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omina Contraloria\-----OTROS ARCHIVOS-----\PRESUPUESTOS Y OTROS DOCS VARIOS\OFICINA LIBRE ACCESO A LA INFORMACION ...DATOS\PRESUPUESTO\"/>
    </mc:Choice>
  </mc:AlternateContent>
  <bookViews>
    <workbookView xWindow="0" yWindow="0" windowWidth="28800" windowHeight="12435" tabRatio="970"/>
  </bookViews>
  <sheets>
    <sheet name="Asignacion Presupuestaria" sheetId="6" r:id="rId1"/>
  </sheets>
  <calcPr calcId="152511"/>
</workbook>
</file>

<file path=xl/calcChain.xml><?xml version="1.0" encoding="utf-8"?>
<calcChain xmlns="http://schemas.openxmlformats.org/spreadsheetml/2006/main">
  <c r="G34" i="6" l="1"/>
  <c r="G43" i="6"/>
  <c r="G39" i="6"/>
  <c r="G9" i="6" l="1"/>
  <c r="G25" i="6" l="1"/>
  <c r="G24" i="6"/>
  <c r="H22" i="6"/>
  <c r="G23" i="6"/>
  <c r="G46" i="6"/>
  <c r="H43" i="6"/>
  <c r="F43" i="6"/>
  <c r="H39" i="6"/>
  <c r="F39" i="6"/>
  <c r="H34" i="6"/>
  <c r="H29" i="6"/>
  <c r="F29" i="6"/>
  <c r="H13" i="6"/>
  <c r="F13" i="6"/>
  <c r="G47" i="6"/>
  <c r="G45" i="6"/>
  <c r="G44" i="6"/>
  <c r="G40" i="6"/>
  <c r="G33" i="6"/>
  <c r="G32" i="6"/>
  <c r="G31" i="6"/>
  <c r="G30" i="6"/>
  <c r="G22" i="6"/>
  <c r="G15" i="6"/>
  <c r="G16" i="6"/>
  <c r="G14" i="6"/>
  <c r="G38" i="6"/>
  <c r="G37" i="6"/>
  <c r="G36" i="6"/>
  <c r="G35" i="6"/>
  <c r="G28" i="6"/>
  <c r="G27" i="6"/>
  <c r="G21" i="6"/>
  <c r="G20" i="6"/>
  <c r="G19" i="6"/>
  <c r="G18" i="6"/>
  <c r="F8" i="6"/>
  <c r="H26" i="6"/>
  <c r="H17" i="6"/>
  <c r="F34" i="6"/>
  <c r="F26" i="6"/>
  <c r="F22" i="6"/>
  <c r="F17" i="6"/>
  <c r="F7" i="6" s="1"/>
  <c r="G41" i="6"/>
  <c r="G42" i="6"/>
  <c r="G13" i="6" l="1"/>
  <c r="G29" i="6"/>
  <c r="G26" i="6"/>
  <c r="G17" i="6"/>
  <c r="G12" i="6"/>
  <c r="G11" i="6"/>
  <c r="G10" i="6"/>
  <c r="H8" i="6"/>
  <c r="H7" i="6" s="1"/>
  <c r="G8" i="6" l="1"/>
  <c r="G7" i="6" s="1"/>
</calcChain>
</file>

<file path=xl/sharedStrings.xml><?xml version="1.0" encoding="utf-8"?>
<sst xmlns="http://schemas.openxmlformats.org/spreadsheetml/2006/main" count="185" uniqueCount="42">
  <si>
    <t>Tipo de Gasto</t>
  </si>
  <si>
    <t>Actividad</t>
  </si>
  <si>
    <t>Fuente Especifica</t>
  </si>
  <si>
    <t>Clasificador  Objetal</t>
  </si>
  <si>
    <t xml:space="preserve"> Modificaciones e Incremento de presupuesto</t>
  </si>
  <si>
    <t>Gasto Corriente</t>
  </si>
  <si>
    <t>0001</t>
  </si>
  <si>
    <t>FONDO GENERAL</t>
  </si>
  <si>
    <t>1</t>
  </si>
  <si>
    <t>2</t>
  </si>
  <si>
    <t>3</t>
  </si>
  <si>
    <t>MATERIALES Y SUMINISTROS</t>
  </si>
  <si>
    <t xml:space="preserve">SUB-TOTAL </t>
  </si>
  <si>
    <t>0002</t>
  </si>
  <si>
    <t>6</t>
  </si>
  <si>
    <t>0023</t>
  </si>
  <si>
    <t>0025</t>
  </si>
  <si>
    <t>BIENES MUEBLES, INMUEBLES E INTANGIBLES</t>
  </si>
  <si>
    <t>0003</t>
  </si>
  <si>
    <t>0004</t>
  </si>
  <si>
    <t>0005</t>
  </si>
  <si>
    <t>0006</t>
  </si>
  <si>
    <t>0007</t>
  </si>
  <si>
    <t>REMUNERACIONES Y CONTRIBUCIONES</t>
  </si>
  <si>
    <t>CONTRATACION DE SERVICIOS</t>
  </si>
  <si>
    <t>Presupuesto Vigente 2016</t>
  </si>
  <si>
    <t>Presupuesto Inicial 2016</t>
  </si>
  <si>
    <t>REPORTE DE ASIGNACION PRESUPUESTARIA</t>
  </si>
  <si>
    <t>MINISTERIO DE ECONOMIA, PLANIFICACION Y DESARROLLO</t>
  </si>
  <si>
    <t>OFICINA NACIONAL DE ESTADISTICA (ONE)</t>
  </si>
  <si>
    <t>AÑO 2016</t>
  </si>
  <si>
    <t>Total General de Asignacion Presupuestaria</t>
  </si>
  <si>
    <t>0001-Direccion y Coordinacion Tecnico-Administrativa de la Produccion</t>
  </si>
  <si>
    <t>0002-Produccion Censos y Encuestas</t>
  </si>
  <si>
    <t>0003-Produccion Estadisticas Economicas,Demograficas,Sociales y Culturales</t>
  </si>
  <si>
    <t>0004-Coordinacion y Fortalecimiento del Sistema Estadistico Nacional (SEN)</t>
  </si>
  <si>
    <t>0005-Produccion Cartografica e Informacion Georreferenciada</t>
  </si>
  <si>
    <t>0006-Difusion de Informacion Estadisticas , Estudios e Investigacion</t>
  </si>
  <si>
    <t>0007-Generación de estadísticas nacionales sensibles al género</t>
  </si>
  <si>
    <t>0023-Diseño de la Encuesta Nacional de Ingresos y Gastos en los Hogares</t>
  </si>
  <si>
    <t>0025-Diseño de la Encuesta para el Censo Agropecuario de la República Dominicana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</si>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</sst>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2" fillId="0" borderId="0"/>
    <xf numFmtId="0" fontId="1" fillId="0" borderId="0"/>
    <xf numFmtId="0" fontId="8" fillId="0" borderId="0"/>
    <xf numFmtId="0" fontId="10" fillId="0" borderId="41" applyNumberFormat="0" applyFill="0" applyAlignment="0" applyProtection="0"/>
  </cellStyleXfs>
  <cellXfs count="79">
    <xf numFmtId="0" fontId="0" fillId="0" borderId="0" xfId="0"/>
    <xf numFmtId="0" fontId="11" fillId="3" borderId="0" xfId="3" applyFont="1" applyFill="1"/>
    <xf numFmtId="0" fontId="2" fillId="0" borderId="0" xfId="3"/>
    <xf numFmtId="0" fontId="12" fillId="3" borderId="0" xfId="3" applyFont="1" applyFill="1"/>
    <xf numFmtId="49" fontId="3" fillId="0" borderId="1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left"/>
    </xf>
    <xf numFmtId="164" fontId="3" fillId="0" borderId="1" xfId="3" applyNumberFormat="1" applyFont="1" applyBorder="1" applyAlignment="1">
      <alignment horizontal="right"/>
    </xf>
    <xf numFmtId="164" fontId="3" fillId="0" borderId="2" xfId="3" applyNumberFormat="1" applyFont="1" applyBorder="1" applyAlignment="1">
      <alignment horizontal="right"/>
    </xf>
    <xf numFmtId="164" fontId="3" fillId="0" borderId="3" xfId="3" applyNumberFormat="1" applyFont="1" applyBorder="1" applyAlignment="1">
      <alignment horizontal="right"/>
    </xf>
    <xf numFmtId="49" fontId="3" fillId="0" borderId="4" xfId="3" applyNumberFormat="1" applyFont="1" applyBorder="1" applyAlignment="1">
      <alignment horizontal="left"/>
    </xf>
    <xf numFmtId="49" fontId="3" fillId="0" borderId="4" xfId="3" applyNumberFormat="1" applyFont="1" applyBorder="1" applyAlignment="1">
      <alignment horizontal="center"/>
    </xf>
    <xf numFmtId="164" fontId="3" fillId="0" borderId="4" xfId="3" applyNumberFormat="1" applyFont="1" applyBorder="1" applyAlignment="1">
      <alignment horizontal="right"/>
    </xf>
    <xf numFmtId="164" fontId="3" fillId="0" borderId="5" xfId="3" applyNumberFormat="1" applyFont="1" applyBorder="1" applyAlignment="1">
      <alignment horizontal="right"/>
    </xf>
    <xf numFmtId="164" fontId="3" fillId="0" borderId="6" xfId="3" applyNumberFormat="1" applyFont="1" applyBorder="1" applyAlignment="1">
      <alignment horizontal="right"/>
    </xf>
    <xf numFmtId="49" fontId="3" fillId="0" borderId="7" xfId="3" applyNumberFormat="1" applyFont="1" applyBorder="1" applyAlignment="1">
      <alignment horizontal="left"/>
    </xf>
    <xf numFmtId="49" fontId="3" fillId="0" borderId="7" xfId="3" applyNumberFormat="1" applyFont="1" applyBorder="1" applyAlignment="1">
      <alignment horizontal="center"/>
    </xf>
    <xf numFmtId="164" fontId="3" fillId="0" borderId="8" xfId="3" applyNumberFormat="1" applyFont="1" applyBorder="1" applyAlignment="1">
      <alignment horizontal="right"/>
    </xf>
    <xf numFmtId="164" fontId="3" fillId="0" borderId="9" xfId="3" applyNumberFormat="1" applyFont="1" applyBorder="1" applyAlignment="1">
      <alignment horizontal="right"/>
    </xf>
    <xf numFmtId="164" fontId="4" fillId="4" borderId="10" xfId="3" applyNumberFormat="1" applyFont="1" applyFill="1" applyBorder="1" applyAlignment="1">
      <alignment horizontal="right"/>
    </xf>
    <xf numFmtId="164" fontId="4" fillId="4" borderId="11" xfId="3" applyNumberFormat="1" applyFont="1" applyFill="1" applyBorder="1" applyAlignment="1">
      <alignment horizontal="right"/>
    </xf>
    <xf numFmtId="164" fontId="4" fillId="4" borderId="12" xfId="3" applyNumberFormat="1" applyFont="1" applyFill="1" applyBorder="1" applyAlignment="1">
      <alignment horizontal="right"/>
    </xf>
    <xf numFmtId="164" fontId="5" fillId="0" borderId="0" xfId="1" applyFont="1"/>
    <xf numFmtId="164" fontId="5" fillId="0" borderId="0" xfId="3" applyNumberFormat="1" applyFont="1"/>
    <xf numFmtId="0" fontId="5" fillId="0" borderId="0" xfId="3" applyFont="1"/>
    <xf numFmtId="49" fontId="3" fillId="0" borderId="13" xfId="3" applyNumberFormat="1" applyFont="1" applyBorder="1" applyAlignment="1">
      <alignment horizontal="center"/>
    </xf>
    <xf numFmtId="49" fontId="3" fillId="0" borderId="13" xfId="3" applyNumberFormat="1" applyFont="1" applyBorder="1" applyAlignment="1">
      <alignment horizontal="left"/>
    </xf>
    <xf numFmtId="164" fontId="3" fillId="0" borderId="5" xfId="3" applyNumberFormat="1" applyFont="1" applyFill="1" applyBorder="1" applyAlignment="1">
      <alignment horizontal="right"/>
    </xf>
    <xf numFmtId="0" fontId="2" fillId="0" borderId="0" xfId="3" applyFill="1"/>
    <xf numFmtId="0" fontId="5" fillId="0" borderId="0" xfId="3" applyFont="1" applyFill="1"/>
    <xf numFmtId="0" fontId="2" fillId="0" borderId="0" xfId="3" applyAlignment="1">
      <alignment horizontal="center"/>
    </xf>
    <xf numFmtId="164" fontId="2" fillId="0" borderId="0" xfId="3" applyNumberFormat="1"/>
    <xf numFmtId="164" fontId="1" fillId="0" borderId="0" xfId="3" applyNumberFormat="1" applyFont="1"/>
    <xf numFmtId="0" fontId="7" fillId="0" borderId="0" xfId="3" applyFont="1"/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49" fontId="3" fillId="0" borderId="14" xfId="3" applyNumberFormat="1" applyFont="1" applyBorder="1" applyAlignment="1">
      <alignment horizontal="center"/>
    </xf>
    <xf numFmtId="49" fontId="3" fillId="0" borderId="15" xfId="3" applyNumberFormat="1" applyFont="1" applyBorder="1" applyAlignment="1">
      <alignment horizontal="center"/>
    </xf>
    <xf numFmtId="49" fontId="3" fillId="0" borderId="16" xfId="3" applyNumberFormat="1" applyFont="1" applyBorder="1" applyAlignment="1">
      <alignment horizontal="center"/>
    </xf>
    <xf numFmtId="49" fontId="3" fillId="0" borderId="17" xfId="3" applyNumberFormat="1" applyFont="1" applyBorder="1" applyAlignment="1">
      <alignment horizontal="center"/>
    </xf>
    <xf numFmtId="49" fontId="3" fillId="0" borderId="18" xfId="3" applyNumberFormat="1" applyFont="1" applyBorder="1" applyAlignment="1">
      <alignment horizontal="center"/>
    </xf>
    <xf numFmtId="49" fontId="3" fillId="0" borderId="19" xfId="3" applyNumberFormat="1" applyFont="1" applyBorder="1" applyAlignment="1">
      <alignment horizontal="center"/>
    </xf>
    <xf numFmtId="49" fontId="3" fillId="0" borderId="20" xfId="3" applyNumberFormat="1" applyFont="1" applyBorder="1" applyAlignment="1">
      <alignment horizontal="center"/>
    </xf>
    <xf numFmtId="49" fontId="3" fillId="0" borderId="21" xfId="3" applyNumberFormat="1" applyFont="1" applyBorder="1" applyAlignment="1">
      <alignment horizontal="center"/>
    </xf>
    <xf numFmtId="49" fontId="3" fillId="0" borderId="22" xfId="3" applyNumberFormat="1" applyFont="1" applyBorder="1" applyAlignment="1">
      <alignment horizontal="center"/>
    </xf>
    <xf numFmtId="0" fontId="2" fillId="0" borderId="0" xfId="3" applyBorder="1"/>
    <xf numFmtId="49" fontId="3" fillId="0" borderId="23" xfId="3" applyNumberFormat="1" applyFont="1" applyBorder="1" applyAlignment="1">
      <alignment horizontal="center"/>
    </xf>
    <xf numFmtId="49" fontId="3" fillId="0" borderId="24" xfId="3" applyNumberFormat="1" applyFont="1" applyBorder="1" applyAlignment="1">
      <alignment horizontal="center"/>
    </xf>
    <xf numFmtId="164" fontId="4" fillId="4" borderId="25" xfId="3" applyNumberFormat="1" applyFont="1" applyFill="1" applyBorder="1" applyAlignment="1">
      <alignment horizontal="right"/>
    </xf>
    <xf numFmtId="164" fontId="4" fillId="4" borderId="26" xfId="3" applyNumberFormat="1" applyFont="1" applyFill="1" applyBorder="1" applyAlignment="1">
      <alignment horizontal="right"/>
    </xf>
    <xf numFmtId="49" fontId="3" fillId="0" borderId="8" xfId="3" applyNumberFormat="1" applyFont="1" applyBorder="1" applyAlignment="1">
      <alignment horizontal="center"/>
    </xf>
    <xf numFmtId="49" fontId="3" fillId="0" borderId="27" xfId="3" applyNumberFormat="1" applyFont="1" applyBorder="1" applyAlignment="1">
      <alignment horizontal="center"/>
    </xf>
    <xf numFmtId="49" fontId="3" fillId="0" borderId="8" xfId="3" applyNumberFormat="1" applyFont="1" applyBorder="1" applyAlignment="1">
      <alignment horizontal="left"/>
    </xf>
    <xf numFmtId="164" fontId="3" fillId="0" borderId="28" xfId="3" applyNumberFormat="1" applyFont="1" applyBorder="1" applyAlignment="1">
      <alignment horizontal="right"/>
    </xf>
    <xf numFmtId="164" fontId="4" fillId="4" borderId="29" xfId="3" applyNumberFormat="1" applyFont="1" applyFill="1" applyBorder="1" applyAlignment="1">
      <alignment horizontal="right"/>
    </xf>
    <xf numFmtId="164" fontId="4" fillId="4" borderId="30" xfId="3" applyNumberFormat="1" applyFont="1" applyFill="1" applyBorder="1" applyAlignment="1">
      <alignment horizontal="right"/>
    </xf>
    <xf numFmtId="49" fontId="6" fillId="5" borderId="31" xfId="3" applyNumberFormat="1" applyFont="1" applyFill="1" applyBorder="1" applyAlignment="1">
      <alignment horizontal="center" vertical="center" wrapText="1"/>
    </xf>
    <xf numFmtId="49" fontId="6" fillId="5" borderId="32" xfId="3" applyNumberFormat="1" applyFont="1" applyFill="1" applyBorder="1" applyAlignment="1">
      <alignment horizontal="center" vertical="center" wrapText="1"/>
    </xf>
    <xf numFmtId="49" fontId="6" fillId="5" borderId="33" xfId="3" applyNumberFormat="1" applyFont="1" applyFill="1" applyBorder="1" applyAlignment="1">
      <alignment horizontal="center" vertical="center"/>
    </xf>
    <xf numFmtId="49" fontId="6" fillId="5" borderId="34" xfId="3" applyNumberFormat="1" applyFont="1" applyFill="1" applyBorder="1" applyAlignment="1">
      <alignment horizontal="center" vertical="center" wrapText="1"/>
    </xf>
    <xf numFmtId="49" fontId="4" fillId="4" borderId="35" xfId="3" applyNumberFormat="1" applyFont="1" applyFill="1" applyBorder="1" applyAlignment="1">
      <alignment horizontal="left"/>
    </xf>
    <xf numFmtId="49" fontId="4" fillId="4" borderId="36" xfId="3" applyNumberFormat="1" applyFont="1" applyFill="1" applyBorder="1" applyAlignment="1">
      <alignment horizontal="left"/>
    </xf>
    <xf numFmtId="49" fontId="4" fillId="4" borderId="37" xfId="3" applyNumberFormat="1" applyFont="1" applyFill="1" applyBorder="1" applyAlignment="1">
      <alignment horizontal="left"/>
    </xf>
    <xf numFmtId="49" fontId="4" fillId="4" borderId="29" xfId="3" applyNumberFormat="1" applyFont="1" applyFill="1" applyBorder="1" applyAlignment="1">
      <alignment horizontal="center"/>
    </xf>
    <xf numFmtId="49" fontId="4" fillId="4" borderId="37" xfId="3" applyNumberFormat="1" applyFont="1" applyFill="1" applyBorder="1" applyAlignment="1">
      <alignment horizontal="center"/>
    </xf>
    <xf numFmtId="49" fontId="4" fillId="4" borderId="38" xfId="3" applyNumberFormat="1" applyFont="1" applyFill="1" applyBorder="1" applyAlignment="1">
      <alignment horizontal="center"/>
    </xf>
    <xf numFmtId="49" fontId="4" fillId="4" borderId="39" xfId="3" applyNumberFormat="1" applyFont="1" applyFill="1" applyBorder="1" applyAlignment="1">
      <alignment horizontal="center"/>
    </xf>
    <xf numFmtId="49" fontId="4" fillId="4" borderId="40" xfId="3" applyNumberFormat="1" applyFont="1" applyFill="1" applyBorder="1" applyAlignment="1">
      <alignment horizontal="left"/>
    </xf>
    <xf numFmtId="49" fontId="4" fillId="4" borderId="35" xfId="3" applyNumberFormat="1" applyFont="1" applyFill="1" applyBorder="1" applyAlignment="1">
      <alignment horizontal="left" wrapText="1"/>
    </xf>
    <xf numFmtId="49" fontId="4" fillId="4" borderId="36" xfId="3" applyNumberFormat="1" applyFont="1" applyFill="1" applyBorder="1" applyAlignment="1">
      <alignment horizontal="left" wrapText="1"/>
    </xf>
    <xf numFmtId="49" fontId="4" fillId="4" borderId="37" xfId="3" applyNumberFormat="1" applyFont="1" applyFill="1" applyBorder="1" applyAlignment="1">
      <alignment horizontal="left" wrapText="1"/>
    </xf>
    <xf numFmtId="49" fontId="4" fillId="4" borderId="31" xfId="3" applyNumberFormat="1" applyFont="1" applyFill="1" applyBorder="1" applyAlignment="1">
      <alignment horizontal="left"/>
    </xf>
    <xf numFmtId="49" fontId="4" fillId="4" borderId="32" xfId="3" applyNumberFormat="1" applyFont="1" applyFill="1" applyBorder="1" applyAlignment="1">
      <alignment horizontal="left"/>
    </xf>
    <xf numFmtId="49" fontId="4" fillId="4" borderId="36" xfId="3" applyNumberFormat="1" applyFont="1" applyFill="1" applyBorder="1" applyAlignment="1">
      <alignment horizontal="center"/>
    </xf>
    <xf numFmtId="0" fontId="13" fillId="3" borderId="0" xfId="3" applyFont="1" applyFill="1" applyAlignment="1">
      <alignment horizontal="center"/>
    </xf>
    <xf numFmtId="0" fontId="14" fillId="3" borderId="0" xfId="3" applyFont="1" applyFill="1" applyBorder="1" applyAlignment="1">
      <alignment horizontal="center"/>
    </xf>
    <xf numFmtId="49" fontId="4" fillId="4" borderId="35" xfId="3" applyNumberFormat="1" applyFont="1" applyFill="1" applyBorder="1" applyAlignment="1">
      <alignment horizontal="center" wrapText="1"/>
    </xf>
    <xf numFmtId="49" fontId="4" fillId="4" borderId="36" xfId="3" applyNumberFormat="1" applyFont="1" applyFill="1" applyBorder="1" applyAlignment="1">
      <alignment horizontal="center" wrapText="1"/>
    </xf>
    <xf numFmtId="49" fontId="4" fillId="4" borderId="37" xfId="3" applyNumberFormat="1" applyFont="1" applyFill="1" applyBorder="1" applyAlignment="1">
      <alignment horizontal="center" wrapText="1"/>
    </xf>
    <xf numFmtId="49" fontId="6" fillId="5" borderId="32" xfId="3" applyNumberFormat="1" applyFont="1" applyFill="1" applyBorder="1" applyAlignment="1">
      <alignment horizontal="center" vertical="center" wrapText="1"/>
    </xf>
  </cellXfs>
  <cellStyles count="7">
    <cellStyle name="Millares 2" xfId="1"/>
    <cellStyle name="Neutral" xfId="2" builtinId="28" customBuiltin="1"/>
    <cellStyle name="Normal" xfId="0" builtinId="0"/>
    <cellStyle name="Normal 2" xfId="3"/>
    <cellStyle name="Normal 3" xfId="4"/>
    <cellStyle name="Normal 4" xfId="5"/>
    <cellStyle name="Total" xfId="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0</xdr:col>
      <xdr:colOff>895350</xdr:colOff>
      <xdr:row>3</xdr:row>
      <xdr:rowOff>28575</xdr:rowOff>
    </xdr:to>
    <xdr:pic>
      <xdr:nvPicPr>
        <xdr:cNvPr id="1039" name="1 Imagen" descr="ESCUDO_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04775"/>
          <a:ext cx="8191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114300</xdr:rowOff>
    </xdr:from>
    <xdr:to>
      <xdr:col>7</xdr:col>
      <xdr:colOff>1047750</xdr:colOff>
      <xdr:row>3</xdr:row>
      <xdr:rowOff>76200</xdr:rowOff>
    </xdr:to>
    <xdr:pic>
      <xdr:nvPicPr>
        <xdr:cNvPr id="1040" name="2 Imagen" descr="logo oficial de la ON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15675" y="114300"/>
          <a:ext cx="1047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tabSelected="1" zoomScale="120" zoomScaleNormal="120" workbookViewId="0">
      <selection activeCell="H8" sqref="H8"/>
    </sheetView>
  </sheetViews>
  <sheetFormatPr baseColWidth="10" defaultColWidth="11.375" defaultRowHeight="12.75" x14ac:dyDescent="0.2"/>
  <cols>
    <col min="1" max="2" width="17.25" style="29" customWidth="1"/>
    <col min="3" max="3" width="42.625" style="29" customWidth="1"/>
    <col min="4" max="4" width="8" style="29" customWidth="1"/>
    <col min="5" max="5" width="40.375" style="2" bestFit="1" customWidth="1"/>
    <col min="6" max="6" width="19.125" style="2" customWidth="1"/>
    <col min="7" max="7" width="22" style="2" customWidth="1"/>
    <col min="8" max="8" width="18.875" style="2" customWidth="1"/>
    <col min="9" max="9" width="24.375" style="2" customWidth="1"/>
    <col min="10" max="10" width="13.875" style="2" bestFit="1" customWidth="1"/>
    <col min="11" max="16384" width="11.375" style="2"/>
  </cols>
  <sheetData>
    <row r="1" spans="1:10" ht="20.25" x14ac:dyDescent="0.3">
      <c r="A1" s="33"/>
      <c r="B1" s="33"/>
      <c r="C1" s="73" t="s">
        <v>28</v>
      </c>
      <c r="D1" s="73"/>
      <c r="E1" s="73"/>
      <c r="F1" s="73"/>
      <c r="G1" s="73"/>
      <c r="H1" s="1"/>
    </row>
    <row r="2" spans="1:10" ht="20.25" x14ac:dyDescent="0.3">
      <c r="A2" s="34"/>
      <c r="B2" s="34"/>
      <c r="C2" s="73" t="s">
        <v>29</v>
      </c>
      <c r="D2" s="73"/>
      <c r="E2" s="73"/>
      <c r="F2" s="73"/>
      <c r="G2" s="73"/>
      <c r="H2" s="3"/>
    </row>
    <row r="3" spans="1:10" ht="20.25" x14ac:dyDescent="0.3">
      <c r="A3" s="34"/>
      <c r="B3" s="34"/>
      <c r="C3" s="73" t="s">
        <v>27</v>
      </c>
      <c r="D3" s="73"/>
      <c r="E3" s="73"/>
      <c r="F3" s="73"/>
      <c r="G3" s="73"/>
      <c r="H3" s="3"/>
    </row>
    <row r="4" spans="1:10" ht="18.75" thickBot="1" x14ac:dyDescent="0.3">
      <c r="A4" s="34"/>
      <c r="B4" s="34"/>
      <c r="C4" s="74" t="s">
        <v>30</v>
      </c>
      <c r="D4" s="74"/>
      <c r="E4" s="74"/>
      <c r="F4" s="74"/>
      <c r="G4" s="74"/>
      <c r="H4" s="3"/>
    </row>
    <row r="5" spans="1:10" s="32" customFormat="1" ht="45.75" thickBot="1" x14ac:dyDescent="0.25">
      <c r="A5" s="55" t="s">
        <v>0</v>
      </c>
      <c r="B5" s="56" t="s">
        <v>1</v>
      </c>
      <c r="C5" s="57" t="s">
        <v>2</v>
      </c>
      <c r="D5" s="78" t="s">
        <v>3</v>
      </c>
      <c r="E5" s="78"/>
      <c r="F5" s="56" t="s">
        <v>26</v>
      </c>
      <c r="G5" s="56" t="s">
        <v>4</v>
      </c>
      <c r="H5" s="58" t="s">
        <v>25</v>
      </c>
    </row>
    <row r="6" spans="1:10" ht="13.5" thickBot="1" x14ac:dyDescent="0.25"/>
    <row r="7" spans="1:10" ht="13.5" thickBot="1" x14ac:dyDescent="0.25">
      <c r="A7" s="75" t="s">
        <v>31</v>
      </c>
      <c r="B7" s="76"/>
      <c r="C7" s="77"/>
      <c r="D7" s="62"/>
      <c r="E7" s="63"/>
      <c r="F7" s="20">
        <f>+F8+F13+F17+F22+F26+F29+F34+F39+F43</f>
        <v>339879227</v>
      </c>
      <c r="G7" s="20">
        <f>+G39+G34+G29+G26+G22+G17+G13+G8+G43</f>
        <v>0</v>
      </c>
      <c r="H7" s="20">
        <f>+H8+H13+H17+H22+H26+H29+H34+H39+H43</f>
        <v>339879227</v>
      </c>
    </row>
    <row r="8" spans="1:10" s="23" customFormat="1" ht="13.5" thickBot="1" x14ac:dyDescent="0.25">
      <c r="A8" s="66" t="s">
        <v>32</v>
      </c>
      <c r="B8" s="60"/>
      <c r="C8" s="61"/>
      <c r="D8" s="62" t="s">
        <v>12</v>
      </c>
      <c r="E8" s="63"/>
      <c r="F8" s="47">
        <f>SUM(F9:F12)</f>
        <v>134495840</v>
      </c>
      <c r="G8" s="47">
        <f>SUM(G9:G12)</f>
        <v>9891872.700000003</v>
      </c>
      <c r="H8" s="48">
        <f>SUM(H9:H12)</f>
        <v>144387712.69999999</v>
      </c>
      <c r="I8" s="21"/>
      <c r="J8" s="22"/>
    </row>
    <row r="9" spans="1:10" s="44" customFormat="1" x14ac:dyDescent="0.2">
      <c r="A9" s="40" t="s">
        <v>5</v>
      </c>
      <c r="B9" s="35" t="s">
        <v>6</v>
      </c>
      <c r="C9" s="4" t="s">
        <v>7</v>
      </c>
      <c r="D9" s="4" t="s">
        <v>8</v>
      </c>
      <c r="E9" s="5" t="s">
        <v>23</v>
      </c>
      <c r="F9" s="6">
        <v>81271130</v>
      </c>
      <c r="G9" s="7">
        <f>+H9-F9</f>
        <v>25297906.280000001</v>
      </c>
      <c r="H9" s="8">
        <v>106569036.28</v>
      </c>
    </row>
    <row r="10" spans="1:10" s="44" customFormat="1" x14ac:dyDescent="0.2">
      <c r="A10" s="41" t="s">
        <v>5</v>
      </c>
      <c r="B10" s="36" t="s">
        <v>6</v>
      </c>
      <c r="C10" s="10" t="s">
        <v>7</v>
      </c>
      <c r="D10" s="4" t="s">
        <v>9</v>
      </c>
      <c r="E10" s="9" t="s">
        <v>24</v>
      </c>
      <c r="F10" s="11">
        <v>18752112</v>
      </c>
      <c r="G10" s="12">
        <f>+H10-F10</f>
        <v>2311626.7800000012</v>
      </c>
      <c r="H10" s="8">
        <v>21063738.780000001</v>
      </c>
    </row>
    <row r="11" spans="1:10" s="44" customFormat="1" x14ac:dyDescent="0.2">
      <c r="A11" s="41" t="s">
        <v>5</v>
      </c>
      <c r="B11" s="36" t="s">
        <v>6</v>
      </c>
      <c r="C11" s="10" t="s">
        <v>7</v>
      </c>
      <c r="D11" s="4" t="s">
        <v>10</v>
      </c>
      <c r="E11" s="9" t="s">
        <v>11</v>
      </c>
      <c r="F11" s="11">
        <v>4442098</v>
      </c>
      <c r="G11" s="12">
        <f>+H11-F11</f>
        <v>4699340.2300000004</v>
      </c>
      <c r="H11" s="8">
        <v>9141438.2300000004</v>
      </c>
    </row>
    <row r="12" spans="1:10" s="44" customFormat="1" ht="13.5" thickBot="1" x14ac:dyDescent="0.25">
      <c r="A12" s="45" t="s">
        <v>5</v>
      </c>
      <c r="B12" s="46" t="s">
        <v>6</v>
      </c>
      <c r="C12" s="49" t="s">
        <v>7</v>
      </c>
      <c r="D12" s="50" t="s">
        <v>14</v>
      </c>
      <c r="E12" s="51" t="s">
        <v>17</v>
      </c>
      <c r="F12" s="16">
        <v>30030500</v>
      </c>
      <c r="G12" s="17">
        <f>+H12-F12</f>
        <v>-22417000.59</v>
      </c>
      <c r="H12" s="52">
        <v>7613499.4100000001</v>
      </c>
    </row>
    <row r="13" spans="1:10" s="23" customFormat="1" ht="13.5" thickBot="1" x14ac:dyDescent="0.25">
      <c r="A13" s="70" t="s">
        <v>33</v>
      </c>
      <c r="B13" s="71"/>
      <c r="C13" s="71"/>
      <c r="D13" s="72" t="s">
        <v>12</v>
      </c>
      <c r="E13" s="63"/>
      <c r="F13" s="47">
        <f>SUM(F14:F16)</f>
        <v>32867905</v>
      </c>
      <c r="G13" s="53">
        <f>SUM(G14:G16)</f>
        <v>7312350.2800000012</v>
      </c>
      <c r="H13" s="54">
        <f>SUM(H14:H16)</f>
        <v>40180255.280000001</v>
      </c>
    </row>
    <row r="14" spans="1:10" x14ac:dyDescent="0.2">
      <c r="A14" s="40" t="s">
        <v>5</v>
      </c>
      <c r="B14" s="35" t="s">
        <v>13</v>
      </c>
      <c r="C14" s="4" t="s">
        <v>7</v>
      </c>
      <c r="D14" s="4" t="s">
        <v>8</v>
      </c>
      <c r="E14" s="5" t="s">
        <v>23</v>
      </c>
      <c r="F14" s="6">
        <v>21471788</v>
      </c>
      <c r="G14" s="7">
        <f>+H14-F14</f>
        <v>1574138.2800000012</v>
      </c>
      <c r="H14" s="8">
        <v>23045926.280000001</v>
      </c>
    </row>
    <row r="15" spans="1:10" x14ac:dyDescent="0.2">
      <c r="A15" s="41" t="s">
        <v>5</v>
      </c>
      <c r="B15" s="36" t="s">
        <v>13</v>
      </c>
      <c r="C15" s="10" t="s">
        <v>7</v>
      </c>
      <c r="D15" s="10" t="s">
        <v>9</v>
      </c>
      <c r="E15" s="9" t="s">
        <v>24</v>
      </c>
      <c r="F15" s="11">
        <v>11009288</v>
      </c>
      <c r="G15" s="12">
        <f>+H15-F15</f>
        <v>5470212</v>
      </c>
      <c r="H15" s="8">
        <v>16479500</v>
      </c>
    </row>
    <row r="16" spans="1:10" ht="13.5" thickBot="1" x14ac:dyDescent="0.25">
      <c r="A16" s="43" t="s">
        <v>5</v>
      </c>
      <c r="B16" s="38" t="s">
        <v>13</v>
      </c>
      <c r="C16" s="15" t="s">
        <v>7</v>
      </c>
      <c r="D16" s="15" t="s">
        <v>10</v>
      </c>
      <c r="E16" s="14" t="s">
        <v>11</v>
      </c>
      <c r="F16" s="16">
        <v>386829</v>
      </c>
      <c r="G16" s="17">
        <f>+H16-F16</f>
        <v>268000</v>
      </c>
      <c r="H16" s="8">
        <v>654829</v>
      </c>
    </row>
    <row r="17" spans="1:8" s="28" customFormat="1" ht="13.5" thickBot="1" x14ac:dyDescent="0.25">
      <c r="A17" s="67" t="s">
        <v>34</v>
      </c>
      <c r="B17" s="68"/>
      <c r="C17" s="69"/>
      <c r="D17" s="62" t="s">
        <v>12</v>
      </c>
      <c r="E17" s="63"/>
      <c r="F17" s="18">
        <f>SUM(F18:F21)</f>
        <v>69114645</v>
      </c>
      <c r="G17" s="19">
        <f>SUM(G18:G21)</f>
        <v>16811547.600000001</v>
      </c>
      <c r="H17" s="20">
        <f>SUM(H18:H21)</f>
        <v>85926192.599999994</v>
      </c>
    </row>
    <row r="18" spans="1:8" x14ac:dyDescent="0.2">
      <c r="A18" s="42" t="s">
        <v>5</v>
      </c>
      <c r="B18" s="37" t="s">
        <v>18</v>
      </c>
      <c r="C18" s="39" t="s">
        <v>7</v>
      </c>
      <c r="D18" s="4" t="s">
        <v>8</v>
      </c>
      <c r="E18" s="5" t="s">
        <v>23</v>
      </c>
      <c r="F18" s="6">
        <v>41840645</v>
      </c>
      <c r="G18" s="7">
        <f>+H18-F18</f>
        <v>32511545.25</v>
      </c>
      <c r="H18" s="8">
        <v>74352190.25</v>
      </c>
    </row>
    <row r="19" spans="1:8" s="27" customFormat="1" x14ac:dyDescent="0.2">
      <c r="A19" s="41" t="s">
        <v>5</v>
      </c>
      <c r="B19" s="36" t="s">
        <v>18</v>
      </c>
      <c r="C19" s="10" t="s">
        <v>7</v>
      </c>
      <c r="D19" s="10" t="s">
        <v>9</v>
      </c>
      <c r="E19" s="9" t="s">
        <v>24</v>
      </c>
      <c r="F19" s="11">
        <v>5672000</v>
      </c>
      <c r="G19" s="12">
        <f>+H19-F19</f>
        <v>3877892.3900000006</v>
      </c>
      <c r="H19" s="8">
        <v>9549892.3900000006</v>
      </c>
    </row>
    <row r="20" spans="1:8" s="27" customFormat="1" x14ac:dyDescent="0.2">
      <c r="A20" s="41" t="s">
        <v>5</v>
      </c>
      <c r="B20" s="36" t="s">
        <v>18</v>
      </c>
      <c r="C20" s="10" t="s">
        <v>7</v>
      </c>
      <c r="D20" s="10" t="s">
        <v>10</v>
      </c>
      <c r="E20" s="9" t="s">
        <v>11</v>
      </c>
      <c r="F20" s="11">
        <v>902000</v>
      </c>
      <c r="G20" s="12">
        <f>+H20-F20</f>
        <v>-441440.04</v>
      </c>
      <c r="H20" s="8">
        <v>460559.96</v>
      </c>
    </row>
    <row r="21" spans="1:8" s="27" customFormat="1" ht="13.5" thickBot="1" x14ac:dyDescent="0.25">
      <c r="A21" s="42" t="s">
        <v>5</v>
      </c>
      <c r="B21" s="37" t="s">
        <v>18</v>
      </c>
      <c r="C21" s="39" t="s">
        <v>7</v>
      </c>
      <c r="D21" s="4" t="s">
        <v>14</v>
      </c>
      <c r="E21" s="5" t="s">
        <v>17</v>
      </c>
      <c r="F21" s="6">
        <v>20700000</v>
      </c>
      <c r="G21" s="7">
        <f>+H21-F21</f>
        <v>-19136450</v>
      </c>
      <c r="H21" s="8">
        <v>1563550</v>
      </c>
    </row>
    <row r="22" spans="1:8" s="23" customFormat="1" ht="13.5" thickBot="1" x14ac:dyDescent="0.25">
      <c r="A22" s="67" t="s">
        <v>35</v>
      </c>
      <c r="B22" s="68"/>
      <c r="C22" s="69"/>
      <c r="D22" s="62" t="s">
        <v>12</v>
      </c>
      <c r="E22" s="63"/>
      <c r="F22" s="18">
        <f>SUM(F23:F25)</f>
        <v>7679944</v>
      </c>
      <c r="G22" s="19">
        <f>SUM(G23:G25)</f>
        <v>3728308.2799999993</v>
      </c>
      <c r="H22" s="20">
        <f>SUM(H23:H25)</f>
        <v>11408252.279999999</v>
      </c>
    </row>
    <row r="23" spans="1:8" x14ac:dyDescent="0.2">
      <c r="A23" s="42" t="s">
        <v>5</v>
      </c>
      <c r="B23" s="37" t="s">
        <v>19</v>
      </c>
      <c r="C23" s="39" t="s">
        <v>7</v>
      </c>
      <c r="D23" s="4" t="s">
        <v>8</v>
      </c>
      <c r="E23" s="5" t="s">
        <v>23</v>
      </c>
      <c r="F23" s="6">
        <v>7679944</v>
      </c>
      <c r="G23" s="7">
        <f>+H23-F23</f>
        <v>2971280.2799999993</v>
      </c>
      <c r="H23" s="8">
        <v>10651224.279999999</v>
      </c>
    </row>
    <row r="24" spans="1:8" x14ac:dyDescent="0.2">
      <c r="A24" s="41" t="s">
        <v>5</v>
      </c>
      <c r="B24" s="36" t="s">
        <v>19</v>
      </c>
      <c r="C24" s="10" t="s">
        <v>7</v>
      </c>
      <c r="D24" s="10" t="s">
        <v>9</v>
      </c>
      <c r="E24" s="9" t="s">
        <v>24</v>
      </c>
      <c r="F24" s="11">
        <v>0</v>
      </c>
      <c r="G24" s="12">
        <f>+H24-F24</f>
        <v>741605</v>
      </c>
      <c r="H24" s="8">
        <v>741605</v>
      </c>
    </row>
    <row r="25" spans="1:8" ht="13.5" thickBot="1" x14ac:dyDescent="0.25">
      <c r="A25" s="41" t="s">
        <v>5</v>
      </c>
      <c r="B25" s="36" t="s">
        <v>19</v>
      </c>
      <c r="C25" s="10" t="s">
        <v>7</v>
      </c>
      <c r="D25" s="10" t="s">
        <v>9</v>
      </c>
      <c r="E25" s="9" t="s">
        <v>11</v>
      </c>
      <c r="F25" s="11">
        <v>0</v>
      </c>
      <c r="G25" s="12">
        <f>+H25-F25</f>
        <v>15423</v>
      </c>
      <c r="H25" s="8">
        <v>15423</v>
      </c>
    </row>
    <row r="26" spans="1:8" s="23" customFormat="1" ht="13.5" thickBot="1" x14ac:dyDescent="0.25">
      <c r="A26" s="59" t="s">
        <v>36</v>
      </c>
      <c r="B26" s="60"/>
      <c r="C26" s="61"/>
      <c r="D26" s="62" t="s">
        <v>12</v>
      </c>
      <c r="E26" s="63"/>
      <c r="F26" s="18">
        <f>SUM(F27:F28)</f>
        <v>22847535</v>
      </c>
      <c r="G26" s="19">
        <f>SUM(G27:G28)</f>
        <v>8344670.0399999991</v>
      </c>
      <c r="H26" s="20">
        <f>SUM(H27:H28)</f>
        <v>31192205.039999999</v>
      </c>
    </row>
    <row r="27" spans="1:8" x14ac:dyDescent="0.2">
      <c r="A27" s="42" t="s">
        <v>5</v>
      </c>
      <c r="B27" s="37" t="s">
        <v>20</v>
      </c>
      <c r="C27" s="39" t="s">
        <v>7</v>
      </c>
      <c r="D27" s="4" t="s">
        <v>8</v>
      </c>
      <c r="E27" s="5" t="s">
        <v>23</v>
      </c>
      <c r="F27" s="6">
        <v>22547535</v>
      </c>
      <c r="G27" s="7">
        <f>+H27-F27</f>
        <v>8344670.0399999991</v>
      </c>
      <c r="H27" s="8">
        <v>30892205.039999999</v>
      </c>
    </row>
    <row r="28" spans="1:8" ht="13.5" thickBot="1" x14ac:dyDescent="0.25">
      <c r="A28" s="41" t="s">
        <v>5</v>
      </c>
      <c r="B28" s="36" t="s">
        <v>20</v>
      </c>
      <c r="C28" s="10" t="s">
        <v>7</v>
      </c>
      <c r="D28" s="10" t="s">
        <v>9</v>
      </c>
      <c r="E28" s="9" t="s">
        <v>24</v>
      </c>
      <c r="F28" s="11">
        <v>300000</v>
      </c>
      <c r="G28" s="12">
        <f>+H28-F28</f>
        <v>0</v>
      </c>
      <c r="H28" s="8">
        <v>300000</v>
      </c>
    </row>
    <row r="29" spans="1:8" s="23" customFormat="1" ht="13.5" thickBot="1" x14ac:dyDescent="0.25">
      <c r="A29" s="59" t="s">
        <v>37</v>
      </c>
      <c r="B29" s="60"/>
      <c r="C29" s="61"/>
      <c r="D29" s="62" t="s">
        <v>12</v>
      </c>
      <c r="E29" s="63"/>
      <c r="F29" s="18">
        <f>SUM(F30:F33)</f>
        <v>20408261</v>
      </c>
      <c r="G29" s="19">
        <f>SUM(G30:G33)</f>
        <v>4169251.1000000015</v>
      </c>
      <c r="H29" s="20">
        <f>SUM(H30:H33)</f>
        <v>24577512.100000001</v>
      </c>
    </row>
    <row r="30" spans="1:8" x14ac:dyDescent="0.2">
      <c r="A30" s="42" t="s">
        <v>5</v>
      </c>
      <c r="B30" s="35" t="s">
        <v>21</v>
      </c>
      <c r="C30" s="4" t="s">
        <v>7</v>
      </c>
      <c r="D30" s="24" t="s">
        <v>8</v>
      </c>
      <c r="E30" s="25" t="s">
        <v>23</v>
      </c>
      <c r="F30" s="11">
        <v>18878261</v>
      </c>
      <c r="G30" s="12">
        <f>+H30-F30</f>
        <v>4169251.1000000015</v>
      </c>
      <c r="H30" s="13">
        <v>23047512.100000001</v>
      </c>
    </row>
    <row r="31" spans="1:8" s="27" customFormat="1" x14ac:dyDescent="0.2">
      <c r="A31" s="41" t="s">
        <v>5</v>
      </c>
      <c r="B31" s="36" t="s">
        <v>21</v>
      </c>
      <c r="C31" s="10" t="s">
        <v>7</v>
      </c>
      <c r="D31" s="10" t="s">
        <v>9</v>
      </c>
      <c r="E31" s="9" t="s">
        <v>24</v>
      </c>
      <c r="F31" s="11">
        <v>740000</v>
      </c>
      <c r="G31" s="26">
        <f>+H31-F31</f>
        <v>175000</v>
      </c>
      <c r="H31" s="13">
        <v>915000</v>
      </c>
    </row>
    <row r="32" spans="1:8" s="27" customFormat="1" x14ac:dyDescent="0.2">
      <c r="A32" s="41" t="s">
        <v>5</v>
      </c>
      <c r="B32" s="36" t="s">
        <v>21</v>
      </c>
      <c r="C32" s="10" t="s">
        <v>7</v>
      </c>
      <c r="D32" s="10" t="s">
        <v>10</v>
      </c>
      <c r="E32" s="9" t="s">
        <v>11</v>
      </c>
      <c r="F32" s="11">
        <v>240000</v>
      </c>
      <c r="G32" s="26">
        <f>+H32-F32</f>
        <v>305000</v>
      </c>
      <c r="H32" s="13">
        <v>545000</v>
      </c>
    </row>
    <row r="33" spans="1:9" s="27" customFormat="1" ht="13.5" thickBot="1" x14ac:dyDescent="0.25">
      <c r="A33" s="43" t="s">
        <v>5</v>
      </c>
      <c r="B33" s="38" t="s">
        <v>21</v>
      </c>
      <c r="C33" s="15" t="s">
        <v>7</v>
      </c>
      <c r="D33" s="15" t="s">
        <v>14</v>
      </c>
      <c r="E33" s="14" t="s">
        <v>17</v>
      </c>
      <c r="F33" s="11">
        <v>550000</v>
      </c>
      <c r="G33" s="26">
        <f>+H33-F33</f>
        <v>-480000</v>
      </c>
      <c r="H33" s="13">
        <v>70000</v>
      </c>
    </row>
    <row r="34" spans="1:9" s="23" customFormat="1" ht="13.5" thickBot="1" x14ac:dyDescent="0.25">
      <c r="A34" s="67" t="s">
        <v>38</v>
      </c>
      <c r="B34" s="68"/>
      <c r="C34" s="69"/>
      <c r="D34" s="62" t="s">
        <v>12</v>
      </c>
      <c r="E34" s="63"/>
      <c r="F34" s="18">
        <f>SUM(F35:F38)</f>
        <v>2465097</v>
      </c>
      <c r="G34" s="19">
        <f>SUM(G35:G38)</f>
        <v>-278000</v>
      </c>
      <c r="H34" s="20">
        <f>SUM(H35:H38)</f>
        <v>2187097</v>
      </c>
      <c r="I34" s="22"/>
    </row>
    <row r="35" spans="1:9" x14ac:dyDescent="0.2">
      <c r="A35" s="42" t="s">
        <v>5</v>
      </c>
      <c r="B35" s="35" t="s">
        <v>22</v>
      </c>
      <c r="C35" s="4" t="s">
        <v>7</v>
      </c>
      <c r="D35" s="24" t="s">
        <v>8</v>
      </c>
      <c r="E35" s="25" t="s">
        <v>23</v>
      </c>
      <c r="F35" s="11">
        <v>1045097</v>
      </c>
      <c r="G35" s="12">
        <f>+H35-F35</f>
        <v>-278000</v>
      </c>
      <c r="H35" s="13">
        <v>767097</v>
      </c>
      <c r="I35" s="30"/>
    </row>
    <row r="36" spans="1:9" x14ac:dyDescent="0.2">
      <c r="A36" s="41" t="s">
        <v>5</v>
      </c>
      <c r="B36" s="36" t="s">
        <v>22</v>
      </c>
      <c r="C36" s="10" t="s">
        <v>7</v>
      </c>
      <c r="D36" s="10" t="s">
        <v>9</v>
      </c>
      <c r="E36" s="9" t="s">
        <v>24</v>
      </c>
      <c r="F36" s="11">
        <v>1025000</v>
      </c>
      <c r="G36" s="26">
        <f>+H36-F36</f>
        <v>0</v>
      </c>
      <c r="H36" s="13">
        <v>1025000</v>
      </c>
      <c r="I36" s="30"/>
    </row>
    <row r="37" spans="1:9" x14ac:dyDescent="0.2">
      <c r="A37" s="41" t="s">
        <v>5</v>
      </c>
      <c r="B37" s="36" t="s">
        <v>22</v>
      </c>
      <c r="C37" s="10" t="s">
        <v>7</v>
      </c>
      <c r="D37" s="10" t="s">
        <v>10</v>
      </c>
      <c r="E37" s="9" t="s">
        <v>11</v>
      </c>
      <c r="F37" s="11">
        <v>195000</v>
      </c>
      <c r="G37" s="26">
        <f>+H37-F37</f>
        <v>0</v>
      </c>
      <c r="H37" s="13">
        <v>195000</v>
      </c>
      <c r="I37" s="30"/>
    </row>
    <row r="38" spans="1:9" ht="13.5" thickBot="1" x14ac:dyDescent="0.25">
      <c r="A38" s="43" t="s">
        <v>5</v>
      </c>
      <c r="B38" s="38" t="s">
        <v>22</v>
      </c>
      <c r="C38" s="15" t="s">
        <v>7</v>
      </c>
      <c r="D38" s="15" t="s">
        <v>14</v>
      </c>
      <c r="E38" s="14" t="s">
        <v>17</v>
      </c>
      <c r="F38" s="11">
        <v>200000</v>
      </c>
      <c r="G38" s="26">
        <f>+H38-F38</f>
        <v>0</v>
      </c>
      <c r="H38" s="13">
        <v>200000</v>
      </c>
      <c r="I38" s="30"/>
    </row>
    <row r="39" spans="1:9" ht="13.5" thickBot="1" x14ac:dyDescent="0.25">
      <c r="A39" s="59" t="s">
        <v>39</v>
      </c>
      <c r="B39" s="60"/>
      <c r="C39" s="61"/>
      <c r="D39" s="64" t="s">
        <v>12</v>
      </c>
      <c r="E39" s="65"/>
      <c r="F39" s="18">
        <f>SUM(F40:F42)</f>
        <v>4900000</v>
      </c>
      <c r="G39" s="19">
        <f>SUM(G40:G42)</f>
        <v>-4890000</v>
      </c>
      <c r="H39" s="20">
        <f>SUM(H40:H42)</f>
        <v>10000</v>
      </c>
    </row>
    <row r="40" spans="1:9" x14ac:dyDescent="0.2">
      <c r="A40" s="42" t="s">
        <v>41</v>
      </c>
      <c r="B40" s="35" t="s">
        <v>15</v>
      </c>
      <c r="C40" s="4" t="s">
        <v>7</v>
      </c>
      <c r="D40" s="24" t="s">
        <v>8</v>
      </c>
      <c r="E40" s="25" t="s">
        <v>23</v>
      </c>
      <c r="F40" s="11">
        <v>2000000</v>
      </c>
      <c r="G40" s="12">
        <f>+H40-F40</f>
        <v>-2000000</v>
      </c>
      <c r="H40" s="13">
        <v>0</v>
      </c>
      <c r="I40" s="30"/>
    </row>
    <row r="41" spans="1:9" x14ac:dyDescent="0.2">
      <c r="A41" s="42" t="s">
        <v>41</v>
      </c>
      <c r="B41" s="36" t="s">
        <v>15</v>
      </c>
      <c r="C41" s="10" t="s">
        <v>7</v>
      </c>
      <c r="D41" s="10" t="s">
        <v>9</v>
      </c>
      <c r="E41" s="9" t="s">
        <v>24</v>
      </c>
      <c r="F41" s="11">
        <v>2500000</v>
      </c>
      <c r="G41" s="26">
        <f>+H41-F41</f>
        <v>-2490000</v>
      </c>
      <c r="H41" s="13">
        <v>10000</v>
      </c>
      <c r="I41" s="30"/>
    </row>
    <row r="42" spans="1:9" ht="13.5" thickBot="1" x14ac:dyDescent="0.25">
      <c r="A42" s="42" t="s">
        <v>41</v>
      </c>
      <c r="B42" s="36" t="s">
        <v>15</v>
      </c>
      <c r="C42" s="10" t="s">
        <v>7</v>
      </c>
      <c r="D42" s="10" t="s">
        <v>10</v>
      </c>
      <c r="E42" s="9" t="s">
        <v>11</v>
      </c>
      <c r="F42" s="11">
        <v>400000</v>
      </c>
      <c r="G42" s="26">
        <f>+H42-F42</f>
        <v>-400000</v>
      </c>
      <c r="H42" s="13">
        <v>0</v>
      </c>
      <c r="I42" s="30"/>
    </row>
    <row r="43" spans="1:9" ht="13.5" thickBot="1" x14ac:dyDescent="0.25">
      <c r="A43" s="59" t="s">
        <v>40</v>
      </c>
      <c r="B43" s="60"/>
      <c r="C43" s="61"/>
      <c r="D43" s="62" t="s">
        <v>12</v>
      </c>
      <c r="E43" s="63"/>
      <c r="F43" s="18">
        <f>SUM(F44:F47)</f>
        <v>45100000</v>
      </c>
      <c r="G43" s="19">
        <f>SUM(G44:G47)</f>
        <v>-45090000</v>
      </c>
      <c r="H43" s="20">
        <f>SUM(H44:H47)</f>
        <v>10000</v>
      </c>
    </row>
    <row r="44" spans="1:9" x14ac:dyDescent="0.2">
      <c r="A44" s="42" t="s">
        <v>41</v>
      </c>
      <c r="B44" s="35" t="s">
        <v>16</v>
      </c>
      <c r="C44" s="4" t="s">
        <v>7</v>
      </c>
      <c r="D44" s="24" t="s">
        <v>8</v>
      </c>
      <c r="E44" s="25" t="s">
        <v>23</v>
      </c>
      <c r="F44" s="11">
        <v>12850000</v>
      </c>
      <c r="G44" s="12">
        <f>+H44-F44</f>
        <v>-12850000</v>
      </c>
      <c r="H44" s="13">
        <v>0</v>
      </c>
      <c r="I44" s="30"/>
    </row>
    <row r="45" spans="1:9" x14ac:dyDescent="0.2">
      <c r="A45" s="42" t="s">
        <v>41</v>
      </c>
      <c r="B45" s="36" t="s">
        <v>16</v>
      </c>
      <c r="C45" s="10" t="s">
        <v>7</v>
      </c>
      <c r="D45" s="10" t="s">
        <v>9</v>
      </c>
      <c r="E45" s="9" t="s">
        <v>24</v>
      </c>
      <c r="F45" s="11">
        <v>12000000</v>
      </c>
      <c r="G45" s="26">
        <f>+H45-F45</f>
        <v>-12000000</v>
      </c>
      <c r="H45" s="13">
        <v>0</v>
      </c>
      <c r="I45" s="30"/>
    </row>
    <row r="46" spans="1:9" x14ac:dyDescent="0.2">
      <c r="A46" s="42" t="s">
        <v>41</v>
      </c>
      <c r="B46" s="36" t="s">
        <v>16</v>
      </c>
      <c r="C46" s="10" t="s">
        <v>7</v>
      </c>
      <c r="D46" s="10" t="s">
        <v>10</v>
      </c>
      <c r="E46" s="9" t="s">
        <v>11</v>
      </c>
      <c r="F46" s="11">
        <v>18750000</v>
      </c>
      <c r="G46" s="26">
        <f>+H46-F46</f>
        <v>-18740000</v>
      </c>
      <c r="H46" s="13">
        <v>10000</v>
      </c>
      <c r="I46" s="30"/>
    </row>
    <row r="47" spans="1:9" x14ac:dyDescent="0.2">
      <c r="A47" s="42" t="s">
        <v>41</v>
      </c>
      <c r="B47" s="36" t="s">
        <v>16</v>
      </c>
      <c r="C47" s="10" t="s">
        <v>7</v>
      </c>
      <c r="D47" s="10" t="s">
        <v>14</v>
      </c>
      <c r="E47" s="9" t="s">
        <v>17</v>
      </c>
      <c r="F47" s="11">
        <v>1500000</v>
      </c>
      <c r="G47" s="26">
        <f>+H47-F47</f>
        <v>-1500000</v>
      </c>
      <c r="H47" s="13">
        <v>0</v>
      </c>
      <c r="I47" s="30"/>
    </row>
    <row r="49" spans="7:8" x14ac:dyDescent="0.2">
      <c r="H49" s="31"/>
    </row>
    <row r="50" spans="7:8" x14ac:dyDescent="0.2">
      <c r="G50" s="30"/>
      <c r="H50" s="30"/>
    </row>
  </sheetData>
  <mergeCells count="25">
    <mergeCell ref="C1:G1"/>
    <mergeCell ref="C2:G2"/>
    <mergeCell ref="C3:G3"/>
    <mergeCell ref="C4:G4"/>
    <mergeCell ref="A7:C7"/>
    <mergeCell ref="D7:E7"/>
    <mergeCell ref="D5:E5"/>
    <mergeCell ref="A8:C8"/>
    <mergeCell ref="D8:E8"/>
    <mergeCell ref="D26:E26"/>
    <mergeCell ref="A34:C34"/>
    <mergeCell ref="D34:E34"/>
    <mergeCell ref="A13:C13"/>
    <mergeCell ref="D13:E13"/>
    <mergeCell ref="A17:C17"/>
    <mergeCell ref="D17:E17"/>
    <mergeCell ref="A22:C22"/>
    <mergeCell ref="D22:E22"/>
    <mergeCell ref="A26:C26"/>
    <mergeCell ref="A43:C43"/>
    <mergeCell ref="D43:E43"/>
    <mergeCell ref="A29:C29"/>
    <mergeCell ref="D29:E29"/>
    <mergeCell ref="A39:C39"/>
    <mergeCell ref="D39:E39"/>
  </mergeCells>
  <pageMargins left="0.74803149606299213" right="0.74803149606299213" top="0.18" bottom="0.19" header="0.19685039370078741" footer="0.16"/>
  <pageSetup scale="66" fitToHeight="100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Asignacion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Lozada</dc:creator>
  <cp:lastModifiedBy>marien.mendez</cp:lastModifiedBy>
  <cp:revision/>
  <cp:lastPrinted>2016-12-05T19:27:43Z</cp:lastPrinted>
  <dcterms:created xsi:type="dcterms:W3CDTF">2014-11-24T20:37:42Z</dcterms:created>
  <dcterms:modified xsi:type="dcterms:W3CDTF">2016-12-05T19:53:18Z</dcterms:modified>
</cp:coreProperties>
</file>