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SEPTIEMBRE 2023\"/>
    </mc:Choice>
  </mc:AlternateContent>
  <bookViews>
    <workbookView xWindow="0" yWindow="0" windowWidth="28800" windowHeight="12330"/>
  </bookViews>
  <sheets>
    <sheet name="New Text Document" sheetId="1" r:id="rId1"/>
  </sheets>
  <definedNames>
    <definedName name="_xlnm._FilterDatabase" localSheetId="0" hidden="1">'New Text Document'!$B$7:$M$17</definedName>
    <definedName name="_xlnm.Print_Area" localSheetId="0">'New Text Document'!$A$1:$M$310</definedName>
    <definedName name="_xlnm.Print_Titles" localSheetId="0">'New Text Document'!$1:$8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4" i="1" l="1"/>
  <c r="H274" i="1"/>
  <c r="G274" i="1"/>
  <c r="M52" i="1" l="1"/>
  <c r="M19" i="1" l="1"/>
  <c r="M18" i="1"/>
  <c r="M131" i="1"/>
  <c r="M106" i="1" l="1"/>
  <c r="M199" i="1"/>
  <c r="M68" i="1"/>
  <c r="M71" i="1" l="1"/>
  <c r="M77" i="1" l="1"/>
  <c r="M58" i="1" l="1"/>
  <c r="M124" i="1"/>
  <c r="M10" i="1" l="1"/>
  <c r="M11" i="1"/>
  <c r="M12" i="1"/>
  <c r="M13" i="1"/>
  <c r="M14" i="1"/>
  <c r="M15" i="1"/>
  <c r="M16" i="1"/>
  <c r="M17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7" i="1"/>
  <c r="M48" i="1"/>
  <c r="M49" i="1"/>
  <c r="M50" i="1"/>
  <c r="M51" i="1"/>
  <c r="M53" i="1"/>
  <c r="M54" i="1"/>
  <c r="M55" i="1"/>
  <c r="M56" i="1"/>
  <c r="M57" i="1"/>
  <c r="M59" i="1"/>
  <c r="M60" i="1"/>
  <c r="M61" i="1"/>
  <c r="M62" i="1"/>
  <c r="M64" i="1"/>
  <c r="M65" i="1"/>
  <c r="M66" i="1"/>
  <c r="M67" i="1"/>
  <c r="M69" i="1"/>
  <c r="M70" i="1"/>
  <c r="M72" i="1"/>
  <c r="M73" i="1"/>
  <c r="M74" i="1"/>
  <c r="M75" i="1"/>
  <c r="M76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7" i="1"/>
  <c r="M108" i="1"/>
  <c r="M109" i="1"/>
  <c r="M110" i="1"/>
  <c r="M111" i="1"/>
  <c r="M112" i="1"/>
  <c r="M113" i="1"/>
  <c r="M114" i="1"/>
  <c r="M116" i="1"/>
  <c r="M117" i="1"/>
  <c r="M118" i="1"/>
  <c r="M120" i="1"/>
  <c r="M121" i="1"/>
  <c r="M122" i="1"/>
  <c r="M125" i="1"/>
  <c r="M126" i="1"/>
  <c r="M127" i="1"/>
  <c r="M128" i="1"/>
  <c r="M129" i="1"/>
  <c r="M130" i="1"/>
  <c r="M132" i="1"/>
  <c r="M133" i="1"/>
  <c r="M134" i="1"/>
  <c r="M135" i="1"/>
  <c r="M136" i="1"/>
  <c r="M137" i="1"/>
  <c r="M138" i="1"/>
  <c r="M139" i="1"/>
  <c r="M140" i="1"/>
  <c r="M142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71" i="1"/>
  <c r="M174" i="1"/>
  <c r="M175" i="1"/>
  <c r="M176" i="1"/>
  <c r="M177" i="1"/>
  <c r="M178" i="1"/>
  <c r="M179" i="1"/>
  <c r="M180" i="1"/>
  <c r="M181" i="1"/>
  <c r="M182" i="1"/>
  <c r="M187" i="1"/>
  <c r="M189" i="1"/>
  <c r="M190" i="1"/>
  <c r="M191" i="1"/>
  <c r="M192" i="1"/>
  <c r="M193" i="1"/>
  <c r="M194" i="1"/>
  <c r="M195" i="1"/>
  <c r="M196" i="1"/>
  <c r="M197" i="1"/>
  <c r="M198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44" i="1"/>
  <c r="M245" i="1"/>
  <c r="M246" i="1"/>
  <c r="M247" i="1"/>
  <c r="M248" i="1"/>
  <c r="M249" i="1"/>
  <c r="M250" i="1"/>
  <c r="M251" i="1"/>
  <c r="M253" i="1"/>
  <c r="M255" i="1"/>
  <c r="M256" i="1"/>
  <c r="M257" i="1"/>
  <c r="M258" i="1"/>
  <c r="M259" i="1"/>
  <c r="M262" i="1"/>
  <c r="M264" i="1"/>
  <c r="M265" i="1"/>
  <c r="M266" i="1"/>
  <c r="M267" i="1"/>
  <c r="M268" i="1"/>
  <c r="M269" i="1"/>
  <c r="M272" i="1"/>
  <c r="M273" i="1"/>
  <c r="M9" i="1" l="1"/>
  <c r="H220" i="1"/>
  <c r="H222" i="1"/>
  <c r="J222" i="1"/>
  <c r="H223" i="1"/>
  <c r="J223" i="1"/>
  <c r="H224" i="1"/>
  <c r="J224" i="1"/>
  <c r="H225" i="1"/>
  <c r="J225" i="1"/>
  <c r="H226" i="1"/>
  <c r="J226" i="1"/>
  <c r="H228" i="1"/>
  <c r="J228" i="1"/>
  <c r="H229" i="1"/>
  <c r="J229" i="1"/>
  <c r="I274" i="1" l="1"/>
  <c r="H30" i="1" l="1"/>
  <c r="J28" i="1"/>
  <c r="H86" i="1" l="1"/>
  <c r="H87" i="1"/>
  <c r="H64" i="1" l="1"/>
  <c r="H63" i="1"/>
  <c r="H23" i="1" l="1"/>
  <c r="J48" i="1" l="1"/>
  <c r="H39" i="1" l="1"/>
  <c r="J39" i="1"/>
  <c r="H38" i="1"/>
  <c r="J38" i="1"/>
  <c r="J198" i="1" l="1"/>
  <c r="J263" i="1" l="1"/>
  <c r="H263" i="1"/>
  <c r="J262" i="1"/>
  <c r="H262" i="1"/>
  <c r="J261" i="1"/>
  <c r="H261" i="1"/>
  <c r="J260" i="1"/>
  <c r="H260" i="1"/>
  <c r="J254" i="1"/>
  <c r="H254" i="1"/>
  <c r="J252" i="1"/>
  <c r="H252" i="1"/>
  <c r="J251" i="1"/>
  <c r="H251" i="1"/>
  <c r="L243" i="1"/>
  <c r="M243" i="1" s="1"/>
  <c r="J242" i="1"/>
  <c r="H242" i="1"/>
  <c r="J250" i="1"/>
  <c r="H250" i="1"/>
  <c r="J249" i="1"/>
  <c r="H249" i="1"/>
  <c r="H248" i="1"/>
  <c r="J247" i="1"/>
  <c r="H247" i="1"/>
  <c r="J245" i="1"/>
  <c r="H245" i="1"/>
  <c r="J244" i="1"/>
  <c r="H244" i="1"/>
  <c r="H74" i="1"/>
  <c r="J73" i="1"/>
  <c r="H73" i="1"/>
  <c r="J72" i="1"/>
  <c r="H72" i="1"/>
  <c r="J70" i="1"/>
  <c r="H70" i="1"/>
  <c r="J69" i="1"/>
  <c r="H69" i="1"/>
  <c r="L260" i="1" l="1"/>
  <c r="M260" i="1" s="1"/>
  <c r="L261" i="1"/>
  <c r="M261" i="1" s="1"/>
  <c r="L263" i="1"/>
  <c r="M263" i="1" s="1"/>
  <c r="L254" i="1"/>
  <c r="M254" i="1" s="1"/>
  <c r="L252" i="1"/>
  <c r="M252" i="1" s="1"/>
  <c r="L242" i="1"/>
  <c r="M242" i="1" s="1"/>
  <c r="H53" i="1" l="1"/>
  <c r="H52" i="1"/>
  <c r="J56" i="1"/>
  <c r="J55" i="1"/>
  <c r="L241" i="1"/>
  <c r="M241" i="1" s="1"/>
  <c r="J240" i="1"/>
  <c r="L240" i="1" s="1"/>
  <c r="M240" i="1" s="1"/>
  <c r="J239" i="1"/>
  <c r="M239" i="1" s="1"/>
  <c r="M238" i="1"/>
  <c r="J237" i="1"/>
  <c r="H237" i="1"/>
  <c r="J236" i="1"/>
  <c r="H236" i="1"/>
  <c r="H235" i="1"/>
  <c r="J234" i="1"/>
  <c r="H234" i="1"/>
  <c r="J233" i="1"/>
  <c r="H233" i="1"/>
  <c r="J232" i="1"/>
  <c r="H232" i="1"/>
  <c r="J230" i="1"/>
  <c r="H230" i="1"/>
  <c r="J217" i="1"/>
  <c r="H217" i="1"/>
  <c r="J216" i="1"/>
  <c r="H216" i="1"/>
  <c r="J214" i="1"/>
  <c r="H214" i="1"/>
  <c r="J213" i="1"/>
  <c r="H213" i="1"/>
  <c r="J212" i="1"/>
  <c r="H212" i="1"/>
  <c r="H211" i="1"/>
  <c r="H210" i="1"/>
  <c r="H208" i="1"/>
  <c r="J205" i="1"/>
  <c r="H205" i="1"/>
  <c r="J204" i="1"/>
  <c r="H204" i="1"/>
  <c r="J203" i="1"/>
  <c r="H203" i="1"/>
  <c r="J200" i="1"/>
  <c r="J196" i="1"/>
  <c r="J195" i="1"/>
  <c r="H195" i="1"/>
  <c r="J194" i="1"/>
  <c r="H194" i="1"/>
  <c r="J193" i="1"/>
  <c r="H193" i="1"/>
  <c r="J191" i="1"/>
  <c r="J190" i="1"/>
  <c r="J189" i="1"/>
  <c r="H189" i="1"/>
  <c r="H188" i="1"/>
  <c r="L188" i="1" s="1"/>
  <c r="M188" i="1" s="1"/>
  <c r="J186" i="1"/>
  <c r="H186" i="1"/>
  <c r="J185" i="1"/>
  <c r="H185" i="1"/>
  <c r="J184" i="1"/>
  <c r="H184" i="1"/>
  <c r="J183" i="1"/>
  <c r="H183" i="1"/>
  <c r="L184" i="1" l="1"/>
  <c r="M184" i="1" s="1"/>
  <c r="L185" i="1"/>
  <c r="M185" i="1" s="1"/>
  <c r="L186" i="1"/>
  <c r="M186" i="1" s="1"/>
  <c r="L183" i="1"/>
  <c r="M183" i="1" s="1"/>
  <c r="J180" i="1" l="1"/>
  <c r="H180" i="1"/>
  <c r="J179" i="1"/>
  <c r="H179" i="1"/>
  <c r="J178" i="1"/>
  <c r="H178" i="1"/>
  <c r="J176" i="1"/>
  <c r="H176" i="1"/>
  <c r="J146" i="1" l="1"/>
  <c r="H146" i="1"/>
  <c r="L145" i="1"/>
  <c r="M145" i="1" s="1"/>
  <c r="J144" i="1"/>
  <c r="L144" i="1" s="1"/>
  <c r="M144" i="1" s="1"/>
  <c r="M274" i="1" s="1"/>
  <c r="L143" i="1"/>
  <c r="M143" i="1" s="1"/>
  <c r="J141" i="1"/>
  <c r="H141" i="1"/>
  <c r="H137" i="1"/>
  <c r="J136" i="1"/>
  <c r="H136" i="1"/>
  <c r="J132" i="1"/>
  <c r="H132" i="1"/>
  <c r="J130" i="1"/>
  <c r="H130" i="1"/>
  <c r="H128" i="1"/>
  <c r="H127" i="1"/>
  <c r="H126" i="1"/>
  <c r="H123" i="1"/>
  <c r="L123" i="1" s="1"/>
  <c r="J121" i="1"/>
  <c r="M119" i="1"/>
  <c r="J115" i="1"/>
  <c r="H115" i="1"/>
  <c r="H114" i="1"/>
  <c r="H96" i="1"/>
  <c r="H95" i="1"/>
  <c r="H93" i="1"/>
  <c r="H89" i="1"/>
  <c r="H84" i="1"/>
  <c r="H83" i="1"/>
  <c r="H82" i="1"/>
  <c r="H80" i="1"/>
  <c r="H78" i="1"/>
  <c r="J76" i="1"/>
  <c r="H76" i="1"/>
  <c r="J65" i="1"/>
  <c r="H65" i="1"/>
  <c r="J63" i="1"/>
  <c r="M123" i="1" l="1"/>
  <c r="L146" i="1"/>
  <c r="M146" i="1" s="1"/>
  <c r="L141" i="1"/>
  <c r="M141" i="1" s="1"/>
  <c r="L115" i="1"/>
  <c r="M115" i="1" s="1"/>
  <c r="L63" i="1"/>
  <c r="M63" i="1" s="1"/>
  <c r="H163" i="1" l="1"/>
  <c r="J51" i="1" l="1"/>
  <c r="H51" i="1"/>
  <c r="J50" i="1"/>
  <c r="H50" i="1"/>
  <c r="L271" i="1" l="1"/>
  <c r="M271" i="1" s="1"/>
  <c r="H173" i="1" l="1"/>
  <c r="J173" i="1"/>
  <c r="M172" i="1"/>
  <c r="H170" i="1"/>
  <c r="J170" i="1"/>
  <c r="H169" i="1"/>
  <c r="J169" i="1"/>
  <c r="L169" i="1" l="1"/>
  <c r="M169" i="1" s="1"/>
  <c r="L170" i="1"/>
  <c r="M170" i="1" s="1"/>
  <c r="L173" i="1"/>
  <c r="M173" i="1" s="1"/>
  <c r="H164" i="1"/>
  <c r="J164" i="1"/>
  <c r="H151" i="1"/>
  <c r="J151" i="1"/>
  <c r="H149" i="1"/>
  <c r="H157" i="1"/>
  <c r="J157" i="1"/>
  <c r="J47" i="1" l="1"/>
  <c r="H46" i="1"/>
  <c r="J46" i="1"/>
  <c r="H25" i="1" l="1"/>
  <c r="J37" i="1" l="1"/>
  <c r="H37" i="1"/>
  <c r="H147" i="1" l="1"/>
  <c r="H150" i="1"/>
  <c r="J34" i="1"/>
  <c r="J35" i="1"/>
  <c r="H34" i="1"/>
  <c r="H35" i="1"/>
  <c r="J270" i="1" l="1"/>
  <c r="H270" i="1"/>
  <c r="L270" i="1" l="1"/>
  <c r="M270" i="1" s="1"/>
  <c r="H31" i="1" l="1"/>
  <c r="H24" i="1" l="1"/>
  <c r="J24" i="1"/>
  <c r="J268" i="1" l="1"/>
  <c r="J168" i="1"/>
  <c r="H268" i="1"/>
  <c r="H168" i="1"/>
  <c r="L168" i="1" l="1"/>
  <c r="M168" i="1" l="1"/>
  <c r="L274" i="1"/>
  <c r="J154" i="1"/>
  <c r="H154" i="1"/>
  <c r="J150" i="1"/>
  <c r="J45" i="1"/>
  <c r="J44" i="1"/>
  <c r="H45" i="1"/>
  <c r="H44" i="1"/>
  <c r="J274" i="1" l="1"/>
</calcChain>
</file>

<file path=xl/sharedStrings.xml><?xml version="1.0" encoding="utf-8"?>
<sst xmlns="http://schemas.openxmlformats.org/spreadsheetml/2006/main" count="1346" uniqueCount="488">
  <si>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</si>
  <si>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</si>
  <si>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</si>
  <si>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</si>
  <si>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</si>
  <si>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</si>
  <si>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</si>
  <si>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</si>
  <si>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</si>
  <si>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</si>
  <si>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</si>
  <si>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</si>
  <si>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</si>
  <si>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</si>
  <si>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</si>
  <si>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</si>
  <si>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</si>
  <si>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</si>
  <si>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SECRETARIA</t>
  </si>
  <si>
    <t>DIGITADOR (A)</t>
  </si>
  <si>
    <t>ANA YUDELKA MATEO MATEO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</si>
  <si>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</si>
  <si>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</si>
  <si>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</si>
  <si>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</si>
  <si>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</si>
  <si>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ROBERT ANTONIO CUSTODIO BAEZ</t>
  </si>
  <si>
    <t>JULIO IVAN PERALTA GUZMAN</t>
  </si>
  <si>
    <t>SOPORTE INFORMATICO</t>
  </si>
  <si>
    <t>ERNESTO ANTONIO MONTERO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</si>
  <si>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</si>
  <si>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</si>
  <si>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</si>
  <si>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</si>
  <si>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</si>
  <si>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</si>
  <si>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</si>
  <si>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</si>
  <si>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</si>
  <si>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</si>
  <si>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</si>
  <si>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</si>
  <si>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AUSTRIA OVIEDO SANCHEZ</t>
  </si>
  <si>
    <t>AUXILIAR DE CONTABILIDAD</t>
  </si>
  <si>
    <t>RAFAEL AUGUSTO RODRIGUEZ PARRA</t>
  </si>
  <si>
    <t>AUXILIAR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</si>
  <si>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</si>
  <si>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</si>
  <si>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</si>
  <si>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</si>
  <si>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</si>
  <si>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</si>
  <si>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</si>
  <si>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</si>
  <si>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</si>
  <si>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</si>
  <si>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</si>
  <si>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</si>
  <si>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</si>
  <si>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</si>
  <si>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</si>
  <si>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</si>
  <si>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</si>
  <si>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</si>
  <si>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</si>
  <si>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</si>
  <si>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</si>
  <si>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</si>
  <si>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</si>
  <si>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</si>
  <si>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</si>
  <si>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</si>
  <si>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</si>
  <si>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</si>
  <si>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</si>
  <si>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</si>
  <si>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</si>
  <si>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</si>
  <si>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</si>
  <si>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</si>
  <si>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</si>
  <si>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LUIS DARIO FELIZ SANTANA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</si>
  <si>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</si>
  <si>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</si>
  <si>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</si>
  <si>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</si>
  <si>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</si>
  <si>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</si>
  <si>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</si>
  <si>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</si>
  <si>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</si>
  <si>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</si>
  <si>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</si>
  <si>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</si>
  <si>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</si>
  <si>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</si>
  <si>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CLARA INES GUERRERO PEREZ</t>
  </si>
  <si>
    <t>DIGITADOR</t>
  </si>
  <si>
    <t>ELIECIN ESTEBAN HERRERA SOTO</t>
  </si>
  <si>
    <t>YENSY MERCEDES MARTINEZ MEDINA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</si>
  <si>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</si>
  <si>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</si>
  <si>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</si>
  <si>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</si>
  <si>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</si>
  <si>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</si>
  <si>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</si>
  <si>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</si>
  <si>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</si>
  <si>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</si>
  <si>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TECNICO I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</si>
  <si>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</si>
  <si>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</si>
  <si>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</si>
  <si>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</si>
  <si>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</si>
  <si>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</si>
  <si>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</si>
  <si>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</si>
  <si>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</si>
  <si>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</si>
  <si>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</si>
  <si>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JULIA MEJIA TORRES</t>
  </si>
  <si>
    <t>JORGE RAUL MARTINEZ VASQUEZ</t>
  </si>
  <si>
    <t>SUPERVISOR (A)</t>
  </si>
  <si>
    <t>MILAGROS DE LEON DE CORDERO</t>
  </si>
  <si>
    <t>RAFAELINA GOMEZ VALDEZ</t>
  </si>
  <si>
    <t>BELKIS CAMINERO GUILAMO</t>
  </si>
  <si>
    <t>FRANCISCO FLORENCIO SOLIS</t>
  </si>
  <si>
    <t>BENITA PILAR RODRIGUEZ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</si>
  <si>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</si>
  <si>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</si>
  <si>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</si>
  <si>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</si>
  <si>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</si>
  <si>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</si>
  <si>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</si>
  <si>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PATRICIA CASTRO ESPINAL</t>
  </si>
  <si>
    <t>TECNICO EN GEOMATICA</t>
  </si>
  <si>
    <t>TECNICO DE LIMITES Y LINDEROS</t>
  </si>
  <si>
    <t>ANTONIO MANUEL ALMONTE</t>
  </si>
  <si>
    <t>FRANCISCO DE LA ROSA ADAMES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</si>
  <si>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</si>
  <si>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</si>
  <si>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</si>
  <si>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</si>
  <si>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</si>
  <si>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</si>
  <si>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</si>
  <si>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</si>
  <si>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</si>
  <si>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</si>
  <si>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</si>
  <si>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</si>
  <si>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</si>
  <si>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</si>
  <si>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</si>
  <si>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</si>
  <si>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</si>
  <si>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</si>
  <si>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</si>
  <si>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</si>
  <si>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JENNIFER TEJEDA CUESTA</t>
  </si>
  <si>
    <t>MIGUEL EDUARDO LUCIANO SANTANA</t>
  </si>
  <si>
    <t>RAYSA HERNANDEZ GARCIA</t>
  </si>
  <si>
    <t>Sueldo Bruto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</si>
  <si>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</si>
  <si>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</si>
  <si>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</si>
  <si>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</si>
  <si>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</si>
  <si>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</si>
  <si>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</si>
  <si>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</si>
  <si>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WANDA PASCUAL RICHIEZ</t>
  </si>
  <si>
    <t>ALFIDA IBELKA SANCHEZ SERRANO</t>
  </si>
  <si>
    <t>TECNICO DE COMPRAS</t>
  </si>
  <si>
    <t>SOPORTE ADMINISTRATIVO</t>
  </si>
  <si>
    <t>ANALISTA CONTROL Y EVALUACION</t>
  </si>
  <si>
    <t>XIOMARA DIAZ JIMENEZ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</si>
  <si>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</si>
  <si>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</si>
  <si>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</si>
  <si>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</si>
  <si>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</si>
  <si>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</si>
  <si>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ENCARGADO</t>
  </si>
  <si>
    <t>MINISTERIO DE ECONOMÍA, PLANIFICACIÓN Y DESARROLLO</t>
  </si>
  <si>
    <t>ADELA NIKAURY PIÑEIRO MATOS</t>
  </si>
  <si>
    <t>CARLOS WILSON SANTANA TRINIDAD</t>
  </si>
  <si>
    <t>MARLEN DE ARMAS HILTON</t>
  </si>
  <si>
    <t>ROBERTO ANTONIO CASTILLO BRITO</t>
  </si>
  <si>
    <t>EDDIE AMABLE CARVAJAR OVIEDO</t>
  </si>
  <si>
    <t>CARRERA ADM.</t>
  </si>
  <si>
    <t>FIJO</t>
  </si>
  <si>
    <t>IVAN ALBERTO OTTENWALDER NUÑEZ</t>
  </si>
  <si>
    <t>AUXILIAR ADMINISTRATIVO (A)</t>
  </si>
  <si>
    <t>DALINA ALTAGRACIA ALMONTE</t>
  </si>
  <si>
    <t>YINEIRI GONZALEZ PEREZ</t>
  </si>
  <si>
    <t>MARIANELIS GUERRERO</t>
  </si>
  <si>
    <t>LUIS HENRY GUZMAN CORDERO</t>
  </si>
  <si>
    <t>ACTUALIZADOR CARTOGRAFICO</t>
  </si>
  <si>
    <t>DENNIS CHRISTOPHER POLANCO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</si>
  <si>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</si>
  <si>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</si>
  <si>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</si>
  <si>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</si>
  <si>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</si>
  <si>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</si>
  <si>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</si>
  <si>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</si>
  <si>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</si>
  <si>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</si>
  <si>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</si>
  <si>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</si>
  <si>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</si>
  <si>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</si>
  <si>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</si>
  <si>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</si>
  <si>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</si>
  <si>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</si>
  <si>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</si>
  <si>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</si>
  <si>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</si>
  <si>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</si>
  <si>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</si>
  <si>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</si>
  <si>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</si>
  <si>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</si>
  <si>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</si>
  <si>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</si>
  <si>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</si>
  <si>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</si>
  <si>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</si>
  <si>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</si>
  <si>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</si>
  <si>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</si>
  <si>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</si>
  <si>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</si>
  <si>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</si>
  <si>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</si>
  <si>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</si>
  <si>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</si>
  <si>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</si>
  <si>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</si>
  <si>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</si>
  <si>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</si>
  <si>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</si>
  <si>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</si>
  <si>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</si>
  <si>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</si>
  <si>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</si>
  <si>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</si>
  <si>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</si>
  <si>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</si>
  <si>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</si>
  <si>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</si>
  <si>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</si>
  <si>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</si>
  <si>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</si>
  <si>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</si>
  <si>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</si>
  <si>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</si>
  <si>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TECNICO DE RECURSOS HUMANOS</t>
  </si>
  <si>
    <t>ANA VIRGINIA DE LEON GOMEZ</t>
  </si>
  <si>
    <t>JUAN CARLOS SALAS SANCHEZ</t>
  </si>
  <si>
    <t>SANTIAGO ORTIZ SANTANA</t>
  </si>
  <si>
    <t>YASELY GONZALEZ MOREL</t>
  </si>
  <si>
    <t>TECNICO ADMINISTRATIVO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</si>
  <si>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</si>
  <si>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</si>
  <si>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</si>
  <si>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</si>
  <si>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</si>
  <si>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</si>
  <si>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</si>
  <si>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</si>
  <si>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</si>
  <si>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</si>
  <si>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</si>
  <si>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</si>
  <si>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</si>
  <si>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</si>
  <si>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</si>
  <si>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</si>
  <si>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</si>
  <si>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</si>
  <si>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</si>
  <si>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</si>
  <si>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</si>
  <si>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</si>
  <si>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</si>
  <si>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</si>
  <si>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</si>
  <si>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DE ESTADISTICAS DE COMERCIO EXTERIOR- ONE</t>
  </si>
  <si>
    <t>F</t>
  </si>
  <si>
    <t>M</t>
  </si>
  <si>
    <t>DAURIN MACKENLY PEREZ CONTRERAS</t>
  </si>
  <si>
    <t xml:space="preserve">FIJO </t>
  </si>
  <si>
    <t xml:space="preserve">OTTO ISAIAS ROJAS REYES </t>
  </si>
  <si>
    <t>MAGNOLIA ESTHER JEREZ MARMOLEJOS</t>
  </si>
  <si>
    <t xml:space="preserve">LAURA JULISSA PEREYRA SENCION 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</si>
  <si>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</si>
  <si>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</si>
  <si>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</si>
  <si>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</si>
  <si>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</si>
  <si>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>MARIA ELIZABETH NIN PEÑA</t>
  </si>
  <si>
    <t>SECRETARIA l</t>
  </si>
  <si>
    <t>DEPARTAMENTO DE ARTICULACION DEL SISTEMA ESTADISTICO NACIONAL- ONE</t>
  </si>
  <si>
    <t>ZOLAINA CASTILLO PEREZ</t>
  </si>
  <si>
    <t>Genero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</si>
  <si>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</si>
  <si>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</si>
  <si>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</si>
  <si>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</si>
  <si>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</si>
  <si>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</si>
  <si>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</si>
  <si>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</si>
  <si>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</si>
  <si>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</si>
  <si>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</si>
  <si>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</si>
  <si>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 xml:space="preserve">TECNICO </t>
  </si>
  <si>
    <t>INGRID SORAYA CASTILLO NUÑUEZ</t>
  </si>
  <si>
    <t xml:space="preserve">GIAN CARLO PEZZOTTI SARANGELO </t>
  </si>
  <si>
    <t>MARCELL BIENVENIDO EUSEBIO SAVIÑON</t>
  </si>
  <si>
    <t xml:space="preserve">YEFFRY STARLING MEJIA LA PAEZ 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</si>
  <si>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</si>
  <si>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</si>
  <si>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</si>
  <si>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</si>
  <si>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</si>
  <si>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</si>
  <si>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</si>
  <si>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</si>
  <si>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</si>
  <si>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</si>
  <si>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</si>
  <si>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</si>
  <si>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</si>
  <si>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</si>
  <si>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</si>
  <si>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 xml:space="preserve">JULIO JIMENEZ PEREZ </t>
  </si>
  <si>
    <t>DIVISION DE INDICES DE PRECIOS MINORISTAS-ONE</t>
  </si>
  <si>
    <t>HECTOR RADMES PIMENTEL AQUINO</t>
  </si>
  <si>
    <t xml:space="preserve">ANALISTA SECTORIAL </t>
  </si>
  <si>
    <t>DIVISION DE FORMULACION, MONITOREO Y EVALUACIONES DE PLANES, PROGRAMAS Y PROYECTOS-ONE</t>
  </si>
  <si>
    <t>JOSE MIGUEL NUÑEZ SOLANO</t>
  </si>
  <si>
    <t xml:space="preserve">DANIEL MEJIA CARABALLO </t>
  </si>
  <si>
    <t>SECCION DE ARCHIVO CENTRAL- ONE</t>
  </si>
  <si>
    <t>MARCIA JOSEFINA CONTRERAS TEJEDA</t>
  </si>
  <si>
    <t>ENRIQUE BATISTA DE LA CRUZ</t>
  </si>
  <si>
    <t>LEONEL SANLANTE CARRASCO</t>
  </si>
  <si>
    <t>OLGA CELESTE MUÑOZ PEÑA</t>
  </si>
  <si>
    <t>SECCION DE REGISTRO, CONTROL Y NOMINAS- ONE</t>
  </si>
  <si>
    <t>DIVISION DE PRESUPUESTO-ONE</t>
  </si>
  <si>
    <t>KATY MORENO CHARLES</t>
  </si>
  <si>
    <t>ANALISTA PRESUPUESTO</t>
  </si>
  <si>
    <t>CARRERA ADM</t>
  </si>
  <si>
    <t>JOSE IVAN RODRIGUEZ RAY</t>
  </si>
  <si>
    <t>DIVISION DE SERVICIOS GENERALES- ONE</t>
  </si>
  <si>
    <t>DIRECCION DE NORMATIVAS Y METODOLOGIA-ONE</t>
  </si>
  <si>
    <t>DIVISION DE ESTADISTICAS SOCIALES- ONE</t>
  </si>
  <si>
    <t>HERMINIA ERCIRA DOTEL SANCHEZ</t>
  </si>
  <si>
    <t>DESARROLLADOR DE SISTEMAS II</t>
  </si>
  <si>
    <t>WILLY NEY OTAÑEZ REYES</t>
  </si>
  <si>
    <t>SANTIAGO JOSE DE PEÑA</t>
  </si>
  <si>
    <t>COORDINADORA EJECUTIVA</t>
  </si>
  <si>
    <t>ANALISTA CALIDAD EN LA GESTION</t>
  </si>
  <si>
    <t>MANUEL ADELSO CRUZ AMEZQUITA</t>
  </si>
  <si>
    <t>DEPARTAMENTO DE METODOLOGIAS-ONE</t>
  </si>
  <si>
    <t xml:space="preserve">JOSEFINA DE LOS ANGELES MANZUETA 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</si>
  <si>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</si>
  <si>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</si>
  <si>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</si>
  <si>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</si>
  <si>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>DIVISION DE OPERACIONES ENCUESTAS- ONE</t>
  </si>
  <si>
    <t>DIVISION DE OPERACIONES DE CENSOS- ONE</t>
  </si>
  <si>
    <t xml:space="preserve">MARGARITA LARA LARA </t>
  </si>
  <si>
    <t>DEPARTAMENTO DE ESTADISTICAS MACROECONOMICAS Y SECTORIALES-ONE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</si>
  <si>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</si>
  <si>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</si>
  <si>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</si>
  <si>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</si>
  <si>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</si>
  <si>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ANALISTA DE DISEÑO CONCEPTUAL</t>
  </si>
  <si>
    <t>TECNICO ACTUALIZACION CARTOGRAFICO</t>
  </si>
  <si>
    <t>TECNICO EN OPERACIONES GEOESTADISTICA</t>
  </si>
  <si>
    <t>ANALISTA DE OPERACIONES GEOESTADISTICA</t>
  </si>
  <si>
    <t>TECNICO DE OPERACIONES GEOESTADISTICA</t>
  </si>
  <si>
    <t>AUXILIAR ARCHIVO Y CORRESPONDENCIA</t>
  </si>
  <si>
    <t>TECNICO ARCHIVISTA</t>
  </si>
  <si>
    <t>CARLO ALBERTO ORTIZ BAEZ</t>
  </si>
  <si>
    <t>SOPORTE TECNICO DE REDES Y COMUNICACIONES</t>
  </si>
  <si>
    <t>ENCARGADA DIVISION DE OPERACIONES</t>
  </si>
  <si>
    <t>ENCARGADO DPTO. ENCUESTAS</t>
  </si>
  <si>
    <t xml:space="preserve">ANALISTA EXPLOTACION DE INFORMACION </t>
  </si>
  <si>
    <t>DIVISION ENCUESTA ACTIVIDAD ECONOMICA- ONE</t>
  </si>
  <si>
    <t>DEPARTAMENTO DE ESTADÍSTICAS AMBIENTALES-ONE</t>
  </si>
  <si>
    <t>PAOLA ESMERALDA RODRIGUEZ ADAMES</t>
  </si>
  <si>
    <t>FRANCISCO IRENEO CACERES UREÑA</t>
  </si>
  <si>
    <t>SECCION DE TESORERIA-ONE</t>
  </si>
  <si>
    <t>DIVISION DE DISEÑO METODOLOGICO Y CONCEPTUAL- ONE</t>
  </si>
  <si>
    <t>TECNICO DE OPERACIONES DE ENCUESTA</t>
  </si>
  <si>
    <t>COORDINADOR DE OFICINA PROVINCIAL</t>
  </si>
  <si>
    <t xml:space="preserve">ANALISTA DE RECURSOS HUMANOS </t>
  </si>
  <si>
    <t>OFICIAL DE ACCESO A LA INFORMACION</t>
  </si>
  <si>
    <t>DIVISION DE DESARROLLO INSTITUCIONAL Y CALIDAD EN LA GESTION-ONE</t>
  </si>
  <si>
    <t>AUXILIAR ALMACEN Y SUMINISTRO</t>
  </si>
  <si>
    <t>SHELILA E DEL C DE JESUS RUIZ SILVERIO</t>
  </si>
  <si>
    <t>ANALISTA DE ESTADISTICAS ESTRUCTURALES</t>
  </si>
  <si>
    <t>TECNICO DE ESTADISTICAS ESTRUCTURALES</t>
  </si>
  <si>
    <t>ANALISTA DE ESTADISTICAS DEMOGRAFICAS</t>
  </si>
  <si>
    <t>ENMANUEL ALEXANDER HERNANDEZ REYNOSO</t>
  </si>
  <si>
    <t>CARMEN ALTAGRACIA MARIÑEZ QUEZADA</t>
  </si>
  <si>
    <t>MILDRED GRABRIELA MARTINEZ MEJIA</t>
  </si>
  <si>
    <t>CARGO DE CONFIANZA</t>
  </si>
  <si>
    <t>XIOMARA C DE LOS ANGELES ESPAILLAT PEÑA</t>
  </si>
  <si>
    <t>ANALISTA DE ESTADISTICAS SOCIALES</t>
  </si>
  <si>
    <t>NERYS SANTANA CASTILLO</t>
  </si>
  <si>
    <t>JUAN ANTONIO RODRIGUEZ CONCEPCION</t>
  </si>
  <si>
    <t>NAIROBY ELIZABETH CHALAS CHALAS</t>
  </si>
  <si>
    <t>ANA LUISA FELIX FELIPE</t>
  </si>
  <si>
    <t>ANALISTA LEGAL</t>
  </si>
  <si>
    <t>DIVISION DE MEDIOS DIGITALES Y CONTENIDOS MULTIMEDIA-ONE</t>
  </si>
  <si>
    <t>JOAN MANUEL MEJIA HEREDIA</t>
  </si>
  <si>
    <t xml:space="preserve"> </t>
  </si>
  <si>
    <t>MILCIADES ALEJANDRO KING SILVEN</t>
  </si>
  <si>
    <t>SUPERVISOR DE TRANSPORTACION</t>
  </si>
  <si>
    <t>FIOR D' ALIZA DEL CARMEN ROSARIO PAYERO</t>
  </si>
  <si>
    <t>AURA GREGORIA POLANCO JEREZ DE FISCHER</t>
  </si>
  <si>
    <t>ABNEN MIGUEL DE LA CRUZ PERDOMO</t>
  </si>
  <si>
    <t>CAROLINA ELIZABETH PRENSA MORENO</t>
  </si>
  <si>
    <t>HEALLY ANNY SANCHEZ ESTRELLA</t>
  </si>
  <si>
    <t>ALFERNY STALIN EUSEBIO HEREDIA</t>
  </si>
  <si>
    <t xml:space="preserve">MARIA ANTONIA BRITO LEONIDAS </t>
  </si>
  <si>
    <t xml:space="preserve">YARILYS ALTAGRACIA ESPINAL LOPEZ </t>
  </si>
  <si>
    <t>LAURA MARIE MENDEZ CABRERA</t>
  </si>
  <si>
    <t>ELAINE ANGELICA MEJIA MARMOL</t>
  </si>
  <si>
    <t>ANALISTA DE RECLUTAMIENTO Y SELECCIÓN</t>
  </si>
  <si>
    <t>P.PROBATORIO</t>
  </si>
  <si>
    <t xml:space="preserve">ANALISTA DE PLANIFICACION </t>
  </si>
  <si>
    <t xml:space="preserve">AUGUSTO VIRGILIO DE LOS SANTOS ALMANZAR </t>
  </si>
  <si>
    <t xml:space="preserve">SUBDIRECTOR(A) GENERAL </t>
  </si>
  <si>
    <t xml:space="preserve">GRICELL ALEXANDRA FROMETA ABREU </t>
  </si>
  <si>
    <t xml:space="preserve">TECNICO DE CONTROL DE BIENES </t>
  </si>
  <si>
    <t xml:space="preserve">EDDY FLOIRAN LANTIGUA SANCHEZ </t>
  </si>
  <si>
    <t>CLARITZA VASQUEZ</t>
  </si>
  <si>
    <t>INDIRA ENCARNACION OTAÑO</t>
  </si>
  <si>
    <t>HECTOR BIENVENIDO RINCON PEGUERO</t>
  </si>
  <si>
    <t>COORDINADOR DE OPERACIONES DE CAMPO</t>
  </si>
  <si>
    <t>Departamento</t>
  </si>
  <si>
    <t>No</t>
  </si>
  <si>
    <t xml:space="preserve">HEIDY BAUTISTA </t>
  </si>
  <si>
    <t xml:space="preserve">ENC. DE EVALUACION DEL DESEMPEÑO Y CAPACITACION </t>
  </si>
  <si>
    <t>TECNICA DE CONTABILIDAD</t>
  </si>
  <si>
    <t xml:space="preserve">TECNICA DE ENCUESTAS Y ACTIVIDAD ECONOMICA </t>
  </si>
  <si>
    <t>TECNICA DE ESTADISTICAS DEMOGRAFICAS Y SOCIALES</t>
  </si>
  <si>
    <t xml:space="preserve">TECNICO DE SERVICIOS DE INFORMACION </t>
  </si>
  <si>
    <t>SOPORTE TECNICO INFORMATICO</t>
  </si>
  <si>
    <t xml:space="preserve">TECNICO DE REDES Y COMUNICACIONES </t>
  </si>
  <si>
    <t>ADMINISTRADOR DE REDES Y COMUNICACIONES</t>
  </si>
  <si>
    <t>TECNICO DE DE OPERACIONES GEOESTADISTICAS</t>
  </si>
  <si>
    <t>ANALISTA DE RECLUTAMIENTO Y SELECCIÓN DE PERSONAL</t>
  </si>
  <si>
    <t>ANALISTA DE RELACIONES LABORALES Y SOCIALES</t>
  </si>
  <si>
    <t>ANALISTA DE DISEÑO Y ANALISIS</t>
  </si>
  <si>
    <t>TECNICA DE ESTADISTICAS SECTORIALES</t>
  </si>
  <si>
    <t>ANALISTA DE LEVANTAMIENTO Y ANALISIS DE OPERACIONES ESTADISTICAS</t>
  </si>
  <si>
    <t xml:space="preserve">OFICIAL DE SERVICIO DE INFORMACION </t>
  </si>
  <si>
    <t>DELFIA MILADYS DE JESUS TORIBIO MEZQUITA</t>
  </si>
  <si>
    <t xml:space="preserve">RAUL DERISME ACOSTA </t>
  </si>
  <si>
    <t>GUILLERMINA ELIZABETH ACEVEDO RODRIGUEZ</t>
  </si>
  <si>
    <t>ADAN EMMANUEL PEREZ QUESADA</t>
  </si>
  <si>
    <t>MIGUELINA ALTAGRACIA VELEZ SANTOS</t>
  </si>
  <si>
    <t>DIVISION DE OPERACIONES DE ENCUESTAS- ONE</t>
  </si>
  <si>
    <t>TECNICA DE ESTADISTICAS DE COMERCIO EXTERIOR</t>
  </si>
  <si>
    <t>DIVISION DE ESTADISTICAS SECTORIALES- ONE</t>
  </si>
  <si>
    <t>MARIA MAGDALENA LIZARDO GUZMAN DE BENOIT</t>
  </si>
  <si>
    <t>Mes de Septiembre 2023</t>
  </si>
  <si>
    <t>DEPARTAMENTO DE ESTADISTICAS COYUNTURALES-ONE</t>
  </si>
  <si>
    <t>MIGUELINA ALCANTARA LUCIANO</t>
  </si>
  <si>
    <t>FREIDY HINOJOSA SANCHEZ</t>
  </si>
  <si>
    <t>Total general: 265</t>
  </si>
  <si>
    <t xml:space="preserve">          </t>
  </si>
  <si>
    <t xml:space="preserve">DE LIBRE NOMBRAMIENTO Y REMOCION                                 </t>
  </si>
  <si>
    <t xml:space="preserve">DE LIBRE  NOMBRAMIENTO Y  REMOCION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</si>
</sst>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doubleAccounting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0" fontId="16" fillId="0" borderId="0" xfId="0" applyFont="1"/>
    <xf numFmtId="0" fontId="16" fillId="33" borderId="0" xfId="0" applyFont="1" applyFill="1"/>
    <xf numFmtId="0" fontId="19" fillId="35" borderId="0" xfId="0" applyFont="1" applyFill="1" applyAlignment="1">
      <alignment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6" fillId="37" borderId="0" xfId="0" applyFont="1" applyFill="1"/>
    <xf numFmtId="0" fontId="0" fillId="37" borderId="0" xfId="0" applyFill="1"/>
    <xf numFmtId="0" fontId="22" fillId="0" borderId="0" xfId="0" applyFont="1"/>
    <xf numFmtId="0" fontId="0" fillId="0" borderId="0" xfId="0" applyAlignment="1">
      <alignment horizontal="center"/>
    </xf>
    <xf numFmtId="0" fontId="19" fillId="35" borderId="0" xfId="0" applyFont="1" applyFill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0" fontId="16" fillId="38" borderId="0" xfId="0" applyFont="1" applyFill="1"/>
    <xf numFmtId="0" fontId="0" fillId="38" borderId="0" xfId="0" applyFill="1"/>
    <xf numFmtId="0" fontId="0" fillId="33" borderId="0" xfId="0" applyFill="1"/>
    <xf numFmtId="0" fontId="16" fillId="39" borderId="0" xfId="0" applyFont="1" applyFill="1"/>
    <xf numFmtId="0" fontId="0" fillId="39" borderId="0" xfId="0" applyFill="1"/>
    <xf numFmtId="0" fontId="22" fillId="0" borderId="0" xfId="0" applyFont="1" applyAlignment="1">
      <alignment horizontal="center"/>
    </xf>
    <xf numFmtId="0" fontId="23" fillId="38" borderId="0" xfId="0" applyFont="1" applyFill="1"/>
    <xf numFmtId="0" fontId="23" fillId="0" borderId="0" xfId="0" applyFont="1"/>
    <xf numFmtId="43" fontId="0" fillId="0" borderId="0" xfId="1" applyFont="1" applyAlignment="1"/>
    <xf numFmtId="0" fontId="0" fillId="37" borderId="0" xfId="0" applyFill="1" applyAlignment="1">
      <alignment horizontal="center"/>
    </xf>
    <xf numFmtId="43" fontId="0" fillId="0" borderId="0" xfId="1" applyFont="1"/>
    <xf numFmtId="0" fontId="23" fillId="37" borderId="0" xfId="0" applyFont="1" applyFill="1"/>
    <xf numFmtId="43" fontId="1" fillId="0" borderId="0" xfId="1" applyFont="1" applyAlignment="1"/>
    <xf numFmtId="43" fontId="19" fillId="35" borderId="0" xfId="1" applyFont="1" applyFill="1" applyAlignment="1">
      <alignment vertical="center"/>
    </xf>
    <xf numFmtId="43" fontId="0" fillId="37" borderId="0" xfId="1" applyFont="1" applyFill="1"/>
    <xf numFmtId="0" fontId="0" fillId="40" borderId="0" xfId="0" applyFill="1"/>
    <xf numFmtId="0" fontId="0" fillId="0" borderId="0" xfId="0" applyFill="1" applyAlignment="1">
      <alignment horizontal="center"/>
    </xf>
    <xf numFmtId="43" fontId="16" fillId="0" borderId="0" xfId="1" applyFont="1"/>
    <xf numFmtId="43" fontId="24" fillId="0" borderId="0" xfId="1" applyFont="1" applyAlignment="1">
      <alignment vertical="center"/>
    </xf>
    <xf numFmtId="0" fontId="22" fillId="0" borderId="0" xfId="0" applyFont="1" applyFill="1" applyAlignment="1">
      <alignment horizontal="center"/>
    </xf>
    <xf numFmtId="43" fontId="25" fillId="0" borderId="0" xfId="1" applyFont="1" applyFill="1"/>
    <xf numFmtId="0" fontId="0" fillId="0" borderId="0" xfId="0" applyAlignment="1"/>
    <xf numFmtId="0" fontId="0" fillId="37" borderId="0" xfId="0" applyFill="1" applyAlignment="1"/>
    <xf numFmtId="0" fontId="22" fillId="0" borderId="0" xfId="0" applyFont="1" applyAlignment="1"/>
    <xf numFmtId="0" fontId="22" fillId="37" borderId="0" xfId="0" applyFont="1" applyFill="1" applyAlignment="1"/>
    <xf numFmtId="0" fontId="0" fillId="0" borderId="0" xfId="0" applyFill="1" applyAlignment="1"/>
    <xf numFmtId="0" fontId="22" fillId="0" borderId="0" xfId="0" applyFont="1" applyAlignment="1">
      <alignment horizontal="left"/>
    </xf>
    <xf numFmtId="0" fontId="0" fillId="37" borderId="0" xfId="0" applyFill="1" applyAlignment="1">
      <alignment horizontal="left"/>
    </xf>
    <xf numFmtId="43" fontId="1" fillId="0" borderId="0" xfId="1" applyFont="1" applyAlignment="1">
      <alignment horizontal="left"/>
    </xf>
    <xf numFmtId="43" fontId="1" fillId="0" borderId="0" xfId="1" applyFont="1" applyAlignment="1">
      <alignment horizontal="right"/>
    </xf>
    <xf numFmtId="43" fontId="0" fillId="0" borderId="0" xfId="1" applyFont="1" applyFill="1" applyAlignment="1"/>
    <xf numFmtId="14" fontId="0" fillId="0" borderId="0" xfId="0" applyNumberFormat="1" applyAlignment="1"/>
    <xf numFmtId="43" fontId="0" fillId="37" borderId="0" xfId="1" applyFont="1" applyFill="1" applyAlignment="1"/>
    <xf numFmtId="43" fontId="0" fillId="0" borderId="0" xfId="1" applyFont="1" applyAlignment="1">
      <alignment horizontal="left"/>
    </xf>
    <xf numFmtId="43" fontId="22" fillId="37" borderId="0" xfId="1" applyFont="1" applyFill="1" applyAlignment="1"/>
    <xf numFmtId="43" fontId="1" fillId="37" borderId="0" xfId="1" applyFont="1" applyFill="1" applyAlignment="1"/>
    <xf numFmtId="43" fontId="1" fillId="0" borderId="0" xfId="1" applyFont="1" applyFill="1" applyAlignment="1"/>
    <xf numFmtId="43" fontId="22" fillId="0" borderId="0" xfId="1" applyFont="1" applyAlignment="1"/>
    <xf numFmtId="0" fontId="0" fillId="0" borderId="0" xfId="0" applyAlignment="1">
      <alignment vertical="top" wrapText="1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43" fontId="18" fillId="34" borderId="14" xfId="1" applyFont="1" applyFill="1" applyBorder="1" applyAlignment="1">
      <alignment horizontal="center" vertical="center"/>
    </xf>
    <xf numFmtId="43" fontId="18" fillId="34" borderId="18" xfId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13260</xdr:colOff>
      <xdr:row>0</xdr:row>
      <xdr:rowOff>169582</xdr:rowOff>
    </xdr:from>
    <xdr:to>
      <xdr:col>1</xdr:col>
      <xdr:colOff>1423520</xdr:colOff>
      <xdr:row>5</xdr:row>
      <xdr:rowOff>34306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85" y="169582"/>
          <a:ext cx="1410260" cy="14077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504637</xdr:colOff>
      <xdr:row>0</xdr:row>
      <xdr:rowOff>162392</xdr:rowOff>
    </xdr:from>
    <xdr:to>
      <xdr:col>12</xdr:col>
      <xdr:colOff>910255</xdr:colOff>
      <xdr:row>4</xdr:row>
      <xdr:rowOff>197451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9712" y="162392"/>
          <a:ext cx="2386818" cy="128283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0</xdr:colOff>
      <xdr:row>276</xdr:row>
      <xdr:rowOff>76199</xdr:rowOff>
    </xdr:from>
    <xdr:to>
      <xdr:col>5</xdr:col>
      <xdr:colOff>1371600</xdr:colOff>
      <xdr:row>310</xdr:row>
      <xdr:rowOff>104775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54225824"/>
          <a:ext cx="16402050" cy="6534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J282"/>
  <sheetViews>
    <sheetView tabSelected="1" topLeftCell="D1" zoomScaleNormal="100" zoomScaleSheetLayoutView="75" zoomScalePageLayoutView="40" workbookViewId="0">
      <selection activeCell="C16" sqref="C16"/>
    </sheetView>
  </sheetViews>
  <sheetFormatPr baseColWidth="10" defaultRowHeight="15" x14ac:dyDescent="0.25"/>
  <cols>
    <col min="1" max="1" width="5.5703125" customWidth="1"/>
    <col min="2" max="2" width="51.85546875" customWidth="1"/>
    <col min="3" max="3" width="91.85546875" customWidth="1"/>
    <col min="4" max="4" width="68.140625" customWidth="1"/>
    <col min="5" max="5" width="8" style="9" customWidth="1"/>
    <col min="6" max="6" width="29.140625" customWidth="1"/>
    <col min="7" max="7" width="17.28515625" style="23" customWidth="1"/>
    <col min="8" max="8" width="15.7109375" style="23" customWidth="1"/>
    <col min="9" max="9" width="14.28515625" style="23" customWidth="1"/>
    <col min="10" max="10" width="14.85546875" style="23" customWidth="1"/>
    <col min="11" max="11" width="14.5703125" style="23" customWidth="1"/>
    <col min="12" max="12" width="15.140625" style="23" customWidth="1"/>
    <col min="13" max="13" width="16" style="23" customWidth="1"/>
  </cols>
  <sheetData>
    <row r="1" spans="1:13" x14ac:dyDescent="0.25">
      <c r="A1" s="28"/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30" x14ac:dyDescent="0.4">
      <c r="A2" s="28"/>
      <c r="B2" s="68" t="s">
        <v>187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30" x14ac:dyDescent="0.4">
      <c r="A3" s="28"/>
      <c r="B3" s="68" t="s">
        <v>166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ht="23.25" x14ac:dyDescent="0.35">
      <c r="A4" s="28"/>
      <c r="B4" s="54" t="s">
        <v>167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1:13" ht="23.25" x14ac:dyDescent="0.35">
      <c r="A5" s="28"/>
      <c r="B5" s="54" t="s">
        <v>319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24" thickBot="1" x14ac:dyDescent="0.4">
      <c r="A6" s="28"/>
      <c r="B6" s="54" t="s">
        <v>480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x14ac:dyDescent="0.25">
      <c r="A7" s="52" t="s">
        <v>454</v>
      </c>
      <c r="B7" s="52" t="s">
        <v>234</v>
      </c>
      <c r="C7" s="52" t="s">
        <v>453</v>
      </c>
      <c r="D7" s="57" t="s">
        <v>0</v>
      </c>
      <c r="E7" s="57" t="s">
        <v>311</v>
      </c>
      <c r="F7" s="63" t="s">
        <v>233</v>
      </c>
      <c r="G7" s="57" t="s">
        <v>165</v>
      </c>
      <c r="H7" s="59" t="s">
        <v>1</v>
      </c>
      <c r="I7" s="57" t="s">
        <v>2</v>
      </c>
      <c r="J7" s="59" t="s">
        <v>3</v>
      </c>
      <c r="K7" s="57" t="s">
        <v>4</v>
      </c>
      <c r="L7" s="57" t="s">
        <v>5</v>
      </c>
      <c r="M7" s="61" t="s">
        <v>6</v>
      </c>
    </row>
    <row r="8" spans="1:13" ht="24.75" customHeight="1" thickBot="1" x14ac:dyDescent="0.3">
      <c r="A8" s="53"/>
      <c r="B8" s="53"/>
      <c r="C8" s="53"/>
      <c r="D8" s="58"/>
      <c r="E8" s="58"/>
      <c r="F8" s="64"/>
      <c r="G8" s="58"/>
      <c r="H8" s="60"/>
      <c r="I8" s="58"/>
      <c r="J8" s="60"/>
      <c r="K8" s="58"/>
      <c r="L8" s="58"/>
      <c r="M8" s="62"/>
    </row>
    <row r="9" spans="1:13" ht="37.5" customHeight="1" x14ac:dyDescent="0.25">
      <c r="A9" s="9">
        <v>1</v>
      </c>
      <c r="B9" t="s">
        <v>262</v>
      </c>
      <c r="C9" t="s">
        <v>7</v>
      </c>
      <c r="D9" t="s">
        <v>11</v>
      </c>
      <c r="E9" s="9" t="s">
        <v>295</v>
      </c>
      <c r="F9" s="51" t="s">
        <v>487</v>
      </c>
      <c r="G9" s="23">
        <v>270000</v>
      </c>
      <c r="H9" s="23">
        <v>7749</v>
      </c>
      <c r="I9" s="23">
        <v>52724.27</v>
      </c>
      <c r="J9" s="23">
        <v>5685.41</v>
      </c>
      <c r="K9" s="23">
        <v>25</v>
      </c>
      <c r="L9" s="23">
        <v>66183.679999999993</v>
      </c>
      <c r="M9" s="23">
        <f>+G9-L9</f>
        <v>203816.32000000001</v>
      </c>
    </row>
    <row r="10" spans="1:13" ht="35.25" customHeight="1" x14ac:dyDescent="0.25">
      <c r="A10" s="9">
        <v>2</v>
      </c>
      <c r="B10" s="34" t="s">
        <v>444</v>
      </c>
      <c r="C10" s="34" t="s">
        <v>7</v>
      </c>
      <c r="D10" s="34" t="s">
        <v>445</v>
      </c>
      <c r="E10" s="9" t="s">
        <v>296</v>
      </c>
      <c r="F10" s="51" t="s">
        <v>486</v>
      </c>
      <c r="G10" s="21">
        <v>215000</v>
      </c>
      <c r="H10" s="21">
        <v>6170.5</v>
      </c>
      <c r="I10" s="21">
        <v>39368.89</v>
      </c>
      <c r="J10" s="21">
        <v>5685.41</v>
      </c>
      <c r="K10" s="21">
        <v>16502.439999999999</v>
      </c>
      <c r="L10" s="21">
        <v>67727.240000000005</v>
      </c>
      <c r="M10" s="21">
        <f t="shared" ref="M10:M74" si="0">+G10-L10</f>
        <v>147272.76</v>
      </c>
    </row>
    <row r="11" spans="1:13" x14ac:dyDescent="0.25">
      <c r="A11" s="9">
        <v>3</v>
      </c>
      <c r="B11" s="34" t="s">
        <v>419</v>
      </c>
      <c r="C11" s="34" t="s">
        <v>7</v>
      </c>
      <c r="D11" s="34" t="s">
        <v>257</v>
      </c>
      <c r="E11" s="9" t="s">
        <v>295</v>
      </c>
      <c r="F11" s="34" t="s">
        <v>418</v>
      </c>
      <c r="G11" s="21">
        <v>110000</v>
      </c>
      <c r="H11" s="21">
        <v>3157</v>
      </c>
      <c r="I11" s="21">
        <v>14457.62</v>
      </c>
      <c r="J11" s="21">
        <v>3344</v>
      </c>
      <c r="K11" s="21">
        <v>25</v>
      </c>
      <c r="L11" s="21">
        <v>20983.62</v>
      </c>
      <c r="M11" s="21">
        <f t="shared" si="0"/>
        <v>89016.38</v>
      </c>
    </row>
    <row r="12" spans="1:13" x14ac:dyDescent="0.25">
      <c r="A12" s="9">
        <v>4</v>
      </c>
      <c r="B12" s="34" t="s">
        <v>155</v>
      </c>
      <c r="C12" s="34" t="s">
        <v>7</v>
      </c>
      <c r="D12" s="34" t="s">
        <v>156</v>
      </c>
      <c r="E12" s="9" t="s">
        <v>295</v>
      </c>
      <c r="F12" s="34" t="s">
        <v>194</v>
      </c>
      <c r="G12" s="21">
        <v>60000</v>
      </c>
      <c r="H12" s="25">
        <v>1722</v>
      </c>
      <c r="I12" s="25">
        <v>3167.21</v>
      </c>
      <c r="J12" s="25">
        <v>1824</v>
      </c>
      <c r="K12" s="25">
        <v>6292.4</v>
      </c>
      <c r="L12" s="25">
        <v>13005.61</v>
      </c>
      <c r="M12" s="21">
        <f t="shared" si="0"/>
        <v>46994.39</v>
      </c>
    </row>
    <row r="13" spans="1:13" x14ac:dyDescent="0.25">
      <c r="A13" s="9">
        <v>5</v>
      </c>
      <c r="B13" s="34" t="s">
        <v>10</v>
      </c>
      <c r="C13" s="34" t="s">
        <v>7</v>
      </c>
      <c r="D13" s="34" t="s">
        <v>9</v>
      </c>
      <c r="E13" s="9" t="s">
        <v>295</v>
      </c>
      <c r="F13" s="34" t="s">
        <v>193</v>
      </c>
      <c r="G13" s="21">
        <v>85000</v>
      </c>
      <c r="H13" s="21">
        <v>2439.5</v>
      </c>
      <c r="I13" s="21">
        <v>7778.34</v>
      </c>
      <c r="J13" s="21">
        <v>2584</v>
      </c>
      <c r="K13" s="21">
        <v>3509.62</v>
      </c>
      <c r="L13" s="21">
        <v>16311.46</v>
      </c>
      <c r="M13" s="21">
        <f t="shared" si="0"/>
        <v>68688.539999999994</v>
      </c>
    </row>
    <row r="14" spans="1:13" x14ac:dyDescent="0.25">
      <c r="A14" s="9">
        <v>6</v>
      </c>
      <c r="B14" s="34" t="s">
        <v>264</v>
      </c>
      <c r="C14" s="34" t="s">
        <v>7</v>
      </c>
      <c r="D14" s="34" t="s">
        <v>257</v>
      </c>
      <c r="E14" s="9" t="s">
        <v>295</v>
      </c>
      <c r="F14" s="34" t="s">
        <v>418</v>
      </c>
      <c r="G14" s="21">
        <v>80000</v>
      </c>
      <c r="H14" s="21">
        <v>2296</v>
      </c>
      <c r="I14" s="21">
        <v>7400.87</v>
      </c>
      <c r="J14" s="21">
        <v>2432</v>
      </c>
      <c r="K14" s="21">
        <v>19017.86</v>
      </c>
      <c r="L14" s="21">
        <v>31146.73</v>
      </c>
      <c r="M14" s="21">
        <f t="shared" si="0"/>
        <v>48853.27</v>
      </c>
    </row>
    <row r="15" spans="1:13" x14ac:dyDescent="0.25">
      <c r="A15" s="9">
        <v>7</v>
      </c>
      <c r="B15" s="34" t="s">
        <v>297</v>
      </c>
      <c r="C15" s="34" t="s">
        <v>7</v>
      </c>
      <c r="D15" s="34" t="s">
        <v>257</v>
      </c>
      <c r="E15" s="9" t="s">
        <v>296</v>
      </c>
      <c r="F15" s="34" t="s">
        <v>418</v>
      </c>
      <c r="G15" s="21">
        <v>91000</v>
      </c>
      <c r="H15" s="25">
        <v>2611.6999999999998</v>
      </c>
      <c r="I15" s="25">
        <v>9988.34</v>
      </c>
      <c r="J15" s="25">
        <v>2766.4</v>
      </c>
      <c r="K15" s="25">
        <v>3779.5</v>
      </c>
      <c r="L15" s="25">
        <v>19145.939999999999</v>
      </c>
      <c r="M15" s="21">
        <f t="shared" si="0"/>
        <v>71854.06</v>
      </c>
    </row>
    <row r="16" spans="1:13" x14ac:dyDescent="0.25">
      <c r="A16" s="9">
        <v>8</v>
      </c>
      <c r="B16" s="34" t="s">
        <v>244</v>
      </c>
      <c r="C16" s="34" t="s">
        <v>7</v>
      </c>
      <c r="D16" s="34" t="s">
        <v>369</v>
      </c>
      <c r="E16" s="9" t="s">
        <v>295</v>
      </c>
      <c r="F16" s="34" t="s">
        <v>194</v>
      </c>
      <c r="G16" s="21">
        <v>133000</v>
      </c>
      <c r="H16" s="21">
        <v>3817.1</v>
      </c>
      <c r="I16" s="21">
        <v>19867.79</v>
      </c>
      <c r="J16" s="21">
        <v>4043.2</v>
      </c>
      <c r="K16" s="21">
        <v>175</v>
      </c>
      <c r="L16" s="21">
        <v>27903.09</v>
      </c>
      <c r="M16" s="21">
        <f t="shared" si="0"/>
        <v>105096.91</v>
      </c>
    </row>
    <row r="17" spans="1:284" x14ac:dyDescent="0.25">
      <c r="A17" s="9">
        <v>9</v>
      </c>
      <c r="B17" s="34" t="s">
        <v>423</v>
      </c>
      <c r="C17" s="34" t="s">
        <v>7</v>
      </c>
      <c r="D17" s="34" t="s">
        <v>257</v>
      </c>
      <c r="E17" s="9" t="s">
        <v>295</v>
      </c>
      <c r="F17" s="34" t="s">
        <v>418</v>
      </c>
      <c r="G17" s="21">
        <v>100000</v>
      </c>
      <c r="H17" s="21">
        <v>2870</v>
      </c>
      <c r="I17" s="21">
        <v>12105.37</v>
      </c>
      <c r="J17" s="21">
        <v>3040</v>
      </c>
      <c r="K17" s="21">
        <v>25</v>
      </c>
      <c r="L17" s="21">
        <v>18040.37</v>
      </c>
      <c r="M17" s="21">
        <f t="shared" si="0"/>
        <v>81959.63</v>
      </c>
    </row>
    <row r="18" spans="1:284" x14ac:dyDescent="0.25">
      <c r="A18" s="9">
        <v>10</v>
      </c>
      <c r="B18" s="34" t="s">
        <v>482</v>
      </c>
      <c r="C18" s="34" t="s">
        <v>7</v>
      </c>
      <c r="D18" s="34" t="s">
        <v>156</v>
      </c>
      <c r="E18" s="9" t="s">
        <v>295</v>
      </c>
      <c r="F18" s="34" t="s">
        <v>194</v>
      </c>
      <c r="G18" s="25">
        <v>45000</v>
      </c>
      <c r="H18" s="25">
        <v>1291.5</v>
      </c>
      <c r="I18" s="25">
        <v>1148.33</v>
      </c>
      <c r="J18" s="25">
        <v>1368</v>
      </c>
      <c r="K18" s="25">
        <v>25</v>
      </c>
      <c r="L18" s="25">
        <v>3832.83</v>
      </c>
      <c r="M18" s="21">
        <f>+G18-L18</f>
        <v>41167.17</v>
      </c>
    </row>
    <row r="19" spans="1:284" x14ac:dyDescent="0.25">
      <c r="A19" s="9">
        <v>11</v>
      </c>
      <c r="B19" s="34" t="s">
        <v>483</v>
      </c>
      <c r="C19" s="34" t="s">
        <v>7</v>
      </c>
      <c r="D19" s="34" t="s">
        <v>257</v>
      </c>
      <c r="E19" s="9" t="s">
        <v>296</v>
      </c>
      <c r="F19" s="34" t="s">
        <v>418</v>
      </c>
      <c r="G19" s="25">
        <v>100000</v>
      </c>
      <c r="H19" s="25">
        <v>2870</v>
      </c>
      <c r="I19" s="25">
        <v>12105.37</v>
      </c>
      <c r="J19" s="25">
        <v>3040</v>
      </c>
      <c r="K19" s="25">
        <v>14415.05</v>
      </c>
      <c r="L19" s="25">
        <v>32430.42</v>
      </c>
      <c r="M19" s="21">
        <f>+G19-L19</f>
        <v>67569.58</v>
      </c>
    </row>
    <row r="20" spans="1:284" x14ac:dyDescent="0.25">
      <c r="A20" s="9">
        <v>12</v>
      </c>
      <c r="B20" s="34" t="s">
        <v>24</v>
      </c>
      <c r="C20" s="34" t="s">
        <v>320</v>
      </c>
      <c r="D20" s="34" t="s">
        <v>408</v>
      </c>
      <c r="E20" s="9" t="s">
        <v>295</v>
      </c>
      <c r="F20" s="34" t="s">
        <v>193</v>
      </c>
      <c r="G20" s="21">
        <v>56000</v>
      </c>
      <c r="H20" s="21">
        <v>1607.2</v>
      </c>
      <c r="I20" s="21">
        <v>2733.96</v>
      </c>
      <c r="J20" s="21">
        <v>1702.4</v>
      </c>
      <c r="K20" s="21">
        <v>2395</v>
      </c>
      <c r="L20" s="21">
        <v>8438.56</v>
      </c>
      <c r="M20" s="21">
        <f t="shared" si="0"/>
        <v>47561.440000000002</v>
      </c>
    </row>
    <row r="21" spans="1:284" x14ac:dyDescent="0.25">
      <c r="A21" s="9">
        <v>13</v>
      </c>
      <c r="B21" s="34" t="s">
        <v>261</v>
      </c>
      <c r="C21" s="34" t="s">
        <v>25</v>
      </c>
      <c r="D21" s="34" t="s">
        <v>260</v>
      </c>
      <c r="E21" s="9" t="s">
        <v>295</v>
      </c>
      <c r="F21" s="34" t="s">
        <v>194</v>
      </c>
      <c r="G21" s="21">
        <v>44000</v>
      </c>
      <c r="H21" s="21">
        <v>1262.8</v>
      </c>
      <c r="I21" s="21">
        <v>1007.19</v>
      </c>
      <c r="J21" s="21">
        <v>1337.6</v>
      </c>
      <c r="K21" s="21">
        <v>7196.79</v>
      </c>
      <c r="L21" s="21">
        <v>10804.38</v>
      </c>
      <c r="M21" s="21">
        <f t="shared" si="0"/>
        <v>33195.620000000003</v>
      </c>
    </row>
    <row r="22" spans="1:284" x14ac:dyDescent="0.25">
      <c r="A22" s="9">
        <v>14</v>
      </c>
      <c r="B22" s="34" t="s">
        <v>424</v>
      </c>
      <c r="C22" s="34" t="s">
        <v>25</v>
      </c>
      <c r="D22" s="34" t="s">
        <v>425</v>
      </c>
      <c r="E22" s="9" t="s">
        <v>295</v>
      </c>
      <c r="F22" s="34" t="s">
        <v>193</v>
      </c>
      <c r="G22" s="21">
        <v>56000</v>
      </c>
      <c r="H22" s="21">
        <v>1607.2</v>
      </c>
      <c r="I22" s="21">
        <v>2733.96</v>
      </c>
      <c r="J22" s="21">
        <v>1702.4</v>
      </c>
      <c r="K22" s="21">
        <v>25</v>
      </c>
      <c r="L22" s="21">
        <v>6068.56</v>
      </c>
      <c r="M22" s="21">
        <f t="shared" si="0"/>
        <v>49931.44</v>
      </c>
    </row>
    <row r="23" spans="1:284" x14ac:dyDescent="0.25">
      <c r="A23" s="9">
        <v>15</v>
      </c>
      <c r="B23" s="34" t="s">
        <v>150</v>
      </c>
      <c r="C23" s="34" t="s">
        <v>25</v>
      </c>
      <c r="D23" s="34" t="s">
        <v>240</v>
      </c>
      <c r="E23" s="9" t="s">
        <v>296</v>
      </c>
      <c r="F23" s="34" t="s">
        <v>193</v>
      </c>
      <c r="G23" s="21">
        <v>32000</v>
      </c>
      <c r="H23" s="21">
        <f t="shared" ref="H23" si="1">G23*0.0287</f>
        <v>918.4</v>
      </c>
      <c r="I23" s="21">
        <v>0</v>
      </c>
      <c r="J23" s="21">
        <v>972.8</v>
      </c>
      <c r="K23" s="21">
        <v>3034.31</v>
      </c>
      <c r="L23" s="21">
        <v>4925.51</v>
      </c>
      <c r="M23" s="21">
        <f t="shared" si="0"/>
        <v>27074.49</v>
      </c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</row>
    <row r="24" spans="1:284" s="7" customFormat="1" x14ac:dyDescent="0.25">
      <c r="A24" s="9">
        <v>16</v>
      </c>
      <c r="B24" s="34" t="s">
        <v>168</v>
      </c>
      <c r="C24" s="34" t="s">
        <v>16</v>
      </c>
      <c r="D24" s="34" t="s">
        <v>443</v>
      </c>
      <c r="E24" s="9" t="s">
        <v>295</v>
      </c>
      <c r="F24" s="34" t="s">
        <v>193</v>
      </c>
      <c r="G24" s="21">
        <v>65000</v>
      </c>
      <c r="H24" s="21">
        <f>G24*0.0287</f>
        <v>1865.5</v>
      </c>
      <c r="I24" s="21">
        <v>4427.58</v>
      </c>
      <c r="J24" s="21">
        <f>G24*0.0304</f>
        <v>1976</v>
      </c>
      <c r="K24" s="21">
        <v>175</v>
      </c>
      <c r="L24" s="21">
        <v>8444.08</v>
      </c>
      <c r="M24" s="21">
        <f t="shared" si="0"/>
        <v>56555.92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</row>
    <row r="25" spans="1:284" x14ac:dyDescent="0.25">
      <c r="A25" s="9">
        <v>17</v>
      </c>
      <c r="B25" s="36" t="s">
        <v>20</v>
      </c>
      <c r="C25" s="36" t="s">
        <v>409</v>
      </c>
      <c r="D25" s="34" t="s">
        <v>370</v>
      </c>
      <c r="E25" s="9" t="s">
        <v>295</v>
      </c>
      <c r="F25" s="34" t="s">
        <v>194</v>
      </c>
      <c r="G25" s="21">
        <v>56000</v>
      </c>
      <c r="H25" s="21">
        <f>G25*0.0287</f>
        <v>1607.2</v>
      </c>
      <c r="I25" s="21">
        <v>2733.96</v>
      </c>
      <c r="J25" s="21">
        <v>1702.4</v>
      </c>
      <c r="K25" s="21">
        <v>25</v>
      </c>
      <c r="L25" s="21">
        <v>6068.56</v>
      </c>
      <c r="M25" s="21">
        <f t="shared" si="0"/>
        <v>49931.44</v>
      </c>
    </row>
    <row r="26" spans="1:284" x14ac:dyDescent="0.25">
      <c r="A26" s="9">
        <v>18</v>
      </c>
      <c r="B26" s="36" t="s">
        <v>380</v>
      </c>
      <c r="C26" s="36" t="s">
        <v>409</v>
      </c>
      <c r="D26" s="34" t="s">
        <v>15</v>
      </c>
      <c r="E26" s="9" t="s">
        <v>295</v>
      </c>
      <c r="F26" s="34" t="s">
        <v>193</v>
      </c>
      <c r="G26" s="21">
        <v>110000</v>
      </c>
      <c r="H26" s="25">
        <v>3157</v>
      </c>
      <c r="I26" s="25">
        <v>9148.11</v>
      </c>
      <c r="J26" s="25">
        <v>3344</v>
      </c>
      <c r="K26" s="25">
        <v>3219.62</v>
      </c>
      <c r="L26" s="25">
        <v>18868.73</v>
      </c>
      <c r="M26" s="21">
        <f t="shared" si="0"/>
        <v>91131.27</v>
      </c>
    </row>
    <row r="27" spans="1:284" x14ac:dyDescent="0.25">
      <c r="A27" s="9">
        <v>19</v>
      </c>
      <c r="B27" s="39" t="s">
        <v>300</v>
      </c>
      <c r="C27" s="39" t="s">
        <v>348</v>
      </c>
      <c r="D27" s="4" t="s">
        <v>15</v>
      </c>
      <c r="E27" s="9" t="s">
        <v>295</v>
      </c>
      <c r="F27" s="40" t="s">
        <v>193</v>
      </c>
      <c r="G27" s="41">
        <v>89500</v>
      </c>
      <c r="H27" s="25">
        <v>2568.65</v>
      </c>
      <c r="I27" s="21">
        <v>9635.51</v>
      </c>
      <c r="J27" s="42">
        <v>2720.8</v>
      </c>
      <c r="K27" s="21">
        <v>25</v>
      </c>
      <c r="L27" s="41">
        <v>14949.96</v>
      </c>
      <c r="M27" s="21">
        <f t="shared" si="0"/>
        <v>74550.039999999994</v>
      </c>
    </row>
    <row r="28" spans="1:284" s="2" customFormat="1" x14ac:dyDescent="0.25">
      <c r="A28" s="9">
        <v>20</v>
      </c>
      <c r="B28" s="34" t="s">
        <v>14</v>
      </c>
      <c r="C28" s="34" t="s">
        <v>269</v>
      </c>
      <c r="D28" s="34" t="s">
        <v>15</v>
      </c>
      <c r="E28" s="9" t="s">
        <v>295</v>
      </c>
      <c r="F28" s="34" t="s">
        <v>194</v>
      </c>
      <c r="G28" s="21">
        <v>133000</v>
      </c>
      <c r="H28" s="21">
        <v>3817.1</v>
      </c>
      <c r="I28" s="43">
        <v>19867.79</v>
      </c>
      <c r="J28" s="43">
        <f>G28*0.0304</f>
        <v>4043.2</v>
      </c>
      <c r="K28" s="43">
        <v>175</v>
      </c>
      <c r="L28" s="43">
        <v>27903.09</v>
      </c>
      <c r="M28" s="43">
        <f t="shared" si="0"/>
        <v>105096.91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284" s="7" customFormat="1" x14ac:dyDescent="0.25">
      <c r="A29" s="9">
        <v>21</v>
      </c>
      <c r="B29" s="34" t="s">
        <v>212</v>
      </c>
      <c r="C29" s="34" t="s">
        <v>269</v>
      </c>
      <c r="D29" s="34" t="s">
        <v>196</v>
      </c>
      <c r="E29" s="9" t="s">
        <v>295</v>
      </c>
      <c r="F29" s="34" t="s">
        <v>194</v>
      </c>
      <c r="G29" s="21">
        <v>32000</v>
      </c>
      <c r="H29" s="25">
        <v>918.4</v>
      </c>
      <c r="I29" s="25">
        <v>0</v>
      </c>
      <c r="J29" s="25">
        <v>972.8</v>
      </c>
      <c r="K29" s="25">
        <v>5371.16</v>
      </c>
      <c r="L29" s="25">
        <v>7262.36</v>
      </c>
      <c r="M29" s="21">
        <f t="shared" si="0"/>
        <v>24737.64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</row>
    <row r="30" spans="1:284" x14ac:dyDescent="0.25">
      <c r="A30" s="9">
        <v>22</v>
      </c>
      <c r="B30" s="34" t="s">
        <v>21</v>
      </c>
      <c r="C30" s="34" t="s">
        <v>12</v>
      </c>
      <c r="D30" s="34" t="s">
        <v>15</v>
      </c>
      <c r="E30" s="9" t="s">
        <v>295</v>
      </c>
      <c r="F30" s="34" t="s">
        <v>194</v>
      </c>
      <c r="G30" s="21">
        <v>90000</v>
      </c>
      <c r="H30" s="21">
        <f>G30*0.0287</f>
        <v>2583</v>
      </c>
      <c r="I30" s="21">
        <v>9353.7900000000009</v>
      </c>
      <c r="J30" s="21">
        <v>2736</v>
      </c>
      <c r="K30" s="21">
        <v>3092.31</v>
      </c>
      <c r="L30" s="21">
        <v>17765.099999999999</v>
      </c>
      <c r="M30" s="21">
        <f t="shared" si="0"/>
        <v>72234.899999999994</v>
      </c>
    </row>
    <row r="31" spans="1:284" s="7" customFormat="1" x14ac:dyDescent="0.25">
      <c r="A31" s="9">
        <v>23</v>
      </c>
      <c r="B31" s="34" t="s">
        <v>245</v>
      </c>
      <c r="C31" s="34" t="s">
        <v>12</v>
      </c>
      <c r="D31" s="34" t="s">
        <v>92</v>
      </c>
      <c r="E31" s="9" t="s">
        <v>295</v>
      </c>
      <c r="F31" s="34" t="s">
        <v>194</v>
      </c>
      <c r="G31" s="21">
        <v>60000</v>
      </c>
      <c r="H31" s="21">
        <f>G31*0.0287</f>
        <v>1722</v>
      </c>
      <c r="I31" s="21">
        <v>2847.75</v>
      </c>
      <c r="J31" s="21">
        <v>1824</v>
      </c>
      <c r="K31" s="21">
        <v>5369.62</v>
      </c>
      <c r="L31" s="21">
        <v>11763.37</v>
      </c>
      <c r="M31" s="21">
        <f t="shared" si="0"/>
        <v>48236.63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</row>
    <row r="32" spans="1:284" x14ac:dyDescent="0.25">
      <c r="A32" s="9">
        <v>24</v>
      </c>
      <c r="B32" s="34" t="s">
        <v>302</v>
      </c>
      <c r="C32" s="4" t="s">
        <v>154</v>
      </c>
      <c r="D32" s="34" t="s">
        <v>303</v>
      </c>
      <c r="E32" s="9" t="s">
        <v>295</v>
      </c>
      <c r="F32" s="34" t="s">
        <v>193</v>
      </c>
      <c r="G32" s="21">
        <v>44000</v>
      </c>
      <c r="H32" s="21">
        <v>1262.8</v>
      </c>
      <c r="I32" s="21">
        <v>528</v>
      </c>
      <c r="J32" s="21">
        <v>1337.6</v>
      </c>
      <c r="K32" s="21">
        <v>6589.62</v>
      </c>
      <c r="L32" s="21">
        <v>9718.02</v>
      </c>
      <c r="M32" s="21">
        <f t="shared" si="0"/>
        <v>34281.980000000003</v>
      </c>
    </row>
    <row r="33" spans="1:66" s="1" customFormat="1" x14ac:dyDescent="0.25">
      <c r="A33" s="9">
        <v>25</v>
      </c>
      <c r="B33" s="34" t="s">
        <v>8</v>
      </c>
      <c r="C33" s="4" t="s">
        <v>154</v>
      </c>
      <c r="D33" s="34" t="s">
        <v>9</v>
      </c>
      <c r="E33" s="9" t="s">
        <v>295</v>
      </c>
      <c r="F33" s="34" t="s">
        <v>193</v>
      </c>
      <c r="G33" s="43">
        <v>32000</v>
      </c>
      <c r="H33" s="25">
        <v>918.4</v>
      </c>
      <c r="I33" s="25">
        <v>0</v>
      </c>
      <c r="J33" s="25">
        <v>972.8</v>
      </c>
      <c r="K33" s="25">
        <v>1772.31</v>
      </c>
      <c r="L33" s="25">
        <v>3663.51</v>
      </c>
      <c r="M33" s="21">
        <f t="shared" si="0"/>
        <v>28336.49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66" x14ac:dyDescent="0.25">
      <c r="A34" s="9">
        <v>26</v>
      </c>
      <c r="B34" s="34" t="s">
        <v>158</v>
      </c>
      <c r="C34" s="4" t="s">
        <v>154</v>
      </c>
      <c r="D34" s="34" t="s">
        <v>159</v>
      </c>
      <c r="E34" s="9" t="s">
        <v>295</v>
      </c>
      <c r="F34" s="34" t="s">
        <v>193</v>
      </c>
      <c r="G34" s="21">
        <v>58000</v>
      </c>
      <c r="H34" s="21">
        <f t="shared" ref="H34:H39" si="2">G34*0.0287</f>
        <v>1664.6</v>
      </c>
      <c r="I34" s="21">
        <v>2503.89</v>
      </c>
      <c r="J34" s="21">
        <f>G34*0.0304</f>
        <v>1763.2</v>
      </c>
      <c r="K34" s="21">
        <v>3909.62</v>
      </c>
      <c r="L34" s="21">
        <v>9841.31</v>
      </c>
      <c r="M34" s="21">
        <f t="shared" si="0"/>
        <v>48158.69</v>
      </c>
    </row>
    <row r="35" spans="1:66" x14ac:dyDescent="0.25">
      <c r="A35" s="9">
        <v>27</v>
      </c>
      <c r="B35" s="34" t="s">
        <v>241</v>
      </c>
      <c r="C35" s="4" t="s">
        <v>154</v>
      </c>
      <c r="D35" s="34" t="s">
        <v>54</v>
      </c>
      <c r="E35" s="9" t="s">
        <v>296</v>
      </c>
      <c r="F35" s="44" t="s">
        <v>194</v>
      </c>
      <c r="G35" s="21">
        <v>36000</v>
      </c>
      <c r="H35" s="21">
        <f t="shared" si="2"/>
        <v>1033.2</v>
      </c>
      <c r="I35" s="21">
        <v>0</v>
      </c>
      <c r="J35" s="21">
        <f>G35*0.0304</f>
        <v>1094.4000000000001</v>
      </c>
      <c r="K35" s="21">
        <v>175</v>
      </c>
      <c r="L35" s="21">
        <v>2302.6</v>
      </c>
      <c r="M35" s="21">
        <f t="shared" si="0"/>
        <v>33697.4</v>
      </c>
    </row>
    <row r="36" spans="1:66" x14ac:dyDescent="0.25">
      <c r="A36" s="9">
        <v>28</v>
      </c>
      <c r="B36" s="34" t="s">
        <v>195</v>
      </c>
      <c r="C36" s="4" t="s">
        <v>154</v>
      </c>
      <c r="D36" s="34" t="s">
        <v>160</v>
      </c>
      <c r="E36" s="9" t="s">
        <v>296</v>
      </c>
      <c r="F36" s="34" t="s">
        <v>194</v>
      </c>
      <c r="G36" s="21">
        <v>28350</v>
      </c>
      <c r="H36" s="25">
        <v>813.65</v>
      </c>
      <c r="I36" s="25">
        <v>0</v>
      </c>
      <c r="J36" s="25">
        <v>861.84</v>
      </c>
      <c r="K36" s="25">
        <v>1584</v>
      </c>
      <c r="L36" s="25">
        <v>3259.49</v>
      </c>
      <c r="M36" s="21">
        <f t="shared" si="0"/>
        <v>25090.51</v>
      </c>
    </row>
    <row r="37" spans="1:66" x14ac:dyDescent="0.25">
      <c r="A37" s="9">
        <v>29</v>
      </c>
      <c r="B37" s="34" t="s">
        <v>301</v>
      </c>
      <c r="C37" s="4" t="s">
        <v>154</v>
      </c>
      <c r="D37" s="34" t="s">
        <v>103</v>
      </c>
      <c r="E37" s="9" t="s">
        <v>295</v>
      </c>
      <c r="F37" s="34" t="s">
        <v>194</v>
      </c>
      <c r="G37" s="21">
        <v>49000</v>
      </c>
      <c r="H37" s="21">
        <f t="shared" si="2"/>
        <v>1406.3</v>
      </c>
      <c r="I37" s="21">
        <v>1712.87</v>
      </c>
      <c r="J37" s="21">
        <f>G37*0.0304</f>
        <v>1489.6</v>
      </c>
      <c r="K37" s="21">
        <v>175</v>
      </c>
      <c r="L37" s="21">
        <v>4783.7700000000004</v>
      </c>
      <c r="M37" s="21">
        <f t="shared" si="0"/>
        <v>44216.23</v>
      </c>
    </row>
    <row r="38" spans="1:66" x14ac:dyDescent="0.25">
      <c r="A38" s="9">
        <v>30</v>
      </c>
      <c r="B38" s="34" t="s">
        <v>433</v>
      </c>
      <c r="C38" s="4" t="s">
        <v>154</v>
      </c>
      <c r="D38" s="34" t="s">
        <v>196</v>
      </c>
      <c r="E38" s="9" t="s">
        <v>296</v>
      </c>
      <c r="F38" s="34" t="s">
        <v>194</v>
      </c>
      <c r="G38" s="21">
        <v>40000</v>
      </c>
      <c r="H38" s="21">
        <f t="shared" si="2"/>
        <v>1148</v>
      </c>
      <c r="I38" s="21">
        <v>442.65</v>
      </c>
      <c r="J38" s="21">
        <f>G38*0.0304</f>
        <v>1216</v>
      </c>
      <c r="K38" s="21">
        <v>25</v>
      </c>
      <c r="L38" s="21">
        <v>2831.65</v>
      </c>
      <c r="M38" s="21">
        <f t="shared" si="0"/>
        <v>37168.35</v>
      </c>
    </row>
    <row r="39" spans="1:66" x14ac:dyDescent="0.25">
      <c r="A39" s="9">
        <v>31</v>
      </c>
      <c r="B39" s="34" t="s">
        <v>434</v>
      </c>
      <c r="C39" s="4" t="s">
        <v>154</v>
      </c>
      <c r="D39" s="34" t="s">
        <v>196</v>
      </c>
      <c r="E39" s="9" t="s">
        <v>295</v>
      </c>
      <c r="F39" s="34" t="s">
        <v>194</v>
      </c>
      <c r="G39" s="21">
        <v>40000</v>
      </c>
      <c r="H39" s="21">
        <f t="shared" si="2"/>
        <v>1148</v>
      </c>
      <c r="I39" s="21">
        <v>442.65</v>
      </c>
      <c r="J39" s="21">
        <f>G39*0.0304</f>
        <v>1216</v>
      </c>
      <c r="K39" s="21">
        <v>25</v>
      </c>
      <c r="L39" s="21">
        <v>2831.65</v>
      </c>
      <c r="M39" s="21">
        <f t="shared" si="0"/>
        <v>37168.35</v>
      </c>
    </row>
    <row r="40" spans="1:66" x14ac:dyDescent="0.25">
      <c r="A40" s="9">
        <v>32</v>
      </c>
      <c r="B40" s="34" t="s">
        <v>164</v>
      </c>
      <c r="C40" s="4" t="s">
        <v>154</v>
      </c>
      <c r="D40" s="34" t="s">
        <v>15</v>
      </c>
      <c r="E40" s="9" t="s">
        <v>295</v>
      </c>
      <c r="F40" s="34" t="s">
        <v>193</v>
      </c>
      <c r="G40" s="21">
        <v>133000</v>
      </c>
      <c r="H40" s="21">
        <v>3817.1</v>
      </c>
      <c r="I40" s="21">
        <v>19867.79</v>
      </c>
      <c r="J40" s="21">
        <v>4043.2</v>
      </c>
      <c r="K40" s="21">
        <v>1617.5</v>
      </c>
      <c r="L40" s="21">
        <v>29345.59</v>
      </c>
      <c r="M40" s="21">
        <v>103654.41</v>
      </c>
    </row>
    <row r="41" spans="1:66" x14ac:dyDescent="0.25">
      <c r="A41" s="9">
        <v>33</v>
      </c>
      <c r="B41" s="34" t="s">
        <v>439</v>
      </c>
      <c r="C41" s="4" t="s">
        <v>154</v>
      </c>
      <c r="D41" s="34" t="s">
        <v>322</v>
      </c>
      <c r="E41" s="9" t="s">
        <v>295</v>
      </c>
      <c r="F41" s="34" t="s">
        <v>194</v>
      </c>
      <c r="G41" s="21">
        <v>47000</v>
      </c>
      <c r="H41" s="21">
        <v>1348.9</v>
      </c>
      <c r="I41" s="21">
        <v>1430.6</v>
      </c>
      <c r="J41" s="21">
        <v>1428.8</v>
      </c>
      <c r="K41" s="21">
        <v>25</v>
      </c>
      <c r="L41" s="21">
        <v>4233.3</v>
      </c>
      <c r="M41" s="21">
        <f t="shared" si="0"/>
        <v>42766.7</v>
      </c>
    </row>
    <row r="42" spans="1:66" x14ac:dyDescent="0.25">
      <c r="A42" s="9">
        <v>34</v>
      </c>
      <c r="B42" s="35" t="s">
        <v>427</v>
      </c>
      <c r="C42" s="35" t="s">
        <v>426</v>
      </c>
      <c r="D42" s="35" t="s">
        <v>322</v>
      </c>
      <c r="E42" s="22" t="s">
        <v>296</v>
      </c>
      <c r="F42" s="35" t="s">
        <v>194</v>
      </c>
      <c r="G42" s="45">
        <v>47000</v>
      </c>
      <c r="H42" s="21">
        <v>1348.9</v>
      </c>
      <c r="I42" s="21">
        <v>1430.6</v>
      </c>
      <c r="J42" s="21">
        <v>1428.8</v>
      </c>
      <c r="K42" s="45">
        <v>25</v>
      </c>
      <c r="L42" s="21">
        <v>4233.3</v>
      </c>
      <c r="M42" s="21">
        <f t="shared" si="0"/>
        <v>42766.7</v>
      </c>
    </row>
    <row r="43" spans="1:66" s="7" customFormat="1" x14ac:dyDescent="0.25">
      <c r="A43" s="9">
        <v>35</v>
      </c>
      <c r="B43" s="34" t="s">
        <v>435</v>
      </c>
      <c r="C43" s="35" t="s">
        <v>426</v>
      </c>
      <c r="D43" s="34" t="s">
        <v>322</v>
      </c>
      <c r="E43" s="22" t="s">
        <v>295</v>
      </c>
      <c r="F43" s="35" t="s">
        <v>194</v>
      </c>
      <c r="G43" s="45">
        <v>47000</v>
      </c>
      <c r="H43" s="21">
        <v>1348.9</v>
      </c>
      <c r="I43" s="21">
        <v>1430.6</v>
      </c>
      <c r="J43" s="21">
        <v>1428.8</v>
      </c>
      <c r="K43" s="45">
        <v>25</v>
      </c>
      <c r="L43" s="21">
        <v>4233.3</v>
      </c>
      <c r="M43" s="21">
        <f t="shared" si="0"/>
        <v>42766.7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</row>
    <row r="44" spans="1:66" s="7" customFormat="1" x14ac:dyDescent="0.25">
      <c r="A44" s="9">
        <v>36</v>
      </c>
      <c r="B44" s="34" t="s">
        <v>161</v>
      </c>
      <c r="C44" s="4" t="s">
        <v>271</v>
      </c>
      <c r="D44" s="34" t="s">
        <v>322</v>
      </c>
      <c r="E44" s="9" t="s">
        <v>295</v>
      </c>
      <c r="F44" s="34" t="s">
        <v>194</v>
      </c>
      <c r="G44" s="21">
        <v>44000</v>
      </c>
      <c r="H44" s="21">
        <f>G44*0.0287</f>
        <v>1262.8</v>
      </c>
      <c r="I44" s="21">
        <v>1007.19</v>
      </c>
      <c r="J44" s="21">
        <f t="shared" ref="J44:J48" si="3">G44*0.0304</f>
        <v>1337.6</v>
      </c>
      <c r="K44" s="21">
        <v>4731.41</v>
      </c>
      <c r="L44" s="21">
        <v>8339</v>
      </c>
      <c r="M44" s="21">
        <f t="shared" si="0"/>
        <v>35661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</row>
    <row r="45" spans="1:66" x14ac:dyDescent="0.25">
      <c r="A45" s="9">
        <v>37</v>
      </c>
      <c r="B45" s="34" t="s">
        <v>163</v>
      </c>
      <c r="C45" s="4" t="s">
        <v>271</v>
      </c>
      <c r="D45" s="34" t="s">
        <v>322</v>
      </c>
      <c r="E45" s="9" t="s">
        <v>296</v>
      </c>
      <c r="F45" s="34" t="s">
        <v>193</v>
      </c>
      <c r="G45" s="21">
        <v>45000</v>
      </c>
      <c r="H45" s="21">
        <f>G45*0.0287</f>
        <v>1291.5</v>
      </c>
      <c r="I45" s="21">
        <v>1148.33</v>
      </c>
      <c r="J45" s="21">
        <f t="shared" si="3"/>
        <v>1368</v>
      </c>
      <c r="K45" s="21">
        <v>175</v>
      </c>
      <c r="L45" s="21">
        <v>3982.83</v>
      </c>
      <c r="M45" s="21">
        <f t="shared" si="0"/>
        <v>41017.17</v>
      </c>
    </row>
    <row r="46" spans="1:66" x14ac:dyDescent="0.25">
      <c r="A46" s="9">
        <v>38</v>
      </c>
      <c r="B46" s="4" t="s">
        <v>321</v>
      </c>
      <c r="C46" s="4" t="s">
        <v>271</v>
      </c>
      <c r="D46" s="4" t="s">
        <v>322</v>
      </c>
      <c r="E46" s="9" t="s">
        <v>296</v>
      </c>
      <c r="F46" s="5" t="s">
        <v>194</v>
      </c>
      <c r="G46" s="21">
        <v>44000</v>
      </c>
      <c r="H46" s="21">
        <f>G46*0.0287</f>
        <v>1262.8</v>
      </c>
      <c r="I46" s="21">
        <v>1007.19</v>
      </c>
      <c r="J46" s="21">
        <f t="shared" si="3"/>
        <v>1337.6</v>
      </c>
      <c r="K46" s="21">
        <v>175</v>
      </c>
      <c r="L46" s="21">
        <v>3782.59</v>
      </c>
      <c r="M46" s="21">
        <f t="shared" si="0"/>
        <v>40217.410000000003</v>
      </c>
    </row>
    <row r="47" spans="1:66" x14ac:dyDescent="0.25">
      <c r="A47" s="9">
        <v>39</v>
      </c>
      <c r="B47" s="4" t="s">
        <v>323</v>
      </c>
      <c r="C47" s="4" t="s">
        <v>271</v>
      </c>
      <c r="D47" s="4" t="s">
        <v>322</v>
      </c>
      <c r="E47" s="9" t="s">
        <v>296</v>
      </c>
      <c r="F47" s="5" t="s">
        <v>194</v>
      </c>
      <c r="G47" s="21">
        <v>44000</v>
      </c>
      <c r="H47" s="21">
        <v>1262.8</v>
      </c>
      <c r="I47" s="21">
        <v>1007.19</v>
      </c>
      <c r="J47" s="21">
        <f t="shared" si="3"/>
        <v>1337.6</v>
      </c>
      <c r="K47" s="21">
        <v>175</v>
      </c>
      <c r="L47" s="21">
        <v>3782.59</v>
      </c>
      <c r="M47" s="21">
        <f t="shared" si="0"/>
        <v>40217.410000000003</v>
      </c>
    </row>
    <row r="48" spans="1:66" x14ac:dyDescent="0.25">
      <c r="A48" s="9">
        <v>40</v>
      </c>
      <c r="B48" s="34" t="s">
        <v>436</v>
      </c>
      <c r="C48" s="4" t="s">
        <v>271</v>
      </c>
      <c r="D48" s="34" t="s">
        <v>322</v>
      </c>
      <c r="E48" s="9" t="s">
        <v>296</v>
      </c>
      <c r="F48" s="5" t="s">
        <v>194</v>
      </c>
      <c r="G48" s="21">
        <v>47000</v>
      </c>
      <c r="H48" s="21">
        <v>1348.9</v>
      </c>
      <c r="I48" s="21">
        <v>1430.6</v>
      </c>
      <c r="J48" s="21">
        <f t="shared" si="3"/>
        <v>1428.8</v>
      </c>
      <c r="K48" s="21">
        <v>25</v>
      </c>
      <c r="L48" s="21">
        <v>4233.3</v>
      </c>
      <c r="M48" s="21">
        <f t="shared" si="0"/>
        <v>42766.7</v>
      </c>
    </row>
    <row r="49" spans="1:66" x14ac:dyDescent="0.25">
      <c r="A49" s="9">
        <v>41</v>
      </c>
      <c r="B49" s="4" t="s">
        <v>162</v>
      </c>
      <c r="C49" s="4" t="s">
        <v>270</v>
      </c>
      <c r="D49" s="4" t="s">
        <v>87</v>
      </c>
      <c r="E49" s="9" t="s">
        <v>295</v>
      </c>
      <c r="F49" s="4" t="s">
        <v>194</v>
      </c>
      <c r="G49" s="21">
        <v>51000</v>
      </c>
      <c r="H49" s="21">
        <v>1463.7</v>
      </c>
      <c r="I49" s="21">
        <v>1995.14</v>
      </c>
      <c r="J49" s="46">
        <v>1550.4</v>
      </c>
      <c r="K49" s="46">
        <v>175</v>
      </c>
      <c r="L49" s="46">
        <v>5184.24</v>
      </c>
      <c r="M49" s="21">
        <f t="shared" si="0"/>
        <v>45815.76</v>
      </c>
    </row>
    <row r="50" spans="1:66" x14ac:dyDescent="0.25">
      <c r="A50" s="9">
        <v>42</v>
      </c>
      <c r="B50" s="34" t="s">
        <v>250</v>
      </c>
      <c r="C50" s="34" t="s">
        <v>169</v>
      </c>
      <c r="D50" s="4" t="s">
        <v>18</v>
      </c>
      <c r="E50" s="9" t="s">
        <v>295</v>
      </c>
      <c r="F50" s="34" t="s">
        <v>194</v>
      </c>
      <c r="G50" s="21">
        <v>27500</v>
      </c>
      <c r="H50" s="21">
        <f>G50*0.0287</f>
        <v>789.25</v>
      </c>
      <c r="I50" s="21">
        <v>0</v>
      </c>
      <c r="J50" s="21">
        <f>G50*0.0304</f>
        <v>836</v>
      </c>
      <c r="K50" s="21">
        <v>1175</v>
      </c>
      <c r="L50" s="21">
        <v>2800.25</v>
      </c>
      <c r="M50" s="21">
        <f t="shared" si="0"/>
        <v>24699.75</v>
      </c>
    </row>
    <row r="51" spans="1:66" x14ac:dyDescent="0.25">
      <c r="A51" s="9">
        <v>43</v>
      </c>
      <c r="B51" s="34" t="s">
        <v>383</v>
      </c>
      <c r="C51" s="34" t="s">
        <v>169</v>
      </c>
      <c r="D51" s="34" t="s">
        <v>407</v>
      </c>
      <c r="E51" s="9" t="s">
        <v>295</v>
      </c>
      <c r="F51" s="34" t="s">
        <v>360</v>
      </c>
      <c r="G51" s="21">
        <v>76000</v>
      </c>
      <c r="H51" s="21">
        <f>G51*0.0287</f>
        <v>2181.1999999999998</v>
      </c>
      <c r="I51" s="21">
        <v>6497.56</v>
      </c>
      <c r="J51" s="21">
        <f>G51*0.0304</f>
        <v>2310.4</v>
      </c>
      <c r="K51" s="21">
        <v>25</v>
      </c>
      <c r="L51" s="21">
        <v>11014.16</v>
      </c>
      <c r="M51" s="21">
        <f t="shared" si="0"/>
        <v>64985.84</v>
      </c>
    </row>
    <row r="52" spans="1:66" x14ac:dyDescent="0.25">
      <c r="A52" s="9">
        <v>44</v>
      </c>
      <c r="B52" s="34" t="s">
        <v>431</v>
      </c>
      <c r="C52" s="34" t="s">
        <v>356</v>
      </c>
      <c r="D52" s="34" t="s">
        <v>304</v>
      </c>
      <c r="E52" s="9" t="s">
        <v>295</v>
      </c>
      <c r="F52" s="34" t="s">
        <v>193</v>
      </c>
      <c r="G52" s="21">
        <v>45000</v>
      </c>
      <c r="H52" s="21">
        <f>G52*0.0287</f>
        <v>1291.5</v>
      </c>
      <c r="I52" s="21">
        <v>669.13</v>
      </c>
      <c r="J52" s="21">
        <v>1368</v>
      </c>
      <c r="K52" s="21">
        <v>3339.62</v>
      </c>
      <c r="L52" s="21">
        <v>6668.25</v>
      </c>
      <c r="M52" s="21">
        <f>+G52-L52</f>
        <v>38331.75</v>
      </c>
    </row>
    <row r="53" spans="1:66" x14ac:dyDescent="0.25">
      <c r="A53" s="9">
        <v>45</v>
      </c>
      <c r="B53" s="34" t="s">
        <v>46</v>
      </c>
      <c r="C53" s="34" t="s">
        <v>356</v>
      </c>
      <c r="D53" s="34" t="s">
        <v>304</v>
      </c>
      <c r="E53" s="9" t="s">
        <v>295</v>
      </c>
      <c r="F53" s="34" t="s">
        <v>193</v>
      </c>
      <c r="G53" s="21">
        <v>76000</v>
      </c>
      <c r="H53" s="21">
        <f>G53*0.0287</f>
        <v>2181.1999999999998</v>
      </c>
      <c r="I53" s="21">
        <v>6497.56</v>
      </c>
      <c r="J53" s="21">
        <v>2310.4</v>
      </c>
      <c r="K53" s="21">
        <v>145</v>
      </c>
      <c r="L53" s="21">
        <v>11134.16</v>
      </c>
      <c r="M53" s="21">
        <f t="shared" si="0"/>
        <v>64865.84</v>
      </c>
    </row>
    <row r="54" spans="1:66" x14ac:dyDescent="0.25">
      <c r="A54" s="9">
        <v>46</v>
      </c>
      <c r="B54" s="34" t="s">
        <v>23</v>
      </c>
      <c r="C54" s="34" t="s">
        <v>272</v>
      </c>
      <c r="D54" s="34" t="s">
        <v>228</v>
      </c>
      <c r="E54" s="9" t="s">
        <v>295</v>
      </c>
      <c r="F54" s="34" t="s">
        <v>193</v>
      </c>
      <c r="G54" s="21">
        <v>89500</v>
      </c>
      <c r="H54" s="25">
        <v>2568.65</v>
      </c>
      <c r="I54" s="25">
        <v>9236.18</v>
      </c>
      <c r="J54" s="25">
        <v>2720.8</v>
      </c>
      <c r="K54" s="25">
        <v>13804.6</v>
      </c>
      <c r="L54" s="25">
        <v>28330.23</v>
      </c>
      <c r="M54" s="21">
        <f t="shared" si="0"/>
        <v>61169.77</v>
      </c>
    </row>
    <row r="55" spans="1:66" x14ac:dyDescent="0.25">
      <c r="A55" s="9">
        <v>47</v>
      </c>
      <c r="B55" s="34" t="s">
        <v>471</v>
      </c>
      <c r="C55" s="34" t="s">
        <v>272</v>
      </c>
      <c r="D55" s="34" t="s">
        <v>87</v>
      </c>
      <c r="E55" s="9" t="s">
        <v>295</v>
      </c>
      <c r="F55" s="34" t="s">
        <v>194</v>
      </c>
      <c r="G55" s="21">
        <v>66000</v>
      </c>
      <c r="H55" s="21">
        <v>1894.2</v>
      </c>
      <c r="I55" s="21">
        <v>4615.76</v>
      </c>
      <c r="J55" s="21">
        <f>G55*0.0304</f>
        <v>2006.4</v>
      </c>
      <c r="K55" s="21">
        <v>4108.5600000000004</v>
      </c>
      <c r="L55" s="21">
        <v>12624.92</v>
      </c>
      <c r="M55" s="21">
        <f t="shared" si="0"/>
        <v>53375.08</v>
      </c>
    </row>
    <row r="56" spans="1:66" x14ac:dyDescent="0.25">
      <c r="A56" s="9">
        <v>48</v>
      </c>
      <c r="B56" s="4" t="s">
        <v>243</v>
      </c>
      <c r="C56" s="34" t="s">
        <v>272</v>
      </c>
      <c r="D56" s="4" t="s">
        <v>263</v>
      </c>
      <c r="E56" s="9" t="s">
        <v>295</v>
      </c>
      <c r="F56" s="5" t="s">
        <v>194</v>
      </c>
      <c r="G56" s="21">
        <v>44000</v>
      </c>
      <c r="H56" s="21">
        <v>1262.8</v>
      </c>
      <c r="I56" s="21">
        <v>1007.19</v>
      </c>
      <c r="J56" s="21">
        <f>G56*0.0304</f>
        <v>1337.6</v>
      </c>
      <c r="K56" s="21">
        <v>1375</v>
      </c>
      <c r="L56" s="21">
        <v>4982.59</v>
      </c>
      <c r="M56" s="21">
        <f t="shared" si="0"/>
        <v>39017.410000000003</v>
      </c>
    </row>
    <row r="57" spans="1:66" x14ac:dyDescent="0.25">
      <c r="A57" s="9">
        <v>49</v>
      </c>
      <c r="B57" s="35" t="s">
        <v>382</v>
      </c>
      <c r="C57" s="34" t="s">
        <v>272</v>
      </c>
      <c r="D57" s="35" t="s">
        <v>465</v>
      </c>
      <c r="E57" s="22" t="s">
        <v>295</v>
      </c>
      <c r="F57" s="35" t="s">
        <v>193</v>
      </c>
      <c r="G57" s="45">
        <v>56000</v>
      </c>
      <c r="H57" s="45">
        <v>1607.2</v>
      </c>
      <c r="I57" s="21">
        <v>2733.96</v>
      </c>
      <c r="J57" s="45">
        <v>1702.4</v>
      </c>
      <c r="K57" s="21">
        <v>2295</v>
      </c>
      <c r="L57" s="21">
        <v>8338.56</v>
      </c>
      <c r="M57" s="21">
        <f t="shared" si="0"/>
        <v>47661.440000000002</v>
      </c>
    </row>
    <row r="58" spans="1:66" s="7" customFormat="1" x14ac:dyDescent="0.25">
      <c r="A58" s="9">
        <v>50</v>
      </c>
      <c r="B58" s="35" t="s">
        <v>440</v>
      </c>
      <c r="C58" s="34" t="s">
        <v>272</v>
      </c>
      <c r="D58" s="35" t="s">
        <v>441</v>
      </c>
      <c r="E58" s="22" t="s">
        <v>295</v>
      </c>
      <c r="F58" s="35" t="s">
        <v>442</v>
      </c>
      <c r="G58" s="45">
        <v>65000</v>
      </c>
      <c r="H58" s="45">
        <v>1865.5</v>
      </c>
      <c r="I58" s="21">
        <v>4427.58</v>
      </c>
      <c r="J58" s="45">
        <v>1976</v>
      </c>
      <c r="K58" s="21">
        <v>25</v>
      </c>
      <c r="L58" s="21">
        <v>8294.08</v>
      </c>
      <c r="M58" s="21">
        <f>+G58-L58</f>
        <v>56705.919999999998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</row>
    <row r="59" spans="1:66" s="7" customFormat="1" x14ac:dyDescent="0.25">
      <c r="A59" s="9">
        <v>51</v>
      </c>
      <c r="B59" s="34" t="s">
        <v>22</v>
      </c>
      <c r="C59" s="34" t="s">
        <v>273</v>
      </c>
      <c r="D59" s="36" t="s">
        <v>456</v>
      </c>
      <c r="E59" s="9" t="s">
        <v>295</v>
      </c>
      <c r="F59" s="34" t="s">
        <v>193</v>
      </c>
      <c r="G59" s="21">
        <v>89500</v>
      </c>
      <c r="H59" s="25">
        <v>2568.65</v>
      </c>
      <c r="I59" s="25">
        <v>9236.18</v>
      </c>
      <c r="J59" s="25">
        <v>2720.8</v>
      </c>
      <c r="K59" s="25">
        <v>11167.92</v>
      </c>
      <c r="L59" s="25">
        <v>25693.55</v>
      </c>
      <c r="M59" s="21">
        <f t="shared" si="0"/>
        <v>63806.45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</row>
    <row r="60" spans="1:66" x14ac:dyDescent="0.25">
      <c r="A60" s="9">
        <v>52</v>
      </c>
      <c r="B60" s="34" t="s">
        <v>188</v>
      </c>
      <c r="C60" s="34" t="s">
        <v>274</v>
      </c>
      <c r="D60" s="34" t="s">
        <v>92</v>
      </c>
      <c r="E60" s="9" t="s">
        <v>295</v>
      </c>
      <c r="F60" s="34" t="s">
        <v>194</v>
      </c>
      <c r="G60" s="21">
        <v>76000</v>
      </c>
      <c r="H60" s="21">
        <v>2181.1999999999998</v>
      </c>
      <c r="I60" s="21">
        <v>6497.56</v>
      </c>
      <c r="J60" s="21">
        <v>2310.4</v>
      </c>
      <c r="K60" s="21">
        <v>13483.44</v>
      </c>
      <c r="L60" s="21">
        <v>24472.6</v>
      </c>
      <c r="M60" s="21">
        <f t="shared" si="0"/>
        <v>51527.4</v>
      </c>
    </row>
    <row r="61" spans="1:66" x14ac:dyDescent="0.25">
      <c r="A61" s="9">
        <v>53</v>
      </c>
      <c r="B61" s="34" t="s">
        <v>109</v>
      </c>
      <c r="C61" s="34" t="s">
        <v>274</v>
      </c>
      <c r="D61" s="34" t="s">
        <v>263</v>
      </c>
      <c r="E61" s="9" t="s">
        <v>295</v>
      </c>
      <c r="F61" s="34" t="s">
        <v>193</v>
      </c>
      <c r="G61" s="21">
        <v>44000</v>
      </c>
      <c r="H61" s="25">
        <v>1262.8</v>
      </c>
      <c r="I61" s="25">
        <v>1007.19</v>
      </c>
      <c r="J61" s="25">
        <v>1337.6</v>
      </c>
      <c r="K61" s="25">
        <v>3495</v>
      </c>
      <c r="L61" s="25">
        <v>7102.59</v>
      </c>
      <c r="M61" s="21">
        <f t="shared" si="0"/>
        <v>36897.410000000003</v>
      </c>
    </row>
    <row r="62" spans="1:66" x14ac:dyDescent="0.25">
      <c r="A62" s="9">
        <v>54</v>
      </c>
      <c r="B62" s="34" t="s">
        <v>318</v>
      </c>
      <c r="C62" s="34" t="s">
        <v>274</v>
      </c>
      <c r="D62" s="34" t="s">
        <v>466</v>
      </c>
      <c r="E62" s="9" t="s">
        <v>295</v>
      </c>
      <c r="F62" s="34" t="s">
        <v>193</v>
      </c>
      <c r="G62" s="21">
        <v>56000</v>
      </c>
      <c r="H62" s="25">
        <v>1607.2</v>
      </c>
      <c r="I62" s="25">
        <v>2733.96</v>
      </c>
      <c r="J62" s="25">
        <v>1702.4</v>
      </c>
      <c r="K62" s="25">
        <v>12596.88</v>
      </c>
      <c r="L62" s="25">
        <v>18640.439999999999</v>
      </c>
      <c r="M62" s="21">
        <f t="shared" si="0"/>
        <v>37359.56</v>
      </c>
    </row>
    <row r="63" spans="1:66" x14ac:dyDescent="0.25">
      <c r="A63" s="9">
        <v>55</v>
      </c>
      <c r="B63" s="34" t="s">
        <v>197</v>
      </c>
      <c r="C63" s="34" t="s">
        <v>277</v>
      </c>
      <c r="D63" s="34" t="s">
        <v>55</v>
      </c>
      <c r="E63" s="9" t="s">
        <v>295</v>
      </c>
      <c r="F63" s="34" t="s">
        <v>194</v>
      </c>
      <c r="G63" s="21">
        <v>19800</v>
      </c>
      <c r="H63" s="21">
        <f>G63*0.0287</f>
        <v>568.26</v>
      </c>
      <c r="I63" s="21">
        <v>0</v>
      </c>
      <c r="J63" s="21">
        <f>G63*0.0304</f>
        <v>601.91999999999996</v>
      </c>
      <c r="K63" s="21">
        <v>175</v>
      </c>
      <c r="L63" s="21">
        <f>H63+I63+J63+K63</f>
        <v>1345.18</v>
      </c>
      <c r="M63" s="21">
        <f t="shared" si="0"/>
        <v>18454.82</v>
      </c>
    </row>
    <row r="64" spans="1:66" x14ac:dyDescent="0.25">
      <c r="A64" s="9">
        <v>56</v>
      </c>
      <c r="B64" s="34" t="s">
        <v>448</v>
      </c>
      <c r="C64" s="34" t="s">
        <v>277</v>
      </c>
      <c r="D64" s="34" t="s">
        <v>447</v>
      </c>
      <c r="E64" s="9" t="s">
        <v>296</v>
      </c>
      <c r="F64" s="34" t="s">
        <v>194</v>
      </c>
      <c r="G64" s="21">
        <v>50000</v>
      </c>
      <c r="H64" s="21">
        <f>G64*0.0287</f>
        <v>1435</v>
      </c>
      <c r="I64" s="21">
        <v>1854</v>
      </c>
      <c r="J64" s="21">
        <v>1520</v>
      </c>
      <c r="K64" s="21">
        <v>2925</v>
      </c>
      <c r="L64" s="21">
        <v>7734</v>
      </c>
      <c r="M64" s="21">
        <f t="shared" si="0"/>
        <v>42266</v>
      </c>
    </row>
    <row r="65" spans="1:66" x14ac:dyDescent="0.25">
      <c r="A65" s="9">
        <v>57</v>
      </c>
      <c r="B65" s="35" t="s">
        <v>278</v>
      </c>
      <c r="C65" s="34" t="s">
        <v>277</v>
      </c>
      <c r="D65" s="35" t="s">
        <v>55</v>
      </c>
      <c r="E65" s="22" t="s">
        <v>295</v>
      </c>
      <c r="F65" s="35" t="s">
        <v>194</v>
      </c>
      <c r="G65" s="45">
        <v>25000</v>
      </c>
      <c r="H65" s="45">
        <f>G65*0.0287</f>
        <v>717.5</v>
      </c>
      <c r="I65" s="45">
        <v>0</v>
      </c>
      <c r="J65" s="45">
        <f>G65*0.0304</f>
        <v>760</v>
      </c>
      <c r="K65" s="21">
        <v>5175</v>
      </c>
      <c r="L65" s="45">
        <v>6652.5</v>
      </c>
      <c r="M65" s="21">
        <f t="shared" si="0"/>
        <v>18347.5</v>
      </c>
    </row>
    <row r="66" spans="1:66" x14ac:dyDescent="0.25">
      <c r="A66" s="9">
        <v>58</v>
      </c>
      <c r="B66" s="34" t="s">
        <v>230</v>
      </c>
      <c r="C66" s="34" t="s">
        <v>277</v>
      </c>
      <c r="D66" s="34" t="s">
        <v>13</v>
      </c>
      <c r="E66" s="22" t="s">
        <v>296</v>
      </c>
      <c r="F66" s="35" t="s">
        <v>194</v>
      </c>
      <c r="G66" s="21">
        <v>35000</v>
      </c>
      <c r="H66" s="21">
        <v>1004.5</v>
      </c>
      <c r="I66" s="21">
        <v>0</v>
      </c>
      <c r="J66" s="21">
        <v>1064</v>
      </c>
      <c r="K66" s="43">
        <v>175</v>
      </c>
      <c r="L66" s="43">
        <v>2243.5</v>
      </c>
      <c r="M66" s="43">
        <f t="shared" si="0"/>
        <v>32756.5</v>
      </c>
    </row>
    <row r="67" spans="1:66" x14ac:dyDescent="0.25">
      <c r="A67" s="9">
        <v>59</v>
      </c>
      <c r="B67" s="34" t="s">
        <v>446</v>
      </c>
      <c r="C67" s="34" t="s">
        <v>277</v>
      </c>
      <c r="D67" s="34" t="s">
        <v>196</v>
      </c>
      <c r="E67" s="22" t="s">
        <v>295</v>
      </c>
      <c r="F67" s="35" t="s">
        <v>194</v>
      </c>
      <c r="G67" s="21">
        <v>35000</v>
      </c>
      <c r="H67" s="25">
        <v>1004.5</v>
      </c>
      <c r="I67" s="25">
        <v>0</v>
      </c>
      <c r="J67" s="25">
        <v>1064</v>
      </c>
      <c r="K67" s="25">
        <v>5977.6</v>
      </c>
      <c r="L67" s="25">
        <v>8046.1</v>
      </c>
      <c r="M67" s="21">
        <f t="shared" si="0"/>
        <v>26953.9</v>
      </c>
    </row>
    <row r="68" spans="1:66" x14ac:dyDescent="0.25">
      <c r="A68" s="9">
        <v>60</v>
      </c>
      <c r="B68" s="34" t="s">
        <v>48</v>
      </c>
      <c r="C68" s="34" t="s">
        <v>47</v>
      </c>
      <c r="D68" s="34" t="s">
        <v>49</v>
      </c>
      <c r="E68" s="9" t="s">
        <v>295</v>
      </c>
      <c r="F68" s="34" t="s">
        <v>194</v>
      </c>
      <c r="G68" s="21">
        <v>23000</v>
      </c>
      <c r="H68" s="21">
        <v>660.1</v>
      </c>
      <c r="I68" s="21">
        <v>0</v>
      </c>
      <c r="J68" s="21">
        <v>699.2</v>
      </c>
      <c r="K68" s="21">
        <v>2204.9699999999998</v>
      </c>
      <c r="L68" s="21">
        <v>3564.27</v>
      </c>
      <c r="M68" s="21">
        <f>+G68-L68</f>
        <v>19435.73</v>
      </c>
    </row>
    <row r="69" spans="1:66" x14ac:dyDescent="0.25">
      <c r="A69" s="9">
        <v>61</v>
      </c>
      <c r="B69" s="34" t="s">
        <v>39</v>
      </c>
      <c r="C69" s="34" t="s">
        <v>47</v>
      </c>
      <c r="D69" s="34" t="s">
        <v>40</v>
      </c>
      <c r="E69" s="9" t="s">
        <v>296</v>
      </c>
      <c r="F69" s="34" t="s">
        <v>193</v>
      </c>
      <c r="G69" s="21">
        <v>24150</v>
      </c>
      <c r="H69" s="21">
        <f t="shared" ref="H69:H74" si="4">G69*0.0287</f>
        <v>693.11</v>
      </c>
      <c r="I69" s="21">
        <v>0</v>
      </c>
      <c r="J69" s="21">
        <f>G69*0.0304</f>
        <v>734.16</v>
      </c>
      <c r="K69" s="21">
        <v>225</v>
      </c>
      <c r="L69" s="21">
        <v>1652.27</v>
      </c>
      <c r="M69" s="21">
        <f t="shared" si="0"/>
        <v>22497.73</v>
      </c>
    </row>
    <row r="70" spans="1:66" x14ac:dyDescent="0.25">
      <c r="A70" s="9">
        <v>62</v>
      </c>
      <c r="B70" s="34" t="s">
        <v>50</v>
      </c>
      <c r="C70" s="34" t="s">
        <v>47</v>
      </c>
      <c r="D70" s="34" t="s">
        <v>51</v>
      </c>
      <c r="E70" s="9" t="s">
        <v>296</v>
      </c>
      <c r="F70" s="34" t="s">
        <v>193</v>
      </c>
      <c r="G70" s="21">
        <v>23100</v>
      </c>
      <c r="H70" s="21">
        <f t="shared" si="4"/>
        <v>662.97</v>
      </c>
      <c r="I70" s="21">
        <v>0</v>
      </c>
      <c r="J70" s="21">
        <f>G70*0.0304</f>
        <v>702.24</v>
      </c>
      <c r="K70" s="21">
        <v>8623.2800000000007</v>
      </c>
      <c r="L70" s="21">
        <v>9988.49</v>
      </c>
      <c r="M70" s="21">
        <f t="shared" si="0"/>
        <v>13111.51</v>
      </c>
    </row>
    <row r="71" spans="1:66" x14ac:dyDescent="0.25">
      <c r="A71" s="9">
        <v>63</v>
      </c>
      <c r="B71" s="34" t="s">
        <v>52</v>
      </c>
      <c r="C71" s="34" t="s">
        <v>47</v>
      </c>
      <c r="D71" s="34" t="s">
        <v>392</v>
      </c>
      <c r="E71" s="9" t="s">
        <v>295</v>
      </c>
      <c r="F71" s="34" t="s">
        <v>194</v>
      </c>
      <c r="G71" s="21">
        <v>25000</v>
      </c>
      <c r="H71" s="21">
        <v>717.5</v>
      </c>
      <c r="I71" s="21">
        <v>0</v>
      </c>
      <c r="J71" s="21">
        <v>760</v>
      </c>
      <c r="K71" s="21">
        <v>1775</v>
      </c>
      <c r="L71" s="21">
        <v>3252.5</v>
      </c>
      <c r="M71" s="21">
        <f>+G71-L71</f>
        <v>21747.5</v>
      </c>
    </row>
    <row r="72" spans="1:66" s="1" customFormat="1" x14ac:dyDescent="0.25">
      <c r="A72" s="9">
        <v>64</v>
      </c>
      <c r="B72" s="34" t="s">
        <v>53</v>
      </c>
      <c r="C72" s="34" t="s">
        <v>47</v>
      </c>
      <c r="D72" s="34" t="s">
        <v>54</v>
      </c>
      <c r="E72" s="9" t="s">
        <v>295</v>
      </c>
      <c r="F72" s="34" t="s">
        <v>194</v>
      </c>
      <c r="G72" s="21">
        <v>18700</v>
      </c>
      <c r="H72" s="21">
        <f t="shared" si="4"/>
        <v>536.69000000000005</v>
      </c>
      <c r="I72" s="21">
        <v>0</v>
      </c>
      <c r="J72" s="21">
        <f>G72*0.0304</f>
        <v>568.48</v>
      </c>
      <c r="K72" s="21">
        <v>125</v>
      </c>
      <c r="L72" s="21">
        <v>1230.17</v>
      </c>
      <c r="M72" s="21">
        <f t="shared" si="0"/>
        <v>17469.830000000002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</row>
    <row r="73" spans="1:66" x14ac:dyDescent="0.25">
      <c r="A73" s="9">
        <v>65</v>
      </c>
      <c r="B73" s="34" t="s">
        <v>279</v>
      </c>
      <c r="C73" s="34" t="s">
        <v>47</v>
      </c>
      <c r="D73" s="34" t="s">
        <v>51</v>
      </c>
      <c r="E73" s="9" t="s">
        <v>296</v>
      </c>
      <c r="F73" s="34" t="s">
        <v>194</v>
      </c>
      <c r="G73" s="21">
        <v>23000</v>
      </c>
      <c r="H73" s="21">
        <f t="shared" si="4"/>
        <v>660.1</v>
      </c>
      <c r="I73" s="21">
        <v>0</v>
      </c>
      <c r="J73" s="21">
        <f>G73*0.0304</f>
        <v>699.2</v>
      </c>
      <c r="K73" s="21">
        <v>3583.28</v>
      </c>
      <c r="L73" s="21">
        <v>4942.58</v>
      </c>
      <c r="M73" s="21">
        <f t="shared" si="0"/>
        <v>18057.419999999998</v>
      </c>
    </row>
    <row r="74" spans="1:66" x14ac:dyDescent="0.25">
      <c r="A74" s="9">
        <v>66</v>
      </c>
      <c r="B74" s="34" t="s">
        <v>365</v>
      </c>
      <c r="C74" s="34" t="s">
        <v>47</v>
      </c>
      <c r="D74" s="34" t="s">
        <v>196</v>
      </c>
      <c r="E74" s="9" t="s">
        <v>295</v>
      </c>
      <c r="F74" s="34" t="s">
        <v>193</v>
      </c>
      <c r="G74" s="21">
        <v>25000</v>
      </c>
      <c r="H74" s="21">
        <f t="shared" si="4"/>
        <v>717.5</v>
      </c>
      <c r="I74" s="21">
        <v>0</v>
      </c>
      <c r="J74" s="21">
        <v>760</v>
      </c>
      <c r="K74" s="21">
        <v>6891.35</v>
      </c>
      <c r="L74" s="21">
        <v>8368.85</v>
      </c>
      <c r="M74" s="21">
        <f t="shared" si="0"/>
        <v>16631.150000000001</v>
      </c>
    </row>
    <row r="75" spans="1:66" x14ac:dyDescent="0.25">
      <c r="A75" s="9">
        <v>67</v>
      </c>
      <c r="B75" s="34" t="s">
        <v>305</v>
      </c>
      <c r="C75" s="34" t="s">
        <v>351</v>
      </c>
      <c r="D75" s="34" t="s">
        <v>15</v>
      </c>
      <c r="E75" s="9" t="s">
        <v>295</v>
      </c>
      <c r="F75" s="34" t="s">
        <v>193</v>
      </c>
      <c r="G75" s="21">
        <v>50000</v>
      </c>
      <c r="H75" s="25">
        <v>1435</v>
      </c>
      <c r="I75" s="25">
        <v>1614.4</v>
      </c>
      <c r="J75" s="25">
        <v>1520</v>
      </c>
      <c r="K75" s="25">
        <v>3622.31</v>
      </c>
      <c r="L75" s="25">
        <v>8191.71</v>
      </c>
      <c r="M75" s="21">
        <f t="shared" ref="M75:M139" si="5">+G75-L75</f>
        <v>41808.29</v>
      </c>
    </row>
    <row r="76" spans="1:66" x14ac:dyDescent="0.25">
      <c r="A76" s="9">
        <v>68</v>
      </c>
      <c r="B76" s="35" t="s">
        <v>432</v>
      </c>
      <c r="C76" s="34" t="s">
        <v>351</v>
      </c>
      <c r="D76" s="35" t="s">
        <v>393</v>
      </c>
      <c r="E76" s="9" t="s">
        <v>295</v>
      </c>
      <c r="F76" s="34" t="s">
        <v>193</v>
      </c>
      <c r="G76" s="21">
        <v>36500</v>
      </c>
      <c r="H76" s="21">
        <f>G76*0.0287</f>
        <v>1047.55</v>
      </c>
      <c r="I76" s="21">
        <v>0</v>
      </c>
      <c r="J76" s="21">
        <f>G76*0.0304</f>
        <v>1109.5999999999999</v>
      </c>
      <c r="K76" s="21">
        <v>3370</v>
      </c>
      <c r="L76" s="21">
        <v>5527.15</v>
      </c>
      <c r="M76" s="21">
        <f t="shared" si="5"/>
        <v>30972.85</v>
      </c>
    </row>
    <row r="77" spans="1:66" x14ac:dyDescent="0.25">
      <c r="A77" s="9">
        <v>69</v>
      </c>
      <c r="B77" s="34" t="s">
        <v>56</v>
      </c>
      <c r="C77" s="34" t="s">
        <v>351</v>
      </c>
      <c r="D77" s="34" t="s">
        <v>240</v>
      </c>
      <c r="E77" s="9" t="s">
        <v>296</v>
      </c>
      <c r="F77" s="34" t="s">
        <v>194</v>
      </c>
      <c r="G77" s="21">
        <v>24500</v>
      </c>
      <c r="H77" s="21">
        <v>703.15</v>
      </c>
      <c r="I77" s="21">
        <v>0</v>
      </c>
      <c r="J77" s="21">
        <v>744.8</v>
      </c>
      <c r="K77" s="21">
        <v>2275</v>
      </c>
      <c r="L77" s="21">
        <v>3722.95</v>
      </c>
      <c r="M77" s="21">
        <f>+G77-L77</f>
        <v>20777.05</v>
      </c>
    </row>
    <row r="78" spans="1:66" x14ac:dyDescent="0.25">
      <c r="A78" s="9">
        <v>70</v>
      </c>
      <c r="B78" s="34" t="s">
        <v>58</v>
      </c>
      <c r="C78" s="34" t="s">
        <v>362</v>
      </c>
      <c r="D78" s="34" t="s">
        <v>57</v>
      </c>
      <c r="E78" s="9" t="s">
        <v>295</v>
      </c>
      <c r="F78" s="34" t="s">
        <v>194</v>
      </c>
      <c r="G78" s="21">
        <v>20000</v>
      </c>
      <c r="H78" s="21">
        <f t="shared" ref="H78:H89" si="6">G78*0.0287</f>
        <v>574</v>
      </c>
      <c r="I78" s="21">
        <v>0</v>
      </c>
      <c r="J78" s="21">
        <v>608</v>
      </c>
      <c r="K78" s="21">
        <v>1200</v>
      </c>
      <c r="L78" s="25">
        <v>2382</v>
      </c>
      <c r="M78" s="21">
        <f t="shared" si="5"/>
        <v>17618</v>
      </c>
    </row>
    <row r="79" spans="1:66" x14ac:dyDescent="0.25">
      <c r="A79" s="9">
        <v>71</v>
      </c>
      <c r="B79" s="34" t="s">
        <v>59</v>
      </c>
      <c r="C79" s="34" t="s">
        <v>362</v>
      </c>
      <c r="D79" s="34" t="s">
        <v>73</v>
      </c>
      <c r="E79" s="9" t="s">
        <v>296</v>
      </c>
      <c r="F79" s="34" t="s">
        <v>194</v>
      </c>
      <c r="G79" s="21">
        <v>25000</v>
      </c>
      <c r="H79" s="25">
        <v>717.5</v>
      </c>
      <c r="I79" s="25">
        <v>0</v>
      </c>
      <c r="J79" s="25">
        <v>760</v>
      </c>
      <c r="K79" s="25">
        <v>3438.56</v>
      </c>
      <c r="L79" s="25">
        <v>4916.0600000000004</v>
      </c>
      <c r="M79" s="21">
        <f t="shared" si="5"/>
        <v>20083.939999999999</v>
      </c>
    </row>
    <row r="80" spans="1:66" x14ac:dyDescent="0.25">
      <c r="A80" s="9">
        <v>72</v>
      </c>
      <c r="B80" s="34" t="s">
        <v>60</v>
      </c>
      <c r="C80" s="34" t="s">
        <v>362</v>
      </c>
      <c r="D80" s="34" t="s">
        <v>57</v>
      </c>
      <c r="E80" s="9" t="s">
        <v>295</v>
      </c>
      <c r="F80" s="34" t="s">
        <v>193</v>
      </c>
      <c r="G80" s="21">
        <v>20000</v>
      </c>
      <c r="H80" s="21">
        <f t="shared" si="6"/>
        <v>574</v>
      </c>
      <c r="I80" s="21">
        <v>0</v>
      </c>
      <c r="J80" s="21">
        <v>608</v>
      </c>
      <c r="K80" s="21">
        <v>3488.56</v>
      </c>
      <c r="L80" s="25">
        <v>4670.5600000000004</v>
      </c>
      <c r="M80" s="21">
        <f t="shared" si="5"/>
        <v>15329.44</v>
      </c>
    </row>
    <row r="81" spans="1:13" x14ac:dyDescent="0.25">
      <c r="A81" s="9">
        <v>73</v>
      </c>
      <c r="B81" s="34" t="s">
        <v>247</v>
      </c>
      <c r="C81" s="34" t="s">
        <v>362</v>
      </c>
      <c r="D81" s="4" t="s">
        <v>57</v>
      </c>
      <c r="E81" s="9" t="s">
        <v>295</v>
      </c>
      <c r="F81" s="5" t="s">
        <v>194</v>
      </c>
      <c r="G81" s="21">
        <v>20000</v>
      </c>
      <c r="H81" s="25">
        <v>574</v>
      </c>
      <c r="I81" s="25">
        <v>0</v>
      </c>
      <c r="J81" s="25">
        <v>608</v>
      </c>
      <c r="K81" s="25">
        <v>4167</v>
      </c>
      <c r="L81" s="25">
        <v>5349</v>
      </c>
      <c r="M81" s="21">
        <f t="shared" si="5"/>
        <v>14651</v>
      </c>
    </row>
    <row r="82" spans="1:13" x14ac:dyDescent="0.25">
      <c r="A82" s="9">
        <v>74</v>
      </c>
      <c r="B82" s="34" t="s">
        <v>251</v>
      </c>
      <c r="C82" s="34" t="s">
        <v>362</v>
      </c>
      <c r="D82" s="4" t="s">
        <v>73</v>
      </c>
      <c r="E82" s="9" t="s">
        <v>296</v>
      </c>
      <c r="F82" s="5" t="s">
        <v>194</v>
      </c>
      <c r="G82" s="21">
        <v>23000</v>
      </c>
      <c r="H82" s="21">
        <f t="shared" si="6"/>
        <v>660.1</v>
      </c>
      <c r="I82" s="21">
        <v>0</v>
      </c>
      <c r="J82" s="21">
        <v>699.2</v>
      </c>
      <c r="K82" s="21">
        <v>275</v>
      </c>
      <c r="L82" s="25">
        <v>1634.3</v>
      </c>
      <c r="M82" s="21">
        <f t="shared" si="5"/>
        <v>21365.7</v>
      </c>
    </row>
    <row r="83" spans="1:13" x14ac:dyDescent="0.25">
      <c r="A83" s="9">
        <v>75</v>
      </c>
      <c r="B83" s="34" t="s">
        <v>265</v>
      </c>
      <c r="C83" s="34" t="s">
        <v>362</v>
      </c>
      <c r="D83" s="4" t="s">
        <v>410</v>
      </c>
      <c r="E83" s="9" t="s">
        <v>296</v>
      </c>
      <c r="F83" s="5" t="s">
        <v>194</v>
      </c>
      <c r="G83" s="21">
        <v>32000</v>
      </c>
      <c r="H83" s="21">
        <f t="shared" si="6"/>
        <v>918.4</v>
      </c>
      <c r="I83" s="21">
        <v>0</v>
      </c>
      <c r="J83" s="21">
        <v>972.8</v>
      </c>
      <c r="K83" s="21">
        <v>175</v>
      </c>
      <c r="L83" s="25">
        <v>2066.1999999999998</v>
      </c>
      <c r="M83" s="21">
        <f t="shared" si="5"/>
        <v>29933.8</v>
      </c>
    </row>
    <row r="84" spans="1:13" x14ac:dyDescent="0.25">
      <c r="A84" s="9">
        <v>76</v>
      </c>
      <c r="B84" s="34" t="s">
        <v>61</v>
      </c>
      <c r="C84" s="34" t="s">
        <v>362</v>
      </c>
      <c r="D84" s="34" t="s">
        <v>62</v>
      </c>
      <c r="E84" s="9" t="s">
        <v>295</v>
      </c>
      <c r="F84" s="34" t="s">
        <v>193</v>
      </c>
      <c r="G84" s="21">
        <v>55000</v>
      </c>
      <c r="H84" s="21">
        <f t="shared" si="6"/>
        <v>1578.5</v>
      </c>
      <c r="I84" s="21">
        <v>2559.6799999999998</v>
      </c>
      <c r="J84" s="21">
        <v>1672</v>
      </c>
      <c r="K84" s="21">
        <v>275</v>
      </c>
      <c r="L84" s="25">
        <v>6085.18</v>
      </c>
      <c r="M84" s="21">
        <f t="shared" si="5"/>
        <v>48914.82</v>
      </c>
    </row>
    <row r="85" spans="1:13" x14ac:dyDescent="0.25">
      <c r="A85" s="9">
        <v>77</v>
      </c>
      <c r="B85" s="34" t="s">
        <v>63</v>
      </c>
      <c r="C85" s="34" t="s">
        <v>362</v>
      </c>
      <c r="D85" s="34" t="s">
        <v>64</v>
      </c>
      <c r="E85" s="9" t="s">
        <v>296</v>
      </c>
      <c r="F85" s="34" t="s">
        <v>194</v>
      </c>
      <c r="G85" s="21">
        <v>20000</v>
      </c>
      <c r="H85" s="25">
        <v>574</v>
      </c>
      <c r="I85" s="25">
        <v>0</v>
      </c>
      <c r="J85" s="25">
        <v>608</v>
      </c>
      <c r="K85" s="25">
        <v>6581.55</v>
      </c>
      <c r="L85" s="25">
        <v>7763.55</v>
      </c>
      <c r="M85" s="21">
        <f t="shared" si="5"/>
        <v>12236.45</v>
      </c>
    </row>
    <row r="86" spans="1:13" x14ac:dyDescent="0.25">
      <c r="A86" s="9">
        <v>78</v>
      </c>
      <c r="B86" s="34" t="s">
        <v>174</v>
      </c>
      <c r="C86" s="34" t="s">
        <v>362</v>
      </c>
      <c r="D86" s="34" t="s">
        <v>18</v>
      </c>
      <c r="E86" s="9" t="s">
        <v>295</v>
      </c>
      <c r="F86" s="34" t="s">
        <v>194</v>
      </c>
      <c r="G86" s="21">
        <v>27000</v>
      </c>
      <c r="H86" s="21">
        <f t="shared" ref="H86" si="7">G86*0.0287</f>
        <v>774.9</v>
      </c>
      <c r="I86" s="21">
        <v>0</v>
      </c>
      <c r="J86" s="21">
        <v>820.8</v>
      </c>
      <c r="K86" s="21">
        <v>125</v>
      </c>
      <c r="L86" s="25">
        <v>1720.7</v>
      </c>
      <c r="M86" s="21">
        <f t="shared" si="5"/>
        <v>25279.3</v>
      </c>
    </row>
    <row r="87" spans="1:13" x14ac:dyDescent="0.25">
      <c r="A87" s="9">
        <v>79</v>
      </c>
      <c r="B87" s="34" t="s">
        <v>173</v>
      </c>
      <c r="C87" s="34" t="s">
        <v>362</v>
      </c>
      <c r="D87" s="34" t="s">
        <v>172</v>
      </c>
      <c r="E87" s="9" t="s">
        <v>296</v>
      </c>
      <c r="F87" s="34" t="s">
        <v>194</v>
      </c>
      <c r="G87" s="21">
        <v>26250</v>
      </c>
      <c r="H87" s="21">
        <f t="shared" si="6"/>
        <v>753.38</v>
      </c>
      <c r="I87" s="21">
        <v>0</v>
      </c>
      <c r="J87" s="21">
        <v>798</v>
      </c>
      <c r="K87" s="21">
        <v>5683.86</v>
      </c>
      <c r="L87" s="25">
        <v>7235.24</v>
      </c>
      <c r="M87" s="21">
        <f t="shared" si="5"/>
        <v>19014.759999999998</v>
      </c>
    </row>
    <row r="88" spans="1:13" x14ac:dyDescent="0.25">
      <c r="A88" s="9">
        <v>80</v>
      </c>
      <c r="B88" s="34" t="s">
        <v>266</v>
      </c>
      <c r="C88" s="34" t="s">
        <v>362</v>
      </c>
      <c r="D88" s="34" t="s">
        <v>64</v>
      </c>
      <c r="E88" s="9" t="s">
        <v>296</v>
      </c>
      <c r="F88" s="34" t="s">
        <v>194</v>
      </c>
      <c r="G88" s="21">
        <v>20000</v>
      </c>
      <c r="H88" s="21">
        <v>574</v>
      </c>
      <c r="I88" s="21">
        <v>0</v>
      </c>
      <c r="J88" s="21">
        <v>608</v>
      </c>
      <c r="K88" s="21">
        <v>11522.81</v>
      </c>
      <c r="L88" s="21">
        <v>12704.81</v>
      </c>
      <c r="M88" s="21">
        <f t="shared" si="5"/>
        <v>7295.19</v>
      </c>
    </row>
    <row r="89" spans="1:13" x14ac:dyDescent="0.25">
      <c r="A89" s="9">
        <v>81</v>
      </c>
      <c r="B89" s="34" t="s">
        <v>66</v>
      </c>
      <c r="C89" s="34" t="s">
        <v>362</v>
      </c>
      <c r="D89" s="34" t="s">
        <v>57</v>
      </c>
      <c r="E89" s="9" t="s">
        <v>295</v>
      </c>
      <c r="F89" s="34" t="s">
        <v>193</v>
      </c>
      <c r="G89" s="21">
        <v>20000</v>
      </c>
      <c r="H89" s="21">
        <f t="shared" si="6"/>
        <v>574</v>
      </c>
      <c r="I89" s="21">
        <v>0</v>
      </c>
      <c r="J89" s="21">
        <v>608</v>
      </c>
      <c r="K89" s="21">
        <v>125</v>
      </c>
      <c r="L89" s="25">
        <v>1307</v>
      </c>
      <c r="M89" s="21">
        <f t="shared" si="5"/>
        <v>18693</v>
      </c>
    </row>
    <row r="90" spans="1:13" x14ac:dyDescent="0.25">
      <c r="A90" s="9">
        <v>82</v>
      </c>
      <c r="B90" s="34" t="s">
        <v>306</v>
      </c>
      <c r="C90" s="34" t="s">
        <v>362</v>
      </c>
      <c r="D90" s="34" t="s">
        <v>57</v>
      </c>
      <c r="E90" s="9" t="s">
        <v>295</v>
      </c>
      <c r="F90" s="34" t="s">
        <v>193</v>
      </c>
      <c r="G90" s="21">
        <v>20000</v>
      </c>
      <c r="H90" s="21">
        <v>574</v>
      </c>
      <c r="I90" s="21">
        <v>0</v>
      </c>
      <c r="J90" s="21">
        <v>608</v>
      </c>
      <c r="K90" s="21">
        <v>275</v>
      </c>
      <c r="L90" s="25">
        <v>1457</v>
      </c>
      <c r="M90" s="21">
        <f t="shared" si="5"/>
        <v>18543</v>
      </c>
    </row>
    <row r="91" spans="1:13" x14ac:dyDescent="0.25">
      <c r="A91" s="9">
        <v>83</v>
      </c>
      <c r="B91" s="34" t="s">
        <v>67</v>
      </c>
      <c r="C91" s="34" t="s">
        <v>362</v>
      </c>
      <c r="D91" s="34" t="s">
        <v>68</v>
      </c>
      <c r="E91" s="9" t="s">
        <v>296</v>
      </c>
      <c r="F91" s="34" t="s">
        <v>193</v>
      </c>
      <c r="G91" s="21">
        <v>23467.5</v>
      </c>
      <c r="H91" s="21">
        <v>673.52</v>
      </c>
      <c r="I91" s="21">
        <v>0</v>
      </c>
      <c r="J91" s="21">
        <v>713.41</v>
      </c>
      <c r="K91" s="21">
        <v>250</v>
      </c>
      <c r="L91" s="25">
        <v>1636.93</v>
      </c>
      <c r="M91" s="21">
        <f t="shared" si="5"/>
        <v>21830.57</v>
      </c>
    </row>
    <row r="92" spans="1:13" x14ac:dyDescent="0.25">
      <c r="A92" s="9">
        <v>84</v>
      </c>
      <c r="B92" s="35" t="s">
        <v>69</v>
      </c>
      <c r="C92" s="34" t="s">
        <v>362</v>
      </c>
      <c r="D92" s="35" t="s">
        <v>103</v>
      </c>
      <c r="E92" s="9" t="s">
        <v>295</v>
      </c>
      <c r="F92" s="34" t="s">
        <v>194</v>
      </c>
      <c r="G92" s="21">
        <v>23500</v>
      </c>
      <c r="H92" s="21">
        <v>674.45</v>
      </c>
      <c r="I92" s="21">
        <v>0</v>
      </c>
      <c r="J92" s="21">
        <v>714.4</v>
      </c>
      <c r="K92" s="21">
        <v>275</v>
      </c>
      <c r="L92" s="25">
        <v>1663.85</v>
      </c>
      <c r="M92" s="21">
        <f t="shared" si="5"/>
        <v>21836.15</v>
      </c>
    </row>
    <row r="93" spans="1:13" x14ac:dyDescent="0.25">
      <c r="A93" s="9">
        <v>85</v>
      </c>
      <c r="B93" s="34" t="s">
        <v>71</v>
      </c>
      <c r="C93" s="34" t="s">
        <v>362</v>
      </c>
      <c r="D93" s="34" t="s">
        <v>57</v>
      </c>
      <c r="E93" s="9" t="s">
        <v>295</v>
      </c>
      <c r="F93" s="34" t="s">
        <v>194</v>
      </c>
      <c r="G93" s="21">
        <v>20000</v>
      </c>
      <c r="H93" s="21">
        <f t="shared" ref="H93:H96" si="8">G93*0.0287</f>
        <v>574</v>
      </c>
      <c r="I93" s="21">
        <v>0</v>
      </c>
      <c r="J93" s="21">
        <v>608</v>
      </c>
      <c r="K93" s="21">
        <v>3472.31</v>
      </c>
      <c r="L93" s="25">
        <v>4654.3100000000004</v>
      </c>
      <c r="M93" s="21">
        <f t="shared" si="5"/>
        <v>15345.69</v>
      </c>
    </row>
    <row r="94" spans="1:13" x14ac:dyDescent="0.25">
      <c r="A94" s="9">
        <v>86</v>
      </c>
      <c r="B94" s="34" t="s">
        <v>72</v>
      </c>
      <c r="C94" s="34" t="s">
        <v>362</v>
      </c>
      <c r="D94" s="34" t="s">
        <v>73</v>
      </c>
      <c r="E94" s="9" t="s">
        <v>296</v>
      </c>
      <c r="F94" s="34" t="s">
        <v>194</v>
      </c>
      <c r="G94" s="21">
        <v>23000</v>
      </c>
      <c r="H94" s="25">
        <v>660.1</v>
      </c>
      <c r="I94" s="25">
        <v>0</v>
      </c>
      <c r="J94" s="25">
        <v>699.2</v>
      </c>
      <c r="K94" s="25">
        <v>2585</v>
      </c>
      <c r="L94" s="25">
        <v>3944.3</v>
      </c>
      <c r="M94" s="21">
        <f t="shared" si="5"/>
        <v>19055.7</v>
      </c>
    </row>
    <row r="95" spans="1:13" x14ac:dyDescent="0.25">
      <c r="A95" s="9">
        <v>87</v>
      </c>
      <c r="B95" s="34" t="s">
        <v>394</v>
      </c>
      <c r="C95" s="34" t="s">
        <v>362</v>
      </c>
      <c r="D95" s="34" t="s">
        <v>430</v>
      </c>
      <c r="E95" s="9" t="s">
        <v>296</v>
      </c>
      <c r="F95" s="44" t="s">
        <v>194</v>
      </c>
      <c r="G95" s="21">
        <v>40000</v>
      </c>
      <c r="H95" s="21">
        <f t="shared" si="8"/>
        <v>1148</v>
      </c>
      <c r="I95" s="21">
        <v>442.65</v>
      </c>
      <c r="J95" s="21">
        <v>1216</v>
      </c>
      <c r="K95" s="21">
        <v>355</v>
      </c>
      <c r="L95" s="25">
        <v>3161.65</v>
      </c>
      <c r="M95" s="21">
        <f t="shared" si="5"/>
        <v>36838.35</v>
      </c>
    </row>
    <row r="96" spans="1:13" x14ac:dyDescent="0.25">
      <c r="A96" s="9">
        <v>88</v>
      </c>
      <c r="B96" s="34" t="s">
        <v>232</v>
      </c>
      <c r="C96" s="34" t="s">
        <v>362</v>
      </c>
      <c r="D96" s="34" t="s">
        <v>231</v>
      </c>
      <c r="E96" s="9" t="s">
        <v>296</v>
      </c>
      <c r="F96" s="44" t="s">
        <v>194</v>
      </c>
      <c r="G96" s="21">
        <v>20000</v>
      </c>
      <c r="H96" s="21">
        <f t="shared" si="8"/>
        <v>574</v>
      </c>
      <c r="I96" s="21">
        <v>0</v>
      </c>
      <c r="J96" s="21">
        <v>608</v>
      </c>
      <c r="K96" s="21">
        <v>5821.95</v>
      </c>
      <c r="L96" s="25">
        <v>7003.95</v>
      </c>
      <c r="M96" s="21">
        <f t="shared" si="5"/>
        <v>12996.05</v>
      </c>
    </row>
    <row r="97" spans="1:66" x14ac:dyDescent="0.25">
      <c r="A97" s="9">
        <v>89</v>
      </c>
      <c r="B97" s="4" t="s">
        <v>242</v>
      </c>
      <c r="C97" s="34" t="s">
        <v>362</v>
      </c>
      <c r="D97" s="4" t="s">
        <v>57</v>
      </c>
      <c r="E97" s="9" t="s">
        <v>295</v>
      </c>
      <c r="F97" s="5" t="s">
        <v>194</v>
      </c>
      <c r="G97" s="25">
        <v>20000</v>
      </c>
      <c r="H97" s="25">
        <v>574</v>
      </c>
      <c r="I97" s="25">
        <v>0</v>
      </c>
      <c r="J97" s="25">
        <v>608</v>
      </c>
      <c r="K97" s="25">
        <v>4204.3900000000003</v>
      </c>
      <c r="L97" s="25">
        <v>5386.39</v>
      </c>
      <c r="M97" s="21">
        <f t="shared" si="5"/>
        <v>14613.61</v>
      </c>
    </row>
    <row r="98" spans="1:66" x14ac:dyDescent="0.25">
      <c r="A98" s="9">
        <v>90</v>
      </c>
      <c r="B98" s="34" t="s">
        <v>207</v>
      </c>
      <c r="C98" s="34" t="s">
        <v>362</v>
      </c>
      <c r="D98" s="34" t="s">
        <v>64</v>
      </c>
      <c r="E98" s="9" t="s">
        <v>296</v>
      </c>
      <c r="F98" s="34" t="s">
        <v>194</v>
      </c>
      <c r="G98" s="25">
        <v>20000</v>
      </c>
      <c r="H98" s="21">
        <v>574</v>
      </c>
      <c r="I98" s="21">
        <v>0</v>
      </c>
      <c r="J98" s="21">
        <v>608</v>
      </c>
      <c r="K98" s="21">
        <v>9471.59</v>
      </c>
      <c r="L98" s="21">
        <v>10653.59</v>
      </c>
      <c r="M98" s="21">
        <f t="shared" si="5"/>
        <v>9346.41</v>
      </c>
    </row>
    <row r="99" spans="1:66" x14ac:dyDescent="0.25">
      <c r="A99" s="9">
        <v>91</v>
      </c>
      <c r="B99" s="34" t="s">
        <v>189</v>
      </c>
      <c r="C99" s="34" t="s">
        <v>362</v>
      </c>
      <c r="D99" s="34" t="s">
        <v>73</v>
      </c>
      <c r="E99" s="9" t="s">
        <v>296</v>
      </c>
      <c r="F99" s="34" t="s">
        <v>194</v>
      </c>
      <c r="G99" s="25">
        <v>23000</v>
      </c>
      <c r="H99" s="21">
        <v>660.1</v>
      </c>
      <c r="I99" s="21">
        <v>0</v>
      </c>
      <c r="J99" s="21">
        <v>699.2</v>
      </c>
      <c r="K99" s="21">
        <v>7565.45</v>
      </c>
      <c r="L99" s="21">
        <v>8924.75</v>
      </c>
      <c r="M99" s="21">
        <f t="shared" si="5"/>
        <v>14075.25</v>
      </c>
    </row>
    <row r="100" spans="1:66" x14ac:dyDescent="0.25">
      <c r="A100" s="9">
        <v>92</v>
      </c>
      <c r="B100" s="34" t="s">
        <v>206</v>
      </c>
      <c r="C100" s="34" t="s">
        <v>362</v>
      </c>
      <c r="D100" s="34" t="s">
        <v>73</v>
      </c>
      <c r="E100" s="9" t="s">
        <v>296</v>
      </c>
      <c r="F100" s="34" t="s">
        <v>194</v>
      </c>
      <c r="G100" s="25">
        <v>23000</v>
      </c>
      <c r="H100" s="25">
        <v>660.1</v>
      </c>
      <c r="I100" s="25">
        <v>0</v>
      </c>
      <c r="J100" s="21">
        <v>699.2</v>
      </c>
      <c r="K100" s="25">
        <v>1435</v>
      </c>
      <c r="L100" s="25">
        <v>2794.3</v>
      </c>
      <c r="M100" s="21">
        <f t="shared" si="5"/>
        <v>20205.7</v>
      </c>
    </row>
    <row r="101" spans="1:66" x14ac:dyDescent="0.25">
      <c r="A101" s="9">
        <v>93</v>
      </c>
      <c r="B101" s="34" t="s">
        <v>70</v>
      </c>
      <c r="C101" s="34" t="s">
        <v>362</v>
      </c>
      <c r="D101" s="34" t="s">
        <v>57</v>
      </c>
      <c r="E101" s="9" t="s">
        <v>295</v>
      </c>
      <c r="F101" s="34" t="s">
        <v>193</v>
      </c>
      <c r="G101" s="25">
        <v>20000</v>
      </c>
      <c r="H101" s="25">
        <v>574</v>
      </c>
      <c r="I101" s="25">
        <v>0</v>
      </c>
      <c r="J101" s="25">
        <v>608</v>
      </c>
      <c r="K101" s="25">
        <v>4407.2</v>
      </c>
      <c r="L101" s="25">
        <v>5589.2</v>
      </c>
      <c r="M101" s="21">
        <f t="shared" si="5"/>
        <v>14410.8</v>
      </c>
    </row>
    <row r="102" spans="1:66" s="7" customFormat="1" x14ac:dyDescent="0.25">
      <c r="A102" s="9">
        <v>94</v>
      </c>
      <c r="B102" s="34" t="s">
        <v>472</v>
      </c>
      <c r="C102" s="34" t="s">
        <v>362</v>
      </c>
      <c r="D102" s="34" t="s">
        <v>203</v>
      </c>
      <c r="E102" s="9" t="s">
        <v>296</v>
      </c>
      <c r="F102" s="34" t="s">
        <v>194</v>
      </c>
      <c r="G102" s="25">
        <v>47000</v>
      </c>
      <c r="H102" s="25">
        <v>1348.9</v>
      </c>
      <c r="I102" s="25">
        <v>1430.6</v>
      </c>
      <c r="J102" s="21">
        <v>1428.8</v>
      </c>
      <c r="K102" s="25">
        <v>925</v>
      </c>
      <c r="L102" s="25">
        <v>5133.3</v>
      </c>
      <c r="M102" s="21">
        <f t="shared" si="5"/>
        <v>41866.699999999997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</row>
    <row r="103" spans="1:66" x14ac:dyDescent="0.25">
      <c r="A103" s="9">
        <v>95</v>
      </c>
      <c r="B103" s="34" t="s">
        <v>341</v>
      </c>
      <c r="C103" s="34" t="s">
        <v>362</v>
      </c>
      <c r="D103" s="34" t="s">
        <v>73</v>
      </c>
      <c r="E103" s="9" t="s">
        <v>296</v>
      </c>
      <c r="F103" s="44" t="s">
        <v>194</v>
      </c>
      <c r="G103" s="25">
        <v>36000</v>
      </c>
      <c r="H103" s="25">
        <v>1033.2</v>
      </c>
      <c r="I103" s="25">
        <v>0</v>
      </c>
      <c r="J103" s="21">
        <v>1094.4000000000001</v>
      </c>
      <c r="K103" s="25">
        <v>175</v>
      </c>
      <c r="L103" s="25">
        <v>2302.6</v>
      </c>
      <c r="M103" s="21">
        <f t="shared" si="5"/>
        <v>33697.4</v>
      </c>
    </row>
    <row r="104" spans="1:66" x14ac:dyDescent="0.25">
      <c r="A104" s="9">
        <v>96</v>
      </c>
      <c r="B104" s="34" t="s">
        <v>342</v>
      </c>
      <c r="C104" s="34" t="s">
        <v>362</v>
      </c>
      <c r="D104" s="34" t="s">
        <v>68</v>
      </c>
      <c r="E104" s="9" t="s">
        <v>296</v>
      </c>
      <c r="F104" s="34" t="s">
        <v>194</v>
      </c>
      <c r="G104" s="25">
        <v>23000</v>
      </c>
      <c r="H104" s="25">
        <v>660.1</v>
      </c>
      <c r="I104" s="25">
        <v>0</v>
      </c>
      <c r="J104" s="21">
        <v>699.2</v>
      </c>
      <c r="K104" s="25">
        <v>175</v>
      </c>
      <c r="L104" s="25">
        <v>1534.3</v>
      </c>
      <c r="M104" s="21">
        <f t="shared" si="5"/>
        <v>21465.7</v>
      </c>
    </row>
    <row r="105" spans="1:66" x14ac:dyDescent="0.25">
      <c r="A105" s="9">
        <v>97</v>
      </c>
      <c r="B105" s="34" t="s">
        <v>353</v>
      </c>
      <c r="C105" s="34" t="s">
        <v>362</v>
      </c>
      <c r="D105" s="34" t="s">
        <v>73</v>
      </c>
      <c r="E105" s="9" t="s">
        <v>296</v>
      </c>
      <c r="F105" s="34" t="s">
        <v>194</v>
      </c>
      <c r="G105" s="25">
        <v>25000</v>
      </c>
      <c r="H105" s="25">
        <v>717.5</v>
      </c>
      <c r="I105" s="25">
        <v>0</v>
      </c>
      <c r="J105" s="25">
        <v>760</v>
      </c>
      <c r="K105" s="25">
        <v>1625</v>
      </c>
      <c r="L105" s="25">
        <v>3102.5</v>
      </c>
      <c r="M105" s="21">
        <f t="shared" si="5"/>
        <v>21897.5</v>
      </c>
    </row>
    <row r="106" spans="1:66" x14ac:dyDescent="0.25">
      <c r="A106" s="9">
        <v>98</v>
      </c>
      <c r="B106" s="36" t="s">
        <v>438</v>
      </c>
      <c r="C106" s="34" t="s">
        <v>362</v>
      </c>
      <c r="D106" s="34" t="s">
        <v>124</v>
      </c>
      <c r="E106" s="9" t="s">
        <v>295</v>
      </c>
      <c r="F106" s="34" t="s">
        <v>194</v>
      </c>
      <c r="G106" s="25">
        <v>26000</v>
      </c>
      <c r="H106" s="21">
        <v>746.2</v>
      </c>
      <c r="I106" s="21">
        <v>0</v>
      </c>
      <c r="J106" s="21">
        <v>790.4</v>
      </c>
      <c r="K106" s="21">
        <v>3295.31</v>
      </c>
      <c r="L106" s="21">
        <v>4831.91</v>
      </c>
      <c r="M106" s="21">
        <f>+G106-L106</f>
        <v>21168.09</v>
      </c>
    </row>
    <row r="107" spans="1:66" x14ac:dyDescent="0.25">
      <c r="A107" s="9">
        <v>99</v>
      </c>
      <c r="B107" s="34" t="s">
        <v>384</v>
      </c>
      <c r="C107" s="34" t="s">
        <v>362</v>
      </c>
      <c r="D107" s="34" t="s">
        <v>385</v>
      </c>
      <c r="E107" s="9" t="s">
        <v>296</v>
      </c>
      <c r="F107" s="34" t="s">
        <v>194</v>
      </c>
      <c r="G107" s="25">
        <v>25000</v>
      </c>
      <c r="H107" s="25">
        <v>717.5</v>
      </c>
      <c r="I107" s="25">
        <v>0</v>
      </c>
      <c r="J107" s="21">
        <v>760</v>
      </c>
      <c r="K107" s="25">
        <v>25</v>
      </c>
      <c r="L107" s="25">
        <v>1502.5</v>
      </c>
      <c r="M107" s="21">
        <f t="shared" si="5"/>
        <v>23497.5</v>
      </c>
    </row>
    <row r="108" spans="1:66" x14ac:dyDescent="0.25">
      <c r="A108" s="9">
        <v>100</v>
      </c>
      <c r="B108" s="34" t="s">
        <v>386</v>
      </c>
      <c r="C108" s="34" t="s">
        <v>362</v>
      </c>
      <c r="D108" s="34" t="s">
        <v>73</v>
      </c>
      <c r="E108" s="9" t="s">
        <v>296</v>
      </c>
      <c r="F108" s="34" t="s">
        <v>194</v>
      </c>
      <c r="G108" s="25">
        <v>25000</v>
      </c>
      <c r="H108" s="25">
        <v>717.5</v>
      </c>
      <c r="I108" s="25">
        <v>0</v>
      </c>
      <c r="J108" s="21">
        <v>760</v>
      </c>
      <c r="K108" s="25">
        <v>25</v>
      </c>
      <c r="L108" s="25">
        <v>1502.5</v>
      </c>
      <c r="M108" s="21">
        <f t="shared" si="5"/>
        <v>23497.5</v>
      </c>
    </row>
    <row r="109" spans="1:66" s="15" customFormat="1" x14ac:dyDescent="0.25">
      <c r="A109" s="9">
        <v>101</v>
      </c>
      <c r="B109" s="34" t="s">
        <v>473</v>
      </c>
      <c r="C109" s="34" t="s">
        <v>362</v>
      </c>
      <c r="D109" s="34" t="s">
        <v>57</v>
      </c>
      <c r="E109" s="9" t="s">
        <v>295</v>
      </c>
      <c r="F109" s="34" t="s">
        <v>194</v>
      </c>
      <c r="G109" s="25">
        <v>20000</v>
      </c>
      <c r="H109" s="25">
        <v>574</v>
      </c>
      <c r="I109" s="25">
        <v>0</v>
      </c>
      <c r="J109" s="21">
        <v>608</v>
      </c>
      <c r="K109" s="25">
        <v>2020</v>
      </c>
      <c r="L109" s="25">
        <v>3202</v>
      </c>
      <c r="M109" s="21">
        <f t="shared" si="5"/>
        <v>16798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</row>
    <row r="110" spans="1:66" x14ac:dyDescent="0.25">
      <c r="A110" s="9">
        <v>102</v>
      </c>
      <c r="B110" s="34" t="s">
        <v>421</v>
      </c>
      <c r="C110" s="34" t="s">
        <v>362</v>
      </c>
      <c r="D110" s="34" t="s">
        <v>73</v>
      </c>
      <c r="E110" s="9" t="s">
        <v>296</v>
      </c>
      <c r="F110" s="34" t="s">
        <v>194</v>
      </c>
      <c r="G110" s="25">
        <v>25000</v>
      </c>
      <c r="H110" s="25">
        <v>717.5</v>
      </c>
      <c r="I110" s="25">
        <v>0</v>
      </c>
      <c r="J110" s="21">
        <v>760</v>
      </c>
      <c r="K110" s="25">
        <v>1025</v>
      </c>
      <c r="L110" s="25">
        <v>2502.5</v>
      </c>
      <c r="M110" s="21">
        <f t="shared" si="5"/>
        <v>22497.5</v>
      </c>
    </row>
    <row r="111" spans="1:66" x14ac:dyDescent="0.25">
      <c r="A111" s="9">
        <v>103</v>
      </c>
      <c r="B111" s="34" t="s">
        <v>422</v>
      </c>
      <c r="C111" s="34" t="s">
        <v>362</v>
      </c>
      <c r="D111" s="34" t="s">
        <v>184</v>
      </c>
      <c r="E111" s="9" t="s">
        <v>296</v>
      </c>
      <c r="F111" s="34" t="s">
        <v>194</v>
      </c>
      <c r="G111" s="25">
        <v>25000</v>
      </c>
      <c r="H111" s="25">
        <v>717.5</v>
      </c>
      <c r="I111" s="25">
        <v>0</v>
      </c>
      <c r="J111" s="21">
        <v>760</v>
      </c>
      <c r="K111" s="25">
        <v>25</v>
      </c>
      <c r="L111" s="25">
        <v>1502.5</v>
      </c>
      <c r="M111" s="21">
        <f t="shared" si="5"/>
        <v>23497.5</v>
      </c>
    </row>
    <row r="112" spans="1:66" x14ac:dyDescent="0.25">
      <c r="A112" s="9">
        <v>104</v>
      </c>
      <c r="B112" s="34" t="s">
        <v>449</v>
      </c>
      <c r="C112" s="34" t="s">
        <v>362</v>
      </c>
      <c r="D112" s="34" t="s">
        <v>57</v>
      </c>
      <c r="E112" s="9" t="s">
        <v>295</v>
      </c>
      <c r="F112" s="34" t="s">
        <v>194</v>
      </c>
      <c r="G112" s="25">
        <v>20000</v>
      </c>
      <c r="H112" s="25">
        <v>574</v>
      </c>
      <c r="I112" s="25">
        <v>0</v>
      </c>
      <c r="J112" s="25">
        <v>608</v>
      </c>
      <c r="K112" s="25">
        <v>4907.68</v>
      </c>
      <c r="L112" s="25">
        <v>6089.68</v>
      </c>
      <c r="M112" s="21">
        <f t="shared" si="5"/>
        <v>13910.32</v>
      </c>
    </row>
    <row r="113" spans="1:66" x14ac:dyDescent="0.25">
      <c r="A113" s="9">
        <v>105</v>
      </c>
      <c r="B113" s="34" t="s">
        <v>450</v>
      </c>
      <c r="C113" s="34" t="s">
        <v>362</v>
      </c>
      <c r="D113" s="34" t="s">
        <v>57</v>
      </c>
      <c r="E113" s="9" t="s">
        <v>295</v>
      </c>
      <c r="F113" s="34" t="s">
        <v>194</v>
      </c>
      <c r="G113" s="25">
        <v>20000</v>
      </c>
      <c r="H113" s="25">
        <v>574</v>
      </c>
      <c r="I113" s="25">
        <v>0</v>
      </c>
      <c r="J113" s="21">
        <v>608</v>
      </c>
      <c r="K113" s="25">
        <v>2025</v>
      </c>
      <c r="L113" s="25">
        <v>3207</v>
      </c>
      <c r="M113" s="21">
        <f t="shared" si="5"/>
        <v>16793</v>
      </c>
    </row>
    <row r="114" spans="1:66" x14ac:dyDescent="0.25">
      <c r="A114" s="9">
        <v>106</v>
      </c>
      <c r="B114" s="34" t="s">
        <v>204</v>
      </c>
      <c r="C114" s="34" t="s">
        <v>362</v>
      </c>
      <c r="D114" s="34" t="s">
        <v>172</v>
      </c>
      <c r="E114" s="9" t="s">
        <v>296</v>
      </c>
      <c r="F114" s="34" t="s">
        <v>194</v>
      </c>
      <c r="G114" s="21">
        <v>23000</v>
      </c>
      <c r="H114" s="21">
        <f>G114*0.0287</f>
        <v>660.1</v>
      </c>
      <c r="I114" s="21">
        <v>0</v>
      </c>
      <c r="J114" s="21">
        <v>699.2</v>
      </c>
      <c r="K114" s="21">
        <v>6993.62</v>
      </c>
      <c r="L114" s="25">
        <v>8352.92</v>
      </c>
      <c r="M114" s="21">
        <f t="shared" si="5"/>
        <v>14647.08</v>
      </c>
    </row>
    <row r="115" spans="1:66" x14ac:dyDescent="0.25">
      <c r="A115" s="9">
        <v>107</v>
      </c>
      <c r="B115" s="4" t="s">
        <v>236</v>
      </c>
      <c r="C115" s="4" t="s">
        <v>375</v>
      </c>
      <c r="D115" s="4" t="s">
        <v>18</v>
      </c>
      <c r="E115" s="9" t="s">
        <v>295</v>
      </c>
      <c r="F115" s="34" t="s">
        <v>194</v>
      </c>
      <c r="G115" s="21">
        <v>33000</v>
      </c>
      <c r="H115" s="21">
        <f>G115*0.0287</f>
        <v>947.1</v>
      </c>
      <c r="I115" s="21">
        <v>0</v>
      </c>
      <c r="J115" s="21">
        <f>G115*0.0304</f>
        <v>1003.2</v>
      </c>
      <c r="K115" s="25">
        <v>175</v>
      </c>
      <c r="L115" s="21">
        <f>+H115+I115+J115+K115</f>
        <v>2125.3000000000002</v>
      </c>
      <c r="M115" s="21">
        <f t="shared" si="5"/>
        <v>30874.7</v>
      </c>
    </row>
    <row r="116" spans="1:66" x14ac:dyDescent="0.25">
      <c r="A116" s="9">
        <v>108</v>
      </c>
      <c r="B116" s="34" t="s">
        <v>235</v>
      </c>
      <c r="C116" s="4" t="s">
        <v>375</v>
      </c>
      <c r="D116" s="4" t="s">
        <v>92</v>
      </c>
      <c r="E116" s="9" t="s">
        <v>295</v>
      </c>
      <c r="F116" s="34" t="s">
        <v>194</v>
      </c>
      <c r="G116" s="21">
        <v>60000</v>
      </c>
      <c r="H116" s="25">
        <v>1722</v>
      </c>
      <c r="I116" s="25">
        <v>3486.68</v>
      </c>
      <c r="J116" s="25">
        <v>1824</v>
      </c>
      <c r="K116" s="25">
        <v>175</v>
      </c>
      <c r="L116" s="25">
        <v>7207.68</v>
      </c>
      <c r="M116" s="21">
        <f t="shared" si="5"/>
        <v>52792.32</v>
      </c>
    </row>
    <row r="117" spans="1:66" x14ac:dyDescent="0.25">
      <c r="A117" s="9">
        <v>109</v>
      </c>
      <c r="B117" s="34" t="s">
        <v>175</v>
      </c>
      <c r="C117" s="4" t="s">
        <v>375</v>
      </c>
      <c r="D117" s="34" t="s">
        <v>176</v>
      </c>
      <c r="E117" s="9" t="s">
        <v>295</v>
      </c>
      <c r="F117" s="34" t="s">
        <v>194</v>
      </c>
      <c r="G117" s="21">
        <v>44000</v>
      </c>
      <c r="H117" s="21">
        <v>1262.8</v>
      </c>
      <c r="I117" s="21">
        <v>767.59</v>
      </c>
      <c r="J117" s="21">
        <v>1337.6</v>
      </c>
      <c r="K117" s="21">
        <v>6985.29</v>
      </c>
      <c r="L117" s="21">
        <v>10353.280000000001</v>
      </c>
      <c r="M117" s="21">
        <f t="shared" si="5"/>
        <v>33646.720000000001</v>
      </c>
    </row>
    <row r="118" spans="1:66" x14ac:dyDescent="0.25">
      <c r="A118" s="9">
        <v>110</v>
      </c>
      <c r="B118" s="4" t="s">
        <v>349</v>
      </c>
      <c r="C118" s="4" t="s">
        <v>375</v>
      </c>
      <c r="D118" s="4" t="s">
        <v>176</v>
      </c>
      <c r="E118" s="9" t="s">
        <v>296</v>
      </c>
      <c r="F118" s="34" t="s">
        <v>193</v>
      </c>
      <c r="G118" s="21">
        <v>44000</v>
      </c>
      <c r="H118" s="25">
        <v>1262.8</v>
      </c>
      <c r="I118" s="25">
        <v>1007.19</v>
      </c>
      <c r="J118" s="25">
        <v>1337.6</v>
      </c>
      <c r="K118" s="25">
        <v>2397.4899999999998</v>
      </c>
      <c r="L118" s="25">
        <v>6005.08</v>
      </c>
      <c r="M118" s="21">
        <f t="shared" si="5"/>
        <v>37994.92</v>
      </c>
    </row>
    <row r="119" spans="1:66" x14ac:dyDescent="0.25">
      <c r="A119" s="9">
        <v>111</v>
      </c>
      <c r="B119" s="4" t="s">
        <v>437</v>
      </c>
      <c r="C119" s="4" t="s">
        <v>375</v>
      </c>
      <c r="D119" s="4" t="s">
        <v>92</v>
      </c>
      <c r="E119" s="9" t="s">
        <v>295</v>
      </c>
      <c r="F119" s="34" t="s">
        <v>193</v>
      </c>
      <c r="G119" s="45">
        <v>56000</v>
      </c>
      <c r="H119" s="21">
        <v>1607.2</v>
      </c>
      <c r="I119" s="21">
        <v>2733.96</v>
      </c>
      <c r="J119" s="21">
        <v>1702.4</v>
      </c>
      <c r="K119" s="25">
        <v>4075</v>
      </c>
      <c r="L119" s="21">
        <v>10118.56</v>
      </c>
      <c r="M119" s="21">
        <f t="shared" si="5"/>
        <v>45881.440000000002</v>
      </c>
    </row>
    <row r="120" spans="1:66" x14ac:dyDescent="0.25">
      <c r="A120" s="9">
        <v>112</v>
      </c>
      <c r="B120" s="4" t="s">
        <v>455</v>
      </c>
      <c r="C120" s="4" t="s">
        <v>375</v>
      </c>
      <c r="D120" s="4" t="s">
        <v>196</v>
      </c>
      <c r="E120" s="9" t="s">
        <v>295</v>
      </c>
      <c r="F120" s="4" t="s">
        <v>194</v>
      </c>
      <c r="G120" s="45">
        <v>37000</v>
      </c>
      <c r="H120" s="25">
        <v>1061.9000000000001</v>
      </c>
      <c r="I120" s="25">
        <v>19.25</v>
      </c>
      <c r="J120" s="25">
        <v>1124.8</v>
      </c>
      <c r="K120" s="25">
        <v>4450</v>
      </c>
      <c r="L120" s="21">
        <v>6655.95</v>
      </c>
      <c r="M120" s="21">
        <f t="shared" si="5"/>
        <v>30344.05</v>
      </c>
    </row>
    <row r="121" spans="1:66" x14ac:dyDescent="0.25">
      <c r="A121" s="9">
        <v>113</v>
      </c>
      <c r="B121" s="4" t="s">
        <v>180</v>
      </c>
      <c r="C121" s="4" t="s">
        <v>280</v>
      </c>
      <c r="D121" s="4" t="s">
        <v>377</v>
      </c>
      <c r="E121" s="9" t="s">
        <v>295</v>
      </c>
      <c r="F121" s="4" t="s">
        <v>194</v>
      </c>
      <c r="G121" s="21">
        <v>50000</v>
      </c>
      <c r="H121" s="21">
        <v>1435</v>
      </c>
      <c r="I121" s="21">
        <v>1854</v>
      </c>
      <c r="J121" s="21">
        <f>G121*0.0304</f>
        <v>1520</v>
      </c>
      <c r="K121" s="21">
        <v>315</v>
      </c>
      <c r="L121" s="21">
        <v>5124</v>
      </c>
      <c r="M121" s="21">
        <f t="shared" si="5"/>
        <v>44876</v>
      </c>
    </row>
    <row r="122" spans="1:66" x14ac:dyDescent="0.25">
      <c r="A122" s="9">
        <v>114</v>
      </c>
      <c r="B122" s="4" t="s">
        <v>371</v>
      </c>
      <c r="C122" s="4" t="s">
        <v>280</v>
      </c>
      <c r="D122" s="4" t="s">
        <v>15</v>
      </c>
      <c r="E122" s="9" t="s">
        <v>296</v>
      </c>
      <c r="F122" s="4" t="s">
        <v>193</v>
      </c>
      <c r="G122" s="21">
        <v>133000</v>
      </c>
      <c r="H122" s="21">
        <v>3817.1</v>
      </c>
      <c r="I122" s="21">
        <v>19867.79</v>
      </c>
      <c r="J122" s="21">
        <v>4043.2</v>
      </c>
      <c r="K122" s="21">
        <v>25</v>
      </c>
      <c r="L122" s="21">
        <v>27753.09</v>
      </c>
      <c r="M122" s="21">
        <f t="shared" si="5"/>
        <v>105246.91</v>
      </c>
    </row>
    <row r="123" spans="1:66" s="7" customFormat="1" x14ac:dyDescent="0.25">
      <c r="A123" s="9">
        <v>115</v>
      </c>
      <c r="B123" s="4" t="s">
        <v>42</v>
      </c>
      <c r="C123" s="4" t="s">
        <v>403</v>
      </c>
      <c r="D123" s="4" t="s">
        <v>43</v>
      </c>
      <c r="E123" s="9" t="s">
        <v>295</v>
      </c>
      <c r="F123" s="4" t="s">
        <v>194</v>
      </c>
      <c r="G123" s="21">
        <v>50000</v>
      </c>
      <c r="H123" s="45">
        <f>G123*0.0287</f>
        <v>1435</v>
      </c>
      <c r="I123" s="21">
        <v>1854</v>
      </c>
      <c r="J123" s="45">
        <v>1520</v>
      </c>
      <c r="K123" s="45">
        <v>1375</v>
      </c>
      <c r="L123" s="45">
        <f>H123+I123+J123+K123</f>
        <v>6184</v>
      </c>
      <c r="M123" s="21">
        <f t="shared" si="5"/>
        <v>43816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</row>
    <row r="124" spans="1:66" x14ac:dyDescent="0.25">
      <c r="A124" s="9">
        <v>116</v>
      </c>
      <c r="B124" s="4" t="s">
        <v>358</v>
      </c>
      <c r="C124" s="4" t="s">
        <v>357</v>
      </c>
      <c r="D124" s="4" t="s">
        <v>359</v>
      </c>
      <c r="E124" s="9" t="s">
        <v>295</v>
      </c>
      <c r="F124" s="4" t="s">
        <v>360</v>
      </c>
      <c r="G124" s="21">
        <v>56000</v>
      </c>
      <c r="H124" s="45">
        <v>1607.2</v>
      </c>
      <c r="I124" s="45">
        <v>2733.96</v>
      </c>
      <c r="J124" s="45">
        <v>1702.4</v>
      </c>
      <c r="K124" s="45">
        <v>125</v>
      </c>
      <c r="L124" s="45">
        <v>6168.56</v>
      </c>
      <c r="M124" s="21">
        <f>+G124-L124</f>
        <v>49831.44</v>
      </c>
    </row>
    <row r="125" spans="1:66" x14ac:dyDescent="0.25">
      <c r="A125" s="9">
        <v>117</v>
      </c>
      <c r="B125" s="4" t="s">
        <v>41</v>
      </c>
      <c r="C125" s="4" t="s">
        <v>281</v>
      </c>
      <c r="D125" s="4" t="s">
        <v>457</v>
      </c>
      <c r="E125" s="9" t="s">
        <v>295</v>
      </c>
      <c r="F125" s="4" t="s">
        <v>193</v>
      </c>
      <c r="G125" s="21">
        <v>57000</v>
      </c>
      <c r="H125" s="25">
        <v>1635.9</v>
      </c>
      <c r="I125" s="25">
        <v>2602.67</v>
      </c>
      <c r="J125" s="25">
        <v>1732.8</v>
      </c>
      <c r="K125" s="25">
        <v>1842.31</v>
      </c>
      <c r="L125" s="25">
        <v>7813.68</v>
      </c>
      <c r="M125" s="21">
        <f t="shared" si="5"/>
        <v>49186.32</v>
      </c>
    </row>
    <row r="126" spans="1:66" x14ac:dyDescent="0.25">
      <c r="A126" s="9">
        <v>118</v>
      </c>
      <c r="B126" s="4" t="s">
        <v>44</v>
      </c>
      <c r="C126" s="4" t="s">
        <v>281</v>
      </c>
      <c r="D126" s="4" t="s">
        <v>249</v>
      </c>
      <c r="E126" s="9" t="s">
        <v>296</v>
      </c>
      <c r="F126" s="34" t="s">
        <v>193</v>
      </c>
      <c r="G126" s="21">
        <v>57000</v>
      </c>
      <c r="H126" s="21">
        <f>G126*0.0287</f>
        <v>1635.9</v>
      </c>
      <c r="I126" s="21">
        <v>2922.14</v>
      </c>
      <c r="J126" s="21">
        <v>1732.8</v>
      </c>
      <c r="K126" s="21">
        <v>1315</v>
      </c>
      <c r="L126" s="21">
        <v>7605.84</v>
      </c>
      <c r="M126" s="21">
        <f t="shared" si="5"/>
        <v>49394.16</v>
      </c>
    </row>
    <row r="127" spans="1:66" x14ac:dyDescent="0.25">
      <c r="A127" s="9">
        <v>119</v>
      </c>
      <c r="B127" s="34" t="s">
        <v>229</v>
      </c>
      <c r="C127" s="34" t="s">
        <v>281</v>
      </c>
      <c r="D127" s="34" t="s">
        <v>249</v>
      </c>
      <c r="E127" s="9" t="s">
        <v>296</v>
      </c>
      <c r="F127" s="44" t="s">
        <v>194</v>
      </c>
      <c r="G127" s="21">
        <v>44000</v>
      </c>
      <c r="H127" s="21">
        <f>G127*0.0287</f>
        <v>1262.8</v>
      </c>
      <c r="I127" s="21">
        <v>1007.19</v>
      </c>
      <c r="J127" s="21">
        <v>1337.6</v>
      </c>
      <c r="K127" s="21">
        <v>175</v>
      </c>
      <c r="L127" s="21">
        <v>3782.59</v>
      </c>
      <c r="M127" s="21">
        <f t="shared" si="5"/>
        <v>40217.410000000003</v>
      </c>
    </row>
    <row r="128" spans="1:66" x14ac:dyDescent="0.25">
      <c r="A128" s="9">
        <v>120</v>
      </c>
      <c r="B128" s="4" t="s">
        <v>312</v>
      </c>
      <c r="C128" s="34" t="s">
        <v>281</v>
      </c>
      <c r="D128" s="4" t="s">
        <v>15</v>
      </c>
      <c r="E128" s="9" t="s">
        <v>295</v>
      </c>
      <c r="F128" s="5" t="s">
        <v>193</v>
      </c>
      <c r="G128" s="21">
        <v>110000</v>
      </c>
      <c r="H128" s="21">
        <f>G128*0.0287</f>
        <v>3157</v>
      </c>
      <c r="I128" s="21">
        <v>14457.62</v>
      </c>
      <c r="J128" s="21">
        <v>3344</v>
      </c>
      <c r="K128" s="21">
        <v>25</v>
      </c>
      <c r="L128" s="21">
        <v>20983.62</v>
      </c>
      <c r="M128" s="21">
        <f t="shared" si="5"/>
        <v>89016.38</v>
      </c>
    </row>
    <row r="129" spans="1:258" x14ac:dyDescent="0.25">
      <c r="A129" s="9">
        <v>121</v>
      </c>
      <c r="B129" s="35" t="s">
        <v>313</v>
      </c>
      <c r="C129" s="35" t="s">
        <v>282</v>
      </c>
      <c r="D129" s="35" t="s">
        <v>196</v>
      </c>
      <c r="E129" s="22" t="s">
        <v>295</v>
      </c>
      <c r="F129" s="35" t="s">
        <v>193</v>
      </c>
      <c r="G129" s="21">
        <v>26250</v>
      </c>
      <c r="H129" s="25">
        <v>753.38</v>
      </c>
      <c r="I129" s="25">
        <v>0</v>
      </c>
      <c r="J129" s="25">
        <v>798</v>
      </c>
      <c r="K129" s="25">
        <v>3848.15</v>
      </c>
      <c r="L129" s="25">
        <v>5399.53</v>
      </c>
      <c r="M129" s="21">
        <f t="shared" si="5"/>
        <v>20850.47</v>
      </c>
    </row>
    <row r="130" spans="1:258" s="1" customFormat="1" x14ac:dyDescent="0.25">
      <c r="A130" s="9">
        <v>122</v>
      </c>
      <c r="B130" s="35" t="s">
        <v>33</v>
      </c>
      <c r="C130" s="35" t="s">
        <v>283</v>
      </c>
      <c r="D130" s="35" t="s">
        <v>461</v>
      </c>
      <c r="E130" s="22" t="s">
        <v>296</v>
      </c>
      <c r="F130" s="35" t="s">
        <v>193</v>
      </c>
      <c r="G130" s="45">
        <v>41000</v>
      </c>
      <c r="H130" s="45">
        <f>G130*0.0287</f>
        <v>1176.7</v>
      </c>
      <c r="I130" s="45">
        <v>583.79</v>
      </c>
      <c r="J130" s="45">
        <f>G130*0.0304</f>
        <v>1246.4000000000001</v>
      </c>
      <c r="K130" s="45">
        <v>175</v>
      </c>
      <c r="L130" s="45">
        <v>3181.89</v>
      </c>
      <c r="M130" s="21">
        <f t="shared" si="5"/>
        <v>37818.11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:258" x14ac:dyDescent="0.25">
      <c r="A131" s="9">
        <v>123</v>
      </c>
      <c r="B131" s="34" t="s">
        <v>32</v>
      </c>
      <c r="C131" s="35" t="s">
        <v>283</v>
      </c>
      <c r="D131" s="4" t="s">
        <v>15</v>
      </c>
      <c r="E131" s="9" t="s">
        <v>296</v>
      </c>
      <c r="F131" s="35" t="s">
        <v>193</v>
      </c>
      <c r="G131" s="21">
        <v>105000</v>
      </c>
      <c r="H131" s="21">
        <v>3013.5</v>
      </c>
      <c r="I131" s="21">
        <v>13281.49</v>
      </c>
      <c r="J131" s="21">
        <v>3192</v>
      </c>
      <c r="K131" s="21">
        <v>275</v>
      </c>
      <c r="L131" s="21">
        <v>19761.990000000002</v>
      </c>
      <c r="M131" s="21">
        <f t="shared" si="5"/>
        <v>85238.01</v>
      </c>
    </row>
    <row r="132" spans="1:258" s="1" customFormat="1" x14ac:dyDescent="0.25">
      <c r="A132" s="9">
        <v>124</v>
      </c>
      <c r="B132" s="34" t="s">
        <v>246</v>
      </c>
      <c r="C132" s="34" t="s">
        <v>284</v>
      </c>
      <c r="D132" s="4" t="s">
        <v>366</v>
      </c>
      <c r="E132" s="9" t="s">
        <v>296</v>
      </c>
      <c r="F132" s="44" t="s">
        <v>194</v>
      </c>
      <c r="G132" s="21">
        <v>90000</v>
      </c>
      <c r="H132" s="21">
        <f>G132*0.0287</f>
        <v>2583</v>
      </c>
      <c r="I132" s="21">
        <v>9753.1200000000008</v>
      </c>
      <c r="J132" s="21">
        <f>G132*0.0304</f>
        <v>2736</v>
      </c>
      <c r="K132" s="21">
        <v>175</v>
      </c>
      <c r="L132" s="21">
        <v>15247.12</v>
      </c>
      <c r="M132" s="21">
        <f t="shared" si="5"/>
        <v>74752.88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:258" s="1" customFormat="1" x14ac:dyDescent="0.25">
      <c r="A133" s="9">
        <v>125</v>
      </c>
      <c r="B133" s="34" t="s">
        <v>350</v>
      </c>
      <c r="C133" s="34" t="s">
        <v>284</v>
      </c>
      <c r="D133" s="4" t="s">
        <v>15</v>
      </c>
      <c r="E133" s="9" t="s">
        <v>296</v>
      </c>
      <c r="F133" s="34" t="s">
        <v>193</v>
      </c>
      <c r="G133" s="21">
        <v>115000</v>
      </c>
      <c r="H133" s="21">
        <v>3300.5</v>
      </c>
      <c r="I133" s="21">
        <v>14835.09</v>
      </c>
      <c r="J133" s="21">
        <v>3496</v>
      </c>
      <c r="K133" s="21">
        <v>3219.62</v>
      </c>
      <c r="L133" s="21">
        <v>24851.21</v>
      </c>
      <c r="M133" s="21">
        <f t="shared" si="5"/>
        <v>90148.79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:258" s="1" customFormat="1" x14ac:dyDescent="0.25">
      <c r="A134" s="9">
        <v>126</v>
      </c>
      <c r="B134" s="37" t="s">
        <v>314</v>
      </c>
      <c r="C134" s="34" t="s">
        <v>343</v>
      </c>
      <c r="D134" s="37" t="s">
        <v>31</v>
      </c>
      <c r="E134" s="12" t="s">
        <v>296</v>
      </c>
      <c r="F134" s="37" t="s">
        <v>194</v>
      </c>
      <c r="G134" s="47">
        <v>44000</v>
      </c>
      <c r="H134" s="47">
        <v>1262.8</v>
      </c>
      <c r="I134" s="21">
        <v>1007.19</v>
      </c>
      <c r="J134" s="47">
        <v>1337.6</v>
      </c>
      <c r="K134" s="47">
        <v>175</v>
      </c>
      <c r="L134" s="21">
        <v>3782.59</v>
      </c>
      <c r="M134" s="21">
        <f t="shared" si="5"/>
        <v>40217.410000000003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:258" s="6" customFormat="1" x14ac:dyDescent="0.25">
      <c r="A135" s="9">
        <v>127</v>
      </c>
      <c r="B135" s="37" t="s">
        <v>316</v>
      </c>
      <c r="C135" s="34" t="s">
        <v>343</v>
      </c>
      <c r="D135" s="37" t="s">
        <v>31</v>
      </c>
      <c r="E135" s="12" t="s">
        <v>296</v>
      </c>
      <c r="F135" s="37" t="s">
        <v>298</v>
      </c>
      <c r="G135" s="47">
        <v>44000</v>
      </c>
      <c r="H135" s="25">
        <v>1262.8</v>
      </c>
      <c r="I135" s="25">
        <v>1007.19</v>
      </c>
      <c r="J135" s="25">
        <v>1337.6</v>
      </c>
      <c r="K135" s="25">
        <v>175</v>
      </c>
      <c r="L135" s="25">
        <v>3782.59</v>
      </c>
      <c r="M135" s="21">
        <f t="shared" si="5"/>
        <v>40217.410000000003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:258" x14ac:dyDescent="0.25">
      <c r="A136" s="9">
        <v>128</v>
      </c>
      <c r="B136" s="37" t="s">
        <v>30</v>
      </c>
      <c r="C136" s="37" t="s">
        <v>285</v>
      </c>
      <c r="D136" s="37" t="s">
        <v>315</v>
      </c>
      <c r="E136" s="12" t="s">
        <v>296</v>
      </c>
      <c r="F136" s="37" t="s">
        <v>194</v>
      </c>
      <c r="G136" s="47">
        <v>91000</v>
      </c>
      <c r="H136" s="47">
        <f>G136*0.0287</f>
        <v>2611.6999999999998</v>
      </c>
      <c r="I136" s="21">
        <v>9988.34</v>
      </c>
      <c r="J136" s="47">
        <f>G136*0.0304</f>
        <v>2766.4</v>
      </c>
      <c r="K136" s="47">
        <v>2300</v>
      </c>
      <c r="L136" s="21">
        <v>17666.439999999999</v>
      </c>
      <c r="M136" s="21">
        <f t="shared" si="5"/>
        <v>73333.56</v>
      </c>
    </row>
    <row r="137" spans="1:258" ht="14.25" customHeight="1" x14ac:dyDescent="0.25">
      <c r="A137" s="9">
        <v>129</v>
      </c>
      <c r="B137" s="36" t="s">
        <v>27</v>
      </c>
      <c r="C137" s="36" t="s">
        <v>286</v>
      </c>
      <c r="D137" s="34" t="s">
        <v>462</v>
      </c>
      <c r="E137" s="9" t="s">
        <v>296</v>
      </c>
      <c r="F137" s="34" t="s">
        <v>193</v>
      </c>
      <c r="G137" s="21">
        <v>45000</v>
      </c>
      <c r="H137" s="21">
        <f>G137*0.0287</f>
        <v>1291.5</v>
      </c>
      <c r="I137" s="21">
        <v>908.73</v>
      </c>
      <c r="J137" s="21">
        <v>1368</v>
      </c>
      <c r="K137" s="21">
        <v>1772.31</v>
      </c>
      <c r="L137" s="21">
        <v>5340.54</v>
      </c>
      <c r="M137" s="21">
        <f t="shared" si="5"/>
        <v>39659.46</v>
      </c>
    </row>
    <row r="138" spans="1:258" s="1" customFormat="1" x14ac:dyDescent="0.25">
      <c r="A138" s="9">
        <v>130</v>
      </c>
      <c r="B138" s="34" t="s">
        <v>29</v>
      </c>
      <c r="C138" s="36" t="s">
        <v>286</v>
      </c>
      <c r="D138" s="34" t="s">
        <v>395</v>
      </c>
      <c r="E138" s="9" t="s">
        <v>296</v>
      </c>
      <c r="F138" s="34" t="s">
        <v>194</v>
      </c>
      <c r="G138" s="21">
        <v>45000</v>
      </c>
      <c r="H138" s="21">
        <v>1291.5</v>
      </c>
      <c r="I138" s="21">
        <v>1148.33</v>
      </c>
      <c r="J138" s="21">
        <v>1368</v>
      </c>
      <c r="K138" s="21">
        <v>175</v>
      </c>
      <c r="L138" s="21">
        <v>3982.83</v>
      </c>
      <c r="M138" s="21">
        <f t="shared" si="5"/>
        <v>41017.17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spans="1:258" s="1" customFormat="1" x14ac:dyDescent="0.25">
      <c r="A139" s="9">
        <v>131</v>
      </c>
      <c r="B139" s="34" t="s">
        <v>26</v>
      </c>
      <c r="C139" s="36" t="s">
        <v>286</v>
      </c>
      <c r="D139" s="34" t="s">
        <v>463</v>
      </c>
      <c r="E139" s="9" t="s">
        <v>296</v>
      </c>
      <c r="F139" s="34" t="s">
        <v>193</v>
      </c>
      <c r="G139" s="21">
        <v>91000</v>
      </c>
      <c r="H139" s="21">
        <v>2611.6999999999998</v>
      </c>
      <c r="I139" s="21">
        <v>9189.69</v>
      </c>
      <c r="J139" s="21">
        <v>2766.4</v>
      </c>
      <c r="K139" s="21">
        <v>8924</v>
      </c>
      <c r="L139" s="21">
        <v>23491.79</v>
      </c>
      <c r="M139" s="21">
        <f t="shared" si="5"/>
        <v>67508.210000000006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</row>
    <row r="140" spans="1:258" x14ac:dyDescent="0.25">
      <c r="A140" s="9">
        <v>132</v>
      </c>
      <c r="B140" s="34" t="s">
        <v>361</v>
      </c>
      <c r="C140" s="36" t="s">
        <v>286</v>
      </c>
      <c r="D140" s="34" t="s">
        <v>395</v>
      </c>
      <c r="E140" s="9" t="s">
        <v>296</v>
      </c>
      <c r="F140" s="34" t="s">
        <v>194</v>
      </c>
      <c r="G140" s="21">
        <v>44000</v>
      </c>
      <c r="H140" s="21">
        <v>1262.8</v>
      </c>
      <c r="I140" s="21">
        <v>1007.19</v>
      </c>
      <c r="J140" s="21">
        <v>1337.6</v>
      </c>
      <c r="K140" s="21">
        <v>175</v>
      </c>
      <c r="L140" s="21">
        <v>3782.59</v>
      </c>
      <c r="M140" s="21">
        <f t="shared" ref="M140:M203" si="9">+G140-L140</f>
        <v>40217.410000000003</v>
      </c>
    </row>
    <row r="141" spans="1:258" s="1" customFormat="1" x14ac:dyDescent="0.25">
      <c r="A141" s="9">
        <v>133</v>
      </c>
      <c r="B141" s="4" t="s">
        <v>34</v>
      </c>
      <c r="C141" s="4" t="s">
        <v>287</v>
      </c>
      <c r="D141" s="4" t="s">
        <v>238</v>
      </c>
      <c r="E141" s="9" t="s">
        <v>296</v>
      </c>
      <c r="F141" s="5" t="s">
        <v>194</v>
      </c>
      <c r="G141" s="21">
        <v>89500</v>
      </c>
      <c r="H141" s="21">
        <f>G141*0.0287</f>
        <v>2568.65</v>
      </c>
      <c r="I141" s="21">
        <v>9635.51</v>
      </c>
      <c r="J141" s="21">
        <f>G141*0.0304</f>
        <v>2720.8</v>
      </c>
      <c r="K141" s="21">
        <v>25</v>
      </c>
      <c r="L141" s="21">
        <f t="shared" ref="L141:L146" si="10">+H141+I141+J141+K141</f>
        <v>14949.96</v>
      </c>
      <c r="M141" s="21">
        <f t="shared" si="9"/>
        <v>74550.039999999994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</row>
    <row r="142" spans="1:258" s="13" customFormat="1" x14ac:dyDescent="0.25">
      <c r="A142" s="9">
        <v>134</v>
      </c>
      <c r="B142" s="34" t="s">
        <v>205</v>
      </c>
      <c r="C142" s="4" t="s">
        <v>287</v>
      </c>
      <c r="D142" s="4" t="s">
        <v>19</v>
      </c>
      <c r="E142" s="9" t="s">
        <v>295</v>
      </c>
      <c r="F142" s="34" t="s">
        <v>194</v>
      </c>
      <c r="G142" s="21">
        <v>32000</v>
      </c>
      <c r="H142" s="25">
        <v>918.4</v>
      </c>
      <c r="I142" s="25">
        <v>0</v>
      </c>
      <c r="J142" s="25">
        <v>972.8</v>
      </c>
      <c r="K142" s="25">
        <v>900.4</v>
      </c>
      <c r="L142" s="25">
        <v>2791.6</v>
      </c>
      <c r="M142" s="21">
        <f t="shared" si="9"/>
        <v>29208.400000000001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</row>
    <row r="143" spans="1:258" s="1" customFormat="1" ht="17.25" customHeight="1" x14ac:dyDescent="0.25">
      <c r="A143" s="9">
        <v>135</v>
      </c>
      <c r="B143" s="34" t="s">
        <v>354</v>
      </c>
      <c r="C143" s="4" t="s">
        <v>287</v>
      </c>
      <c r="D143" s="4" t="s">
        <v>186</v>
      </c>
      <c r="E143" s="9" t="s">
        <v>296</v>
      </c>
      <c r="F143" s="34" t="s">
        <v>193</v>
      </c>
      <c r="G143" s="21">
        <v>115000</v>
      </c>
      <c r="H143" s="21">
        <v>3300.5</v>
      </c>
      <c r="I143" s="21">
        <v>15633.74</v>
      </c>
      <c r="J143" s="21">
        <v>3496</v>
      </c>
      <c r="K143" s="21">
        <v>75</v>
      </c>
      <c r="L143" s="21">
        <f t="shared" si="10"/>
        <v>22505.24</v>
      </c>
      <c r="M143" s="21">
        <f t="shared" si="9"/>
        <v>92494.76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</row>
    <row r="144" spans="1:258" x14ac:dyDescent="0.25">
      <c r="A144" s="9">
        <v>136</v>
      </c>
      <c r="B144" s="34" t="s">
        <v>35</v>
      </c>
      <c r="C144" s="4" t="s">
        <v>287</v>
      </c>
      <c r="D144" s="34" t="s">
        <v>13</v>
      </c>
      <c r="E144" s="9" t="s">
        <v>295</v>
      </c>
      <c r="F144" s="34" t="s">
        <v>193</v>
      </c>
      <c r="G144" s="21">
        <v>46000</v>
      </c>
      <c r="H144" s="21">
        <v>1320.2</v>
      </c>
      <c r="I144" s="21">
        <v>810.27</v>
      </c>
      <c r="J144" s="21">
        <f>G144*0.0304</f>
        <v>1398.4</v>
      </c>
      <c r="K144" s="21">
        <v>3509.62</v>
      </c>
      <c r="L144" s="21">
        <f t="shared" si="10"/>
        <v>7038.49</v>
      </c>
      <c r="M144" s="21">
        <f t="shared" si="9"/>
        <v>38961.51</v>
      </c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  <c r="IW144" s="7"/>
      <c r="IX144" s="7"/>
    </row>
    <row r="145" spans="1:284" x14ac:dyDescent="0.25">
      <c r="A145" s="9">
        <v>137</v>
      </c>
      <c r="B145" s="34" t="s">
        <v>474</v>
      </c>
      <c r="C145" s="4" t="s">
        <v>287</v>
      </c>
      <c r="D145" s="4" t="s">
        <v>28</v>
      </c>
      <c r="E145" s="9" t="s">
        <v>295</v>
      </c>
      <c r="F145" s="34" t="s">
        <v>194</v>
      </c>
      <c r="G145" s="21">
        <v>44000</v>
      </c>
      <c r="H145" s="21">
        <v>1262.8</v>
      </c>
      <c r="I145" s="21">
        <v>1007.19</v>
      </c>
      <c r="J145" s="21">
        <v>1337.6</v>
      </c>
      <c r="K145" s="21">
        <v>1275</v>
      </c>
      <c r="L145" s="21">
        <f t="shared" si="10"/>
        <v>4882.59</v>
      </c>
      <c r="M145" s="21">
        <f t="shared" si="9"/>
        <v>39117.410000000003</v>
      </c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  <c r="IW145" s="7"/>
      <c r="IX145" s="7"/>
    </row>
    <row r="146" spans="1:284" s="20" customFormat="1" x14ac:dyDescent="0.25">
      <c r="A146" s="9">
        <v>138</v>
      </c>
      <c r="B146" s="34" t="s">
        <v>38</v>
      </c>
      <c r="C146" s="4" t="s">
        <v>287</v>
      </c>
      <c r="D146" s="34" t="s">
        <v>19</v>
      </c>
      <c r="E146" s="9" t="s">
        <v>295</v>
      </c>
      <c r="F146" s="34" t="s">
        <v>193</v>
      </c>
      <c r="G146" s="21">
        <v>32000</v>
      </c>
      <c r="H146" s="21">
        <f>G146*0.0287</f>
        <v>918.4</v>
      </c>
      <c r="I146" s="21">
        <v>0</v>
      </c>
      <c r="J146" s="21">
        <f>G146*0.0304</f>
        <v>972.8</v>
      </c>
      <c r="K146" s="21">
        <v>3469.62</v>
      </c>
      <c r="L146" s="21">
        <f t="shared" si="10"/>
        <v>5360.82</v>
      </c>
      <c r="M146" s="21">
        <f t="shared" si="9"/>
        <v>26639.18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</row>
    <row r="147" spans="1:284" s="19" customFormat="1" x14ac:dyDescent="0.25">
      <c r="A147" s="9">
        <v>139</v>
      </c>
      <c r="B147" s="34" t="s">
        <v>191</v>
      </c>
      <c r="C147" s="4" t="s">
        <v>275</v>
      </c>
      <c r="D147" s="38" t="s">
        <v>148</v>
      </c>
      <c r="E147" s="29" t="s">
        <v>296</v>
      </c>
      <c r="F147" s="38" t="s">
        <v>194</v>
      </c>
      <c r="G147" s="43">
        <v>36000</v>
      </c>
      <c r="H147" s="43">
        <f t="shared" ref="H147:H151" si="11">G147*0.0287</f>
        <v>1033.2</v>
      </c>
      <c r="I147" s="43">
        <v>0</v>
      </c>
      <c r="J147" s="43">
        <v>1094.4000000000001</v>
      </c>
      <c r="K147" s="43">
        <v>3672.31</v>
      </c>
      <c r="L147" s="43">
        <v>5799.91</v>
      </c>
      <c r="M147" s="43">
        <f t="shared" si="9"/>
        <v>30200.09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  <c r="IV147" s="24"/>
      <c r="IW147" s="24"/>
      <c r="IX147" s="24"/>
    </row>
    <row r="148" spans="1:284" x14ac:dyDescent="0.25">
      <c r="A148" s="9">
        <v>140</v>
      </c>
      <c r="B148" s="34" t="s">
        <v>192</v>
      </c>
      <c r="C148" s="4" t="s">
        <v>275</v>
      </c>
      <c r="D148" s="34" t="s">
        <v>79</v>
      </c>
      <c r="E148" s="9" t="s">
        <v>296</v>
      </c>
      <c r="F148" s="34" t="s">
        <v>194</v>
      </c>
      <c r="G148" s="21">
        <v>75000</v>
      </c>
      <c r="H148" s="25">
        <v>2152.5</v>
      </c>
      <c r="I148" s="25">
        <v>6309.38</v>
      </c>
      <c r="J148" s="25">
        <v>2280</v>
      </c>
      <c r="K148" s="25">
        <v>4348.12</v>
      </c>
      <c r="L148" s="25">
        <v>15090</v>
      </c>
      <c r="M148" s="21">
        <f t="shared" si="9"/>
        <v>59910</v>
      </c>
    </row>
    <row r="149" spans="1:284" x14ac:dyDescent="0.25">
      <c r="A149" s="9">
        <v>141</v>
      </c>
      <c r="B149" s="34" t="s">
        <v>237</v>
      </c>
      <c r="C149" s="4" t="s">
        <v>275</v>
      </c>
      <c r="D149" s="34" t="s">
        <v>15</v>
      </c>
      <c r="E149" s="9" t="s">
        <v>296</v>
      </c>
      <c r="F149" s="34" t="s">
        <v>194</v>
      </c>
      <c r="G149" s="21">
        <v>100000</v>
      </c>
      <c r="H149" s="21">
        <f t="shared" si="11"/>
        <v>2870</v>
      </c>
      <c r="I149" s="21">
        <v>12105.37</v>
      </c>
      <c r="J149" s="21">
        <v>3040</v>
      </c>
      <c r="K149" s="21">
        <v>25</v>
      </c>
      <c r="L149" s="21">
        <v>18040.37</v>
      </c>
      <c r="M149" s="21">
        <f t="shared" si="9"/>
        <v>81959.63</v>
      </c>
    </row>
    <row r="150" spans="1:284" x14ac:dyDescent="0.25">
      <c r="A150" s="9">
        <v>142</v>
      </c>
      <c r="B150" s="34" t="s">
        <v>137</v>
      </c>
      <c r="C150" s="4" t="s">
        <v>275</v>
      </c>
      <c r="D150" s="34" t="s">
        <v>17</v>
      </c>
      <c r="E150" s="9" t="s">
        <v>295</v>
      </c>
      <c r="F150" s="34" t="s">
        <v>194</v>
      </c>
      <c r="G150" s="21">
        <v>46000</v>
      </c>
      <c r="H150" s="21">
        <f t="shared" si="11"/>
        <v>1320.2</v>
      </c>
      <c r="I150" s="21">
        <v>1289.46</v>
      </c>
      <c r="J150" s="21">
        <f>G150*0.0304</f>
        <v>1398.4</v>
      </c>
      <c r="K150" s="21">
        <v>1425</v>
      </c>
      <c r="L150" s="21">
        <v>5433.06</v>
      </c>
      <c r="M150" s="21">
        <f t="shared" si="9"/>
        <v>40566.94</v>
      </c>
    </row>
    <row r="151" spans="1:284" x14ac:dyDescent="0.25">
      <c r="A151" s="9">
        <v>143</v>
      </c>
      <c r="B151" s="34" t="s">
        <v>222</v>
      </c>
      <c r="C151" s="4" t="s">
        <v>275</v>
      </c>
      <c r="D151" s="34" t="s">
        <v>324</v>
      </c>
      <c r="E151" s="9" t="s">
        <v>295</v>
      </c>
      <c r="F151" s="34" t="s">
        <v>194</v>
      </c>
      <c r="G151" s="21">
        <v>36000</v>
      </c>
      <c r="H151" s="21">
        <f t="shared" si="11"/>
        <v>1033.2</v>
      </c>
      <c r="I151" s="21">
        <v>0</v>
      </c>
      <c r="J151" s="21">
        <f>G151*0.0304</f>
        <v>1094.4000000000001</v>
      </c>
      <c r="K151" s="21">
        <v>1075</v>
      </c>
      <c r="L151" s="21">
        <v>3202.6</v>
      </c>
      <c r="M151" s="21">
        <f t="shared" si="9"/>
        <v>32797.4</v>
      </c>
    </row>
    <row r="152" spans="1:284" x14ac:dyDescent="0.25">
      <c r="A152" s="9">
        <v>144</v>
      </c>
      <c r="B152" s="34" t="s">
        <v>202</v>
      </c>
      <c r="C152" s="4" t="s">
        <v>275</v>
      </c>
      <c r="D152" s="34" t="s">
        <v>201</v>
      </c>
      <c r="E152" s="9" t="s">
        <v>296</v>
      </c>
      <c r="F152" s="34" t="s">
        <v>194</v>
      </c>
      <c r="G152" s="21">
        <v>45000</v>
      </c>
      <c r="H152" s="21">
        <v>1291.5</v>
      </c>
      <c r="I152" s="21">
        <v>908.73</v>
      </c>
      <c r="J152" s="21">
        <v>1368</v>
      </c>
      <c r="K152" s="21">
        <v>12532.83</v>
      </c>
      <c r="L152" s="21">
        <v>16101.06</v>
      </c>
      <c r="M152" s="21">
        <f t="shared" si="9"/>
        <v>28898.94</v>
      </c>
    </row>
    <row r="153" spans="1:284" x14ac:dyDescent="0.25">
      <c r="A153" s="9">
        <v>145</v>
      </c>
      <c r="B153" s="34" t="s">
        <v>224</v>
      </c>
      <c r="C153" s="4" t="s">
        <v>275</v>
      </c>
      <c r="D153" s="34" t="s">
        <v>19</v>
      </c>
      <c r="E153" s="9" t="s">
        <v>296</v>
      </c>
      <c r="F153" s="34" t="s">
        <v>194</v>
      </c>
      <c r="G153" s="21">
        <v>33000</v>
      </c>
      <c r="H153" s="21">
        <v>947.1</v>
      </c>
      <c r="I153" s="21">
        <v>0</v>
      </c>
      <c r="J153" s="21">
        <v>1003.2</v>
      </c>
      <c r="K153" s="21">
        <v>4194.62</v>
      </c>
      <c r="L153" s="21">
        <v>6144.92</v>
      </c>
      <c r="M153" s="21">
        <f t="shared" si="9"/>
        <v>26855.08</v>
      </c>
    </row>
    <row r="154" spans="1:284" x14ac:dyDescent="0.25">
      <c r="A154" s="9">
        <v>146</v>
      </c>
      <c r="B154" s="34" t="s">
        <v>223</v>
      </c>
      <c r="C154" s="4" t="s">
        <v>275</v>
      </c>
      <c r="D154" s="34" t="s">
        <v>45</v>
      </c>
      <c r="E154" s="9" t="s">
        <v>296</v>
      </c>
      <c r="F154" s="34" t="s">
        <v>194</v>
      </c>
      <c r="G154" s="21">
        <v>33000</v>
      </c>
      <c r="H154" s="21">
        <f t="shared" ref="H154:H157" si="12">G154*0.0287</f>
        <v>947.1</v>
      </c>
      <c r="I154" s="21">
        <v>0</v>
      </c>
      <c r="J154" s="21">
        <f>G154*0.0304</f>
        <v>1003.2</v>
      </c>
      <c r="K154" s="21">
        <v>3715.97</v>
      </c>
      <c r="L154" s="21">
        <v>5666.27</v>
      </c>
      <c r="M154" s="21">
        <f t="shared" si="9"/>
        <v>27333.73</v>
      </c>
    </row>
    <row r="155" spans="1:284" x14ac:dyDescent="0.25">
      <c r="A155" s="9">
        <v>147</v>
      </c>
      <c r="B155" s="34" t="s">
        <v>226</v>
      </c>
      <c r="C155" s="4" t="s">
        <v>275</v>
      </c>
      <c r="D155" s="34" t="s">
        <v>149</v>
      </c>
      <c r="E155" s="9" t="s">
        <v>295</v>
      </c>
      <c r="F155" s="34" t="s">
        <v>194</v>
      </c>
      <c r="G155" s="21">
        <v>46000</v>
      </c>
      <c r="H155" s="25">
        <v>1320.2</v>
      </c>
      <c r="I155" s="25">
        <v>1289.46</v>
      </c>
      <c r="J155" s="25">
        <v>1398.4</v>
      </c>
      <c r="K155" s="25">
        <v>8516.76</v>
      </c>
      <c r="L155" s="25">
        <v>12524.82</v>
      </c>
      <c r="M155" s="21">
        <f t="shared" si="9"/>
        <v>33475.18</v>
      </c>
    </row>
    <row r="156" spans="1:284" s="7" customFormat="1" x14ac:dyDescent="0.25">
      <c r="A156" s="9">
        <v>148</v>
      </c>
      <c r="B156" s="35" t="s">
        <v>225</v>
      </c>
      <c r="C156" s="40" t="s">
        <v>275</v>
      </c>
      <c r="D156" s="35" t="s">
        <v>97</v>
      </c>
      <c r="E156" s="22" t="s">
        <v>296</v>
      </c>
      <c r="F156" s="35" t="s">
        <v>194</v>
      </c>
      <c r="G156" s="45">
        <v>46000</v>
      </c>
      <c r="H156" s="48">
        <v>1320.2</v>
      </c>
      <c r="I156" s="48">
        <v>1289.46</v>
      </c>
      <c r="J156" s="48">
        <v>1398.4</v>
      </c>
      <c r="K156" s="48">
        <v>175</v>
      </c>
      <c r="L156" s="48">
        <v>4183.0600000000004</v>
      </c>
      <c r="M156" s="21">
        <f t="shared" si="9"/>
        <v>41816.94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</row>
    <row r="157" spans="1:284" x14ac:dyDescent="0.25">
      <c r="A157" s="9">
        <v>149</v>
      </c>
      <c r="B157" s="34" t="s">
        <v>81</v>
      </c>
      <c r="C157" s="4" t="s">
        <v>275</v>
      </c>
      <c r="D157" s="34" t="s">
        <v>13</v>
      </c>
      <c r="E157" s="9" t="s">
        <v>296</v>
      </c>
      <c r="F157" s="34" t="s">
        <v>193</v>
      </c>
      <c r="G157" s="43">
        <v>47000</v>
      </c>
      <c r="H157" s="43">
        <f t="shared" si="12"/>
        <v>1348.9</v>
      </c>
      <c r="I157" s="43">
        <v>1430.6</v>
      </c>
      <c r="J157" s="43">
        <f>G157*0.0304</f>
        <v>1428.8</v>
      </c>
      <c r="K157" s="43">
        <v>175</v>
      </c>
      <c r="L157" s="43">
        <v>4383.3</v>
      </c>
      <c r="M157" s="43">
        <f t="shared" si="9"/>
        <v>42616.7</v>
      </c>
    </row>
    <row r="158" spans="1:284" x14ac:dyDescent="0.25">
      <c r="A158" s="9">
        <v>150</v>
      </c>
      <c r="B158" s="34" t="s">
        <v>140</v>
      </c>
      <c r="C158" s="4" t="s">
        <v>276</v>
      </c>
      <c r="D158" s="34" t="s">
        <v>464</v>
      </c>
      <c r="E158" s="9" t="s">
        <v>296</v>
      </c>
      <c r="F158" s="34" t="s">
        <v>193</v>
      </c>
      <c r="G158" s="21">
        <v>36000</v>
      </c>
      <c r="H158" s="25">
        <v>1033.2</v>
      </c>
      <c r="I158" s="25">
        <v>0</v>
      </c>
      <c r="J158" s="25">
        <v>1094.4000000000001</v>
      </c>
      <c r="K158" s="25">
        <v>3248.56</v>
      </c>
      <c r="L158" s="25">
        <v>5376.16</v>
      </c>
      <c r="M158" s="21">
        <f t="shared" si="9"/>
        <v>30623.84</v>
      </c>
    </row>
    <row r="159" spans="1:284" x14ac:dyDescent="0.25">
      <c r="A159" s="9">
        <v>151</v>
      </c>
      <c r="B159" s="34" t="s">
        <v>141</v>
      </c>
      <c r="C159" s="4" t="s">
        <v>276</v>
      </c>
      <c r="D159" s="34" t="s">
        <v>388</v>
      </c>
      <c r="E159" s="9" t="s">
        <v>296</v>
      </c>
      <c r="F159" s="34" t="s">
        <v>194</v>
      </c>
      <c r="G159" s="21">
        <v>36000</v>
      </c>
      <c r="H159" s="25">
        <v>1033.2</v>
      </c>
      <c r="I159" s="25">
        <v>0</v>
      </c>
      <c r="J159" s="25">
        <v>1094.4000000000001</v>
      </c>
      <c r="K159" s="25">
        <v>7035.39</v>
      </c>
      <c r="L159" s="25">
        <v>9162.99</v>
      </c>
      <c r="M159" s="21">
        <f t="shared" si="9"/>
        <v>26837.01</v>
      </c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  <c r="JC159" s="7"/>
      <c r="JD159" s="7"/>
      <c r="JE159" s="7"/>
      <c r="JF159" s="7"/>
      <c r="JG159" s="7"/>
      <c r="JH159" s="7"/>
      <c r="JI159" s="7"/>
      <c r="JJ159" s="7"/>
      <c r="JK159" s="7"/>
      <c r="JL159" s="7"/>
      <c r="JM159" s="7"/>
      <c r="JN159" s="7"/>
      <c r="JO159" s="7"/>
      <c r="JP159" s="7"/>
      <c r="JQ159" s="7"/>
      <c r="JR159" s="7"/>
      <c r="JS159" s="7"/>
      <c r="JT159" s="7"/>
      <c r="JU159" s="7"/>
      <c r="JV159" s="7"/>
      <c r="JW159" s="7"/>
      <c r="JX159" s="7"/>
    </row>
    <row r="160" spans="1:284" x14ac:dyDescent="0.25">
      <c r="A160" s="9">
        <v>152</v>
      </c>
      <c r="B160" s="34" t="s">
        <v>325</v>
      </c>
      <c r="C160" s="4" t="s">
        <v>276</v>
      </c>
      <c r="D160" s="34" t="s">
        <v>388</v>
      </c>
      <c r="E160" s="9" t="s">
        <v>295</v>
      </c>
      <c r="F160" s="34" t="s">
        <v>194</v>
      </c>
      <c r="G160" s="21">
        <v>36000</v>
      </c>
      <c r="H160" s="25">
        <v>1033.2</v>
      </c>
      <c r="I160" s="25">
        <v>0</v>
      </c>
      <c r="J160" s="25">
        <v>1094.4000000000001</v>
      </c>
      <c r="K160" s="49">
        <v>1125</v>
      </c>
      <c r="L160" s="49">
        <v>3252.6</v>
      </c>
      <c r="M160" s="21">
        <f t="shared" si="9"/>
        <v>32747.4</v>
      </c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  <c r="IW160" s="7"/>
      <c r="IX160" s="7"/>
      <c r="IY160" s="7"/>
      <c r="IZ160" s="7"/>
      <c r="JA160" s="7"/>
      <c r="JB160" s="7"/>
      <c r="JC160" s="7"/>
      <c r="JD160" s="7"/>
      <c r="JE160" s="7"/>
      <c r="JF160" s="7"/>
      <c r="JG160" s="7"/>
      <c r="JH160" s="7"/>
      <c r="JI160" s="7"/>
      <c r="JJ160" s="7"/>
      <c r="JK160" s="7"/>
      <c r="JL160" s="7"/>
      <c r="JM160" s="7"/>
      <c r="JN160" s="7"/>
      <c r="JO160" s="7"/>
      <c r="JP160" s="7"/>
      <c r="JQ160" s="7"/>
      <c r="JR160" s="7"/>
      <c r="JS160" s="7"/>
      <c r="JT160" s="7"/>
      <c r="JU160" s="7"/>
      <c r="JV160" s="7"/>
      <c r="JW160" s="7"/>
      <c r="JX160" s="7"/>
    </row>
    <row r="161" spans="1:322" x14ac:dyDescent="0.25">
      <c r="A161" s="9">
        <v>153</v>
      </c>
      <c r="B161" s="34" t="s">
        <v>142</v>
      </c>
      <c r="C161" s="4" t="s">
        <v>276</v>
      </c>
      <c r="D161" s="34" t="s">
        <v>388</v>
      </c>
      <c r="E161" s="9" t="s">
        <v>296</v>
      </c>
      <c r="F161" s="34" t="s">
        <v>194</v>
      </c>
      <c r="G161" s="21">
        <v>36000</v>
      </c>
      <c r="H161" s="25">
        <v>1033.2</v>
      </c>
      <c r="I161" s="25">
        <v>0</v>
      </c>
      <c r="J161" s="25">
        <v>1094.4000000000001</v>
      </c>
      <c r="K161" s="25">
        <v>5348.56</v>
      </c>
      <c r="L161" s="25">
        <v>7476.16</v>
      </c>
      <c r="M161" s="21">
        <f t="shared" si="9"/>
        <v>28523.84</v>
      </c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  <c r="IX161" s="7"/>
      <c r="IY161" s="7"/>
      <c r="IZ161" s="7"/>
      <c r="JA161" s="7"/>
      <c r="JB161" s="7"/>
      <c r="JC161" s="7"/>
      <c r="JD161" s="7"/>
      <c r="JE161" s="7"/>
      <c r="JF161" s="7"/>
      <c r="JG161" s="7"/>
      <c r="JH161" s="7"/>
      <c r="JI161" s="7"/>
      <c r="JJ161" s="7"/>
      <c r="JK161" s="7"/>
      <c r="JL161" s="7"/>
      <c r="JM161" s="7"/>
      <c r="JN161" s="7"/>
      <c r="JO161" s="7"/>
      <c r="JP161" s="7"/>
      <c r="JQ161" s="7"/>
      <c r="JR161" s="7"/>
      <c r="JS161" s="7"/>
      <c r="JT161" s="7"/>
      <c r="JU161" s="7"/>
      <c r="JV161" s="7"/>
      <c r="JW161" s="7"/>
      <c r="JX161" s="7"/>
    </row>
    <row r="162" spans="1:322" x14ac:dyDescent="0.25">
      <c r="A162" s="9">
        <v>154</v>
      </c>
      <c r="B162" s="34" t="s">
        <v>143</v>
      </c>
      <c r="C162" s="4" t="s">
        <v>276</v>
      </c>
      <c r="D162" s="34" t="s">
        <v>388</v>
      </c>
      <c r="E162" s="9" t="s">
        <v>295</v>
      </c>
      <c r="F162" s="34" t="s">
        <v>194</v>
      </c>
      <c r="G162" s="21">
        <v>36000</v>
      </c>
      <c r="H162" s="25">
        <v>1033.2</v>
      </c>
      <c r="I162" s="25">
        <v>0</v>
      </c>
      <c r="J162" s="25">
        <v>1094.4000000000001</v>
      </c>
      <c r="K162" s="25">
        <v>4892.3100000000004</v>
      </c>
      <c r="L162" s="25">
        <v>7019.91</v>
      </c>
      <c r="M162" s="21">
        <f t="shared" si="9"/>
        <v>28980.09</v>
      </c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/>
      <c r="JB162" s="7"/>
      <c r="JC162" s="7"/>
      <c r="JD162" s="7"/>
      <c r="JE162" s="7"/>
      <c r="JF162" s="7"/>
      <c r="JG162" s="7"/>
      <c r="JH162" s="7"/>
      <c r="JI162" s="7"/>
      <c r="JJ162" s="7"/>
      <c r="JK162" s="7"/>
      <c r="JL162" s="7"/>
      <c r="JM162" s="7"/>
      <c r="JN162" s="7"/>
      <c r="JO162" s="7"/>
      <c r="JP162" s="7"/>
      <c r="JQ162" s="7"/>
      <c r="JR162" s="7"/>
      <c r="JS162" s="7"/>
      <c r="JT162" s="7"/>
      <c r="JU162" s="7"/>
      <c r="JV162" s="7"/>
      <c r="JW162" s="7"/>
      <c r="JX162" s="7"/>
    </row>
    <row r="163" spans="1:322" x14ac:dyDescent="0.25">
      <c r="A163" s="9">
        <v>155</v>
      </c>
      <c r="B163" s="34" t="s">
        <v>144</v>
      </c>
      <c r="C163" s="4" t="s">
        <v>276</v>
      </c>
      <c r="D163" s="34" t="s">
        <v>139</v>
      </c>
      <c r="E163" s="9" t="s">
        <v>296</v>
      </c>
      <c r="F163" s="34" t="s">
        <v>194</v>
      </c>
      <c r="G163" s="21">
        <v>44000</v>
      </c>
      <c r="H163" s="21">
        <f t="shared" ref="H163:H164" si="13">G163*0.0287</f>
        <v>1262.8</v>
      </c>
      <c r="I163" s="21">
        <v>767.59</v>
      </c>
      <c r="J163" s="21">
        <v>1337.6</v>
      </c>
      <c r="K163" s="21">
        <v>3772.31</v>
      </c>
      <c r="L163" s="21">
        <v>7140.3</v>
      </c>
      <c r="M163" s="21">
        <f t="shared" si="9"/>
        <v>36859.699999999997</v>
      </c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  <c r="JF163" s="7"/>
      <c r="JG163" s="7"/>
      <c r="JH163" s="7"/>
      <c r="JI163" s="7"/>
      <c r="JJ163" s="7"/>
      <c r="JK163" s="7"/>
      <c r="JL163" s="7"/>
      <c r="JM163" s="7"/>
      <c r="JN163" s="7"/>
      <c r="JO163" s="7"/>
      <c r="JP163" s="7"/>
      <c r="JQ163" s="7"/>
      <c r="JR163" s="7"/>
      <c r="JS163" s="7"/>
      <c r="JT163" s="7"/>
      <c r="JU163" s="7"/>
      <c r="JV163" s="7"/>
      <c r="JW163" s="7"/>
      <c r="JX163" s="7"/>
    </row>
    <row r="164" spans="1:322" x14ac:dyDescent="0.25">
      <c r="A164" s="9">
        <v>156</v>
      </c>
      <c r="B164" s="34" t="s">
        <v>326</v>
      </c>
      <c r="C164" s="4" t="s">
        <v>276</v>
      </c>
      <c r="D164" s="34" t="s">
        <v>388</v>
      </c>
      <c r="E164" s="9" t="s">
        <v>296</v>
      </c>
      <c r="F164" s="34" t="s">
        <v>194</v>
      </c>
      <c r="G164" s="21">
        <v>45000</v>
      </c>
      <c r="H164" s="21">
        <f t="shared" si="13"/>
        <v>1291.5</v>
      </c>
      <c r="I164" s="21">
        <v>1148.33</v>
      </c>
      <c r="J164" s="21">
        <f>G164*0.0304</f>
        <v>1368</v>
      </c>
      <c r="K164" s="21">
        <v>175</v>
      </c>
      <c r="L164" s="21">
        <v>3982.83</v>
      </c>
      <c r="M164" s="21">
        <f t="shared" si="9"/>
        <v>41017.17</v>
      </c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/>
      <c r="JB164" s="7"/>
      <c r="JC164" s="7"/>
      <c r="JD164" s="7"/>
      <c r="JE164" s="7"/>
      <c r="JF164" s="7"/>
      <c r="JG164" s="7"/>
      <c r="JH164" s="7"/>
      <c r="JI164" s="7"/>
      <c r="JJ164" s="7"/>
      <c r="JK164" s="7"/>
      <c r="JL164" s="7"/>
      <c r="JM164" s="7"/>
      <c r="JN164" s="7"/>
      <c r="JO164" s="7"/>
      <c r="JP164" s="7"/>
      <c r="JQ164" s="7"/>
      <c r="JR164" s="7"/>
      <c r="JS164" s="7"/>
      <c r="JT164" s="7"/>
      <c r="JU164" s="7"/>
      <c r="JV164" s="7"/>
      <c r="JW164" s="7"/>
      <c r="JX164" s="7"/>
    </row>
    <row r="165" spans="1:322" x14ac:dyDescent="0.25">
      <c r="A165" s="9">
        <v>157</v>
      </c>
      <c r="B165" s="34" t="s">
        <v>152</v>
      </c>
      <c r="C165" s="4" t="s">
        <v>145</v>
      </c>
      <c r="D165" s="34" t="s">
        <v>153</v>
      </c>
      <c r="E165" s="9" t="s">
        <v>295</v>
      </c>
      <c r="F165" s="34" t="s">
        <v>194</v>
      </c>
      <c r="G165" s="21">
        <v>81000</v>
      </c>
      <c r="H165" s="21">
        <v>2324.6999999999998</v>
      </c>
      <c r="I165" s="21">
        <v>6837.44</v>
      </c>
      <c r="J165" s="21">
        <v>2462.4</v>
      </c>
      <c r="K165" s="21">
        <v>3219.62</v>
      </c>
      <c r="L165" s="21">
        <v>14844.16</v>
      </c>
      <c r="M165" s="21">
        <f t="shared" si="9"/>
        <v>66155.839999999997</v>
      </c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  <c r="IY165" s="7"/>
      <c r="IZ165" s="7"/>
      <c r="JA165" s="7"/>
      <c r="JB165" s="7"/>
      <c r="JC165" s="7"/>
      <c r="JD165" s="7"/>
      <c r="JE165" s="7"/>
      <c r="JF165" s="7"/>
      <c r="JG165" s="7"/>
      <c r="JH165" s="7"/>
      <c r="JI165" s="7"/>
      <c r="JJ165" s="7"/>
      <c r="JK165" s="7"/>
      <c r="JL165" s="7"/>
      <c r="JM165" s="7"/>
      <c r="JN165" s="7"/>
      <c r="JO165" s="7"/>
      <c r="JP165" s="7"/>
      <c r="JQ165" s="7"/>
      <c r="JR165" s="7"/>
      <c r="JS165" s="7"/>
      <c r="JT165" s="7"/>
      <c r="JU165" s="7"/>
      <c r="JV165" s="7"/>
      <c r="JW165" s="7"/>
      <c r="JX165" s="7"/>
    </row>
    <row r="166" spans="1:322" x14ac:dyDescent="0.25">
      <c r="A166" s="9">
        <v>158</v>
      </c>
      <c r="B166" s="34" t="s">
        <v>146</v>
      </c>
      <c r="C166" s="4" t="s">
        <v>145</v>
      </c>
      <c r="D166" s="34" t="s">
        <v>138</v>
      </c>
      <c r="E166" s="9" t="s">
        <v>296</v>
      </c>
      <c r="F166" s="34" t="s">
        <v>194</v>
      </c>
      <c r="G166" s="21">
        <v>45000</v>
      </c>
      <c r="H166" s="25">
        <v>1291.5</v>
      </c>
      <c r="I166" s="25">
        <v>1148.33</v>
      </c>
      <c r="J166" s="25">
        <v>1368</v>
      </c>
      <c r="K166" s="25">
        <v>8101.14</v>
      </c>
      <c r="L166" s="25">
        <v>11908.97</v>
      </c>
      <c r="M166" s="21">
        <f t="shared" si="9"/>
        <v>33091.03</v>
      </c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/>
      <c r="IY166" s="7"/>
      <c r="IZ166" s="7"/>
      <c r="JA166" s="7"/>
      <c r="JB166" s="7"/>
      <c r="JC166" s="7"/>
      <c r="JD166" s="7"/>
      <c r="JE166" s="7"/>
      <c r="JF166" s="7"/>
      <c r="JG166" s="7"/>
      <c r="JH166" s="7"/>
      <c r="JI166" s="7"/>
      <c r="JJ166" s="7"/>
      <c r="JK166" s="7"/>
      <c r="JL166" s="7"/>
      <c r="JM166" s="7"/>
      <c r="JN166" s="7"/>
      <c r="JO166" s="7"/>
      <c r="JP166" s="7"/>
      <c r="JQ166" s="7"/>
      <c r="JR166" s="7"/>
      <c r="JS166" s="7"/>
      <c r="JT166" s="7"/>
      <c r="JU166" s="7"/>
      <c r="JV166" s="7"/>
      <c r="JW166" s="7"/>
      <c r="JX166" s="7"/>
    </row>
    <row r="167" spans="1:322" x14ac:dyDescent="0.25">
      <c r="A167" s="9">
        <v>159</v>
      </c>
      <c r="B167" s="34" t="s">
        <v>147</v>
      </c>
      <c r="C167" s="4" t="s">
        <v>145</v>
      </c>
      <c r="D167" s="34" t="s">
        <v>148</v>
      </c>
      <c r="E167" s="9" t="s">
        <v>296</v>
      </c>
      <c r="F167" s="34" t="s">
        <v>194</v>
      </c>
      <c r="G167" s="21">
        <v>33000</v>
      </c>
      <c r="H167" s="25">
        <v>947.1</v>
      </c>
      <c r="I167" s="25">
        <v>0</v>
      </c>
      <c r="J167" s="25">
        <v>1003.2</v>
      </c>
      <c r="K167" s="25">
        <v>715</v>
      </c>
      <c r="L167" s="25">
        <v>2665.3</v>
      </c>
      <c r="M167" s="21">
        <f t="shared" si="9"/>
        <v>30334.7</v>
      </c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/>
      <c r="IY167" s="7"/>
      <c r="IZ167" s="7"/>
      <c r="JA167" s="7"/>
      <c r="JB167" s="7"/>
      <c r="JC167" s="7"/>
      <c r="JD167" s="7"/>
      <c r="JE167" s="7"/>
      <c r="JF167" s="7"/>
      <c r="JG167" s="7"/>
      <c r="JH167" s="7"/>
      <c r="JI167" s="7"/>
      <c r="JJ167" s="7"/>
      <c r="JK167" s="7"/>
      <c r="JL167" s="7"/>
      <c r="JM167" s="7"/>
      <c r="JN167" s="7"/>
      <c r="JO167" s="7"/>
      <c r="JP167" s="7"/>
      <c r="JQ167" s="7"/>
      <c r="JR167" s="7"/>
      <c r="JS167" s="7"/>
      <c r="JT167" s="7"/>
      <c r="JU167" s="7"/>
      <c r="JV167" s="7"/>
      <c r="JW167" s="7"/>
      <c r="JX167" s="7"/>
    </row>
    <row r="168" spans="1:322" x14ac:dyDescent="0.25">
      <c r="A168" s="9">
        <v>160</v>
      </c>
      <c r="B168" s="34" t="s">
        <v>151</v>
      </c>
      <c r="C168" s="4" t="s">
        <v>145</v>
      </c>
      <c r="D168" s="34" t="s">
        <v>148</v>
      </c>
      <c r="E168" s="9" t="s">
        <v>296</v>
      </c>
      <c r="F168" s="34" t="s">
        <v>194</v>
      </c>
      <c r="G168" s="21">
        <v>33000</v>
      </c>
      <c r="H168" s="21">
        <f t="shared" ref="H168:H173" si="14">G168*0.0287</f>
        <v>947.1</v>
      </c>
      <c r="I168" s="21">
        <v>0</v>
      </c>
      <c r="J168" s="21">
        <f>G168*0.0304</f>
        <v>1003.2</v>
      </c>
      <c r="K168" s="43">
        <v>315</v>
      </c>
      <c r="L168" s="43">
        <f t="shared" ref="L168:L173" si="15">+H168+I168+J168+K168</f>
        <v>2265.3000000000002</v>
      </c>
      <c r="M168" s="43">
        <f t="shared" si="9"/>
        <v>30734.7</v>
      </c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  <c r="IY168" s="7"/>
      <c r="IZ168" s="7"/>
      <c r="JA168" s="7"/>
      <c r="JB168" s="7"/>
      <c r="JC168" s="7"/>
      <c r="JD168" s="7"/>
      <c r="JE168" s="7"/>
      <c r="JF168" s="7"/>
      <c r="JG168" s="7"/>
      <c r="JH168" s="7"/>
      <c r="JI168" s="7"/>
      <c r="JJ168" s="7"/>
      <c r="JK168" s="7"/>
      <c r="JL168" s="7"/>
      <c r="JM168" s="7"/>
      <c r="JN168" s="7"/>
      <c r="JO168" s="7"/>
      <c r="JP168" s="7"/>
      <c r="JQ168" s="7"/>
      <c r="JR168" s="7"/>
      <c r="JS168" s="7"/>
      <c r="JT168" s="7"/>
      <c r="JU168" s="7"/>
      <c r="JV168" s="7"/>
      <c r="JW168" s="7"/>
      <c r="JX168" s="7"/>
    </row>
    <row r="169" spans="1:322" x14ac:dyDescent="0.25">
      <c r="A169" s="9">
        <v>161</v>
      </c>
      <c r="B169" s="34" t="s">
        <v>475</v>
      </c>
      <c r="C169" s="4" t="s">
        <v>145</v>
      </c>
      <c r="D169" s="34" t="s">
        <v>389</v>
      </c>
      <c r="E169" s="9" t="s">
        <v>295</v>
      </c>
      <c r="F169" s="34" t="s">
        <v>194</v>
      </c>
      <c r="G169" s="21">
        <v>41000</v>
      </c>
      <c r="H169" s="21">
        <f t="shared" si="14"/>
        <v>1176.7</v>
      </c>
      <c r="I169" s="21">
        <v>344.19</v>
      </c>
      <c r="J169" s="21">
        <f>G169*0.0304</f>
        <v>1246.4000000000001</v>
      </c>
      <c r="K169" s="21">
        <v>1772.31</v>
      </c>
      <c r="L169" s="21">
        <f t="shared" si="15"/>
        <v>4539.6000000000004</v>
      </c>
      <c r="M169" s="21">
        <f t="shared" si="9"/>
        <v>36460.400000000001</v>
      </c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  <c r="IY169" s="7"/>
      <c r="IZ169" s="7"/>
      <c r="JA169" s="7"/>
      <c r="JB169" s="7"/>
      <c r="JC169" s="7"/>
      <c r="JD169" s="7"/>
      <c r="JE169" s="7"/>
      <c r="JF169" s="7"/>
      <c r="JG169" s="7"/>
      <c r="JH169" s="7"/>
      <c r="JI169" s="7"/>
      <c r="JJ169" s="7"/>
      <c r="JK169" s="7"/>
      <c r="JL169" s="7"/>
      <c r="JM169" s="7"/>
      <c r="JN169" s="7"/>
      <c r="JO169" s="7"/>
      <c r="JP169" s="7"/>
      <c r="JQ169" s="7"/>
      <c r="JR169" s="7"/>
      <c r="JS169" s="7"/>
      <c r="JT169" s="7"/>
      <c r="JU169" s="7"/>
      <c r="JV169" s="7"/>
      <c r="JW169" s="7"/>
      <c r="JX169" s="7"/>
    </row>
    <row r="170" spans="1:322" x14ac:dyDescent="0.25">
      <c r="A170" s="9">
        <v>162</v>
      </c>
      <c r="B170" s="34" t="s">
        <v>134</v>
      </c>
      <c r="C170" s="4" t="s">
        <v>145</v>
      </c>
      <c r="D170" s="34" t="s">
        <v>390</v>
      </c>
      <c r="E170" s="9" t="s">
        <v>295</v>
      </c>
      <c r="F170" s="34" t="s">
        <v>194</v>
      </c>
      <c r="G170" s="21">
        <v>46000</v>
      </c>
      <c r="H170" s="21">
        <f t="shared" si="14"/>
        <v>1320.2</v>
      </c>
      <c r="I170" s="21">
        <v>1289.46</v>
      </c>
      <c r="J170" s="21">
        <f>G170*0.0304</f>
        <v>1398.4</v>
      </c>
      <c r="K170" s="21">
        <v>5520.13</v>
      </c>
      <c r="L170" s="21">
        <f t="shared" si="15"/>
        <v>9528.19</v>
      </c>
      <c r="M170" s="21">
        <f t="shared" si="9"/>
        <v>36471.81</v>
      </c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  <c r="IX170" s="7"/>
      <c r="IY170" s="7"/>
      <c r="IZ170" s="7"/>
      <c r="JA170" s="7"/>
      <c r="JB170" s="7"/>
      <c r="JC170" s="7"/>
      <c r="JD170" s="7"/>
      <c r="JE170" s="7"/>
      <c r="JF170" s="7"/>
      <c r="JG170" s="7"/>
      <c r="JH170" s="7"/>
      <c r="JI170" s="7"/>
      <c r="JJ170" s="7"/>
      <c r="JK170" s="7"/>
      <c r="JL170" s="7"/>
      <c r="JM170" s="7"/>
      <c r="JN170" s="7"/>
      <c r="JO170" s="7"/>
      <c r="JP170" s="7"/>
      <c r="JQ170" s="7"/>
      <c r="JR170" s="7"/>
      <c r="JS170" s="7"/>
      <c r="JT170" s="7"/>
      <c r="JU170" s="7"/>
      <c r="JV170" s="7"/>
      <c r="JW170" s="7"/>
      <c r="JX170" s="7"/>
    </row>
    <row r="171" spans="1:322" x14ac:dyDescent="0.25">
      <c r="A171" s="9">
        <v>163</v>
      </c>
      <c r="B171" s="34" t="s">
        <v>327</v>
      </c>
      <c r="C171" s="4" t="s">
        <v>145</v>
      </c>
      <c r="D171" s="34" t="s">
        <v>135</v>
      </c>
      <c r="E171" s="9" t="s">
        <v>295</v>
      </c>
      <c r="F171" s="34" t="s">
        <v>194</v>
      </c>
      <c r="G171" s="21">
        <v>61000</v>
      </c>
      <c r="H171" s="25">
        <v>1750.7</v>
      </c>
      <c r="I171" s="25">
        <v>3674.86</v>
      </c>
      <c r="J171" s="25">
        <v>1854.4</v>
      </c>
      <c r="K171" s="25">
        <v>15449.13</v>
      </c>
      <c r="L171" s="25">
        <v>22729.09</v>
      </c>
      <c r="M171" s="21">
        <f t="shared" si="9"/>
        <v>38270.910000000003</v>
      </c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  <c r="IX171" s="7"/>
      <c r="IY171" s="7"/>
      <c r="IZ171" s="7"/>
      <c r="JA171" s="7"/>
      <c r="JB171" s="7"/>
      <c r="JC171" s="7"/>
      <c r="JD171" s="7"/>
      <c r="JE171" s="7"/>
      <c r="JF171" s="7"/>
      <c r="JG171" s="7"/>
      <c r="JH171" s="7"/>
      <c r="JI171" s="7"/>
      <c r="JJ171" s="7"/>
      <c r="JK171" s="7"/>
      <c r="JL171" s="7"/>
      <c r="JM171" s="7"/>
      <c r="JN171" s="7"/>
      <c r="JO171" s="7"/>
      <c r="JP171" s="7"/>
      <c r="JQ171" s="7"/>
      <c r="JR171" s="7"/>
      <c r="JS171" s="7"/>
      <c r="JT171" s="7"/>
      <c r="JU171" s="7"/>
      <c r="JV171" s="7"/>
      <c r="JW171" s="7"/>
      <c r="JX171" s="7"/>
    </row>
    <row r="172" spans="1:322" x14ac:dyDescent="0.25">
      <c r="A172" s="9">
        <v>164</v>
      </c>
      <c r="B172" s="34" t="s">
        <v>136</v>
      </c>
      <c r="C172" s="4" t="s">
        <v>145</v>
      </c>
      <c r="D172" s="34" t="s">
        <v>390</v>
      </c>
      <c r="E172" s="9" t="s">
        <v>295</v>
      </c>
      <c r="F172" s="34" t="s">
        <v>194</v>
      </c>
      <c r="G172" s="21">
        <v>46000</v>
      </c>
      <c r="H172" s="21">
        <v>1320.2</v>
      </c>
      <c r="I172" s="21">
        <v>1289.46</v>
      </c>
      <c r="J172" s="21">
        <v>1398.4</v>
      </c>
      <c r="K172" s="21">
        <v>3898.87</v>
      </c>
      <c r="L172" s="21">
        <v>7906.93</v>
      </c>
      <c r="M172" s="21">
        <f t="shared" si="9"/>
        <v>38093.07</v>
      </c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  <c r="IX172" s="7"/>
      <c r="IY172" s="7"/>
      <c r="IZ172" s="7"/>
      <c r="JA172" s="7"/>
      <c r="JB172" s="7"/>
      <c r="JC172" s="7"/>
      <c r="JD172" s="7"/>
      <c r="JE172" s="7"/>
      <c r="JF172" s="7"/>
      <c r="JG172" s="7"/>
      <c r="JH172" s="7"/>
      <c r="JI172" s="7"/>
      <c r="JJ172" s="7"/>
      <c r="JK172" s="7"/>
      <c r="JL172" s="7"/>
      <c r="JM172" s="7"/>
      <c r="JN172" s="7"/>
      <c r="JO172" s="7"/>
      <c r="JP172" s="7"/>
      <c r="JQ172" s="7"/>
      <c r="JR172" s="7"/>
      <c r="JS172" s="7"/>
      <c r="JT172" s="7"/>
      <c r="JU172" s="7"/>
      <c r="JV172" s="7"/>
      <c r="JW172" s="7"/>
      <c r="JX172" s="7"/>
    </row>
    <row r="173" spans="1:322" s="14" customFormat="1" x14ac:dyDescent="0.25">
      <c r="A173" s="9">
        <v>165</v>
      </c>
      <c r="B173" s="34" t="s">
        <v>328</v>
      </c>
      <c r="C173" s="4" t="s">
        <v>145</v>
      </c>
      <c r="D173" s="34" t="s">
        <v>391</v>
      </c>
      <c r="E173" s="9" t="s">
        <v>296</v>
      </c>
      <c r="F173" s="34" t="s">
        <v>194</v>
      </c>
      <c r="G173" s="21">
        <v>45000</v>
      </c>
      <c r="H173" s="21">
        <f t="shared" si="14"/>
        <v>1291.5</v>
      </c>
      <c r="I173" s="21">
        <v>669.13</v>
      </c>
      <c r="J173" s="21">
        <f>G173*0.0304</f>
        <v>1368</v>
      </c>
      <c r="K173" s="21">
        <v>3369.62</v>
      </c>
      <c r="L173" s="21">
        <f t="shared" si="15"/>
        <v>6698.25</v>
      </c>
      <c r="M173" s="21">
        <f t="shared" si="9"/>
        <v>38301.75</v>
      </c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/>
      <c r="IY173" s="7"/>
      <c r="IZ173" s="7"/>
      <c r="JA173" s="7"/>
      <c r="JB173" s="7"/>
      <c r="JC173" s="7"/>
      <c r="JD173" s="7"/>
      <c r="JE173" s="7"/>
      <c r="JF173" s="7"/>
      <c r="JG173" s="7"/>
      <c r="JH173" s="7"/>
      <c r="JI173" s="7"/>
      <c r="JJ173" s="7"/>
      <c r="JK173" s="7"/>
      <c r="JL173" s="7"/>
      <c r="JM173" s="7"/>
      <c r="JN173" s="7"/>
      <c r="JO173" s="7"/>
      <c r="JP173" s="7"/>
      <c r="JQ173" s="7"/>
      <c r="JR173" s="7"/>
      <c r="JS173" s="7"/>
      <c r="JT173" s="7"/>
      <c r="JU173" s="7"/>
      <c r="JV173" s="7"/>
      <c r="JW173" s="7"/>
      <c r="JX173" s="7"/>
      <c r="JY173" s="7"/>
      <c r="JZ173" s="7"/>
      <c r="KA173" s="7"/>
      <c r="KB173" s="7"/>
      <c r="KC173" s="7"/>
      <c r="KD173" s="7"/>
      <c r="KE173" s="7"/>
      <c r="KF173" s="7"/>
      <c r="KG173" s="7"/>
      <c r="KH173" s="7"/>
      <c r="KI173" s="7"/>
      <c r="KJ173" s="7"/>
      <c r="KK173" s="7"/>
      <c r="KL173" s="7"/>
      <c r="KM173" s="7"/>
      <c r="KN173" s="7"/>
      <c r="KO173" s="7"/>
      <c r="KP173" s="7"/>
      <c r="KQ173" s="7"/>
      <c r="KR173" s="7"/>
      <c r="KS173" s="7"/>
      <c r="KT173" s="7"/>
      <c r="KU173" s="7"/>
      <c r="KV173" s="7"/>
      <c r="KW173" s="7"/>
      <c r="KX173" s="7"/>
      <c r="KY173" s="7"/>
      <c r="KZ173" s="7"/>
      <c r="LA173" s="7"/>
      <c r="LB173" s="7"/>
      <c r="LC173" s="7"/>
      <c r="LD173" s="7"/>
      <c r="LE173" s="7"/>
      <c r="LF173" s="7"/>
      <c r="LG173" s="7"/>
      <c r="LH173" s="7"/>
      <c r="LI173" s="7"/>
      <c r="LJ173" s="7"/>
    </row>
    <row r="174" spans="1:322" x14ac:dyDescent="0.25">
      <c r="A174" s="9">
        <v>166</v>
      </c>
      <c r="B174" s="34" t="s">
        <v>329</v>
      </c>
      <c r="C174" s="4" t="s">
        <v>145</v>
      </c>
      <c r="D174" s="34" t="s">
        <v>138</v>
      </c>
      <c r="E174" s="9" t="s">
        <v>296</v>
      </c>
      <c r="F174" s="34" t="s">
        <v>194</v>
      </c>
      <c r="G174" s="21">
        <v>45000</v>
      </c>
      <c r="H174" s="25">
        <v>1291.5</v>
      </c>
      <c r="I174" s="25">
        <v>1148.33</v>
      </c>
      <c r="J174" s="25">
        <v>1368</v>
      </c>
      <c r="K174" s="25">
        <v>175</v>
      </c>
      <c r="L174" s="25">
        <v>3982.83</v>
      </c>
      <c r="M174" s="21">
        <f t="shared" si="9"/>
        <v>41017.17</v>
      </c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  <c r="IX174" s="7"/>
      <c r="IY174" s="7"/>
      <c r="IZ174" s="7"/>
      <c r="JA174" s="7"/>
      <c r="JB174" s="7"/>
      <c r="JC174" s="7"/>
      <c r="JD174" s="7"/>
      <c r="JE174" s="7"/>
      <c r="JF174" s="7"/>
      <c r="JG174" s="7"/>
      <c r="JH174" s="7"/>
      <c r="JI174" s="7"/>
      <c r="JJ174" s="7"/>
      <c r="JK174" s="7"/>
      <c r="JL174" s="7"/>
      <c r="JM174" s="7"/>
      <c r="JN174" s="7"/>
      <c r="JO174" s="7"/>
      <c r="JP174" s="7"/>
      <c r="JQ174" s="7"/>
      <c r="JR174" s="7"/>
      <c r="JS174" s="7"/>
      <c r="JT174" s="7"/>
      <c r="JU174" s="7"/>
      <c r="JV174" s="7"/>
      <c r="JW174" s="7"/>
      <c r="JX174" s="7"/>
      <c r="JY174" s="7"/>
      <c r="JZ174" s="7"/>
      <c r="KA174" s="7"/>
      <c r="KB174" s="7"/>
      <c r="KC174" s="7"/>
      <c r="KD174" s="7"/>
      <c r="KE174" s="7"/>
      <c r="KF174" s="7"/>
      <c r="KG174" s="7"/>
      <c r="KH174" s="7"/>
      <c r="KI174" s="7"/>
      <c r="KJ174" s="7"/>
      <c r="KK174" s="7"/>
      <c r="KL174" s="7"/>
      <c r="KM174" s="7"/>
      <c r="KN174" s="7"/>
      <c r="KO174" s="7"/>
      <c r="KP174" s="7"/>
      <c r="KQ174" s="7"/>
      <c r="KR174" s="7"/>
      <c r="KS174" s="7"/>
      <c r="KT174" s="7"/>
      <c r="KU174" s="7"/>
      <c r="KV174" s="7"/>
      <c r="KW174" s="7"/>
      <c r="KX174" s="7"/>
      <c r="KY174" s="7"/>
      <c r="KZ174" s="7"/>
      <c r="LA174" s="7"/>
      <c r="LB174" s="7"/>
      <c r="LC174" s="7"/>
      <c r="LD174" s="7"/>
      <c r="LE174" s="7"/>
      <c r="LF174" s="7"/>
      <c r="LG174" s="7"/>
      <c r="LH174" s="7"/>
      <c r="LI174" s="7"/>
      <c r="LJ174" s="7"/>
    </row>
    <row r="175" spans="1:322" s="14" customFormat="1" x14ac:dyDescent="0.25">
      <c r="A175" s="9">
        <v>167</v>
      </c>
      <c r="B175" s="34" t="s">
        <v>402</v>
      </c>
      <c r="C175" s="34" t="s">
        <v>78</v>
      </c>
      <c r="D175" s="34" t="s">
        <v>77</v>
      </c>
      <c r="E175" s="9" t="s">
        <v>296</v>
      </c>
      <c r="F175" s="34" t="s">
        <v>193</v>
      </c>
      <c r="G175" s="21">
        <v>165000</v>
      </c>
      <c r="H175" s="21">
        <v>4735.5</v>
      </c>
      <c r="I175" s="21">
        <v>27394.99</v>
      </c>
      <c r="J175" s="21">
        <v>5016</v>
      </c>
      <c r="K175" s="21">
        <v>25</v>
      </c>
      <c r="L175" s="21">
        <v>37171.49</v>
      </c>
      <c r="M175" s="21">
        <f t="shared" si="9"/>
        <v>127828.51</v>
      </c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  <c r="IW175" s="7"/>
      <c r="IX175" s="7"/>
      <c r="IY175" s="7"/>
      <c r="IZ175" s="7"/>
      <c r="JA175" s="7"/>
      <c r="JB175" s="7"/>
      <c r="JC175" s="7"/>
      <c r="JD175" s="7"/>
      <c r="JE175" s="7"/>
      <c r="JF175" s="7"/>
      <c r="JG175" s="7"/>
      <c r="JH175" s="7"/>
      <c r="JI175" s="7"/>
      <c r="JJ175" s="7"/>
      <c r="JK175" s="7"/>
      <c r="JL175" s="7"/>
      <c r="JM175" s="7"/>
      <c r="JN175" s="7"/>
      <c r="JO175" s="7"/>
      <c r="JP175" s="7"/>
      <c r="JQ175" s="7"/>
      <c r="JR175" s="7"/>
      <c r="JS175" s="7"/>
      <c r="JT175" s="7"/>
      <c r="JU175" s="7"/>
      <c r="JV175" s="7"/>
      <c r="JW175" s="7"/>
      <c r="JX175" s="7"/>
      <c r="JY175" s="7"/>
      <c r="JZ175" s="7"/>
      <c r="KA175" s="7"/>
      <c r="KB175" s="7"/>
      <c r="KC175" s="7"/>
      <c r="KD175" s="7"/>
      <c r="KE175" s="7"/>
      <c r="KF175" s="7"/>
      <c r="KG175" s="7"/>
      <c r="KH175" s="7"/>
      <c r="KI175" s="7"/>
      <c r="KJ175" s="7"/>
      <c r="KK175" s="7"/>
      <c r="KL175" s="7"/>
      <c r="KM175" s="7"/>
      <c r="KN175" s="7"/>
      <c r="KO175" s="7"/>
      <c r="KP175" s="7"/>
      <c r="KQ175" s="7"/>
      <c r="KR175" s="7"/>
      <c r="KS175" s="7"/>
      <c r="KT175" s="7"/>
      <c r="KU175" s="7"/>
      <c r="KV175" s="7"/>
      <c r="KW175" s="7"/>
      <c r="KX175" s="7"/>
      <c r="KY175" s="7"/>
      <c r="KZ175" s="7"/>
      <c r="LA175" s="7"/>
      <c r="LB175" s="7"/>
      <c r="LC175" s="7"/>
      <c r="LD175" s="7"/>
      <c r="LE175" s="7"/>
      <c r="LF175" s="7"/>
      <c r="LG175" s="7"/>
      <c r="LH175" s="7"/>
      <c r="LI175" s="7"/>
      <c r="LJ175" s="7"/>
    </row>
    <row r="176" spans="1:322" x14ac:dyDescent="0.25">
      <c r="A176" s="9">
        <v>168</v>
      </c>
      <c r="B176" s="34" t="s">
        <v>355</v>
      </c>
      <c r="C176" s="34" t="s">
        <v>80</v>
      </c>
      <c r="D176" s="34" t="s">
        <v>17</v>
      </c>
      <c r="E176" s="9" t="s">
        <v>295</v>
      </c>
      <c r="F176" s="34" t="s">
        <v>194</v>
      </c>
      <c r="G176" s="21">
        <v>41000</v>
      </c>
      <c r="H176" s="21">
        <f t="shared" ref="H176:H180" si="16">G176*0.0287</f>
        <v>1176.7</v>
      </c>
      <c r="I176" s="21">
        <v>583.79</v>
      </c>
      <c r="J176" s="21">
        <f t="shared" ref="J176:J180" si="17">G176*0.0304</f>
        <v>1246.4000000000001</v>
      </c>
      <c r="K176" s="21">
        <v>1200</v>
      </c>
      <c r="L176" s="21">
        <v>4206.8900000000003</v>
      </c>
      <c r="M176" s="21">
        <f t="shared" si="9"/>
        <v>36793.11</v>
      </c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  <c r="IW176" s="7"/>
      <c r="IX176" s="7"/>
      <c r="IY176" s="7"/>
      <c r="IZ176" s="7"/>
      <c r="JA176" s="7"/>
      <c r="JB176" s="7"/>
      <c r="JC176" s="7"/>
      <c r="JD176" s="7"/>
      <c r="JE176" s="7"/>
      <c r="JF176" s="7"/>
      <c r="JG176" s="7"/>
      <c r="JH176" s="7"/>
      <c r="JI176" s="7"/>
      <c r="JJ176" s="7"/>
      <c r="JK176" s="7"/>
      <c r="JL176" s="7"/>
      <c r="JM176" s="7"/>
      <c r="JN176" s="7"/>
      <c r="JO176" s="7"/>
      <c r="JP176" s="7"/>
      <c r="JQ176" s="7"/>
      <c r="JR176" s="7"/>
      <c r="JS176" s="7"/>
      <c r="JT176" s="7"/>
      <c r="JU176" s="7"/>
      <c r="JV176" s="7"/>
      <c r="JW176" s="7"/>
      <c r="JX176" s="7"/>
    </row>
    <row r="177" spans="1:284" x14ac:dyDescent="0.25">
      <c r="A177" s="9">
        <v>169</v>
      </c>
      <c r="B177" s="34" t="s">
        <v>198</v>
      </c>
      <c r="C177" s="34" t="s">
        <v>80</v>
      </c>
      <c r="D177" s="34" t="s">
        <v>83</v>
      </c>
      <c r="E177" s="9" t="s">
        <v>295</v>
      </c>
      <c r="F177" s="34" t="s">
        <v>194</v>
      </c>
      <c r="G177" s="21">
        <v>41000</v>
      </c>
      <c r="H177" s="21">
        <v>1176.7</v>
      </c>
      <c r="I177" s="21">
        <v>344.19</v>
      </c>
      <c r="J177" s="21">
        <v>1246.4000000000001</v>
      </c>
      <c r="K177" s="21">
        <v>6911.58</v>
      </c>
      <c r="L177" s="21">
        <v>9678.8700000000008</v>
      </c>
      <c r="M177" s="21">
        <f t="shared" si="9"/>
        <v>31321.13</v>
      </c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  <c r="IW177" s="7"/>
      <c r="IX177" s="7"/>
      <c r="IY177" s="7"/>
      <c r="IZ177" s="7"/>
      <c r="JA177" s="7"/>
      <c r="JB177" s="7"/>
      <c r="JC177" s="7"/>
      <c r="JD177" s="7"/>
      <c r="JE177" s="7"/>
      <c r="JF177" s="7"/>
      <c r="JG177" s="7"/>
      <c r="JH177" s="7"/>
      <c r="JI177" s="7"/>
      <c r="JJ177" s="7"/>
      <c r="JK177" s="7"/>
      <c r="JL177" s="7"/>
      <c r="JM177" s="7"/>
      <c r="JN177" s="7"/>
      <c r="JO177" s="7"/>
      <c r="JP177" s="7"/>
      <c r="JQ177" s="7"/>
      <c r="JR177" s="7"/>
      <c r="JS177" s="7"/>
      <c r="JT177" s="7"/>
      <c r="JU177" s="7"/>
      <c r="JV177" s="7"/>
      <c r="JW177" s="7"/>
      <c r="JX177" s="7"/>
    </row>
    <row r="178" spans="1:284" x14ac:dyDescent="0.25">
      <c r="A178" s="9">
        <v>170</v>
      </c>
      <c r="B178" s="34" t="s">
        <v>209</v>
      </c>
      <c r="C178" s="34" t="s">
        <v>80</v>
      </c>
      <c r="D178" s="34" t="s">
        <v>208</v>
      </c>
      <c r="E178" s="9" t="s">
        <v>296</v>
      </c>
      <c r="F178" s="34" t="s">
        <v>194</v>
      </c>
      <c r="G178" s="21">
        <v>41000</v>
      </c>
      <c r="H178" s="21">
        <f t="shared" si="16"/>
        <v>1176.7</v>
      </c>
      <c r="I178" s="21">
        <v>583.79</v>
      </c>
      <c r="J178" s="21">
        <f t="shared" si="17"/>
        <v>1246.4000000000001</v>
      </c>
      <c r="K178" s="21">
        <v>175</v>
      </c>
      <c r="L178" s="21">
        <v>3181.89</v>
      </c>
      <c r="M178" s="21">
        <f t="shared" si="9"/>
        <v>37818.11</v>
      </c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  <c r="IX178" s="7"/>
      <c r="IY178" s="7"/>
      <c r="IZ178" s="7"/>
      <c r="JA178" s="7"/>
      <c r="JB178" s="7"/>
      <c r="JC178" s="7"/>
      <c r="JD178" s="7"/>
      <c r="JE178" s="7"/>
      <c r="JF178" s="7"/>
      <c r="JG178" s="7"/>
      <c r="JH178" s="7"/>
      <c r="JI178" s="7"/>
      <c r="JJ178" s="7"/>
      <c r="JK178" s="7"/>
      <c r="JL178" s="7"/>
      <c r="JM178" s="7"/>
      <c r="JN178" s="7"/>
      <c r="JO178" s="7"/>
      <c r="JP178" s="7"/>
      <c r="JQ178" s="7"/>
      <c r="JR178" s="7"/>
      <c r="JS178" s="7"/>
      <c r="JT178" s="7"/>
      <c r="JU178" s="7"/>
      <c r="JV178" s="7"/>
      <c r="JW178" s="7"/>
      <c r="JX178" s="7"/>
    </row>
    <row r="179" spans="1:284" x14ac:dyDescent="0.25">
      <c r="A179" s="9">
        <v>171</v>
      </c>
      <c r="B179" s="34" t="s">
        <v>210</v>
      </c>
      <c r="C179" s="34" t="s">
        <v>80</v>
      </c>
      <c r="D179" s="34" t="s">
        <v>45</v>
      </c>
      <c r="E179" s="9" t="s">
        <v>295</v>
      </c>
      <c r="F179" s="34" t="s">
        <v>194</v>
      </c>
      <c r="G179" s="21">
        <v>36000</v>
      </c>
      <c r="H179" s="21">
        <f t="shared" si="16"/>
        <v>1033.2</v>
      </c>
      <c r="I179" s="21">
        <v>0</v>
      </c>
      <c r="J179" s="21">
        <f t="shared" si="17"/>
        <v>1094.4000000000001</v>
      </c>
      <c r="K179" s="21">
        <v>1975</v>
      </c>
      <c r="L179" s="21">
        <v>4102.6000000000004</v>
      </c>
      <c r="M179" s="21">
        <f t="shared" si="9"/>
        <v>31897.4</v>
      </c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  <c r="IX179" s="7"/>
      <c r="IY179" s="7"/>
      <c r="IZ179" s="7"/>
      <c r="JA179" s="7"/>
      <c r="JB179" s="7"/>
      <c r="JC179" s="7"/>
      <c r="JD179" s="7"/>
      <c r="JE179" s="7"/>
      <c r="JF179" s="7"/>
      <c r="JG179" s="7"/>
      <c r="JH179" s="7"/>
      <c r="JI179" s="7"/>
      <c r="JJ179" s="7"/>
      <c r="JK179" s="7"/>
      <c r="JL179" s="7"/>
      <c r="JM179" s="7"/>
      <c r="JN179" s="7"/>
      <c r="JO179" s="7"/>
      <c r="JP179" s="7"/>
      <c r="JQ179" s="7"/>
      <c r="JR179" s="7"/>
      <c r="JS179" s="7"/>
      <c r="JT179" s="7"/>
      <c r="JU179" s="7"/>
      <c r="JV179" s="7"/>
      <c r="JW179" s="7"/>
      <c r="JX179" s="7"/>
    </row>
    <row r="180" spans="1:284" x14ac:dyDescent="0.25">
      <c r="A180" s="9">
        <v>172</v>
      </c>
      <c r="B180" s="34" t="s">
        <v>179</v>
      </c>
      <c r="C180" s="34" t="s">
        <v>80</v>
      </c>
      <c r="D180" s="34" t="s">
        <v>83</v>
      </c>
      <c r="E180" s="9" t="s">
        <v>295</v>
      </c>
      <c r="F180" s="34" t="s">
        <v>194</v>
      </c>
      <c r="G180" s="21">
        <v>41000</v>
      </c>
      <c r="H180" s="21">
        <f t="shared" si="16"/>
        <v>1176.7</v>
      </c>
      <c r="I180" s="21">
        <v>344.19</v>
      </c>
      <c r="J180" s="21">
        <f t="shared" si="17"/>
        <v>1246.4000000000001</v>
      </c>
      <c r="K180" s="21">
        <v>1772.31</v>
      </c>
      <c r="L180" s="21">
        <v>4539.6000000000004</v>
      </c>
      <c r="M180" s="21">
        <f t="shared" si="9"/>
        <v>36460.400000000001</v>
      </c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  <c r="IW180" s="7"/>
      <c r="IX180" s="7"/>
      <c r="IY180" s="7"/>
      <c r="IZ180" s="7"/>
      <c r="JA180" s="7"/>
      <c r="JB180" s="7"/>
      <c r="JC180" s="7"/>
      <c r="JD180" s="7"/>
      <c r="JE180" s="7"/>
      <c r="JF180" s="7"/>
      <c r="JG180" s="7"/>
      <c r="JH180" s="7"/>
      <c r="JI180" s="7"/>
      <c r="JJ180" s="7"/>
      <c r="JK180" s="7"/>
      <c r="JL180" s="7"/>
      <c r="JM180" s="7"/>
      <c r="JN180" s="7"/>
      <c r="JO180" s="7"/>
      <c r="JP180" s="7"/>
      <c r="JQ180" s="7"/>
      <c r="JR180" s="7"/>
      <c r="JS180" s="7"/>
      <c r="JT180" s="7"/>
      <c r="JU180" s="7"/>
      <c r="JV180" s="7"/>
      <c r="JW180" s="7"/>
      <c r="JX180" s="7"/>
    </row>
    <row r="181" spans="1:284" x14ac:dyDescent="0.25">
      <c r="A181" s="9">
        <v>173</v>
      </c>
      <c r="B181" s="35" t="s">
        <v>84</v>
      </c>
      <c r="C181" s="4" t="s">
        <v>379</v>
      </c>
      <c r="D181" s="35" t="s">
        <v>79</v>
      </c>
      <c r="E181" s="9" t="s">
        <v>295</v>
      </c>
      <c r="F181" s="34" t="s">
        <v>193</v>
      </c>
      <c r="G181" s="21">
        <v>101000</v>
      </c>
      <c r="H181" s="25">
        <v>2898.7</v>
      </c>
      <c r="I181" s="25">
        <v>11541.94</v>
      </c>
      <c r="J181" s="25">
        <v>3070.4</v>
      </c>
      <c r="K181" s="25">
        <v>3369.62</v>
      </c>
      <c r="L181" s="25">
        <v>20880.66</v>
      </c>
      <c r="M181" s="21">
        <f t="shared" si="9"/>
        <v>80119.34</v>
      </c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  <c r="IW181" s="7"/>
      <c r="IX181" s="7"/>
      <c r="IY181" s="7"/>
      <c r="IZ181" s="7"/>
      <c r="JA181" s="7"/>
      <c r="JB181" s="7"/>
      <c r="JC181" s="7"/>
      <c r="JD181" s="7"/>
      <c r="JE181" s="7"/>
      <c r="JF181" s="7"/>
      <c r="JG181" s="7"/>
      <c r="JH181" s="7"/>
      <c r="JI181" s="7"/>
      <c r="JJ181" s="7"/>
      <c r="JK181" s="7"/>
      <c r="JL181" s="7"/>
      <c r="JM181" s="7"/>
      <c r="JN181" s="7"/>
      <c r="JO181" s="7"/>
      <c r="JP181" s="7"/>
      <c r="JQ181" s="7"/>
      <c r="JR181" s="7"/>
      <c r="JS181" s="7"/>
      <c r="JT181" s="7"/>
      <c r="JU181" s="7"/>
      <c r="JV181" s="7"/>
      <c r="JW181" s="7"/>
      <c r="JX181" s="7"/>
    </row>
    <row r="182" spans="1:284" x14ac:dyDescent="0.25">
      <c r="A182" s="9">
        <v>174</v>
      </c>
      <c r="B182" s="35" t="s">
        <v>411</v>
      </c>
      <c r="C182" s="35" t="s">
        <v>404</v>
      </c>
      <c r="D182" s="35" t="s">
        <v>15</v>
      </c>
      <c r="E182" s="22" t="s">
        <v>295</v>
      </c>
      <c r="F182" s="35" t="s">
        <v>193</v>
      </c>
      <c r="G182" s="45">
        <v>101000</v>
      </c>
      <c r="H182" s="25">
        <v>2898.7</v>
      </c>
      <c r="I182" s="25">
        <v>11941.27</v>
      </c>
      <c r="J182" s="25">
        <v>3070.4</v>
      </c>
      <c r="K182" s="25">
        <v>3122.31</v>
      </c>
      <c r="L182" s="25">
        <v>21032.68</v>
      </c>
      <c r="M182" s="21">
        <f t="shared" si="9"/>
        <v>79967.320000000007</v>
      </c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  <c r="IW182" s="7"/>
      <c r="IX182" s="7"/>
      <c r="IY182" s="7"/>
      <c r="IZ182" s="7"/>
      <c r="JA182" s="7"/>
      <c r="JB182" s="7"/>
      <c r="JC182" s="7"/>
      <c r="JD182" s="7"/>
      <c r="JE182" s="7"/>
      <c r="JF182" s="7"/>
      <c r="JG182" s="7"/>
      <c r="JH182" s="7"/>
      <c r="JI182" s="7"/>
      <c r="JJ182" s="7"/>
      <c r="JK182" s="7"/>
      <c r="JL182" s="7"/>
      <c r="JM182" s="7"/>
      <c r="JN182" s="7"/>
      <c r="JO182" s="7"/>
      <c r="JP182" s="7"/>
      <c r="JQ182" s="7"/>
      <c r="JR182" s="7"/>
      <c r="JS182" s="7"/>
      <c r="JT182" s="7"/>
      <c r="JU182" s="7"/>
      <c r="JV182" s="7"/>
      <c r="JW182" s="7"/>
      <c r="JX182" s="7"/>
    </row>
    <row r="183" spans="1:284" s="15" customFormat="1" x14ac:dyDescent="0.25">
      <c r="A183" s="9">
        <v>175</v>
      </c>
      <c r="B183" s="34" t="s">
        <v>86</v>
      </c>
      <c r="C183" s="34" t="s">
        <v>85</v>
      </c>
      <c r="D183" s="34" t="s">
        <v>87</v>
      </c>
      <c r="E183" s="9" t="s">
        <v>295</v>
      </c>
      <c r="F183" s="34" t="s">
        <v>193</v>
      </c>
      <c r="G183" s="21">
        <v>81000</v>
      </c>
      <c r="H183" s="21">
        <f>G183*0.0287</f>
        <v>2324.6999999999998</v>
      </c>
      <c r="I183" s="21">
        <v>7636.09</v>
      </c>
      <c r="J183" s="21">
        <f t="shared" ref="J183:J186" si="18">G183*0.0304</f>
        <v>2462.4</v>
      </c>
      <c r="K183" s="21">
        <v>425</v>
      </c>
      <c r="L183" s="21">
        <f t="shared" ref="L183:L188" si="19">+H183+I183+J183+K183</f>
        <v>12848.19</v>
      </c>
      <c r="M183" s="21">
        <f t="shared" si="9"/>
        <v>68151.81</v>
      </c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</row>
    <row r="184" spans="1:284" x14ac:dyDescent="0.25">
      <c r="A184" s="9">
        <v>176</v>
      </c>
      <c r="B184" s="34" t="s">
        <v>89</v>
      </c>
      <c r="C184" s="34" t="s">
        <v>85</v>
      </c>
      <c r="D184" s="34" t="s">
        <v>396</v>
      </c>
      <c r="E184" s="9" t="s">
        <v>295</v>
      </c>
      <c r="F184" s="34" t="s">
        <v>194</v>
      </c>
      <c r="G184" s="21">
        <v>90000</v>
      </c>
      <c r="H184" s="21">
        <f t="shared" ref="H184:H188" si="20">G184*0.0287</f>
        <v>2583</v>
      </c>
      <c r="I184" s="21">
        <v>9753.1200000000008</v>
      </c>
      <c r="J184" s="21">
        <f t="shared" si="18"/>
        <v>2736</v>
      </c>
      <c r="K184" s="21">
        <v>25</v>
      </c>
      <c r="L184" s="21">
        <f t="shared" si="19"/>
        <v>15097.12</v>
      </c>
      <c r="M184" s="21">
        <f t="shared" si="9"/>
        <v>74902.880000000005</v>
      </c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  <c r="IW184" s="7"/>
      <c r="IX184" s="7"/>
      <c r="IY184" s="7"/>
      <c r="IZ184" s="7"/>
      <c r="JA184" s="7"/>
      <c r="JB184" s="7"/>
      <c r="JC184" s="7"/>
      <c r="JD184" s="7"/>
      <c r="JE184" s="7"/>
      <c r="JF184" s="7"/>
      <c r="JG184" s="7"/>
      <c r="JH184" s="7"/>
      <c r="JI184" s="7"/>
      <c r="JJ184" s="7"/>
      <c r="JK184" s="7"/>
      <c r="JL184" s="7"/>
      <c r="JM184" s="7"/>
      <c r="JN184" s="7"/>
      <c r="JO184" s="7"/>
      <c r="JP184" s="7"/>
      <c r="JQ184" s="7"/>
      <c r="JR184" s="7"/>
      <c r="JS184" s="7"/>
      <c r="JT184" s="7"/>
      <c r="JU184" s="7"/>
      <c r="JV184" s="7"/>
      <c r="JW184" s="7"/>
      <c r="JX184" s="7"/>
    </row>
    <row r="185" spans="1:284" x14ac:dyDescent="0.25">
      <c r="A185" s="9">
        <v>177</v>
      </c>
      <c r="B185" s="34" t="s">
        <v>90</v>
      </c>
      <c r="C185" s="34" t="s">
        <v>85</v>
      </c>
      <c r="D185" s="34" t="s">
        <v>177</v>
      </c>
      <c r="E185" s="9" t="s">
        <v>295</v>
      </c>
      <c r="F185" s="34" t="s">
        <v>193</v>
      </c>
      <c r="G185" s="21">
        <v>41000</v>
      </c>
      <c r="H185" s="21">
        <f t="shared" si="20"/>
        <v>1176.7</v>
      </c>
      <c r="I185" s="21">
        <v>583.79</v>
      </c>
      <c r="J185" s="21">
        <f t="shared" si="18"/>
        <v>1246.4000000000001</v>
      </c>
      <c r="K185" s="21">
        <v>665</v>
      </c>
      <c r="L185" s="21">
        <f t="shared" si="19"/>
        <v>3671.89</v>
      </c>
      <c r="M185" s="21">
        <f t="shared" si="9"/>
        <v>37328.11</v>
      </c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  <c r="IW185" s="7"/>
      <c r="IX185" s="7"/>
      <c r="IY185" s="7"/>
      <c r="IZ185" s="7"/>
      <c r="JA185" s="7"/>
      <c r="JB185" s="7"/>
      <c r="JC185" s="7"/>
      <c r="JD185" s="7"/>
      <c r="JE185" s="7"/>
      <c r="JF185" s="7"/>
      <c r="JG185" s="7"/>
      <c r="JH185" s="7"/>
      <c r="JI185" s="7"/>
      <c r="JJ185" s="7"/>
      <c r="JK185" s="7"/>
      <c r="JL185" s="7"/>
      <c r="JM185" s="7"/>
      <c r="JN185" s="7"/>
      <c r="JO185" s="7"/>
      <c r="JP185" s="7"/>
      <c r="JQ185" s="7"/>
      <c r="JR185" s="7"/>
      <c r="JS185" s="7"/>
      <c r="JT185" s="7"/>
      <c r="JU185" s="7"/>
      <c r="JV185" s="7"/>
      <c r="JW185" s="7"/>
      <c r="JX185" s="7"/>
    </row>
    <row r="186" spans="1:284" x14ac:dyDescent="0.25">
      <c r="A186" s="9">
        <v>178</v>
      </c>
      <c r="B186" s="34" t="s">
        <v>190</v>
      </c>
      <c r="C186" s="34" t="s">
        <v>85</v>
      </c>
      <c r="D186" s="34" t="s">
        <v>87</v>
      </c>
      <c r="E186" s="9" t="s">
        <v>295</v>
      </c>
      <c r="F186" s="34" t="s">
        <v>194</v>
      </c>
      <c r="G186" s="21">
        <v>41000</v>
      </c>
      <c r="H186" s="21">
        <f t="shared" si="20"/>
        <v>1176.7</v>
      </c>
      <c r="I186" s="21">
        <v>583.79</v>
      </c>
      <c r="J186" s="21">
        <f t="shared" si="18"/>
        <v>1246.4000000000001</v>
      </c>
      <c r="K186" s="21">
        <v>863</v>
      </c>
      <c r="L186" s="21">
        <f t="shared" si="19"/>
        <v>3869.89</v>
      </c>
      <c r="M186" s="21">
        <f t="shared" si="9"/>
        <v>37130.11</v>
      </c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  <c r="IW186" s="7"/>
      <c r="IX186" s="7"/>
      <c r="IY186" s="7"/>
      <c r="IZ186" s="7"/>
      <c r="JA186" s="7"/>
      <c r="JB186" s="7"/>
      <c r="JC186" s="7"/>
      <c r="JD186" s="7"/>
      <c r="JE186" s="7"/>
      <c r="JF186" s="7"/>
      <c r="JG186" s="7"/>
      <c r="JH186" s="7"/>
      <c r="JI186" s="7"/>
      <c r="JJ186" s="7"/>
      <c r="JK186" s="7"/>
      <c r="JL186" s="7"/>
      <c r="JM186" s="7"/>
      <c r="JN186" s="7"/>
      <c r="JO186" s="7"/>
      <c r="JP186" s="7"/>
      <c r="JQ186" s="7"/>
      <c r="JR186" s="7"/>
      <c r="JS186" s="7"/>
      <c r="JT186" s="7"/>
      <c r="JU186" s="7"/>
      <c r="JV186" s="7"/>
      <c r="JW186" s="7"/>
      <c r="JX186" s="7"/>
    </row>
    <row r="187" spans="1:284" x14ac:dyDescent="0.25">
      <c r="A187" s="9">
        <v>179</v>
      </c>
      <c r="B187" s="34" t="s">
        <v>267</v>
      </c>
      <c r="C187" s="34" t="s">
        <v>85</v>
      </c>
      <c r="D187" s="34" t="s">
        <v>196</v>
      </c>
      <c r="E187" s="9" t="s">
        <v>295</v>
      </c>
      <c r="F187" s="34" t="s">
        <v>194</v>
      </c>
      <c r="G187" s="21">
        <v>45000</v>
      </c>
      <c r="H187" s="21">
        <v>1291.5</v>
      </c>
      <c r="I187" s="21">
        <v>908.73</v>
      </c>
      <c r="J187" s="21">
        <v>1368</v>
      </c>
      <c r="K187" s="21">
        <v>1622.31</v>
      </c>
      <c r="L187" s="21">
        <v>5190.54</v>
      </c>
      <c r="M187" s="21">
        <f t="shared" si="9"/>
        <v>39809.46</v>
      </c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  <c r="IW187" s="7"/>
      <c r="IX187" s="7"/>
      <c r="IY187" s="7"/>
      <c r="IZ187" s="7"/>
      <c r="JA187" s="7"/>
      <c r="JB187" s="7"/>
      <c r="JC187" s="7"/>
      <c r="JD187" s="7"/>
      <c r="JE187" s="7"/>
      <c r="JF187" s="7"/>
      <c r="JG187" s="7"/>
      <c r="JH187" s="7"/>
      <c r="JI187" s="7"/>
      <c r="JJ187" s="7"/>
      <c r="JK187" s="7"/>
      <c r="JL187" s="7"/>
      <c r="JM187" s="7"/>
      <c r="JN187" s="7"/>
      <c r="JO187" s="7"/>
      <c r="JP187" s="7"/>
      <c r="JQ187" s="7"/>
      <c r="JR187" s="7"/>
      <c r="JS187" s="7"/>
      <c r="JT187" s="7"/>
      <c r="JU187" s="7"/>
      <c r="JV187" s="7"/>
      <c r="JW187" s="7"/>
      <c r="JX187" s="7"/>
    </row>
    <row r="188" spans="1:284" x14ac:dyDescent="0.25">
      <c r="A188" s="9">
        <v>180</v>
      </c>
      <c r="B188" s="34" t="s">
        <v>367</v>
      </c>
      <c r="C188" s="34" t="s">
        <v>85</v>
      </c>
      <c r="D188" s="34" t="s">
        <v>397</v>
      </c>
      <c r="E188" s="9" t="s">
        <v>296</v>
      </c>
      <c r="F188" s="34" t="s">
        <v>194</v>
      </c>
      <c r="G188" s="21">
        <v>133000</v>
      </c>
      <c r="H188" s="21">
        <f t="shared" si="20"/>
        <v>3817.1</v>
      </c>
      <c r="I188" s="21">
        <v>19867.79</v>
      </c>
      <c r="J188" s="21">
        <v>4043.2</v>
      </c>
      <c r="K188" s="21">
        <v>25</v>
      </c>
      <c r="L188" s="21">
        <f t="shared" si="19"/>
        <v>27753.09</v>
      </c>
      <c r="M188" s="21">
        <f t="shared" si="9"/>
        <v>105246.91</v>
      </c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  <c r="IW188" s="7"/>
      <c r="IX188" s="7"/>
      <c r="IY188" s="7"/>
      <c r="IZ188" s="7"/>
      <c r="JA188" s="7"/>
      <c r="JB188" s="7"/>
      <c r="JC188" s="7"/>
      <c r="JD188" s="7"/>
      <c r="JE188" s="7"/>
      <c r="JF188" s="7"/>
      <c r="JG188" s="7"/>
      <c r="JH188" s="7"/>
      <c r="JI188" s="7"/>
      <c r="JJ188" s="7"/>
      <c r="JK188" s="7"/>
      <c r="JL188" s="7"/>
      <c r="JM188" s="7"/>
      <c r="JN188" s="7"/>
      <c r="JO188" s="7"/>
      <c r="JP188" s="7"/>
      <c r="JQ188" s="7"/>
      <c r="JR188" s="7"/>
      <c r="JS188" s="7"/>
      <c r="JT188" s="7"/>
      <c r="JU188" s="7"/>
      <c r="JV188" s="7"/>
      <c r="JW188" s="7"/>
      <c r="JX188" s="7"/>
    </row>
    <row r="189" spans="1:284" x14ac:dyDescent="0.25">
      <c r="A189" s="9">
        <v>181</v>
      </c>
      <c r="B189" s="35" t="s">
        <v>91</v>
      </c>
      <c r="C189" s="4" t="s">
        <v>253</v>
      </c>
      <c r="D189" s="34" t="s">
        <v>92</v>
      </c>
      <c r="E189" s="9" t="s">
        <v>295</v>
      </c>
      <c r="F189" s="34" t="s">
        <v>193</v>
      </c>
      <c r="G189" s="21">
        <v>66000</v>
      </c>
      <c r="H189" s="21">
        <f>G189*0.0287</f>
        <v>1894.2</v>
      </c>
      <c r="I189" s="21">
        <v>4615.76</v>
      </c>
      <c r="J189" s="21">
        <f>G189*0.0304</f>
        <v>2006.4</v>
      </c>
      <c r="K189" s="21">
        <v>125</v>
      </c>
      <c r="L189" s="21">
        <v>8641.36</v>
      </c>
      <c r="M189" s="21">
        <f t="shared" si="9"/>
        <v>57358.64</v>
      </c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  <c r="IW189" s="7"/>
      <c r="IX189" s="7"/>
      <c r="IY189" s="7"/>
      <c r="IZ189" s="7"/>
      <c r="JA189" s="7"/>
      <c r="JB189" s="7"/>
      <c r="JC189" s="7"/>
      <c r="JD189" s="7"/>
      <c r="JE189" s="7"/>
      <c r="JF189" s="7"/>
      <c r="JG189" s="7"/>
      <c r="JH189" s="7"/>
      <c r="JI189" s="7"/>
      <c r="JJ189" s="7"/>
      <c r="JK189" s="7"/>
      <c r="JL189" s="7"/>
      <c r="JM189" s="7"/>
      <c r="JN189" s="7"/>
      <c r="JO189" s="7"/>
      <c r="JP189" s="7"/>
      <c r="JQ189" s="7"/>
      <c r="JR189" s="7"/>
      <c r="JS189" s="7"/>
      <c r="JT189" s="7"/>
      <c r="JU189" s="7"/>
      <c r="JV189" s="7"/>
      <c r="JW189" s="7"/>
      <c r="JX189" s="7"/>
    </row>
    <row r="190" spans="1:284" x14ac:dyDescent="0.25">
      <c r="A190" s="9">
        <v>182</v>
      </c>
      <c r="B190" s="34" t="s">
        <v>93</v>
      </c>
      <c r="C190" s="4" t="s">
        <v>253</v>
      </c>
      <c r="D190" s="34" t="s">
        <v>398</v>
      </c>
      <c r="E190" s="9" t="s">
        <v>295</v>
      </c>
      <c r="F190" s="34" t="s">
        <v>193</v>
      </c>
      <c r="G190" s="21">
        <v>66000</v>
      </c>
      <c r="H190" s="21">
        <v>1894.2</v>
      </c>
      <c r="I190" s="21">
        <v>4296.29</v>
      </c>
      <c r="J190" s="21">
        <f>G190*0.0304</f>
        <v>2006.4</v>
      </c>
      <c r="K190" s="21">
        <v>1622.31</v>
      </c>
      <c r="L190" s="21">
        <v>9819.2000000000007</v>
      </c>
      <c r="M190" s="21">
        <f t="shared" si="9"/>
        <v>56180.800000000003</v>
      </c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/>
      <c r="IY190" s="7"/>
      <c r="IZ190" s="7"/>
      <c r="JA190" s="7"/>
      <c r="JB190" s="7"/>
      <c r="JC190" s="7"/>
      <c r="JD190" s="7"/>
      <c r="JE190" s="7"/>
      <c r="JF190" s="7"/>
      <c r="JG190" s="7"/>
      <c r="JH190" s="7"/>
      <c r="JI190" s="7"/>
      <c r="JJ190" s="7"/>
      <c r="JK190" s="7"/>
      <c r="JL190" s="7"/>
      <c r="JM190" s="7"/>
      <c r="JN190" s="7"/>
      <c r="JO190" s="7"/>
      <c r="JP190" s="7"/>
      <c r="JQ190" s="7"/>
      <c r="JR190" s="7"/>
      <c r="JS190" s="7"/>
      <c r="JT190" s="7"/>
      <c r="JU190" s="7"/>
      <c r="JV190" s="7"/>
      <c r="JW190" s="7"/>
      <c r="JX190" s="7"/>
    </row>
    <row r="191" spans="1:284" x14ac:dyDescent="0.25">
      <c r="A191" s="9">
        <v>183</v>
      </c>
      <c r="B191" s="34" t="s">
        <v>94</v>
      </c>
      <c r="C191" s="4" t="s">
        <v>253</v>
      </c>
      <c r="D191" s="34" t="s">
        <v>95</v>
      </c>
      <c r="E191" s="9" t="s">
        <v>296</v>
      </c>
      <c r="F191" s="34" t="s">
        <v>193</v>
      </c>
      <c r="G191" s="21">
        <v>60000</v>
      </c>
      <c r="H191" s="21">
        <v>1722</v>
      </c>
      <c r="I191" s="21">
        <v>3486.68</v>
      </c>
      <c r="J191" s="21">
        <f>G191*0.0304</f>
        <v>1824</v>
      </c>
      <c r="K191" s="21">
        <v>25</v>
      </c>
      <c r="L191" s="21">
        <v>7057.68</v>
      </c>
      <c r="M191" s="21">
        <f t="shared" si="9"/>
        <v>52942.32</v>
      </c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/>
      <c r="IY191" s="7"/>
      <c r="IZ191" s="7"/>
      <c r="JA191" s="7"/>
      <c r="JB191" s="7"/>
      <c r="JC191" s="7"/>
      <c r="JD191" s="7"/>
      <c r="JE191" s="7"/>
      <c r="JF191" s="7"/>
      <c r="JG191" s="7"/>
      <c r="JH191" s="7"/>
      <c r="JI191" s="7"/>
      <c r="JJ191" s="7"/>
      <c r="JK191" s="7"/>
      <c r="JL191" s="7"/>
      <c r="JM191" s="7"/>
      <c r="JN191" s="7"/>
      <c r="JO191" s="7"/>
      <c r="JP191" s="7"/>
      <c r="JQ191" s="7"/>
      <c r="JR191" s="7"/>
      <c r="JS191" s="7"/>
      <c r="JT191" s="7"/>
      <c r="JU191" s="7"/>
      <c r="JV191" s="7"/>
      <c r="JW191" s="7"/>
      <c r="JX191" s="7"/>
    </row>
    <row r="192" spans="1:284" x14ac:dyDescent="0.25">
      <c r="A192" s="9">
        <v>184</v>
      </c>
      <c r="B192" s="34" t="s">
        <v>256</v>
      </c>
      <c r="C192" s="4" t="s">
        <v>253</v>
      </c>
      <c r="D192" s="34" t="s">
        <v>467</v>
      </c>
      <c r="E192" s="9" t="s">
        <v>295</v>
      </c>
      <c r="F192" s="34" t="s">
        <v>193</v>
      </c>
      <c r="G192" s="21">
        <v>60000</v>
      </c>
      <c r="H192" s="21">
        <v>1722</v>
      </c>
      <c r="I192" s="21">
        <v>3486.68</v>
      </c>
      <c r="J192" s="21">
        <v>1824</v>
      </c>
      <c r="K192" s="21">
        <v>25</v>
      </c>
      <c r="L192" s="21">
        <v>7057.68</v>
      </c>
      <c r="M192" s="21">
        <f t="shared" si="9"/>
        <v>52942.32</v>
      </c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  <c r="IX192" s="7"/>
      <c r="IY192" s="7"/>
      <c r="IZ192" s="7"/>
      <c r="JA192" s="7"/>
      <c r="JB192" s="7"/>
      <c r="JC192" s="7"/>
      <c r="JD192" s="7"/>
      <c r="JE192" s="7"/>
      <c r="JF192" s="7"/>
      <c r="JG192" s="7"/>
      <c r="JH192" s="7"/>
      <c r="JI192" s="7"/>
      <c r="JJ192" s="7"/>
      <c r="JK192" s="7"/>
      <c r="JL192" s="7"/>
      <c r="JM192" s="7"/>
      <c r="JN192" s="7"/>
      <c r="JO192" s="7"/>
      <c r="JP192" s="7"/>
      <c r="JQ192" s="7"/>
      <c r="JR192" s="7"/>
      <c r="JS192" s="7"/>
      <c r="JT192" s="7"/>
      <c r="JU192" s="7"/>
      <c r="JV192" s="7"/>
      <c r="JW192" s="7"/>
      <c r="JX192" s="7"/>
    </row>
    <row r="193" spans="1:284" x14ac:dyDescent="0.25">
      <c r="A193" s="9">
        <v>185</v>
      </c>
      <c r="B193" s="34" t="s">
        <v>254</v>
      </c>
      <c r="C193" s="4" t="s">
        <v>253</v>
      </c>
      <c r="D193" s="34" t="s">
        <v>15</v>
      </c>
      <c r="E193" s="9" t="s">
        <v>295</v>
      </c>
      <c r="F193" s="34" t="s">
        <v>194</v>
      </c>
      <c r="G193" s="21">
        <v>106500</v>
      </c>
      <c r="H193" s="21">
        <f>G193*0.0287</f>
        <v>3056.55</v>
      </c>
      <c r="I193" s="21">
        <v>13634.33</v>
      </c>
      <c r="J193" s="21">
        <f t="shared" ref="J193:J198" si="21">G193*0.0304</f>
        <v>3237.6</v>
      </c>
      <c r="K193" s="21">
        <v>25</v>
      </c>
      <c r="L193" s="21">
        <v>19953.48</v>
      </c>
      <c r="M193" s="21">
        <f t="shared" si="9"/>
        <v>86546.52</v>
      </c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  <c r="IX193" s="7"/>
      <c r="IY193" s="7"/>
      <c r="IZ193" s="7"/>
      <c r="JA193" s="7"/>
      <c r="JB193" s="7"/>
      <c r="JC193" s="7"/>
      <c r="JD193" s="7"/>
      <c r="JE193" s="7"/>
      <c r="JF193" s="7"/>
      <c r="JG193" s="7"/>
      <c r="JH193" s="7"/>
      <c r="JI193" s="7"/>
      <c r="JJ193" s="7"/>
      <c r="JK193" s="7"/>
      <c r="JL193" s="7"/>
      <c r="JM193" s="7"/>
      <c r="JN193" s="7"/>
      <c r="JO193" s="7"/>
      <c r="JP193" s="7"/>
      <c r="JQ193" s="7"/>
      <c r="JR193" s="7"/>
      <c r="JS193" s="7"/>
      <c r="JT193" s="7"/>
      <c r="JU193" s="7"/>
      <c r="JV193" s="7"/>
      <c r="JW193" s="7"/>
      <c r="JX193" s="7"/>
    </row>
    <row r="194" spans="1:284" x14ac:dyDescent="0.25">
      <c r="A194" s="9">
        <v>186</v>
      </c>
      <c r="B194" s="34" t="s">
        <v>96</v>
      </c>
      <c r="C194" s="4" t="s">
        <v>476</v>
      </c>
      <c r="D194" s="34" t="s">
        <v>178</v>
      </c>
      <c r="E194" s="9" t="s">
        <v>295</v>
      </c>
      <c r="F194" s="34" t="s">
        <v>193</v>
      </c>
      <c r="G194" s="21">
        <v>41000</v>
      </c>
      <c r="H194" s="21">
        <f>G194*0.0287</f>
        <v>1176.7</v>
      </c>
      <c r="I194" s="21">
        <v>583.79</v>
      </c>
      <c r="J194" s="21">
        <f t="shared" si="21"/>
        <v>1246.4000000000001</v>
      </c>
      <c r="K194" s="21">
        <v>275</v>
      </c>
      <c r="L194" s="21">
        <v>3281.89</v>
      </c>
      <c r="M194" s="21">
        <f t="shared" si="9"/>
        <v>37718.11</v>
      </c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  <c r="IX194" s="7"/>
      <c r="IY194" s="7"/>
      <c r="IZ194" s="7"/>
      <c r="JA194" s="7"/>
      <c r="JB194" s="7"/>
      <c r="JC194" s="7"/>
      <c r="JD194" s="7"/>
      <c r="JE194" s="7"/>
      <c r="JF194" s="7"/>
      <c r="JG194" s="7"/>
      <c r="JH194" s="7"/>
      <c r="JI194" s="7"/>
      <c r="JJ194" s="7"/>
      <c r="JK194" s="7"/>
      <c r="JL194" s="7"/>
      <c r="JM194" s="7"/>
      <c r="JN194" s="7"/>
      <c r="JO194" s="7"/>
      <c r="JP194" s="7"/>
      <c r="JQ194" s="7"/>
      <c r="JR194" s="7"/>
      <c r="JS194" s="7"/>
      <c r="JT194" s="7"/>
      <c r="JU194" s="7"/>
      <c r="JV194" s="7"/>
      <c r="JW194" s="7"/>
      <c r="JX194" s="7"/>
    </row>
    <row r="195" spans="1:284" x14ac:dyDescent="0.25">
      <c r="A195" s="9">
        <v>187</v>
      </c>
      <c r="B195" s="34" t="s">
        <v>98</v>
      </c>
      <c r="C195" s="4" t="s">
        <v>476</v>
      </c>
      <c r="D195" s="34" t="s">
        <v>452</v>
      </c>
      <c r="E195" s="9" t="s">
        <v>296</v>
      </c>
      <c r="F195" s="34" t="s">
        <v>193</v>
      </c>
      <c r="G195" s="21">
        <v>41000</v>
      </c>
      <c r="H195" s="21">
        <f>G195*0.0287</f>
        <v>1176.7</v>
      </c>
      <c r="I195" s="21">
        <v>583.79</v>
      </c>
      <c r="J195" s="21">
        <f t="shared" si="21"/>
        <v>1246.4000000000001</v>
      </c>
      <c r="K195" s="21">
        <v>295</v>
      </c>
      <c r="L195" s="21">
        <v>3301.89</v>
      </c>
      <c r="M195" s="21">
        <f t="shared" si="9"/>
        <v>37698.11</v>
      </c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  <c r="IX195" s="7"/>
      <c r="IY195" s="7"/>
      <c r="IZ195" s="7"/>
      <c r="JA195" s="7"/>
      <c r="JB195" s="7"/>
      <c r="JC195" s="7"/>
      <c r="JD195" s="7"/>
      <c r="JE195" s="7"/>
      <c r="JF195" s="7"/>
      <c r="JG195" s="7"/>
      <c r="JH195" s="7"/>
      <c r="JI195" s="7"/>
      <c r="JJ195" s="7"/>
      <c r="JK195" s="7"/>
      <c r="JL195" s="7"/>
      <c r="JM195" s="7"/>
      <c r="JN195" s="7"/>
      <c r="JO195" s="7"/>
      <c r="JP195" s="7"/>
      <c r="JQ195" s="7"/>
      <c r="JR195" s="7"/>
      <c r="JS195" s="7"/>
      <c r="JT195" s="7"/>
      <c r="JU195" s="7"/>
      <c r="JV195" s="7"/>
      <c r="JW195" s="7"/>
      <c r="JX195" s="7"/>
    </row>
    <row r="196" spans="1:284" x14ac:dyDescent="0.25">
      <c r="A196" s="9">
        <v>188</v>
      </c>
      <c r="B196" s="34" t="s">
        <v>344</v>
      </c>
      <c r="C196" s="4" t="s">
        <v>476</v>
      </c>
      <c r="D196" s="34" t="s">
        <v>79</v>
      </c>
      <c r="E196" s="9" t="s">
        <v>296</v>
      </c>
      <c r="F196" s="34" t="s">
        <v>194</v>
      </c>
      <c r="G196" s="21">
        <v>41000</v>
      </c>
      <c r="H196" s="21">
        <v>1176.7</v>
      </c>
      <c r="I196" s="21">
        <v>583.79</v>
      </c>
      <c r="J196" s="21">
        <f t="shared" si="21"/>
        <v>1246.4000000000001</v>
      </c>
      <c r="K196" s="21">
        <v>565</v>
      </c>
      <c r="L196" s="21">
        <v>3571.89</v>
      </c>
      <c r="M196" s="21">
        <f t="shared" si="9"/>
        <v>37428.11</v>
      </c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  <c r="IW196" s="7"/>
      <c r="IX196" s="7"/>
      <c r="IY196" s="7"/>
      <c r="IZ196" s="7"/>
      <c r="JA196" s="7"/>
      <c r="JB196" s="7"/>
      <c r="JC196" s="7"/>
      <c r="JD196" s="7"/>
      <c r="JE196" s="7"/>
      <c r="JF196" s="7"/>
      <c r="JG196" s="7"/>
      <c r="JH196" s="7"/>
      <c r="JI196" s="7"/>
      <c r="JJ196" s="7"/>
      <c r="JK196" s="7"/>
      <c r="JL196" s="7"/>
      <c r="JM196" s="7"/>
      <c r="JN196" s="7"/>
      <c r="JO196" s="7"/>
      <c r="JP196" s="7"/>
      <c r="JQ196" s="7"/>
      <c r="JR196" s="7"/>
      <c r="JS196" s="7"/>
      <c r="JT196" s="7"/>
      <c r="JU196" s="7"/>
      <c r="JV196" s="7"/>
      <c r="JW196" s="7"/>
      <c r="JX196" s="7"/>
    </row>
    <row r="197" spans="1:284" s="2" customFormat="1" x14ac:dyDescent="0.25">
      <c r="A197" s="9">
        <v>189</v>
      </c>
      <c r="B197" s="34" t="s">
        <v>88</v>
      </c>
      <c r="C197" s="4" t="s">
        <v>476</v>
      </c>
      <c r="D197" s="34" t="s">
        <v>196</v>
      </c>
      <c r="E197" s="9" t="s">
        <v>296</v>
      </c>
      <c r="F197" s="34" t="s">
        <v>194</v>
      </c>
      <c r="G197" s="21">
        <v>32000</v>
      </c>
      <c r="H197" s="25">
        <v>918.4</v>
      </c>
      <c r="I197" s="25">
        <v>0</v>
      </c>
      <c r="J197" s="25">
        <v>972.8</v>
      </c>
      <c r="K197" s="25">
        <v>3727.56</v>
      </c>
      <c r="L197" s="25">
        <v>5618.76</v>
      </c>
      <c r="M197" s="21">
        <f t="shared" si="9"/>
        <v>26381.24</v>
      </c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  <c r="IW197" s="6"/>
      <c r="IX197" s="6"/>
      <c r="IY197" s="6"/>
      <c r="IZ197" s="6"/>
      <c r="JA197" s="6"/>
      <c r="JB197" s="6"/>
      <c r="JC197" s="6"/>
      <c r="JD197" s="6"/>
      <c r="JE197" s="6"/>
      <c r="JF197" s="6"/>
      <c r="JG197" s="6"/>
      <c r="JH197" s="6"/>
      <c r="JI197" s="6"/>
      <c r="JJ197" s="6"/>
      <c r="JK197" s="6"/>
      <c r="JL197" s="6"/>
      <c r="JM197" s="6"/>
      <c r="JN197" s="6"/>
      <c r="JO197" s="6"/>
      <c r="JP197" s="6"/>
      <c r="JQ197" s="6"/>
      <c r="JR197" s="6"/>
      <c r="JS197" s="6"/>
      <c r="JT197" s="6"/>
      <c r="JU197" s="6"/>
      <c r="JV197" s="6"/>
      <c r="JW197" s="6"/>
      <c r="JX197" s="6"/>
    </row>
    <row r="198" spans="1:284" s="2" customFormat="1" x14ac:dyDescent="0.25">
      <c r="A198" s="9">
        <v>190</v>
      </c>
      <c r="B198" s="34" t="s">
        <v>211</v>
      </c>
      <c r="C198" s="4" t="s">
        <v>378</v>
      </c>
      <c r="D198" s="34" t="s">
        <v>405</v>
      </c>
      <c r="E198" s="9" t="s">
        <v>295</v>
      </c>
      <c r="F198" s="34" t="s">
        <v>194</v>
      </c>
      <c r="G198" s="21">
        <v>41000</v>
      </c>
      <c r="H198" s="21">
        <v>1176.7</v>
      </c>
      <c r="I198" s="21">
        <v>583.79</v>
      </c>
      <c r="J198" s="21">
        <f t="shared" si="21"/>
        <v>1246.4000000000001</v>
      </c>
      <c r="K198" s="21">
        <v>275</v>
      </c>
      <c r="L198" s="21">
        <v>3281.89</v>
      </c>
      <c r="M198" s="21">
        <f t="shared" si="9"/>
        <v>37718.11</v>
      </c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  <c r="IW198" s="6"/>
      <c r="IX198" s="6"/>
      <c r="IY198" s="6"/>
      <c r="IZ198" s="6"/>
      <c r="JA198" s="6"/>
      <c r="JB198" s="6"/>
      <c r="JC198" s="6"/>
      <c r="JD198" s="6"/>
      <c r="JE198" s="6"/>
      <c r="JF198" s="6"/>
      <c r="JG198" s="6"/>
      <c r="JH198" s="6"/>
      <c r="JI198" s="6"/>
      <c r="JJ198" s="6"/>
      <c r="JK198" s="6"/>
      <c r="JL198" s="6"/>
      <c r="JM198" s="6"/>
      <c r="JN198" s="6"/>
      <c r="JO198" s="6"/>
      <c r="JP198" s="6"/>
      <c r="JQ198" s="6"/>
      <c r="JR198" s="6"/>
      <c r="JS198" s="6"/>
      <c r="JT198" s="6"/>
      <c r="JU198" s="6"/>
      <c r="JV198" s="6"/>
      <c r="JW198" s="6"/>
      <c r="JX198" s="6"/>
    </row>
    <row r="199" spans="1:284" x14ac:dyDescent="0.25">
      <c r="A199" s="32">
        <v>191</v>
      </c>
      <c r="B199" s="34" t="s">
        <v>307</v>
      </c>
      <c r="C199" s="34" t="s">
        <v>185</v>
      </c>
      <c r="D199" s="34" t="s">
        <v>308</v>
      </c>
      <c r="E199" s="9" t="s">
        <v>295</v>
      </c>
      <c r="F199" s="34" t="s">
        <v>194</v>
      </c>
      <c r="G199" s="21">
        <v>32000</v>
      </c>
      <c r="H199" s="21">
        <v>918.4</v>
      </c>
      <c r="I199" s="21">
        <v>0</v>
      </c>
      <c r="J199" s="21">
        <v>972.8</v>
      </c>
      <c r="K199" s="21">
        <v>3107.5</v>
      </c>
      <c r="L199" s="21">
        <v>4998.7</v>
      </c>
      <c r="M199" s="21">
        <f>+G199-L199</f>
        <v>27001.3</v>
      </c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  <c r="IW199" s="7"/>
      <c r="IX199" s="7"/>
      <c r="IY199" s="7"/>
      <c r="IZ199" s="7"/>
      <c r="JA199" s="7"/>
      <c r="JB199" s="7"/>
      <c r="JC199" s="7"/>
      <c r="JD199" s="7"/>
      <c r="JE199" s="7"/>
      <c r="JF199" s="7"/>
      <c r="JG199" s="7"/>
      <c r="JH199" s="7"/>
      <c r="JI199" s="7"/>
      <c r="JJ199" s="7"/>
      <c r="JK199" s="7"/>
      <c r="JL199" s="7"/>
      <c r="JM199" s="7"/>
      <c r="JN199" s="7"/>
      <c r="JO199" s="7"/>
      <c r="JP199" s="7"/>
      <c r="JQ199" s="7"/>
      <c r="JR199" s="7"/>
      <c r="JS199" s="7"/>
      <c r="JT199" s="7"/>
      <c r="JU199" s="7"/>
      <c r="JV199" s="7"/>
      <c r="JW199" s="7"/>
      <c r="JX199" s="7"/>
    </row>
    <row r="200" spans="1:284" x14ac:dyDescent="0.25">
      <c r="A200" s="9">
        <v>192</v>
      </c>
      <c r="B200" s="4" t="s">
        <v>258</v>
      </c>
      <c r="C200" s="34" t="s">
        <v>185</v>
      </c>
      <c r="D200" s="4" t="s">
        <v>259</v>
      </c>
      <c r="E200" s="9" t="s">
        <v>295</v>
      </c>
      <c r="F200" s="5" t="s">
        <v>194</v>
      </c>
      <c r="G200" s="21">
        <v>28000</v>
      </c>
      <c r="H200" s="21">
        <v>803.6</v>
      </c>
      <c r="I200" s="21">
        <v>0</v>
      </c>
      <c r="J200" s="21">
        <f>G200*0.0304</f>
        <v>851.2</v>
      </c>
      <c r="K200" s="21">
        <v>4777.2299999999996</v>
      </c>
      <c r="L200" s="21">
        <v>6432.03</v>
      </c>
      <c r="M200" s="21">
        <f t="shared" si="9"/>
        <v>21567.97</v>
      </c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  <c r="IW200" s="7"/>
      <c r="IX200" s="7"/>
      <c r="IY200" s="7"/>
      <c r="IZ200" s="7"/>
      <c r="JA200" s="7"/>
      <c r="JB200" s="7"/>
      <c r="JC200" s="7"/>
      <c r="JD200" s="7"/>
      <c r="JE200" s="7"/>
      <c r="JF200" s="7"/>
      <c r="JG200" s="7"/>
      <c r="JH200" s="7"/>
      <c r="JI200" s="7"/>
      <c r="JJ200" s="7"/>
      <c r="JK200" s="7"/>
      <c r="JL200" s="7"/>
      <c r="JM200" s="7"/>
      <c r="JN200" s="7"/>
      <c r="JO200" s="7"/>
      <c r="JP200" s="7"/>
      <c r="JQ200" s="7"/>
      <c r="JR200" s="7"/>
      <c r="JS200" s="7"/>
      <c r="JT200" s="7"/>
      <c r="JU200" s="7"/>
      <c r="JV200" s="7"/>
      <c r="JW200" s="7"/>
      <c r="JX200" s="7"/>
    </row>
    <row r="201" spans="1:284" x14ac:dyDescent="0.25">
      <c r="A201" s="9">
        <v>193</v>
      </c>
      <c r="B201" s="4" t="s">
        <v>181</v>
      </c>
      <c r="C201" s="34" t="s">
        <v>185</v>
      </c>
      <c r="D201" s="4" t="s">
        <v>87</v>
      </c>
      <c r="E201" s="9" t="s">
        <v>296</v>
      </c>
      <c r="F201" s="5" t="s">
        <v>194</v>
      </c>
      <c r="G201" s="21">
        <v>65000</v>
      </c>
      <c r="H201" s="21">
        <v>1865.5</v>
      </c>
      <c r="I201" s="21">
        <v>4427.58</v>
      </c>
      <c r="J201" s="21">
        <v>1976</v>
      </c>
      <c r="K201" s="21">
        <v>175</v>
      </c>
      <c r="L201" s="21">
        <v>8444.08</v>
      </c>
      <c r="M201" s="21">
        <f t="shared" si="9"/>
        <v>56555.92</v>
      </c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  <c r="IW201" s="7"/>
      <c r="IX201" s="7"/>
      <c r="IY201" s="7"/>
      <c r="IZ201" s="7"/>
      <c r="JA201" s="7"/>
      <c r="JB201" s="7"/>
      <c r="JC201" s="7"/>
      <c r="JD201" s="7"/>
      <c r="JE201" s="7"/>
      <c r="JF201" s="7"/>
      <c r="JG201" s="7"/>
      <c r="JH201" s="7"/>
      <c r="JI201" s="7"/>
      <c r="JJ201" s="7"/>
      <c r="JK201" s="7"/>
      <c r="JL201" s="7"/>
      <c r="JM201" s="7"/>
      <c r="JN201" s="7"/>
      <c r="JO201" s="7"/>
      <c r="JP201" s="7"/>
      <c r="JQ201" s="7"/>
      <c r="JR201" s="7"/>
      <c r="JS201" s="7"/>
      <c r="JT201" s="7"/>
      <c r="JU201" s="7"/>
      <c r="JV201" s="7"/>
      <c r="JW201" s="7"/>
      <c r="JX201" s="7"/>
    </row>
    <row r="202" spans="1:284" s="14" customFormat="1" x14ac:dyDescent="0.25">
      <c r="A202" s="9">
        <v>194</v>
      </c>
      <c r="B202" s="34" t="s">
        <v>37</v>
      </c>
      <c r="C202" s="34" t="s">
        <v>481</v>
      </c>
      <c r="D202" s="34" t="s">
        <v>259</v>
      </c>
      <c r="E202" s="9" t="s">
        <v>295</v>
      </c>
      <c r="F202" s="34" t="s">
        <v>193</v>
      </c>
      <c r="G202" s="21">
        <v>32000</v>
      </c>
      <c r="H202" s="25">
        <v>918.4</v>
      </c>
      <c r="I202" s="25">
        <v>0</v>
      </c>
      <c r="J202" s="25">
        <v>972.8</v>
      </c>
      <c r="K202" s="25">
        <v>11091.34</v>
      </c>
      <c r="L202" s="25">
        <v>12982.54</v>
      </c>
      <c r="M202" s="21">
        <f t="shared" si="9"/>
        <v>19017.46</v>
      </c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  <c r="IW202" s="7"/>
      <c r="IX202" s="7"/>
      <c r="IY202" s="7"/>
      <c r="IZ202" s="7"/>
      <c r="JA202" s="7"/>
      <c r="JB202" s="7"/>
      <c r="JC202" s="7"/>
      <c r="JD202" s="7"/>
      <c r="JE202" s="7"/>
      <c r="JF202" s="7"/>
      <c r="JG202" s="7"/>
      <c r="JH202" s="7"/>
      <c r="JI202" s="7"/>
      <c r="JJ202" s="7"/>
      <c r="JK202" s="7"/>
      <c r="JL202" s="7"/>
      <c r="JM202" s="7"/>
      <c r="JN202" s="7"/>
      <c r="JO202" s="7"/>
      <c r="JP202" s="7"/>
      <c r="JQ202" s="7"/>
      <c r="JR202" s="7"/>
      <c r="JS202" s="7"/>
      <c r="JT202" s="7"/>
      <c r="JU202" s="7"/>
      <c r="JV202" s="7"/>
      <c r="JW202" s="7"/>
      <c r="JX202" s="7"/>
    </row>
    <row r="203" spans="1:284" x14ac:dyDescent="0.25">
      <c r="A203" s="9">
        <v>195</v>
      </c>
      <c r="B203" s="34" t="s">
        <v>99</v>
      </c>
      <c r="C203" s="4" t="s">
        <v>291</v>
      </c>
      <c r="D203" s="34" t="s">
        <v>412</v>
      </c>
      <c r="E203" s="9" t="s">
        <v>295</v>
      </c>
      <c r="F203" s="34" t="s">
        <v>194</v>
      </c>
      <c r="G203" s="21">
        <v>48000</v>
      </c>
      <c r="H203" s="21">
        <f t="shared" ref="H203:H208" si="22">G203*0.0287</f>
        <v>1377.6</v>
      </c>
      <c r="I203" s="21">
        <v>1571.73</v>
      </c>
      <c r="J203" s="21">
        <f t="shared" ref="J203:J205" si="23">G203*0.0304</f>
        <v>1459.2</v>
      </c>
      <c r="K203" s="21">
        <v>175</v>
      </c>
      <c r="L203" s="21">
        <v>4583.53</v>
      </c>
      <c r="M203" s="21">
        <f t="shared" si="9"/>
        <v>43416.47</v>
      </c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  <c r="IX203" s="7"/>
      <c r="IY203" s="7"/>
      <c r="IZ203" s="7"/>
      <c r="JA203" s="7"/>
      <c r="JB203" s="7"/>
      <c r="JC203" s="7"/>
      <c r="JD203" s="7"/>
      <c r="JE203" s="7"/>
      <c r="JF203" s="7"/>
      <c r="JG203" s="7"/>
      <c r="JH203" s="7"/>
      <c r="JI203" s="7"/>
      <c r="JJ203" s="7"/>
      <c r="JK203" s="7"/>
      <c r="JL203" s="7"/>
      <c r="JM203" s="7"/>
      <c r="JN203" s="7"/>
      <c r="JO203" s="7"/>
      <c r="JP203" s="7"/>
      <c r="JQ203" s="7"/>
      <c r="JR203" s="7"/>
      <c r="JS203" s="7"/>
      <c r="JT203" s="7"/>
      <c r="JU203" s="7"/>
      <c r="JV203" s="7"/>
      <c r="JW203" s="7"/>
      <c r="JX203" s="7"/>
    </row>
    <row r="204" spans="1:284" x14ac:dyDescent="0.25">
      <c r="A204" s="9">
        <v>196</v>
      </c>
      <c r="B204" s="34" t="s">
        <v>214</v>
      </c>
      <c r="C204" s="4" t="s">
        <v>291</v>
      </c>
      <c r="D204" s="34" t="s">
        <v>213</v>
      </c>
      <c r="E204" s="9" t="s">
        <v>296</v>
      </c>
      <c r="F204" s="34" t="s">
        <v>194</v>
      </c>
      <c r="G204" s="21">
        <v>30000</v>
      </c>
      <c r="H204" s="21">
        <f t="shared" si="22"/>
        <v>861</v>
      </c>
      <c r="I204" s="21">
        <v>0</v>
      </c>
      <c r="J204" s="21">
        <f t="shared" si="23"/>
        <v>912</v>
      </c>
      <c r="K204" s="21">
        <v>175</v>
      </c>
      <c r="L204" s="21">
        <v>1948</v>
      </c>
      <c r="M204" s="21">
        <f t="shared" ref="M204:M267" si="24">+G204-L204</f>
        <v>28052</v>
      </c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  <c r="IW204" s="7"/>
      <c r="IX204" s="7"/>
      <c r="IY204" s="7"/>
      <c r="IZ204" s="7"/>
      <c r="JA204" s="7"/>
      <c r="JB204" s="7"/>
      <c r="JC204" s="7"/>
      <c r="JD204" s="7"/>
      <c r="JE204" s="7"/>
      <c r="JF204" s="7"/>
      <c r="JG204" s="7"/>
      <c r="JH204" s="7"/>
      <c r="JI204" s="7"/>
      <c r="JJ204" s="7"/>
      <c r="JK204" s="7"/>
      <c r="JL204" s="7"/>
      <c r="JM204" s="7"/>
      <c r="JN204" s="7"/>
      <c r="JO204" s="7"/>
      <c r="JP204" s="7"/>
      <c r="JQ204" s="7"/>
      <c r="JR204" s="7"/>
      <c r="JS204" s="7"/>
      <c r="JT204" s="7"/>
      <c r="JU204" s="7"/>
      <c r="JV204" s="7"/>
      <c r="JW204" s="7"/>
      <c r="JX204" s="7"/>
    </row>
    <row r="205" spans="1:284" x14ac:dyDescent="0.25">
      <c r="A205" s="9">
        <v>197</v>
      </c>
      <c r="B205" s="34" t="s">
        <v>200</v>
      </c>
      <c r="C205" s="4" t="s">
        <v>291</v>
      </c>
      <c r="D205" s="34" t="s">
        <v>13</v>
      </c>
      <c r="E205" s="9" t="s">
        <v>296</v>
      </c>
      <c r="F205" s="34" t="s">
        <v>194</v>
      </c>
      <c r="G205" s="21">
        <v>30000</v>
      </c>
      <c r="H205" s="21">
        <f t="shared" si="22"/>
        <v>861</v>
      </c>
      <c r="I205" s="21">
        <v>0</v>
      </c>
      <c r="J205" s="21">
        <f t="shared" si="23"/>
        <v>912</v>
      </c>
      <c r="K205" s="21">
        <v>1772.31</v>
      </c>
      <c r="L205" s="21">
        <v>3545.31</v>
      </c>
      <c r="M205" s="21">
        <f t="shared" si="24"/>
        <v>26454.69</v>
      </c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  <c r="IW205" s="7"/>
      <c r="IX205" s="7"/>
      <c r="IY205" s="7"/>
      <c r="IZ205" s="7"/>
      <c r="JA205" s="7"/>
      <c r="JB205" s="7"/>
      <c r="JC205" s="7"/>
      <c r="JD205" s="7"/>
      <c r="JE205" s="7"/>
      <c r="JF205" s="7"/>
      <c r="JG205" s="7"/>
      <c r="JH205" s="7"/>
      <c r="JI205" s="7"/>
      <c r="JJ205" s="7"/>
      <c r="JK205" s="7"/>
      <c r="JL205" s="7"/>
      <c r="JM205" s="7"/>
      <c r="JN205" s="7"/>
      <c r="JO205" s="7"/>
      <c r="JP205" s="7"/>
      <c r="JQ205" s="7"/>
      <c r="JR205" s="7"/>
      <c r="JS205" s="7"/>
      <c r="JT205" s="7"/>
      <c r="JU205" s="7"/>
      <c r="JV205" s="7"/>
      <c r="JW205" s="7"/>
      <c r="JX205" s="7"/>
    </row>
    <row r="206" spans="1:284" x14ac:dyDescent="0.25">
      <c r="A206" s="9">
        <v>198</v>
      </c>
      <c r="B206" s="34" t="s">
        <v>217</v>
      </c>
      <c r="C206" s="4" t="s">
        <v>291</v>
      </c>
      <c r="D206" s="34" t="s">
        <v>118</v>
      </c>
      <c r="E206" s="9" t="s">
        <v>295</v>
      </c>
      <c r="F206" s="34" t="s">
        <v>194</v>
      </c>
      <c r="G206" s="21">
        <v>30000</v>
      </c>
      <c r="H206" s="25">
        <v>861</v>
      </c>
      <c r="I206" s="25">
        <v>0</v>
      </c>
      <c r="J206" s="25">
        <v>912</v>
      </c>
      <c r="K206" s="25">
        <v>1772.31</v>
      </c>
      <c r="L206" s="25">
        <v>3545.31</v>
      </c>
      <c r="M206" s="21">
        <f t="shared" si="24"/>
        <v>26454.69</v>
      </c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  <c r="IY206" s="7"/>
      <c r="IZ206" s="7"/>
      <c r="JA206" s="7"/>
      <c r="JB206" s="7"/>
      <c r="JC206" s="7"/>
      <c r="JD206" s="7"/>
      <c r="JE206" s="7"/>
      <c r="JF206" s="7"/>
      <c r="JG206" s="7"/>
      <c r="JH206" s="7"/>
      <c r="JI206" s="7"/>
      <c r="JJ206" s="7"/>
      <c r="JK206" s="7"/>
      <c r="JL206" s="7"/>
      <c r="JM206" s="7"/>
      <c r="JN206" s="7"/>
      <c r="JO206" s="7"/>
      <c r="JP206" s="7"/>
      <c r="JQ206" s="7"/>
      <c r="JR206" s="7"/>
      <c r="JS206" s="7"/>
      <c r="JT206" s="7"/>
      <c r="JU206" s="7"/>
      <c r="JV206" s="7"/>
      <c r="JW206" s="7"/>
      <c r="JX206" s="7"/>
    </row>
    <row r="207" spans="1:284" x14ac:dyDescent="0.25">
      <c r="A207" s="9">
        <v>199</v>
      </c>
      <c r="B207" s="34" t="s">
        <v>239</v>
      </c>
      <c r="C207" s="4" t="s">
        <v>291</v>
      </c>
      <c r="D207" s="4" t="s">
        <v>97</v>
      </c>
      <c r="E207" s="9" t="s">
        <v>296</v>
      </c>
      <c r="F207" s="44" t="s">
        <v>194</v>
      </c>
      <c r="G207" s="43">
        <v>30000</v>
      </c>
      <c r="H207" s="49">
        <v>861</v>
      </c>
      <c r="I207" s="49">
        <v>0</v>
      </c>
      <c r="J207" s="49">
        <v>912</v>
      </c>
      <c r="K207" s="49">
        <v>175</v>
      </c>
      <c r="L207" s="49">
        <v>1948</v>
      </c>
      <c r="M207" s="21">
        <f t="shared" si="24"/>
        <v>28052</v>
      </c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  <c r="IX207" s="7"/>
      <c r="IY207" s="7"/>
      <c r="IZ207" s="7"/>
      <c r="JA207" s="7"/>
      <c r="JB207" s="7"/>
      <c r="JC207" s="7"/>
      <c r="JD207" s="7"/>
      <c r="JE207" s="7"/>
      <c r="JF207" s="7"/>
      <c r="JG207" s="7"/>
      <c r="JH207" s="7"/>
      <c r="JI207" s="7"/>
      <c r="JJ207" s="7"/>
      <c r="JK207" s="7"/>
      <c r="JL207" s="7"/>
      <c r="JM207" s="7"/>
      <c r="JN207" s="7"/>
      <c r="JO207" s="7"/>
      <c r="JP207" s="7"/>
      <c r="JQ207" s="7"/>
      <c r="JR207" s="7"/>
      <c r="JS207" s="7"/>
      <c r="JT207" s="7"/>
      <c r="JU207" s="7"/>
      <c r="JV207" s="7"/>
      <c r="JW207" s="7"/>
      <c r="JX207" s="7"/>
    </row>
    <row r="208" spans="1:284" x14ac:dyDescent="0.25">
      <c r="A208" s="9">
        <v>200</v>
      </c>
      <c r="B208" s="4" t="s">
        <v>216</v>
      </c>
      <c r="C208" s="4" t="s">
        <v>291</v>
      </c>
      <c r="D208" s="4" t="s">
        <v>87</v>
      </c>
      <c r="E208" s="9" t="s">
        <v>295</v>
      </c>
      <c r="F208" s="34" t="s">
        <v>194</v>
      </c>
      <c r="G208" s="21">
        <v>82000</v>
      </c>
      <c r="H208" s="21">
        <f t="shared" si="22"/>
        <v>2353.4</v>
      </c>
      <c r="I208" s="21">
        <v>7072.66</v>
      </c>
      <c r="J208" s="21">
        <v>2492.8000000000002</v>
      </c>
      <c r="K208" s="21">
        <v>4889.62</v>
      </c>
      <c r="L208" s="21">
        <v>16808.48</v>
      </c>
      <c r="M208" s="21">
        <f t="shared" si="24"/>
        <v>65191.519999999997</v>
      </c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  <c r="IY208" s="7"/>
      <c r="IZ208" s="7"/>
      <c r="JA208" s="7"/>
      <c r="JB208" s="7"/>
      <c r="JC208" s="7"/>
      <c r="JD208" s="7"/>
      <c r="JE208" s="7"/>
      <c r="JF208" s="7"/>
      <c r="JG208" s="7"/>
      <c r="JH208" s="7"/>
      <c r="JI208" s="7"/>
      <c r="JJ208" s="7"/>
      <c r="JK208" s="7"/>
      <c r="JL208" s="7"/>
      <c r="JM208" s="7"/>
      <c r="JN208" s="7"/>
      <c r="JO208" s="7"/>
      <c r="JP208" s="7"/>
      <c r="JQ208" s="7"/>
      <c r="JR208" s="7"/>
      <c r="JS208" s="7"/>
      <c r="JT208" s="7"/>
      <c r="JU208" s="7"/>
      <c r="JV208" s="7"/>
      <c r="JW208" s="7"/>
      <c r="JX208" s="7"/>
    </row>
    <row r="209" spans="1:284" x14ac:dyDescent="0.25">
      <c r="A209" s="9">
        <v>201</v>
      </c>
      <c r="B209" s="34" t="s">
        <v>116</v>
      </c>
      <c r="C209" s="34" t="s">
        <v>345</v>
      </c>
      <c r="D209" s="34" t="s">
        <v>45</v>
      </c>
      <c r="E209" s="9" t="s">
        <v>295</v>
      </c>
      <c r="F209" s="34" t="s">
        <v>194</v>
      </c>
      <c r="G209" s="21">
        <v>19800</v>
      </c>
      <c r="H209" s="21">
        <v>568.26</v>
      </c>
      <c r="I209" s="21">
        <v>0</v>
      </c>
      <c r="J209" s="21">
        <v>601.91999999999996</v>
      </c>
      <c r="K209" s="21">
        <v>25</v>
      </c>
      <c r="L209" s="21">
        <v>1195.18</v>
      </c>
      <c r="M209" s="21">
        <f t="shared" si="24"/>
        <v>18604.82</v>
      </c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/>
      <c r="IY209" s="7"/>
      <c r="IZ209" s="7"/>
      <c r="JA209" s="7"/>
      <c r="JB209" s="7"/>
      <c r="JC209" s="7"/>
      <c r="JD209" s="7"/>
      <c r="JE209" s="7"/>
      <c r="JF209" s="7"/>
      <c r="JG209" s="7"/>
      <c r="JH209" s="7"/>
      <c r="JI209" s="7"/>
      <c r="JJ209" s="7"/>
      <c r="JK209" s="7"/>
      <c r="JL209" s="7"/>
      <c r="JM209" s="7"/>
      <c r="JN209" s="7"/>
      <c r="JO209" s="7"/>
      <c r="JP209" s="7"/>
      <c r="JQ209" s="7"/>
      <c r="JR209" s="7"/>
      <c r="JS209" s="7"/>
      <c r="JT209" s="7"/>
      <c r="JU209" s="7"/>
      <c r="JV209" s="7"/>
      <c r="JW209" s="7"/>
      <c r="JX209" s="7"/>
    </row>
    <row r="210" spans="1:284" x14ac:dyDescent="0.25">
      <c r="A210" s="9">
        <v>202</v>
      </c>
      <c r="B210" s="34" t="s">
        <v>199</v>
      </c>
      <c r="C210" s="4" t="s">
        <v>292</v>
      </c>
      <c r="D210" s="34" t="s">
        <v>103</v>
      </c>
      <c r="E210" s="9" t="s">
        <v>295</v>
      </c>
      <c r="F210" s="34" t="s">
        <v>194</v>
      </c>
      <c r="G210" s="21">
        <v>46000</v>
      </c>
      <c r="H210" s="21">
        <f>G210*0.0287</f>
        <v>1320.2</v>
      </c>
      <c r="I210" s="21">
        <v>1289.46</v>
      </c>
      <c r="J210" s="21">
        <v>1398.4</v>
      </c>
      <c r="K210" s="21">
        <v>175</v>
      </c>
      <c r="L210" s="21">
        <v>4183.0600000000004</v>
      </c>
      <c r="M210" s="21">
        <f t="shared" si="24"/>
        <v>41816.94</v>
      </c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  <c r="IW210" s="7"/>
      <c r="IX210" s="7"/>
      <c r="IY210" s="7"/>
      <c r="IZ210" s="7"/>
      <c r="JA210" s="7"/>
      <c r="JB210" s="7"/>
      <c r="JC210" s="7"/>
      <c r="JD210" s="7"/>
      <c r="JE210" s="7"/>
      <c r="JF210" s="7"/>
      <c r="JG210" s="7"/>
      <c r="JH210" s="7"/>
      <c r="JI210" s="7"/>
      <c r="JJ210" s="7"/>
      <c r="JK210" s="7"/>
      <c r="JL210" s="7"/>
      <c r="JM210" s="7"/>
      <c r="JN210" s="7"/>
      <c r="JO210" s="7"/>
      <c r="JP210" s="7"/>
      <c r="JQ210" s="7"/>
      <c r="JR210" s="7"/>
      <c r="JS210" s="7"/>
      <c r="JT210" s="7"/>
      <c r="JU210" s="7"/>
      <c r="JV210" s="7"/>
      <c r="JW210" s="7"/>
      <c r="JX210" s="7"/>
    </row>
    <row r="211" spans="1:284" x14ac:dyDescent="0.25">
      <c r="A211" s="9">
        <v>203</v>
      </c>
      <c r="B211" s="34" t="s">
        <v>100</v>
      </c>
      <c r="C211" s="4" t="s">
        <v>292</v>
      </c>
      <c r="D211" s="34" t="s">
        <v>412</v>
      </c>
      <c r="E211" s="9" t="s">
        <v>295</v>
      </c>
      <c r="F211" s="34" t="s">
        <v>194</v>
      </c>
      <c r="G211" s="21">
        <v>50000</v>
      </c>
      <c r="H211" s="21">
        <f>G211*0.0287</f>
        <v>1435</v>
      </c>
      <c r="I211" s="21">
        <v>1854</v>
      </c>
      <c r="J211" s="21">
        <v>1520</v>
      </c>
      <c r="K211" s="21">
        <v>2325</v>
      </c>
      <c r="L211" s="21">
        <v>7134</v>
      </c>
      <c r="M211" s="21">
        <f t="shared" si="24"/>
        <v>42866</v>
      </c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  <c r="IW211" s="7"/>
      <c r="IX211" s="7"/>
      <c r="IY211" s="7"/>
      <c r="IZ211" s="7"/>
      <c r="JA211" s="7"/>
      <c r="JB211" s="7"/>
      <c r="JC211" s="7"/>
      <c r="JD211" s="7"/>
      <c r="JE211" s="7"/>
      <c r="JF211" s="7"/>
      <c r="JG211" s="7"/>
      <c r="JH211" s="7"/>
      <c r="JI211" s="7"/>
      <c r="JJ211" s="7"/>
      <c r="JK211" s="7"/>
      <c r="JL211" s="7"/>
      <c r="JM211" s="7"/>
      <c r="JN211" s="7"/>
      <c r="JO211" s="7"/>
      <c r="JP211" s="7"/>
      <c r="JQ211" s="7"/>
      <c r="JR211" s="7"/>
      <c r="JS211" s="7"/>
      <c r="JT211" s="7"/>
      <c r="JU211" s="7"/>
      <c r="JV211" s="7"/>
      <c r="JW211" s="7"/>
      <c r="JX211" s="7"/>
    </row>
    <row r="212" spans="1:284" x14ac:dyDescent="0.25">
      <c r="A212" s="9">
        <v>204</v>
      </c>
      <c r="B212" s="34" t="s">
        <v>182</v>
      </c>
      <c r="C212" s="4" t="s">
        <v>293</v>
      </c>
      <c r="D212" s="34" t="s">
        <v>13</v>
      </c>
      <c r="E212" s="9" t="s">
        <v>295</v>
      </c>
      <c r="F212" s="34" t="s">
        <v>194</v>
      </c>
      <c r="G212" s="21">
        <v>35000</v>
      </c>
      <c r="H212" s="21">
        <f t="shared" ref="H212:H217" si="25">G212*0.0287</f>
        <v>1004.5</v>
      </c>
      <c r="I212" s="21">
        <v>0</v>
      </c>
      <c r="J212" s="21">
        <f t="shared" ref="J212:J217" si="26">G212*0.0304</f>
        <v>1064</v>
      </c>
      <c r="K212" s="43">
        <v>275</v>
      </c>
      <c r="L212" s="21">
        <v>2343.5</v>
      </c>
      <c r="M212" s="21">
        <f t="shared" si="24"/>
        <v>32656.5</v>
      </c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  <c r="IW212" s="7"/>
      <c r="IX212" s="7"/>
      <c r="IY212" s="7"/>
      <c r="IZ212" s="7"/>
      <c r="JA212" s="7"/>
      <c r="JB212" s="7"/>
      <c r="JC212" s="7"/>
      <c r="JD212" s="7"/>
      <c r="JE212" s="7"/>
      <c r="JF212" s="7"/>
      <c r="JG212" s="7"/>
      <c r="JH212" s="7"/>
      <c r="JI212" s="7"/>
      <c r="JJ212" s="7"/>
      <c r="JK212" s="7"/>
      <c r="JL212" s="7"/>
      <c r="JM212" s="7"/>
      <c r="JN212" s="7"/>
      <c r="JO212" s="7"/>
      <c r="JP212" s="7"/>
      <c r="JQ212" s="7"/>
      <c r="JR212" s="7"/>
      <c r="JS212" s="7"/>
      <c r="JT212" s="7"/>
      <c r="JU212" s="7"/>
      <c r="JV212" s="7"/>
      <c r="JW212" s="7"/>
      <c r="JX212" s="7"/>
    </row>
    <row r="213" spans="1:284" x14ac:dyDescent="0.25">
      <c r="A213" s="9">
        <v>205</v>
      </c>
      <c r="B213" s="34" t="s">
        <v>220</v>
      </c>
      <c r="C213" s="4" t="s">
        <v>293</v>
      </c>
      <c r="D213" s="34" t="s">
        <v>103</v>
      </c>
      <c r="E213" s="9" t="s">
        <v>295</v>
      </c>
      <c r="F213" s="34" t="s">
        <v>194</v>
      </c>
      <c r="G213" s="21">
        <v>30000</v>
      </c>
      <c r="H213" s="21">
        <f t="shared" si="25"/>
        <v>861</v>
      </c>
      <c r="I213" s="21">
        <v>0</v>
      </c>
      <c r="J213" s="21">
        <f t="shared" si="26"/>
        <v>912</v>
      </c>
      <c r="K213" s="43">
        <v>6946.02</v>
      </c>
      <c r="L213" s="21">
        <v>8719.02</v>
      </c>
      <c r="M213" s="21">
        <f t="shared" si="24"/>
        <v>21280.98</v>
      </c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  <c r="IX213" s="7"/>
      <c r="IY213" s="7"/>
      <c r="IZ213" s="7"/>
      <c r="JA213" s="7"/>
      <c r="JB213" s="7"/>
      <c r="JC213" s="7"/>
      <c r="JD213" s="7"/>
      <c r="JE213" s="7"/>
      <c r="JF213" s="7"/>
      <c r="JG213" s="7"/>
      <c r="JH213" s="7"/>
      <c r="JI213" s="7"/>
      <c r="JJ213" s="7"/>
      <c r="JK213" s="7"/>
      <c r="JL213" s="7"/>
      <c r="JM213" s="7"/>
      <c r="JN213" s="7"/>
      <c r="JO213" s="7"/>
      <c r="JP213" s="7"/>
      <c r="JQ213" s="7"/>
      <c r="JR213" s="7"/>
      <c r="JS213" s="7"/>
      <c r="JT213" s="7"/>
      <c r="JU213" s="7"/>
      <c r="JV213" s="7"/>
      <c r="JW213" s="7"/>
      <c r="JX213" s="7"/>
    </row>
    <row r="214" spans="1:284" x14ac:dyDescent="0.25">
      <c r="A214" s="9">
        <v>206</v>
      </c>
      <c r="B214" s="34" t="s">
        <v>227</v>
      </c>
      <c r="C214" s="4" t="s">
        <v>293</v>
      </c>
      <c r="D214" s="34" t="s">
        <v>13</v>
      </c>
      <c r="E214" s="9" t="s">
        <v>295</v>
      </c>
      <c r="F214" s="34" t="s">
        <v>194</v>
      </c>
      <c r="G214" s="21">
        <v>41000</v>
      </c>
      <c r="H214" s="21">
        <f t="shared" si="25"/>
        <v>1176.7</v>
      </c>
      <c r="I214" s="21">
        <v>583.79</v>
      </c>
      <c r="J214" s="21">
        <f t="shared" si="26"/>
        <v>1246.4000000000001</v>
      </c>
      <c r="K214" s="43">
        <v>175</v>
      </c>
      <c r="L214" s="21">
        <v>3181.89</v>
      </c>
      <c r="M214" s="21">
        <f t="shared" si="24"/>
        <v>37818.11</v>
      </c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  <c r="IX214" s="7"/>
      <c r="IY214" s="7"/>
      <c r="IZ214" s="7"/>
      <c r="JA214" s="7"/>
      <c r="JB214" s="7"/>
      <c r="JC214" s="7"/>
      <c r="JD214" s="7"/>
      <c r="JE214" s="7"/>
      <c r="JF214" s="7"/>
      <c r="JG214" s="7"/>
      <c r="JH214" s="7"/>
      <c r="JI214" s="7"/>
      <c r="JJ214" s="7"/>
      <c r="JK214" s="7"/>
      <c r="JL214" s="7"/>
      <c r="JM214" s="7"/>
      <c r="JN214" s="7"/>
      <c r="JO214" s="7"/>
      <c r="JP214" s="7"/>
      <c r="JQ214" s="7"/>
      <c r="JR214" s="7"/>
      <c r="JS214" s="7"/>
      <c r="JT214" s="7"/>
      <c r="JU214" s="7"/>
      <c r="JV214" s="7"/>
      <c r="JW214" s="7"/>
      <c r="JX214" s="7"/>
    </row>
    <row r="215" spans="1:284" x14ac:dyDescent="0.25">
      <c r="A215" s="9">
        <v>207</v>
      </c>
      <c r="B215" s="34" t="s">
        <v>117</v>
      </c>
      <c r="C215" s="4" t="s">
        <v>293</v>
      </c>
      <c r="D215" s="34" t="s">
        <v>413</v>
      </c>
      <c r="E215" s="9" t="s">
        <v>296</v>
      </c>
      <c r="F215" s="34" t="s">
        <v>193</v>
      </c>
      <c r="G215" s="21">
        <v>30000</v>
      </c>
      <c r="H215" s="25">
        <v>861</v>
      </c>
      <c r="I215" s="25">
        <v>0</v>
      </c>
      <c r="J215" s="25">
        <v>912</v>
      </c>
      <c r="K215" s="25">
        <v>3529.62</v>
      </c>
      <c r="L215" s="25">
        <v>5302.62</v>
      </c>
      <c r="M215" s="21">
        <f t="shared" si="24"/>
        <v>24697.38</v>
      </c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  <c r="IW215" s="7"/>
      <c r="IX215" s="7"/>
      <c r="IY215" s="7"/>
      <c r="IZ215" s="7"/>
      <c r="JA215" s="7"/>
      <c r="JB215" s="7"/>
      <c r="JC215" s="7"/>
      <c r="JD215" s="7"/>
      <c r="JE215" s="7"/>
      <c r="JF215" s="7"/>
      <c r="JG215" s="7"/>
      <c r="JH215" s="7"/>
      <c r="JI215" s="7"/>
      <c r="JJ215" s="7"/>
      <c r="JK215" s="7"/>
      <c r="JL215" s="7"/>
      <c r="JM215" s="7"/>
      <c r="JN215" s="7"/>
      <c r="JO215" s="7"/>
      <c r="JP215" s="7"/>
      <c r="JQ215" s="7"/>
      <c r="JR215" s="7"/>
      <c r="JS215" s="7"/>
      <c r="JT215" s="7"/>
      <c r="JU215" s="7"/>
      <c r="JV215" s="7"/>
      <c r="JW215" s="7"/>
      <c r="JX215" s="7"/>
    </row>
    <row r="216" spans="1:284" x14ac:dyDescent="0.25">
      <c r="A216" s="9">
        <v>208</v>
      </c>
      <c r="B216" s="34" t="s">
        <v>107</v>
      </c>
      <c r="C216" s="4" t="s">
        <v>293</v>
      </c>
      <c r="D216" s="34" t="s">
        <v>413</v>
      </c>
      <c r="E216" s="9" t="s">
        <v>295</v>
      </c>
      <c r="F216" s="34" t="s">
        <v>193</v>
      </c>
      <c r="G216" s="21">
        <v>30000</v>
      </c>
      <c r="H216" s="21">
        <f t="shared" si="25"/>
        <v>861</v>
      </c>
      <c r="I216" s="21">
        <v>0</v>
      </c>
      <c r="J216" s="21">
        <f t="shared" si="26"/>
        <v>912</v>
      </c>
      <c r="K216" s="43">
        <v>335</v>
      </c>
      <c r="L216" s="21">
        <v>2108</v>
      </c>
      <c r="M216" s="21">
        <f t="shared" si="24"/>
        <v>27892</v>
      </c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  <c r="IW216" s="7"/>
      <c r="IX216" s="7"/>
      <c r="IY216" s="7"/>
      <c r="IZ216" s="7"/>
      <c r="JA216" s="7"/>
      <c r="JB216" s="7"/>
      <c r="JC216" s="7"/>
      <c r="JD216" s="7"/>
      <c r="JE216" s="7"/>
      <c r="JF216" s="7"/>
      <c r="JG216" s="7"/>
      <c r="JH216" s="7"/>
      <c r="JI216" s="7"/>
      <c r="JJ216" s="7"/>
      <c r="JK216" s="7"/>
      <c r="JL216" s="7"/>
      <c r="JM216" s="7"/>
      <c r="JN216" s="7"/>
      <c r="JO216" s="7"/>
      <c r="JP216" s="7"/>
      <c r="JQ216" s="7"/>
      <c r="JR216" s="7"/>
      <c r="JS216" s="7"/>
      <c r="JT216" s="7"/>
      <c r="JU216" s="7"/>
      <c r="JV216" s="7"/>
      <c r="JW216" s="7"/>
      <c r="JX216" s="7"/>
    </row>
    <row r="217" spans="1:284" x14ac:dyDescent="0.25">
      <c r="A217" s="9">
        <v>209</v>
      </c>
      <c r="B217" s="34" t="s">
        <v>114</v>
      </c>
      <c r="C217" s="4" t="s">
        <v>293</v>
      </c>
      <c r="D217" s="34" t="s">
        <v>115</v>
      </c>
      <c r="E217" s="9" t="s">
        <v>296</v>
      </c>
      <c r="F217" s="34" t="s">
        <v>194</v>
      </c>
      <c r="G217" s="21">
        <v>19580</v>
      </c>
      <c r="H217" s="21">
        <f t="shared" si="25"/>
        <v>561.95000000000005</v>
      </c>
      <c r="I217" s="21">
        <v>0</v>
      </c>
      <c r="J217" s="21">
        <f t="shared" si="26"/>
        <v>595.23</v>
      </c>
      <c r="K217" s="43">
        <v>145</v>
      </c>
      <c r="L217" s="21">
        <v>1302.18</v>
      </c>
      <c r="M217" s="21">
        <f t="shared" si="24"/>
        <v>18277.82</v>
      </c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  <c r="IW217" s="7"/>
      <c r="IX217" s="7"/>
      <c r="IY217" s="7"/>
      <c r="IZ217" s="7"/>
      <c r="JA217" s="7"/>
      <c r="JB217" s="7"/>
      <c r="JC217" s="7"/>
      <c r="JD217" s="7"/>
      <c r="JE217" s="7"/>
      <c r="JF217" s="7"/>
      <c r="JG217" s="7"/>
      <c r="JH217" s="7"/>
      <c r="JI217" s="7"/>
      <c r="JJ217" s="7"/>
      <c r="JK217" s="7"/>
      <c r="JL217" s="7"/>
      <c r="JM217" s="7"/>
      <c r="JN217" s="7"/>
      <c r="JO217" s="7"/>
      <c r="JP217" s="7"/>
      <c r="JQ217" s="7"/>
      <c r="JR217" s="7"/>
      <c r="JS217" s="7"/>
      <c r="JT217" s="7"/>
      <c r="JU217" s="7"/>
      <c r="JV217" s="7"/>
      <c r="JW217" s="7"/>
      <c r="JX217" s="7"/>
    </row>
    <row r="218" spans="1:284" x14ac:dyDescent="0.25">
      <c r="A218" s="9">
        <v>210</v>
      </c>
      <c r="B218" s="34" t="s">
        <v>65</v>
      </c>
      <c r="C218" s="4" t="s">
        <v>293</v>
      </c>
      <c r="D218" s="34" t="s">
        <v>240</v>
      </c>
      <c r="E218" s="9" t="s">
        <v>295</v>
      </c>
      <c r="F218" s="34" t="s">
        <v>193</v>
      </c>
      <c r="G218" s="21">
        <v>26250</v>
      </c>
      <c r="H218" s="21">
        <v>753.38</v>
      </c>
      <c r="I218" s="21">
        <v>0</v>
      </c>
      <c r="J218" s="21">
        <v>798</v>
      </c>
      <c r="K218" s="43">
        <v>295</v>
      </c>
      <c r="L218" s="21">
        <v>1846.38</v>
      </c>
      <c r="M218" s="21">
        <f t="shared" si="24"/>
        <v>24403.62</v>
      </c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  <c r="IW218" s="7"/>
      <c r="IX218" s="7"/>
      <c r="IY218" s="7"/>
      <c r="IZ218" s="7"/>
      <c r="JA218" s="7"/>
      <c r="JB218" s="7"/>
      <c r="JC218" s="7"/>
      <c r="JD218" s="7"/>
      <c r="JE218" s="7"/>
      <c r="JF218" s="7"/>
      <c r="JG218" s="7"/>
      <c r="JH218" s="7"/>
      <c r="JI218" s="7"/>
      <c r="JJ218" s="7"/>
      <c r="JK218" s="7"/>
      <c r="JL218" s="7"/>
      <c r="JM218" s="7"/>
      <c r="JN218" s="7"/>
      <c r="JO218" s="7"/>
      <c r="JP218" s="7"/>
      <c r="JQ218" s="7"/>
      <c r="JR218" s="7"/>
      <c r="JS218" s="7"/>
      <c r="JT218" s="7"/>
      <c r="JU218" s="7"/>
      <c r="JV218" s="7"/>
      <c r="JW218" s="7"/>
      <c r="JX218" s="7"/>
    </row>
    <row r="219" spans="1:284" x14ac:dyDescent="0.25">
      <c r="A219" s="9">
        <v>211</v>
      </c>
      <c r="B219" s="34" t="s">
        <v>108</v>
      </c>
      <c r="C219" s="4" t="s">
        <v>293</v>
      </c>
      <c r="D219" s="34" t="s">
        <v>413</v>
      </c>
      <c r="E219" s="9" t="s">
        <v>295</v>
      </c>
      <c r="F219" s="34" t="s">
        <v>193</v>
      </c>
      <c r="G219" s="21">
        <v>30000</v>
      </c>
      <c r="H219" s="25">
        <v>861</v>
      </c>
      <c r="I219" s="25">
        <v>0</v>
      </c>
      <c r="J219" s="25">
        <v>912</v>
      </c>
      <c r="K219" s="25">
        <v>295</v>
      </c>
      <c r="L219" s="25">
        <v>2068</v>
      </c>
      <c r="M219" s="21">
        <f t="shared" si="24"/>
        <v>27932</v>
      </c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  <c r="IW219" s="7"/>
      <c r="IX219" s="7"/>
      <c r="IY219" s="7"/>
      <c r="IZ219" s="7"/>
      <c r="JA219" s="7"/>
      <c r="JB219" s="7"/>
      <c r="JC219" s="7"/>
      <c r="JD219" s="7"/>
      <c r="JE219" s="7"/>
      <c r="JF219" s="7"/>
      <c r="JG219" s="7"/>
      <c r="JH219" s="7"/>
      <c r="JI219" s="7"/>
      <c r="JJ219" s="7"/>
      <c r="JK219" s="7"/>
      <c r="JL219" s="7"/>
      <c r="JM219" s="7"/>
      <c r="JN219" s="7"/>
      <c r="JO219" s="7"/>
      <c r="JP219" s="7"/>
      <c r="JQ219" s="7"/>
      <c r="JR219" s="7"/>
      <c r="JS219" s="7"/>
      <c r="JT219" s="7"/>
      <c r="JU219" s="7"/>
      <c r="JV219" s="7"/>
      <c r="JW219" s="7"/>
      <c r="JX219" s="7"/>
    </row>
    <row r="220" spans="1:284" x14ac:dyDescent="0.25">
      <c r="A220" s="9">
        <v>212</v>
      </c>
      <c r="B220" s="34" t="s">
        <v>105</v>
      </c>
      <c r="C220" s="4" t="s">
        <v>399</v>
      </c>
      <c r="D220" s="34" t="s">
        <v>87</v>
      </c>
      <c r="E220" s="9" t="s">
        <v>296</v>
      </c>
      <c r="F220" s="34" t="s">
        <v>194</v>
      </c>
      <c r="G220" s="21">
        <v>82000</v>
      </c>
      <c r="H220" s="21">
        <f t="shared" ref="H220:H230" si="27">G220*0.0287</f>
        <v>2353.4</v>
      </c>
      <c r="I220" s="21">
        <v>7871.32</v>
      </c>
      <c r="J220" s="21">
        <v>2492.8000000000002</v>
      </c>
      <c r="K220" s="21">
        <v>275</v>
      </c>
      <c r="L220" s="21">
        <v>12992.52</v>
      </c>
      <c r="M220" s="21">
        <f t="shared" si="24"/>
        <v>69007.48</v>
      </c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  <c r="IW220" s="7"/>
      <c r="IX220" s="7"/>
      <c r="IY220" s="7"/>
      <c r="IZ220" s="7"/>
      <c r="JA220" s="7"/>
      <c r="JB220" s="7"/>
      <c r="JC220" s="7"/>
      <c r="JD220" s="7"/>
      <c r="JE220" s="7"/>
      <c r="JF220" s="7"/>
      <c r="JG220" s="7"/>
      <c r="JH220" s="7"/>
      <c r="JI220" s="7"/>
      <c r="JJ220" s="7"/>
      <c r="JK220" s="7"/>
      <c r="JL220" s="7"/>
      <c r="JM220" s="7"/>
      <c r="JN220" s="7"/>
      <c r="JO220" s="7"/>
      <c r="JP220" s="7"/>
      <c r="JQ220" s="7"/>
      <c r="JR220" s="7"/>
      <c r="JS220" s="7"/>
      <c r="JT220" s="7"/>
      <c r="JU220" s="7"/>
      <c r="JV220" s="7"/>
      <c r="JW220" s="7"/>
      <c r="JX220" s="7"/>
    </row>
    <row r="221" spans="1:284" x14ac:dyDescent="0.25">
      <c r="A221" s="9">
        <v>213</v>
      </c>
      <c r="B221" s="34" t="s">
        <v>255</v>
      </c>
      <c r="C221" s="4" t="s">
        <v>399</v>
      </c>
      <c r="D221" s="34" t="s">
        <v>186</v>
      </c>
      <c r="E221" s="9" t="s">
        <v>296</v>
      </c>
      <c r="F221" s="34" t="s">
        <v>194</v>
      </c>
      <c r="G221" s="25">
        <v>100000</v>
      </c>
      <c r="H221" s="25">
        <v>2870</v>
      </c>
      <c r="I221" s="25">
        <v>12105.37</v>
      </c>
      <c r="J221" s="21">
        <v>3040</v>
      </c>
      <c r="K221" s="25">
        <v>25</v>
      </c>
      <c r="L221" s="25">
        <v>18040.37</v>
      </c>
      <c r="M221" s="21">
        <f t="shared" si="24"/>
        <v>81959.63</v>
      </c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  <c r="IW221" s="7"/>
      <c r="IX221" s="7"/>
      <c r="IY221" s="7"/>
      <c r="IZ221" s="7"/>
      <c r="JA221" s="7"/>
      <c r="JB221" s="7"/>
      <c r="JC221" s="7"/>
      <c r="JD221" s="7"/>
      <c r="JE221" s="7"/>
      <c r="JF221" s="7"/>
      <c r="JG221" s="7"/>
      <c r="JH221" s="7"/>
      <c r="JI221" s="7"/>
      <c r="JJ221" s="7"/>
      <c r="JK221" s="7"/>
      <c r="JL221" s="7"/>
      <c r="JM221" s="7"/>
      <c r="JN221" s="7"/>
      <c r="JO221" s="7"/>
      <c r="JP221" s="7"/>
      <c r="JQ221" s="7"/>
      <c r="JR221" s="7"/>
      <c r="JS221" s="7"/>
      <c r="JT221" s="7"/>
      <c r="JU221" s="7"/>
      <c r="JV221" s="7"/>
      <c r="JW221" s="7"/>
      <c r="JX221" s="7"/>
    </row>
    <row r="222" spans="1:284" x14ac:dyDescent="0.25">
      <c r="A222" s="9">
        <v>214</v>
      </c>
      <c r="B222" s="34" t="s">
        <v>106</v>
      </c>
      <c r="C222" s="4" t="s">
        <v>399</v>
      </c>
      <c r="D222" s="34" t="s">
        <v>412</v>
      </c>
      <c r="E222" s="9" t="s">
        <v>295</v>
      </c>
      <c r="F222" s="34" t="s">
        <v>194</v>
      </c>
      <c r="G222" s="21">
        <v>41000</v>
      </c>
      <c r="H222" s="21">
        <f t="shared" si="27"/>
        <v>1176.7</v>
      </c>
      <c r="I222" s="21">
        <v>583.79</v>
      </c>
      <c r="J222" s="21">
        <f t="shared" ref="J222:J230" si="28">G222*0.0304</f>
        <v>1246.4000000000001</v>
      </c>
      <c r="K222" s="21">
        <v>275</v>
      </c>
      <c r="L222" s="21">
        <v>3281.89</v>
      </c>
      <c r="M222" s="21">
        <f t="shared" si="24"/>
        <v>37718.11</v>
      </c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  <c r="IW222" s="7"/>
      <c r="IX222" s="7"/>
      <c r="IY222" s="7"/>
      <c r="IZ222" s="7"/>
      <c r="JA222" s="7"/>
      <c r="JB222" s="7"/>
      <c r="JC222" s="7"/>
      <c r="JD222" s="7"/>
      <c r="JE222" s="7"/>
      <c r="JF222" s="7"/>
      <c r="JG222" s="7"/>
      <c r="JH222" s="7"/>
      <c r="JI222" s="7"/>
      <c r="JJ222" s="7"/>
      <c r="JK222" s="7"/>
      <c r="JL222" s="7"/>
      <c r="JM222" s="7"/>
      <c r="JN222" s="7"/>
      <c r="JO222" s="7"/>
      <c r="JP222" s="7"/>
      <c r="JQ222" s="7"/>
      <c r="JR222" s="7"/>
      <c r="JS222" s="7"/>
      <c r="JT222" s="7"/>
      <c r="JU222" s="7"/>
      <c r="JV222" s="7"/>
      <c r="JW222" s="7"/>
      <c r="JX222" s="7"/>
    </row>
    <row r="223" spans="1:284" x14ac:dyDescent="0.25">
      <c r="A223" s="9">
        <v>215</v>
      </c>
      <c r="B223" s="35" t="s">
        <v>104</v>
      </c>
      <c r="C223" s="4" t="s">
        <v>399</v>
      </c>
      <c r="D223" s="34" t="s">
        <v>13</v>
      </c>
      <c r="E223" s="9" t="s">
        <v>296</v>
      </c>
      <c r="F223" s="34" t="s">
        <v>193</v>
      </c>
      <c r="G223" s="21">
        <v>41000</v>
      </c>
      <c r="H223" s="21">
        <f t="shared" si="27"/>
        <v>1176.7</v>
      </c>
      <c r="I223" s="21">
        <v>583.79</v>
      </c>
      <c r="J223" s="21">
        <f t="shared" si="28"/>
        <v>1246.4000000000001</v>
      </c>
      <c r="K223" s="21">
        <v>4905.91</v>
      </c>
      <c r="L223" s="21">
        <v>7912.8</v>
      </c>
      <c r="M223" s="21">
        <f t="shared" si="24"/>
        <v>33087.199999999997</v>
      </c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  <c r="IW223" s="7"/>
      <c r="IX223" s="7"/>
      <c r="IY223" s="7"/>
      <c r="IZ223" s="7"/>
      <c r="JA223" s="7"/>
      <c r="JB223" s="7"/>
      <c r="JC223" s="7"/>
      <c r="JD223" s="7"/>
      <c r="JE223" s="7"/>
      <c r="JF223" s="7"/>
      <c r="JG223" s="7"/>
      <c r="JH223" s="7"/>
      <c r="JI223" s="7"/>
      <c r="JJ223" s="7"/>
      <c r="JK223" s="7"/>
      <c r="JL223" s="7"/>
      <c r="JM223" s="7"/>
      <c r="JN223" s="7"/>
      <c r="JO223" s="7"/>
      <c r="JP223" s="7"/>
      <c r="JQ223" s="7"/>
      <c r="JR223" s="7"/>
      <c r="JS223" s="7"/>
      <c r="JT223" s="7"/>
      <c r="JU223" s="7"/>
      <c r="JV223" s="7"/>
      <c r="JW223" s="7"/>
      <c r="JX223" s="7"/>
    </row>
    <row r="224" spans="1:284" x14ac:dyDescent="0.25">
      <c r="A224" s="9">
        <v>216</v>
      </c>
      <c r="B224" s="34" t="s">
        <v>429</v>
      </c>
      <c r="C224" s="4" t="s">
        <v>399</v>
      </c>
      <c r="D224" s="34" t="s">
        <v>92</v>
      </c>
      <c r="E224" s="9" t="s">
        <v>296</v>
      </c>
      <c r="F224" s="34" t="s">
        <v>194</v>
      </c>
      <c r="G224" s="21">
        <v>41000</v>
      </c>
      <c r="H224" s="21">
        <f t="shared" si="27"/>
        <v>1176.7</v>
      </c>
      <c r="I224" s="21">
        <v>583.79</v>
      </c>
      <c r="J224" s="21">
        <f t="shared" si="28"/>
        <v>1246.4000000000001</v>
      </c>
      <c r="K224" s="21">
        <v>175</v>
      </c>
      <c r="L224" s="21">
        <v>3181.89</v>
      </c>
      <c r="M224" s="21">
        <f t="shared" si="24"/>
        <v>37818.11</v>
      </c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  <c r="IW224" s="7"/>
      <c r="IX224" s="7"/>
      <c r="IY224" s="7"/>
      <c r="IZ224" s="7"/>
      <c r="JA224" s="7"/>
      <c r="JB224" s="7"/>
      <c r="JC224" s="7"/>
      <c r="JD224" s="7"/>
      <c r="JE224" s="7"/>
      <c r="JF224" s="7"/>
      <c r="JG224" s="7"/>
      <c r="JH224" s="7"/>
      <c r="JI224" s="7"/>
      <c r="JJ224" s="7"/>
      <c r="JK224" s="7"/>
      <c r="JL224" s="7"/>
      <c r="JM224" s="7"/>
      <c r="JN224" s="7"/>
      <c r="JO224" s="7"/>
      <c r="JP224" s="7"/>
      <c r="JQ224" s="7"/>
      <c r="JR224" s="7"/>
      <c r="JS224" s="7"/>
      <c r="JT224" s="7"/>
      <c r="JU224" s="7"/>
      <c r="JV224" s="7"/>
      <c r="JW224" s="7"/>
      <c r="JX224" s="7"/>
    </row>
    <row r="225" spans="1:284" x14ac:dyDescent="0.25">
      <c r="A225" s="9">
        <v>217</v>
      </c>
      <c r="B225" s="34" t="s">
        <v>183</v>
      </c>
      <c r="C225" s="4" t="s">
        <v>399</v>
      </c>
      <c r="D225" s="34" t="s">
        <v>412</v>
      </c>
      <c r="E225" s="9" t="s">
        <v>295</v>
      </c>
      <c r="F225" s="34" t="s">
        <v>194</v>
      </c>
      <c r="G225" s="21">
        <v>41000</v>
      </c>
      <c r="H225" s="21">
        <f t="shared" si="27"/>
        <v>1176.7</v>
      </c>
      <c r="I225" s="21">
        <v>583.79</v>
      </c>
      <c r="J225" s="21">
        <f t="shared" si="28"/>
        <v>1246.4000000000001</v>
      </c>
      <c r="K225" s="21">
        <v>275</v>
      </c>
      <c r="L225" s="21">
        <v>3281.89</v>
      </c>
      <c r="M225" s="21">
        <f t="shared" si="24"/>
        <v>37718.11</v>
      </c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  <c r="IW225" s="7"/>
      <c r="IX225" s="7"/>
      <c r="IY225" s="7"/>
      <c r="IZ225" s="7"/>
      <c r="JA225" s="7"/>
      <c r="JB225" s="7"/>
      <c r="JC225" s="7"/>
      <c r="JD225" s="7"/>
      <c r="JE225" s="7"/>
      <c r="JF225" s="7"/>
      <c r="JG225" s="7"/>
      <c r="JH225" s="7"/>
      <c r="JI225" s="7"/>
      <c r="JJ225" s="7"/>
      <c r="JK225" s="7"/>
      <c r="JL225" s="7"/>
      <c r="JM225" s="7"/>
      <c r="JN225" s="7"/>
      <c r="JO225" s="7"/>
      <c r="JP225" s="7"/>
      <c r="JQ225" s="7"/>
      <c r="JR225" s="7"/>
      <c r="JS225" s="7"/>
      <c r="JT225" s="7"/>
      <c r="JU225" s="7"/>
      <c r="JV225" s="7"/>
      <c r="JW225" s="7"/>
      <c r="JX225" s="7"/>
    </row>
    <row r="226" spans="1:284" x14ac:dyDescent="0.25">
      <c r="A226" s="9">
        <v>218</v>
      </c>
      <c r="B226" s="34" t="s">
        <v>102</v>
      </c>
      <c r="C226" s="4" t="s">
        <v>399</v>
      </c>
      <c r="D226" s="34" t="s">
        <v>413</v>
      </c>
      <c r="E226" s="9" t="s">
        <v>296</v>
      </c>
      <c r="F226" s="34" t="s">
        <v>194</v>
      </c>
      <c r="G226" s="21">
        <v>41000</v>
      </c>
      <c r="H226" s="21">
        <f t="shared" si="27"/>
        <v>1176.7</v>
      </c>
      <c r="I226" s="21">
        <v>344.19</v>
      </c>
      <c r="J226" s="21">
        <f t="shared" si="28"/>
        <v>1246.4000000000001</v>
      </c>
      <c r="K226" s="21">
        <v>5345.87</v>
      </c>
      <c r="L226" s="21">
        <v>8113.16</v>
      </c>
      <c r="M226" s="21">
        <f t="shared" si="24"/>
        <v>32886.839999999997</v>
      </c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  <c r="IW226" s="7"/>
      <c r="IX226" s="7"/>
      <c r="IY226" s="7"/>
      <c r="IZ226" s="7"/>
      <c r="JA226" s="7"/>
      <c r="JB226" s="7"/>
      <c r="JC226" s="7"/>
      <c r="JD226" s="7"/>
      <c r="JE226" s="7"/>
      <c r="JF226" s="7"/>
      <c r="JG226" s="7"/>
      <c r="JH226" s="7"/>
      <c r="JI226" s="7"/>
      <c r="JJ226" s="7"/>
      <c r="JK226" s="7"/>
      <c r="JL226" s="7"/>
      <c r="JM226" s="7"/>
      <c r="JN226" s="7"/>
      <c r="JO226" s="7"/>
      <c r="JP226" s="7"/>
      <c r="JQ226" s="7"/>
      <c r="JR226" s="7"/>
      <c r="JS226" s="7"/>
      <c r="JT226" s="7"/>
      <c r="JU226" s="7"/>
      <c r="JV226" s="7"/>
      <c r="JW226" s="7"/>
      <c r="JX226" s="7"/>
    </row>
    <row r="227" spans="1:284" s="1" customFormat="1" x14ac:dyDescent="0.25">
      <c r="A227" s="9">
        <v>219</v>
      </c>
      <c r="B227" s="34" t="s">
        <v>101</v>
      </c>
      <c r="C227" s="4" t="s">
        <v>399</v>
      </c>
      <c r="D227" s="34" t="s">
        <v>458</v>
      </c>
      <c r="E227" s="9" t="s">
        <v>295</v>
      </c>
      <c r="F227" s="34" t="s">
        <v>193</v>
      </c>
      <c r="G227" s="21">
        <v>33500</v>
      </c>
      <c r="H227" s="25">
        <v>961.45</v>
      </c>
      <c r="I227" s="25">
        <v>0</v>
      </c>
      <c r="J227" s="25">
        <v>1018.4</v>
      </c>
      <c r="K227" s="25">
        <v>1362.5</v>
      </c>
      <c r="L227" s="25">
        <v>3342.35</v>
      </c>
      <c r="M227" s="21">
        <f t="shared" si="24"/>
        <v>30157.65</v>
      </c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  <c r="IW227" s="6"/>
      <c r="IX227" s="6"/>
      <c r="IY227" s="6"/>
      <c r="IZ227" s="6"/>
      <c r="JA227" s="6"/>
      <c r="JB227" s="6"/>
      <c r="JC227" s="6"/>
      <c r="JD227" s="6"/>
      <c r="JE227" s="6"/>
      <c r="JF227" s="6"/>
      <c r="JG227" s="6"/>
      <c r="JH227" s="6"/>
      <c r="JI227" s="6"/>
      <c r="JJ227" s="6"/>
      <c r="JK227" s="6"/>
      <c r="JL227" s="6"/>
      <c r="JM227" s="6"/>
      <c r="JN227" s="6"/>
      <c r="JO227" s="6"/>
      <c r="JP227" s="6"/>
      <c r="JQ227" s="6"/>
      <c r="JR227" s="6"/>
      <c r="JS227" s="6"/>
      <c r="JT227" s="6"/>
      <c r="JU227" s="6"/>
      <c r="JV227" s="6"/>
      <c r="JW227" s="6"/>
      <c r="JX227" s="6"/>
    </row>
    <row r="228" spans="1:284" x14ac:dyDescent="0.25">
      <c r="A228" s="9">
        <v>220</v>
      </c>
      <c r="B228" s="34" t="s">
        <v>219</v>
      </c>
      <c r="C228" s="4" t="s">
        <v>399</v>
      </c>
      <c r="D228" s="34" t="s">
        <v>118</v>
      </c>
      <c r="E228" s="9" t="s">
        <v>295</v>
      </c>
      <c r="F228" s="34" t="s">
        <v>194</v>
      </c>
      <c r="G228" s="21">
        <v>33000</v>
      </c>
      <c r="H228" s="21">
        <f t="shared" si="27"/>
        <v>947.1</v>
      </c>
      <c r="I228" s="21">
        <v>0</v>
      </c>
      <c r="J228" s="21">
        <f t="shared" si="28"/>
        <v>1003.2</v>
      </c>
      <c r="K228" s="21">
        <v>315</v>
      </c>
      <c r="L228" s="21">
        <v>2265.3000000000002</v>
      </c>
      <c r="M228" s="21">
        <f t="shared" si="24"/>
        <v>30734.7</v>
      </c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  <c r="IW228" s="7"/>
      <c r="IX228" s="7"/>
      <c r="IY228" s="7"/>
      <c r="IZ228" s="7"/>
      <c r="JA228" s="7"/>
      <c r="JB228" s="7"/>
      <c r="JC228" s="7"/>
      <c r="JD228" s="7"/>
      <c r="JE228" s="7"/>
      <c r="JF228" s="7"/>
      <c r="JG228" s="7"/>
      <c r="JH228" s="7"/>
      <c r="JI228" s="7"/>
      <c r="JJ228" s="7"/>
      <c r="JK228" s="7"/>
      <c r="JL228" s="7"/>
      <c r="JM228" s="7"/>
      <c r="JN228" s="7"/>
      <c r="JO228" s="7"/>
      <c r="JP228" s="7"/>
      <c r="JQ228" s="7"/>
      <c r="JR228" s="7"/>
      <c r="JS228" s="7"/>
      <c r="JT228" s="7"/>
      <c r="JU228" s="7"/>
      <c r="JV228" s="7"/>
      <c r="JW228" s="7"/>
      <c r="JX228" s="7"/>
    </row>
    <row r="229" spans="1:284" s="7" customFormat="1" x14ac:dyDescent="0.25">
      <c r="A229" s="9">
        <v>221</v>
      </c>
      <c r="B229" s="34" t="s">
        <v>215</v>
      </c>
      <c r="C229" s="4" t="s">
        <v>399</v>
      </c>
      <c r="D229" s="34" t="s">
        <v>13</v>
      </c>
      <c r="E229" s="9" t="s">
        <v>295</v>
      </c>
      <c r="F229" s="34" t="s">
        <v>194</v>
      </c>
      <c r="G229" s="21">
        <v>30000</v>
      </c>
      <c r="H229" s="21">
        <f t="shared" si="27"/>
        <v>861</v>
      </c>
      <c r="I229" s="21">
        <v>0</v>
      </c>
      <c r="J229" s="21">
        <f t="shared" si="28"/>
        <v>912</v>
      </c>
      <c r="K229" s="21">
        <v>275</v>
      </c>
      <c r="L229" s="21">
        <v>2048</v>
      </c>
      <c r="M229" s="21">
        <f t="shared" si="24"/>
        <v>27952</v>
      </c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</row>
    <row r="230" spans="1:284" s="7" customFormat="1" x14ac:dyDescent="0.25">
      <c r="A230" s="9">
        <v>222</v>
      </c>
      <c r="B230" s="34" t="s">
        <v>218</v>
      </c>
      <c r="C230" s="4" t="s">
        <v>399</v>
      </c>
      <c r="D230" s="34" t="s">
        <v>118</v>
      </c>
      <c r="E230" s="9" t="s">
        <v>295</v>
      </c>
      <c r="F230" s="34" t="s">
        <v>194</v>
      </c>
      <c r="G230" s="21">
        <v>33000</v>
      </c>
      <c r="H230" s="21">
        <f t="shared" si="27"/>
        <v>947.1</v>
      </c>
      <c r="I230" s="21">
        <v>0</v>
      </c>
      <c r="J230" s="21">
        <f t="shared" si="28"/>
        <v>1003.2</v>
      </c>
      <c r="K230" s="21">
        <v>515</v>
      </c>
      <c r="L230" s="21">
        <v>2465.3000000000002</v>
      </c>
      <c r="M230" s="21">
        <f t="shared" si="24"/>
        <v>30534.7</v>
      </c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</row>
    <row r="231" spans="1:284" x14ac:dyDescent="0.25">
      <c r="A231" s="9">
        <v>223</v>
      </c>
      <c r="B231" s="34" t="s">
        <v>171</v>
      </c>
      <c r="C231" s="35" t="s">
        <v>381</v>
      </c>
      <c r="D231" s="34" t="s">
        <v>186</v>
      </c>
      <c r="E231" s="9" t="s">
        <v>296</v>
      </c>
      <c r="F231" s="34" t="s">
        <v>194</v>
      </c>
      <c r="G231" s="21">
        <v>125000</v>
      </c>
      <c r="H231" s="25">
        <v>3587.5</v>
      </c>
      <c r="I231" s="25">
        <v>17985.990000000002</v>
      </c>
      <c r="J231" s="25">
        <v>3800</v>
      </c>
      <c r="K231" s="25">
        <v>5025</v>
      </c>
      <c r="L231" s="25">
        <v>30398.49</v>
      </c>
      <c r="M231" s="21">
        <f t="shared" si="24"/>
        <v>94601.51</v>
      </c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  <c r="IW231" s="7"/>
      <c r="IX231" s="7"/>
      <c r="IY231" s="7"/>
      <c r="IZ231" s="7"/>
      <c r="JA231" s="7"/>
      <c r="JB231" s="7"/>
      <c r="JC231" s="7"/>
      <c r="JD231" s="7"/>
      <c r="JE231" s="7"/>
      <c r="JF231" s="7"/>
      <c r="JG231" s="7"/>
      <c r="JH231" s="7"/>
      <c r="JI231" s="7"/>
      <c r="JJ231" s="7"/>
      <c r="JK231" s="7"/>
      <c r="JL231" s="7"/>
      <c r="JM231" s="7"/>
      <c r="JN231" s="7"/>
      <c r="JO231" s="7"/>
      <c r="JP231" s="7"/>
      <c r="JQ231" s="7"/>
      <c r="JR231" s="7"/>
      <c r="JS231" s="7"/>
      <c r="JT231" s="7"/>
      <c r="JU231" s="7"/>
      <c r="JV231" s="7"/>
      <c r="JW231" s="7"/>
      <c r="JX231" s="7"/>
    </row>
    <row r="232" spans="1:284" s="2" customFormat="1" x14ac:dyDescent="0.25">
      <c r="A232" s="9">
        <v>224</v>
      </c>
      <c r="B232" s="34" t="s">
        <v>113</v>
      </c>
      <c r="C232" s="4" t="s">
        <v>294</v>
      </c>
      <c r="D232" s="34" t="s">
        <v>477</v>
      </c>
      <c r="E232" s="9" t="s">
        <v>295</v>
      </c>
      <c r="F232" s="34" t="s">
        <v>193</v>
      </c>
      <c r="G232" s="21">
        <v>38000</v>
      </c>
      <c r="H232" s="21">
        <f t="shared" ref="H232:H237" si="29">G232*0.0287</f>
        <v>1090.5999999999999</v>
      </c>
      <c r="I232" s="21">
        <v>160.38</v>
      </c>
      <c r="J232" s="21">
        <f>G232*0.0304</f>
        <v>1155.2</v>
      </c>
      <c r="K232" s="21">
        <v>165</v>
      </c>
      <c r="L232" s="21">
        <v>2571.1799999999998</v>
      </c>
      <c r="M232" s="21">
        <f t="shared" si="24"/>
        <v>35428.82</v>
      </c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  <c r="IW232" s="6"/>
      <c r="IX232" s="6"/>
      <c r="IY232" s="6"/>
      <c r="IZ232" s="6"/>
      <c r="JA232" s="6"/>
      <c r="JB232" s="6"/>
      <c r="JC232" s="6"/>
      <c r="JD232" s="6"/>
      <c r="JE232" s="6"/>
      <c r="JF232" s="6"/>
      <c r="JG232" s="6"/>
      <c r="JH232" s="6"/>
      <c r="JI232" s="6"/>
      <c r="JJ232" s="6"/>
      <c r="JK232" s="6"/>
      <c r="JL232" s="6"/>
      <c r="JM232" s="6"/>
      <c r="JN232" s="6"/>
      <c r="JO232" s="6"/>
      <c r="JP232" s="6"/>
      <c r="JQ232" s="6"/>
      <c r="JR232" s="6"/>
      <c r="JS232" s="6"/>
      <c r="JT232" s="6"/>
      <c r="JU232" s="6"/>
      <c r="JV232" s="6"/>
      <c r="JW232" s="6"/>
      <c r="JX232" s="6"/>
    </row>
    <row r="233" spans="1:284" s="1" customFormat="1" x14ac:dyDescent="0.25">
      <c r="A233" s="9">
        <v>225</v>
      </c>
      <c r="B233" s="34" t="s">
        <v>111</v>
      </c>
      <c r="C233" s="4" t="s">
        <v>478</v>
      </c>
      <c r="D233" s="34" t="s">
        <v>468</v>
      </c>
      <c r="E233" s="9" t="s">
        <v>295</v>
      </c>
      <c r="F233" s="34" t="s">
        <v>193</v>
      </c>
      <c r="G233" s="21">
        <v>35000</v>
      </c>
      <c r="H233" s="21">
        <f t="shared" si="29"/>
        <v>1004.5</v>
      </c>
      <c r="I233" s="21">
        <v>0</v>
      </c>
      <c r="J233" s="21">
        <f>G233*0.0304</f>
        <v>1064</v>
      </c>
      <c r="K233" s="21">
        <v>125</v>
      </c>
      <c r="L233" s="21">
        <v>2193.5</v>
      </c>
      <c r="M233" s="21">
        <f t="shared" si="24"/>
        <v>32806.5</v>
      </c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  <c r="IW233" s="6"/>
      <c r="IX233" s="6"/>
      <c r="IY233" s="6"/>
      <c r="IZ233" s="6"/>
      <c r="JA233" s="6"/>
      <c r="JB233" s="6"/>
      <c r="JC233" s="6"/>
      <c r="JD233" s="6"/>
      <c r="JE233" s="6"/>
      <c r="JF233" s="6"/>
      <c r="JG233" s="6"/>
      <c r="JH233" s="6"/>
      <c r="JI233" s="6"/>
      <c r="JJ233" s="6"/>
      <c r="JK233" s="6"/>
      <c r="JL233" s="6"/>
      <c r="JM233" s="6"/>
      <c r="JN233" s="6"/>
      <c r="JO233" s="6"/>
      <c r="JP233" s="6"/>
      <c r="JQ233" s="6"/>
      <c r="JR233" s="6"/>
      <c r="JS233" s="6"/>
      <c r="JT233" s="6"/>
      <c r="JU233" s="6"/>
      <c r="JV233" s="6"/>
      <c r="JW233" s="6"/>
      <c r="JX233" s="6"/>
    </row>
    <row r="234" spans="1:284" x14ac:dyDescent="0.25">
      <c r="A234" s="9">
        <v>226</v>
      </c>
      <c r="B234" s="34" t="s">
        <v>112</v>
      </c>
      <c r="C234" s="4" t="s">
        <v>478</v>
      </c>
      <c r="D234" s="34" t="s">
        <v>110</v>
      </c>
      <c r="E234" s="9" t="s">
        <v>295</v>
      </c>
      <c r="F234" s="34" t="s">
        <v>194</v>
      </c>
      <c r="G234" s="21">
        <v>35000</v>
      </c>
      <c r="H234" s="21">
        <f t="shared" si="29"/>
        <v>1004.5</v>
      </c>
      <c r="I234" s="21">
        <v>0</v>
      </c>
      <c r="J234" s="21">
        <f>G234*0.0304</f>
        <v>1064</v>
      </c>
      <c r="K234" s="21">
        <v>125</v>
      </c>
      <c r="L234" s="21">
        <v>2193.5</v>
      </c>
      <c r="M234" s="21">
        <f t="shared" si="24"/>
        <v>32806.5</v>
      </c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  <c r="IV234" s="7"/>
      <c r="IW234" s="7"/>
      <c r="IX234" s="7"/>
      <c r="IY234" s="7"/>
      <c r="IZ234" s="7"/>
      <c r="JA234" s="7"/>
      <c r="JB234" s="7"/>
      <c r="JC234" s="7"/>
      <c r="JD234" s="7"/>
      <c r="JE234" s="7"/>
      <c r="JF234" s="7"/>
      <c r="JG234" s="7"/>
      <c r="JH234" s="7"/>
      <c r="JI234" s="7"/>
      <c r="JJ234" s="7"/>
      <c r="JK234" s="7"/>
      <c r="JL234" s="7"/>
      <c r="JM234" s="7"/>
      <c r="JN234" s="7"/>
      <c r="JO234" s="7"/>
      <c r="JP234" s="7"/>
      <c r="JQ234" s="7"/>
      <c r="JR234" s="7"/>
      <c r="JS234" s="7"/>
      <c r="JT234" s="7"/>
      <c r="JU234" s="7"/>
      <c r="JV234" s="7"/>
      <c r="JW234" s="7"/>
      <c r="JX234" s="7"/>
    </row>
    <row r="235" spans="1:284" x14ac:dyDescent="0.25">
      <c r="A235" s="9">
        <v>227</v>
      </c>
      <c r="B235" s="34" t="s">
        <v>299</v>
      </c>
      <c r="C235" s="4" t="s">
        <v>478</v>
      </c>
      <c r="D235" s="34" t="s">
        <v>87</v>
      </c>
      <c r="E235" s="9" t="s">
        <v>296</v>
      </c>
      <c r="F235" s="34" t="s">
        <v>194</v>
      </c>
      <c r="G235" s="21">
        <v>93000</v>
      </c>
      <c r="H235" s="21">
        <f t="shared" si="29"/>
        <v>2669.1</v>
      </c>
      <c r="I235" s="21">
        <v>10458.790000000001</v>
      </c>
      <c r="J235" s="21">
        <v>2827.2</v>
      </c>
      <c r="K235" s="21">
        <v>25</v>
      </c>
      <c r="L235" s="21">
        <v>15980.09</v>
      </c>
      <c r="M235" s="21">
        <f t="shared" si="24"/>
        <v>77019.91</v>
      </c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  <c r="IV235" s="7"/>
      <c r="IW235" s="7"/>
      <c r="IX235" s="7"/>
      <c r="IY235" s="7"/>
      <c r="IZ235" s="7"/>
      <c r="JA235" s="7"/>
      <c r="JB235" s="7"/>
      <c r="JC235" s="7"/>
      <c r="JD235" s="7"/>
      <c r="JE235" s="7"/>
      <c r="JF235" s="7"/>
      <c r="JG235" s="7"/>
      <c r="JH235" s="7"/>
      <c r="JI235" s="7"/>
      <c r="JJ235" s="7"/>
      <c r="JK235" s="7"/>
      <c r="JL235" s="7"/>
      <c r="JM235" s="7"/>
      <c r="JN235" s="7"/>
      <c r="JO235" s="7"/>
      <c r="JP235" s="7"/>
      <c r="JQ235" s="7"/>
      <c r="JR235" s="7"/>
      <c r="JS235" s="7"/>
      <c r="JT235" s="7"/>
      <c r="JU235" s="7"/>
      <c r="JV235" s="7"/>
      <c r="JW235" s="7"/>
      <c r="JX235" s="7"/>
    </row>
    <row r="236" spans="1:284" x14ac:dyDescent="0.25">
      <c r="A236" s="9">
        <v>228</v>
      </c>
      <c r="B236" s="34" t="s">
        <v>346</v>
      </c>
      <c r="C236" s="4" t="s">
        <v>478</v>
      </c>
      <c r="D236" s="34" t="s">
        <v>15</v>
      </c>
      <c r="E236" s="9" t="s">
        <v>296</v>
      </c>
      <c r="F236" s="34" t="s">
        <v>194</v>
      </c>
      <c r="G236" s="21">
        <v>48000</v>
      </c>
      <c r="H236" s="21">
        <f t="shared" si="29"/>
        <v>1377.6</v>
      </c>
      <c r="I236" s="21">
        <v>1571.73</v>
      </c>
      <c r="J236" s="21">
        <f>G236*0.0304</f>
        <v>1459.2</v>
      </c>
      <c r="K236" s="21">
        <v>275</v>
      </c>
      <c r="L236" s="21">
        <v>4683.53</v>
      </c>
      <c r="M236" s="21">
        <f t="shared" si="24"/>
        <v>43316.47</v>
      </c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  <c r="IW236" s="7"/>
      <c r="IX236" s="7"/>
      <c r="IY236" s="7"/>
      <c r="IZ236" s="7"/>
      <c r="JA236" s="7"/>
      <c r="JB236" s="7"/>
      <c r="JC236" s="7"/>
      <c r="JD236" s="7"/>
      <c r="JE236" s="7"/>
      <c r="JF236" s="7"/>
      <c r="JG236" s="7"/>
      <c r="JH236" s="7"/>
      <c r="JI236" s="7"/>
      <c r="JJ236" s="7"/>
      <c r="JK236" s="7"/>
      <c r="JL236" s="7"/>
      <c r="JM236" s="7"/>
      <c r="JN236" s="7"/>
      <c r="JO236" s="7"/>
      <c r="JP236" s="7"/>
      <c r="JQ236" s="7"/>
      <c r="JR236" s="7"/>
      <c r="JS236" s="7"/>
      <c r="JT236" s="7"/>
      <c r="JU236" s="7"/>
      <c r="JV236" s="7"/>
      <c r="JW236" s="7"/>
      <c r="JX236" s="7"/>
    </row>
    <row r="237" spans="1:284" x14ac:dyDescent="0.25">
      <c r="A237" s="9">
        <v>229</v>
      </c>
      <c r="B237" s="34" t="s">
        <v>248</v>
      </c>
      <c r="C237" s="4" t="s">
        <v>478</v>
      </c>
      <c r="D237" s="34" t="s">
        <v>347</v>
      </c>
      <c r="E237" s="9" t="s">
        <v>296</v>
      </c>
      <c r="F237" s="34" t="s">
        <v>194</v>
      </c>
      <c r="G237" s="21">
        <v>60000</v>
      </c>
      <c r="H237" s="21">
        <f t="shared" si="29"/>
        <v>1722</v>
      </c>
      <c r="I237" s="21">
        <v>3486.68</v>
      </c>
      <c r="J237" s="21">
        <f>G237*0.0304</f>
        <v>1824</v>
      </c>
      <c r="K237" s="21">
        <v>175</v>
      </c>
      <c r="L237" s="21">
        <v>7207.68</v>
      </c>
      <c r="M237" s="21">
        <f t="shared" si="24"/>
        <v>52792.32</v>
      </c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  <c r="IV237" s="7"/>
      <c r="IW237" s="7"/>
      <c r="IX237" s="7"/>
      <c r="IY237" s="7"/>
      <c r="IZ237" s="7"/>
      <c r="JA237" s="7"/>
      <c r="JB237" s="7"/>
      <c r="JC237" s="7"/>
      <c r="JD237" s="7"/>
      <c r="JE237" s="7"/>
      <c r="JF237" s="7"/>
      <c r="JG237" s="7"/>
      <c r="JH237" s="7"/>
      <c r="JI237" s="7"/>
      <c r="JJ237" s="7"/>
      <c r="JK237" s="7"/>
      <c r="JL237" s="7"/>
      <c r="JM237" s="7"/>
      <c r="JN237" s="7"/>
      <c r="JO237" s="7"/>
      <c r="JP237" s="7"/>
      <c r="JQ237" s="7"/>
      <c r="JR237" s="7"/>
      <c r="JS237" s="7"/>
      <c r="JT237" s="7"/>
      <c r="JU237" s="7"/>
      <c r="JV237" s="7"/>
      <c r="JW237" s="7"/>
      <c r="JX237" s="7"/>
    </row>
    <row r="238" spans="1:284" ht="17.25" customHeight="1" x14ac:dyDescent="0.25">
      <c r="A238" s="9">
        <v>230</v>
      </c>
      <c r="B238" s="34" t="s">
        <v>417</v>
      </c>
      <c r="C238" s="34" t="s">
        <v>288</v>
      </c>
      <c r="D238" s="34" t="s">
        <v>11</v>
      </c>
      <c r="E238" s="9" t="s">
        <v>295</v>
      </c>
      <c r="F238" s="34" t="s">
        <v>193</v>
      </c>
      <c r="G238" s="21">
        <v>165000</v>
      </c>
      <c r="H238" s="25">
        <v>4735.5</v>
      </c>
      <c r="I238" s="25">
        <v>27394.99</v>
      </c>
      <c r="J238" s="25">
        <v>5016</v>
      </c>
      <c r="K238" s="25">
        <v>4965</v>
      </c>
      <c r="L238" s="25">
        <v>42111.49</v>
      </c>
      <c r="M238" s="21">
        <f t="shared" si="24"/>
        <v>122888.51</v>
      </c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  <c r="IW238" s="7"/>
      <c r="IX238" s="7"/>
      <c r="IY238" s="7"/>
      <c r="IZ238" s="7"/>
      <c r="JA238" s="7"/>
      <c r="JB238" s="7"/>
      <c r="JC238" s="7"/>
      <c r="JD238" s="7"/>
      <c r="JE238" s="7"/>
      <c r="JF238" s="7"/>
      <c r="JG238" s="7"/>
      <c r="JH238" s="7"/>
      <c r="JI238" s="7"/>
      <c r="JJ238" s="7"/>
      <c r="JK238" s="7"/>
      <c r="JL238" s="7"/>
      <c r="JM238" s="7"/>
      <c r="JN238" s="7"/>
      <c r="JO238" s="7"/>
      <c r="JP238" s="7"/>
      <c r="JQ238" s="7"/>
      <c r="JR238" s="7"/>
      <c r="JS238" s="7"/>
      <c r="JT238" s="7"/>
      <c r="JU238" s="7"/>
      <c r="JV238" s="7"/>
      <c r="JW238" s="7"/>
      <c r="JX238" s="7"/>
    </row>
    <row r="239" spans="1:284" s="17" customFormat="1" x14ac:dyDescent="0.25">
      <c r="A239" s="9">
        <v>231</v>
      </c>
      <c r="B239" s="34" t="s">
        <v>132</v>
      </c>
      <c r="C239" s="34" t="s">
        <v>288</v>
      </c>
      <c r="D239" s="34" t="s">
        <v>18</v>
      </c>
      <c r="E239" s="9" t="s">
        <v>295</v>
      </c>
      <c r="F239" s="34" t="s">
        <v>193</v>
      </c>
      <c r="G239" s="21">
        <v>32000</v>
      </c>
      <c r="H239" s="21">
        <v>918.4</v>
      </c>
      <c r="I239" s="21">
        <v>0</v>
      </c>
      <c r="J239" s="21">
        <f>G239*0.0304</f>
        <v>972.8</v>
      </c>
      <c r="K239" s="21">
        <v>275</v>
      </c>
      <c r="L239" s="21">
        <v>2166.1999999999998</v>
      </c>
      <c r="M239" s="21">
        <f t="shared" si="24"/>
        <v>29833.8</v>
      </c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  <c r="IW239" s="7"/>
      <c r="IX239" s="7"/>
      <c r="IY239" s="7"/>
      <c r="IZ239" s="7"/>
      <c r="JA239" s="7"/>
      <c r="JB239" s="7"/>
      <c r="JC239" s="7"/>
      <c r="JD239" s="7"/>
      <c r="JE239" s="7"/>
      <c r="JF239" s="7"/>
      <c r="JG239" s="7"/>
      <c r="JH239" s="7"/>
      <c r="JI239" s="7"/>
      <c r="JJ239" s="7"/>
      <c r="JK239" s="7"/>
      <c r="JL239" s="7"/>
      <c r="JM239" s="7"/>
      <c r="JN239" s="7"/>
      <c r="JO239" s="7"/>
      <c r="JP239" s="7"/>
      <c r="JQ239" s="7"/>
      <c r="JR239" s="7"/>
      <c r="JS239" s="7"/>
      <c r="JT239" s="7"/>
      <c r="JU239" s="7"/>
      <c r="JV239" s="7"/>
      <c r="JW239" s="7"/>
      <c r="JX239" s="7"/>
    </row>
    <row r="240" spans="1:284" s="6" customFormat="1" x14ac:dyDescent="0.25">
      <c r="A240" s="9">
        <v>232</v>
      </c>
      <c r="B240" s="34" t="s">
        <v>415</v>
      </c>
      <c r="C240" s="34" t="s">
        <v>288</v>
      </c>
      <c r="D240" s="34" t="s">
        <v>268</v>
      </c>
      <c r="E240" s="9" t="s">
        <v>296</v>
      </c>
      <c r="F240" s="34" t="s">
        <v>193</v>
      </c>
      <c r="G240" s="21">
        <v>44000</v>
      </c>
      <c r="H240" s="21">
        <v>1262.8</v>
      </c>
      <c r="I240" s="21">
        <v>1007.19</v>
      </c>
      <c r="J240" s="21">
        <f>G240*0.0304</f>
        <v>1337.6</v>
      </c>
      <c r="K240" s="21">
        <v>275</v>
      </c>
      <c r="L240" s="21">
        <f t="shared" ref="L240:L243" si="30">+H240+I240+J240+K240</f>
        <v>3882.59</v>
      </c>
      <c r="M240" s="21">
        <f t="shared" si="24"/>
        <v>40117.410000000003</v>
      </c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</row>
    <row r="241" spans="1:284" x14ac:dyDescent="0.25">
      <c r="A241" s="9">
        <v>233</v>
      </c>
      <c r="B241" s="34" t="s">
        <v>82</v>
      </c>
      <c r="C241" s="34" t="s">
        <v>288</v>
      </c>
      <c r="D241" s="34" t="s">
        <v>387</v>
      </c>
      <c r="E241" s="9" t="s">
        <v>295</v>
      </c>
      <c r="F241" s="34" t="s">
        <v>193</v>
      </c>
      <c r="G241" s="21">
        <v>61000</v>
      </c>
      <c r="H241" s="21">
        <v>1750.7</v>
      </c>
      <c r="I241" s="21">
        <v>3674.86</v>
      </c>
      <c r="J241" s="21">
        <v>1854.4</v>
      </c>
      <c r="K241" s="21">
        <v>275</v>
      </c>
      <c r="L241" s="21">
        <f t="shared" si="30"/>
        <v>7554.96</v>
      </c>
      <c r="M241" s="21">
        <f t="shared" si="24"/>
        <v>53445.04</v>
      </c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  <c r="IV241" s="7"/>
      <c r="IW241" s="7"/>
      <c r="IX241" s="7"/>
      <c r="IY241" s="7"/>
      <c r="IZ241" s="7"/>
      <c r="JA241" s="7"/>
      <c r="JB241" s="7"/>
      <c r="JC241" s="7"/>
      <c r="JD241" s="7"/>
      <c r="JE241" s="7"/>
      <c r="JF241" s="7"/>
      <c r="JG241" s="7"/>
      <c r="JH241" s="7"/>
      <c r="JI241" s="7"/>
      <c r="JJ241" s="7"/>
      <c r="JK241" s="7"/>
      <c r="JL241" s="7"/>
      <c r="JM241" s="7"/>
      <c r="JN241" s="7"/>
      <c r="JO241" s="7"/>
      <c r="JP241" s="7"/>
      <c r="JQ241" s="7"/>
      <c r="JR241" s="7"/>
      <c r="JS241" s="7"/>
      <c r="JT241" s="7"/>
      <c r="JU241" s="7"/>
      <c r="JV241" s="7"/>
      <c r="JW241" s="7"/>
      <c r="JX241" s="7"/>
    </row>
    <row r="242" spans="1:284" s="6" customFormat="1" x14ac:dyDescent="0.25">
      <c r="A242" s="9">
        <v>234</v>
      </c>
      <c r="B242" s="34" t="s">
        <v>121</v>
      </c>
      <c r="C242" s="34" t="s">
        <v>289</v>
      </c>
      <c r="D242" s="34" t="s">
        <v>15</v>
      </c>
      <c r="E242" s="9" t="s">
        <v>296</v>
      </c>
      <c r="F242" s="34" t="s">
        <v>193</v>
      </c>
      <c r="G242" s="21">
        <v>120000</v>
      </c>
      <c r="H242" s="21">
        <f>G242*0.0287</f>
        <v>3444</v>
      </c>
      <c r="I242" s="21">
        <v>16809.87</v>
      </c>
      <c r="J242" s="21">
        <f>G242*0.0304</f>
        <v>3648</v>
      </c>
      <c r="K242" s="21">
        <v>25</v>
      </c>
      <c r="L242" s="21">
        <f t="shared" si="30"/>
        <v>23926.87</v>
      </c>
      <c r="M242" s="21">
        <f t="shared" si="24"/>
        <v>96073.13</v>
      </c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</row>
    <row r="243" spans="1:284" s="14" customFormat="1" x14ac:dyDescent="0.25">
      <c r="A243" s="9">
        <v>235</v>
      </c>
      <c r="B243" s="34" t="s">
        <v>416</v>
      </c>
      <c r="C243" s="34" t="s">
        <v>289</v>
      </c>
      <c r="D243" s="34" t="s">
        <v>459</v>
      </c>
      <c r="E243" s="9" t="s">
        <v>295</v>
      </c>
      <c r="F243" s="34" t="s">
        <v>193</v>
      </c>
      <c r="G243" s="21">
        <v>31682.5</v>
      </c>
      <c r="H243" s="21">
        <v>909.29</v>
      </c>
      <c r="I243" s="21">
        <v>0</v>
      </c>
      <c r="J243" s="21">
        <v>963.15</v>
      </c>
      <c r="K243" s="21">
        <v>3509.62</v>
      </c>
      <c r="L243" s="21">
        <f t="shared" si="30"/>
        <v>5382.06</v>
      </c>
      <c r="M243" s="21">
        <f t="shared" si="24"/>
        <v>26300.44</v>
      </c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  <c r="IW243" s="7"/>
      <c r="IX243" s="7"/>
      <c r="IY243" s="7"/>
      <c r="IZ243" s="7"/>
      <c r="JA243" s="7"/>
      <c r="JB243" s="7"/>
      <c r="JC243" s="7"/>
      <c r="JD243" s="7"/>
      <c r="JE243" s="7"/>
      <c r="JF243" s="7"/>
      <c r="JG243" s="7"/>
      <c r="JH243" s="7"/>
      <c r="JI243" s="7"/>
      <c r="JJ243" s="7"/>
      <c r="JK243" s="7"/>
      <c r="JL243" s="7"/>
      <c r="JM243" s="7"/>
      <c r="JN243" s="7"/>
      <c r="JO243" s="7"/>
      <c r="JP243" s="7"/>
      <c r="JQ243" s="7"/>
      <c r="JR243" s="7"/>
      <c r="JS243" s="7"/>
      <c r="JT243" s="7"/>
      <c r="JU243" s="7"/>
      <c r="JV243" s="7"/>
      <c r="JW243" s="7"/>
      <c r="JX243" s="7"/>
    </row>
    <row r="244" spans="1:284" s="16" customFormat="1" x14ac:dyDescent="0.25">
      <c r="A244" s="9">
        <v>236</v>
      </c>
      <c r="B244" s="34" t="s">
        <v>170</v>
      </c>
      <c r="C244" s="4" t="s">
        <v>290</v>
      </c>
      <c r="D244" s="34" t="s">
        <v>317</v>
      </c>
      <c r="E244" s="9" t="s">
        <v>295</v>
      </c>
      <c r="F244" s="34" t="s">
        <v>193</v>
      </c>
      <c r="G244" s="21">
        <v>75000</v>
      </c>
      <c r="H244" s="21">
        <f t="shared" ref="H244:H250" si="31">G244*0.0287</f>
        <v>2152.5</v>
      </c>
      <c r="I244" s="21">
        <v>5670.45</v>
      </c>
      <c r="J244" s="21">
        <f>G244*0.0304</f>
        <v>2280</v>
      </c>
      <c r="K244" s="21">
        <v>4819.62</v>
      </c>
      <c r="L244" s="21">
        <v>14922.57</v>
      </c>
      <c r="M244" s="21">
        <f t="shared" si="24"/>
        <v>60077.43</v>
      </c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  <c r="IW244" s="6"/>
      <c r="IX244" s="6"/>
      <c r="IY244" s="6"/>
      <c r="IZ244" s="6"/>
      <c r="JA244" s="6"/>
      <c r="JB244" s="6"/>
      <c r="JC244" s="6"/>
      <c r="JD244" s="6"/>
      <c r="JE244" s="6"/>
      <c r="JF244" s="6"/>
      <c r="JG244" s="6"/>
      <c r="JH244" s="6"/>
      <c r="JI244" s="6"/>
      <c r="JJ244" s="6"/>
      <c r="JK244" s="6"/>
      <c r="JL244" s="6"/>
      <c r="JM244" s="6"/>
      <c r="JN244" s="6"/>
      <c r="JO244" s="6"/>
      <c r="JP244" s="6"/>
      <c r="JQ244" s="6"/>
      <c r="JR244" s="6"/>
      <c r="JS244" s="6"/>
      <c r="JT244" s="6"/>
      <c r="JU244" s="6"/>
      <c r="JV244" s="6"/>
      <c r="JW244" s="6"/>
      <c r="JX244" s="6"/>
    </row>
    <row r="245" spans="1:284" s="17" customFormat="1" x14ac:dyDescent="0.25">
      <c r="A245" s="9">
        <v>237</v>
      </c>
      <c r="B245" s="34" t="s">
        <v>123</v>
      </c>
      <c r="C245" s="4" t="s">
        <v>290</v>
      </c>
      <c r="D245" s="34" t="s">
        <v>124</v>
      </c>
      <c r="E245" s="9" t="s">
        <v>296</v>
      </c>
      <c r="F245" s="34" t="s">
        <v>193</v>
      </c>
      <c r="G245" s="21">
        <v>32000</v>
      </c>
      <c r="H245" s="21">
        <f t="shared" si="31"/>
        <v>918.4</v>
      </c>
      <c r="I245" s="21">
        <v>0</v>
      </c>
      <c r="J245" s="21">
        <f>G245*0.0304</f>
        <v>972.8</v>
      </c>
      <c r="K245" s="21">
        <v>125</v>
      </c>
      <c r="L245" s="21">
        <v>2016.2</v>
      </c>
      <c r="M245" s="21">
        <f t="shared" si="24"/>
        <v>29983.8</v>
      </c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  <c r="IV245" s="7"/>
      <c r="IW245" s="7"/>
      <c r="IX245" s="7"/>
      <c r="IY245" s="7"/>
      <c r="IZ245" s="7"/>
      <c r="JA245" s="7"/>
      <c r="JB245" s="7"/>
      <c r="JC245" s="7"/>
      <c r="JD245" s="7"/>
      <c r="JE245" s="7"/>
      <c r="JF245" s="7"/>
      <c r="JG245" s="7"/>
      <c r="JH245" s="7"/>
      <c r="JI245" s="7"/>
      <c r="JJ245" s="7"/>
      <c r="JK245" s="7"/>
      <c r="JL245" s="7"/>
      <c r="JM245" s="7"/>
      <c r="JN245" s="7"/>
      <c r="JO245" s="7"/>
      <c r="JP245" s="7"/>
      <c r="JQ245" s="7"/>
      <c r="JR245" s="7"/>
      <c r="JS245" s="7"/>
      <c r="JT245" s="7"/>
      <c r="JU245" s="7"/>
      <c r="JV245" s="7"/>
      <c r="JW245" s="7"/>
      <c r="JX245" s="7"/>
    </row>
    <row r="246" spans="1:284" s="16" customFormat="1" x14ac:dyDescent="0.25">
      <c r="A246" s="9">
        <v>238</v>
      </c>
      <c r="B246" s="34" t="s">
        <v>125</v>
      </c>
      <c r="C246" s="4" t="s">
        <v>290</v>
      </c>
      <c r="D246" s="34" t="s">
        <v>120</v>
      </c>
      <c r="E246" s="9" t="s">
        <v>295</v>
      </c>
      <c r="F246" s="34" t="s">
        <v>194</v>
      </c>
      <c r="G246" s="21">
        <v>32000</v>
      </c>
      <c r="H246" s="25">
        <v>918.4</v>
      </c>
      <c r="I246" s="25">
        <v>0</v>
      </c>
      <c r="J246" s="25">
        <v>972.8</v>
      </c>
      <c r="K246" s="25">
        <v>3430.89</v>
      </c>
      <c r="L246" s="25">
        <v>5322.09</v>
      </c>
      <c r="M246" s="21">
        <f t="shared" si="24"/>
        <v>26677.91</v>
      </c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  <c r="IW246" s="6"/>
      <c r="IX246" s="6"/>
      <c r="IY246" s="6"/>
      <c r="IZ246" s="6"/>
      <c r="JA246" s="6"/>
      <c r="JB246" s="6"/>
      <c r="JC246" s="6"/>
      <c r="JD246" s="6"/>
      <c r="JE246" s="6"/>
      <c r="JF246" s="6"/>
      <c r="JG246" s="6"/>
      <c r="JH246" s="6"/>
      <c r="JI246" s="6"/>
      <c r="JJ246" s="6"/>
      <c r="JK246" s="6"/>
      <c r="JL246" s="6"/>
      <c r="JM246" s="6"/>
      <c r="JN246" s="6"/>
      <c r="JO246" s="6"/>
      <c r="JP246" s="6"/>
      <c r="JQ246" s="6"/>
      <c r="JR246" s="6"/>
      <c r="JS246" s="6"/>
      <c r="JT246" s="6"/>
      <c r="JU246" s="6"/>
      <c r="JV246" s="6"/>
      <c r="JW246" s="6"/>
      <c r="JX246" s="6"/>
    </row>
    <row r="247" spans="1:284" s="16" customFormat="1" x14ac:dyDescent="0.25">
      <c r="A247" s="9">
        <v>239</v>
      </c>
      <c r="B247" s="34" t="s">
        <v>479</v>
      </c>
      <c r="C247" s="4" t="s">
        <v>290</v>
      </c>
      <c r="D247" s="34" t="s">
        <v>124</v>
      </c>
      <c r="E247" s="9" t="s">
        <v>295</v>
      </c>
      <c r="F247" s="34" t="s">
        <v>194</v>
      </c>
      <c r="G247" s="21">
        <v>32000</v>
      </c>
      <c r="H247" s="21">
        <f t="shared" si="31"/>
        <v>918.4</v>
      </c>
      <c r="I247" s="21">
        <v>0</v>
      </c>
      <c r="J247" s="21">
        <f>G247*0.0304</f>
        <v>972.8</v>
      </c>
      <c r="K247" s="21">
        <v>315</v>
      </c>
      <c r="L247" s="21">
        <v>2206.1999999999998</v>
      </c>
      <c r="M247" s="21">
        <f t="shared" si="24"/>
        <v>29793.8</v>
      </c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  <c r="IW247" s="6"/>
      <c r="IX247" s="6"/>
      <c r="IY247" s="6"/>
      <c r="IZ247" s="6"/>
      <c r="JA247" s="6"/>
      <c r="JB247" s="6"/>
      <c r="JC247" s="6"/>
      <c r="JD247" s="6"/>
      <c r="JE247" s="6"/>
      <c r="JF247" s="6"/>
      <c r="JG247" s="6"/>
      <c r="JH247" s="6"/>
      <c r="JI247" s="6"/>
      <c r="JJ247" s="6"/>
      <c r="JK247" s="6"/>
      <c r="JL247" s="6"/>
      <c r="JM247" s="6"/>
      <c r="JN247" s="6"/>
      <c r="JO247" s="6"/>
      <c r="JP247" s="6"/>
      <c r="JQ247" s="6"/>
      <c r="JR247" s="6"/>
      <c r="JS247" s="6"/>
      <c r="JT247" s="6"/>
      <c r="JU247" s="6"/>
      <c r="JV247" s="6"/>
      <c r="JW247" s="6"/>
      <c r="JX247" s="6"/>
    </row>
    <row r="248" spans="1:284" s="16" customFormat="1" x14ac:dyDescent="0.25">
      <c r="A248" s="9">
        <v>240</v>
      </c>
      <c r="B248" s="34" t="s">
        <v>119</v>
      </c>
      <c r="C248" s="4" t="s">
        <v>290</v>
      </c>
      <c r="D248" s="34" t="s">
        <v>120</v>
      </c>
      <c r="E248" s="9" t="s">
        <v>295</v>
      </c>
      <c r="F248" s="34" t="s">
        <v>194</v>
      </c>
      <c r="G248" s="21">
        <v>11000</v>
      </c>
      <c r="H248" s="21">
        <f t="shared" si="31"/>
        <v>315.7</v>
      </c>
      <c r="I248" s="21">
        <v>0</v>
      </c>
      <c r="J248" s="21">
        <v>334.4</v>
      </c>
      <c r="K248" s="21">
        <v>75</v>
      </c>
      <c r="L248" s="21">
        <v>725.1</v>
      </c>
      <c r="M248" s="21">
        <f t="shared" si="24"/>
        <v>10274.9</v>
      </c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  <c r="IW248" s="6"/>
      <c r="IX248" s="6"/>
      <c r="IY248" s="6"/>
      <c r="IZ248" s="6"/>
      <c r="JA248" s="6"/>
      <c r="JB248" s="6"/>
      <c r="JC248" s="6"/>
      <c r="JD248" s="6"/>
      <c r="JE248" s="6"/>
      <c r="JF248" s="6"/>
      <c r="JG248" s="6"/>
      <c r="JH248" s="6"/>
      <c r="JI248" s="6"/>
      <c r="JJ248" s="6"/>
      <c r="JK248" s="6"/>
      <c r="JL248" s="6"/>
      <c r="JM248" s="6"/>
      <c r="JN248" s="6"/>
      <c r="JO248" s="6"/>
      <c r="JP248" s="6"/>
      <c r="JQ248" s="6"/>
      <c r="JR248" s="6"/>
      <c r="JS248" s="6"/>
      <c r="JT248" s="6"/>
      <c r="JU248" s="6"/>
      <c r="JV248" s="6"/>
      <c r="JW248" s="6"/>
      <c r="JX248" s="6"/>
    </row>
    <row r="249" spans="1:284" s="16" customFormat="1" x14ac:dyDescent="0.25">
      <c r="A249" s="9">
        <v>241</v>
      </c>
      <c r="B249" s="34" t="s">
        <v>126</v>
      </c>
      <c r="C249" s="4" t="s">
        <v>290</v>
      </c>
      <c r="D249" s="34" t="s">
        <v>120</v>
      </c>
      <c r="E249" s="9" t="s">
        <v>295</v>
      </c>
      <c r="F249" s="34" t="s">
        <v>194</v>
      </c>
      <c r="G249" s="21">
        <v>13420</v>
      </c>
      <c r="H249" s="21">
        <f t="shared" si="31"/>
        <v>385.15</v>
      </c>
      <c r="I249" s="21">
        <v>0</v>
      </c>
      <c r="J249" s="21">
        <f>G249*0.0304</f>
        <v>407.97</v>
      </c>
      <c r="K249" s="21">
        <v>125</v>
      </c>
      <c r="L249" s="21">
        <v>918.12</v>
      </c>
      <c r="M249" s="21">
        <f t="shared" si="24"/>
        <v>12501.88</v>
      </c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  <c r="IW249" s="6"/>
      <c r="IX249" s="6"/>
      <c r="IY249" s="6"/>
      <c r="IZ249" s="6"/>
      <c r="JA249" s="6"/>
      <c r="JB249" s="6"/>
      <c r="JC249" s="6"/>
      <c r="JD249" s="6"/>
      <c r="JE249" s="6"/>
      <c r="JF249" s="6"/>
      <c r="JG249" s="6"/>
      <c r="JH249" s="6"/>
      <c r="JI249" s="6"/>
      <c r="JJ249" s="6"/>
      <c r="JK249" s="6"/>
      <c r="JL249" s="6"/>
      <c r="JM249" s="6"/>
      <c r="JN249" s="6"/>
      <c r="JO249" s="6"/>
      <c r="JP249" s="6"/>
      <c r="JQ249" s="6"/>
      <c r="JR249" s="6"/>
      <c r="JS249" s="6"/>
      <c r="JT249" s="6"/>
      <c r="JU249" s="6"/>
      <c r="JV249" s="6"/>
      <c r="JW249" s="6"/>
      <c r="JX249" s="6"/>
    </row>
    <row r="250" spans="1:284" s="16" customFormat="1" x14ac:dyDescent="0.25">
      <c r="A250" s="9">
        <v>242</v>
      </c>
      <c r="B250" s="34" t="s">
        <v>122</v>
      </c>
      <c r="C250" s="4" t="s">
        <v>290</v>
      </c>
      <c r="D250" s="34" t="s">
        <v>414</v>
      </c>
      <c r="E250" s="9" t="s">
        <v>295</v>
      </c>
      <c r="F250" s="34" t="s">
        <v>193</v>
      </c>
      <c r="G250" s="21">
        <v>47000</v>
      </c>
      <c r="H250" s="21">
        <f t="shared" si="31"/>
        <v>1348.9</v>
      </c>
      <c r="I250" s="21">
        <v>1430.6</v>
      </c>
      <c r="J250" s="21">
        <f>G250*0.0304</f>
        <v>1428.8</v>
      </c>
      <c r="K250" s="21">
        <v>275</v>
      </c>
      <c r="L250" s="21">
        <v>4483.3</v>
      </c>
      <c r="M250" s="21">
        <f t="shared" si="24"/>
        <v>42516.7</v>
      </c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  <c r="IW250" s="6"/>
      <c r="IX250" s="6"/>
      <c r="IY250" s="6"/>
      <c r="IZ250" s="6"/>
      <c r="JA250" s="6"/>
      <c r="JB250" s="6"/>
      <c r="JC250" s="6"/>
      <c r="JD250" s="6"/>
      <c r="JE250" s="6"/>
      <c r="JF250" s="6"/>
      <c r="JG250" s="6"/>
      <c r="JH250" s="6"/>
      <c r="JI250" s="6"/>
      <c r="JJ250" s="6"/>
      <c r="JK250" s="6"/>
      <c r="JL250" s="6"/>
      <c r="JM250" s="6"/>
      <c r="JN250" s="6"/>
      <c r="JO250" s="6"/>
      <c r="JP250" s="6"/>
      <c r="JQ250" s="6"/>
      <c r="JR250" s="6"/>
      <c r="JS250" s="6"/>
      <c r="JT250" s="6"/>
      <c r="JU250" s="6"/>
      <c r="JV250" s="6"/>
      <c r="JW250" s="6"/>
      <c r="JX250" s="6"/>
    </row>
    <row r="251" spans="1:284" s="17" customFormat="1" x14ac:dyDescent="0.25">
      <c r="A251" s="9">
        <v>243</v>
      </c>
      <c r="B251" s="34" t="s">
        <v>128</v>
      </c>
      <c r="C251" s="4" t="s">
        <v>364</v>
      </c>
      <c r="D251" s="34" t="s">
        <v>15</v>
      </c>
      <c r="E251" s="9" t="s">
        <v>296</v>
      </c>
      <c r="F251" s="34" t="s">
        <v>193</v>
      </c>
      <c r="G251" s="21">
        <v>89500</v>
      </c>
      <c r="H251" s="21">
        <f>G251*0.0287</f>
        <v>2568.65</v>
      </c>
      <c r="I251" s="21">
        <v>9236.18</v>
      </c>
      <c r="J251" s="21">
        <f>G251*0.0304</f>
        <v>2720.8</v>
      </c>
      <c r="K251" s="21">
        <v>1722.31</v>
      </c>
      <c r="L251" s="25">
        <v>16247.94</v>
      </c>
      <c r="M251" s="21">
        <f t="shared" si="24"/>
        <v>73252.06</v>
      </c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  <c r="IV251" s="7"/>
      <c r="IW251" s="7"/>
      <c r="IX251" s="7"/>
      <c r="IY251" s="7"/>
      <c r="IZ251" s="7"/>
      <c r="JA251" s="7"/>
      <c r="JB251" s="7"/>
      <c r="JC251" s="7"/>
      <c r="JD251" s="7"/>
      <c r="JE251" s="7"/>
      <c r="JF251" s="7"/>
      <c r="JG251" s="7"/>
      <c r="JH251" s="7"/>
      <c r="JI251" s="7"/>
      <c r="JJ251" s="7"/>
      <c r="JK251" s="7"/>
      <c r="JL251" s="7"/>
      <c r="JM251" s="7"/>
      <c r="JN251" s="7"/>
      <c r="JO251" s="7"/>
      <c r="JP251" s="7"/>
      <c r="JQ251" s="7"/>
      <c r="JR251" s="7"/>
      <c r="JS251" s="7"/>
      <c r="JT251" s="7"/>
      <c r="JU251" s="7"/>
      <c r="JV251" s="7"/>
      <c r="JW251" s="7"/>
      <c r="JX251" s="7"/>
    </row>
    <row r="252" spans="1:284" s="16" customFormat="1" x14ac:dyDescent="0.25">
      <c r="A252" s="9">
        <v>244</v>
      </c>
      <c r="B252" s="34" t="s">
        <v>127</v>
      </c>
      <c r="C252" s="4" t="s">
        <v>364</v>
      </c>
      <c r="D252" s="34" t="s">
        <v>420</v>
      </c>
      <c r="E252" s="9" t="s">
        <v>295</v>
      </c>
      <c r="F252" s="34" t="s">
        <v>193</v>
      </c>
      <c r="G252" s="21">
        <v>44000</v>
      </c>
      <c r="H252" s="21">
        <f>G252*0.0287</f>
        <v>1262.8</v>
      </c>
      <c r="I252" s="21">
        <v>1007.19</v>
      </c>
      <c r="J252" s="21">
        <f>G252*0.0304</f>
        <v>1337.6</v>
      </c>
      <c r="K252" s="21">
        <v>315</v>
      </c>
      <c r="L252" s="21">
        <f>H252+I252+J252+K252</f>
        <v>3922.59</v>
      </c>
      <c r="M252" s="21">
        <f t="shared" si="24"/>
        <v>40077.410000000003</v>
      </c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  <c r="IW252" s="6"/>
      <c r="IX252" s="6"/>
      <c r="IY252" s="6"/>
      <c r="IZ252" s="6"/>
      <c r="JA252" s="6"/>
      <c r="JB252" s="6"/>
      <c r="JC252" s="6"/>
      <c r="JD252" s="6"/>
      <c r="JE252" s="6"/>
      <c r="JF252" s="6"/>
      <c r="JG252" s="6"/>
      <c r="JH252" s="6"/>
      <c r="JI252" s="6"/>
      <c r="JJ252" s="6"/>
      <c r="JK252" s="6"/>
      <c r="JL252" s="6"/>
      <c r="JM252" s="6"/>
      <c r="JN252" s="6"/>
      <c r="JO252" s="6"/>
      <c r="JP252" s="6"/>
      <c r="JQ252" s="6"/>
      <c r="JR252" s="6"/>
      <c r="JS252" s="6"/>
      <c r="JT252" s="6"/>
      <c r="JU252" s="6"/>
      <c r="JV252" s="6"/>
      <c r="JW252" s="6"/>
      <c r="JX252" s="6"/>
    </row>
    <row r="253" spans="1:284" s="13" customFormat="1" x14ac:dyDescent="0.25">
      <c r="A253" s="9">
        <v>245</v>
      </c>
      <c r="B253" s="34" t="s">
        <v>401</v>
      </c>
      <c r="C253" s="36" t="s">
        <v>400</v>
      </c>
      <c r="D253" s="34" t="s">
        <v>15</v>
      </c>
      <c r="E253" s="22" t="s">
        <v>295</v>
      </c>
      <c r="F253" s="34" t="s">
        <v>193</v>
      </c>
      <c r="G253" s="21">
        <v>113500</v>
      </c>
      <c r="H253" s="21">
        <v>3257.45</v>
      </c>
      <c r="I253" s="21">
        <v>15280.91</v>
      </c>
      <c r="J253" s="21">
        <v>3450.4</v>
      </c>
      <c r="K253" s="21">
        <v>25</v>
      </c>
      <c r="L253" s="21">
        <v>22013.759999999998</v>
      </c>
      <c r="M253" s="21">
        <f t="shared" si="24"/>
        <v>91486.24</v>
      </c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  <c r="IW253" s="6"/>
      <c r="IX253" s="6"/>
      <c r="IY253" s="6"/>
      <c r="IZ253" s="6"/>
      <c r="JA253" s="6"/>
      <c r="JB253" s="6"/>
      <c r="JC253" s="6"/>
      <c r="JD253" s="6"/>
      <c r="JE253" s="6"/>
      <c r="JF253" s="6"/>
      <c r="JG253" s="6"/>
      <c r="JH253" s="6"/>
      <c r="JI253" s="6"/>
      <c r="JJ253" s="6"/>
      <c r="JK253" s="6"/>
      <c r="JL253" s="6"/>
      <c r="JM253" s="6"/>
      <c r="JN253" s="6"/>
      <c r="JO253" s="6"/>
      <c r="JP253" s="6"/>
      <c r="JQ253" s="6"/>
      <c r="JR253" s="6"/>
      <c r="JS253" s="6"/>
      <c r="JT253" s="6"/>
      <c r="JU253" s="6"/>
      <c r="JV253" s="6"/>
      <c r="JW253" s="6"/>
      <c r="JX253" s="6"/>
    </row>
    <row r="254" spans="1:284" s="1" customFormat="1" x14ac:dyDescent="0.25">
      <c r="A254" s="9">
        <v>246</v>
      </c>
      <c r="B254" s="34" t="s">
        <v>221</v>
      </c>
      <c r="C254" s="35" t="s">
        <v>363</v>
      </c>
      <c r="D254" s="34" t="s">
        <v>196</v>
      </c>
      <c r="E254" s="9" t="s">
        <v>295</v>
      </c>
      <c r="F254" s="34" t="s">
        <v>194</v>
      </c>
      <c r="G254" s="21">
        <v>35000</v>
      </c>
      <c r="H254" s="21">
        <f>G254*0.0287</f>
        <v>1004.5</v>
      </c>
      <c r="I254" s="21">
        <v>0</v>
      </c>
      <c r="J254" s="21">
        <f>G254*0.0304</f>
        <v>1064</v>
      </c>
      <c r="K254" s="21">
        <v>175</v>
      </c>
      <c r="L254" s="21">
        <f>+H254+I254+J254+K254</f>
        <v>2243.5</v>
      </c>
      <c r="M254" s="21">
        <f t="shared" si="24"/>
        <v>32756.5</v>
      </c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  <c r="IW254" s="6"/>
      <c r="IX254" s="6"/>
      <c r="IY254" s="6"/>
      <c r="IZ254" s="6"/>
      <c r="JA254" s="6"/>
      <c r="JB254" s="6"/>
      <c r="JC254" s="6"/>
      <c r="JD254" s="6"/>
      <c r="JE254" s="6"/>
      <c r="JF254" s="6"/>
      <c r="JG254" s="6"/>
      <c r="JH254" s="6"/>
      <c r="JI254" s="6"/>
      <c r="JJ254" s="6"/>
      <c r="JK254" s="6"/>
      <c r="JL254" s="6"/>
      <c r="JM254" s="6"/>
      <c r="JN254" s="6"/>
      <c r="JO254" s="6"/>
      <c r="JP254" s="6"/>
      <c r="JQ254" s="6"/>
      <c r="JR254" s="6"/>
      <c r="JS254" s="6"/>
      <c r="JT254" s="6"/>
      <c r="JU254" s="6"/>
      <c r="JV254" s="6"/>
      <c r="JW254" s="6"/>
      <c r="JX254" s="6"/>
    </row>
    <row r="255" spans="1:284" s="17" customFormat="1" x14ac:dyDescent="0.25">
      <c r="A255" s="9">
        <v>247</v>
      </c>
      <c r="B255" s="36" t="s">
        <v>338</v>
      </c>
      <c r="C255" s="36" t="s">
        <v>337</v>
      </c>
      <c r="D255" s="36" t="s">
        <v>196</v>
      </c>
      <c r="E255" s="18" t="s">
        <v>295</v>
      </c>
      <c r="F255" s="36" t="s">
        <v>194</v>
      </c>
      <c r="G255" s="50">
        <v>32000</v>
      </c>
      <c r="H255" s="25">
        <v>918.4</v>
      </c>
      <c r="I255" s="25">
        <v>0</v>
      </c>
      <c r="J255" s="25">
        <v>972.8</v>
      </c>
      <c r="K255" s="25">
        <v>175</v>
      </c>
      <c r="L255" s="25">
        <v>2066.1999999999998</v>
      </c>
      <c r="M255" s="21">
        <f t="shared" si="24"/>
        <v>29933.8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  <c r="IU255" s="7"/>
      <c r="IV255" s="7"/>
      <c r="IW255" s="7"/>
      <c r="IX255" s="7"/>
      <c r="IY255" s="7"/>
      <c r="IZ255" s="7"/>
      <c r="JA255" s="7"/>
      <c r="JB255" s="7"/>
      <c r="JC255" s="7"/>
      <c r="JD255" s="7"/>
      <c r="JE255" s="7"/>
      <c r="JF255" s="7"/>
      <c r="JG255" s="7"/>
      <c r="JH255" s="7"/>
      <c r="JI255" s="7"/>
      <c r="JJ255" s="7"/>
      <c r="JK255" s="7"/>
      <c r="JL255" s="7"/>
      <c r="JM255" s="7"/>
      <c r="JN255" s="7"/>
      <c r="JO255" s="7"/>
      <c r="JP255" s="7"/>
      <c r="JQ255" s="7"/>
      <c r="JR255" s="7"/>
      <c r="JS255" s="7"/>
      <c r="JT255" s="7"/>
      <c r="JU255" s="7"/>
      <c r="JV255" s="7"/>
      <c r="JW255" s="7"/>
      <c r="JX255" s="7"/>
    </row>
    <row r="256" spans="1:284" s="13" customFormat="1" x14ac:dyDescent="0.25">
      <c r="A256" s="9">
        <v>248</v>
      </c>
      <c r="B256" s="36" t="s">
        <v>129</v>
      </c>
      <c r="C256" s="36" t="s">
        <v>337</v>
      </c>
      <c r="D256" s="36" t="s">
        <v>339</v>
      </c>
      <c r="E256" s="18" t="s">
        <v>295</v>
      </c>
      <c r="F256" s="36" t="s">
        <v>193</v>
      </c>
      <c r="G256" s="50">
        <v>45000</v>
      </c>
      <c r="H256" s="21">
        <v>1291.5</v>
      </c>
      <c r="I256" s="21">
        <v>1148.33</v>
      </c>
      <c r="J256" s="21">
        <v>1368</v>
      </c>
      <c r="K256" s="21">
        <v>8793.33</v>
      </c>
      <c r="L256" s="21">
        <v>12601.16</v>
      </c>
      <c r="M256" s="21">
        <f t="shared" si="24"/>
        <v>32398.84</v>
      </c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  <c r="IW256" s="6"/>
      <c r="IX256" s="6"/>
      <c r="IY256" s="6"/>
      <c r="IZ256" s="6"/>
      <c r="JA256" s="6"/>
      <c r="JB256" s="6"/>
      <c r="JC256" s="6"/>
      <c r="JD256" s="6"/>
      <c r="JE256" s="6"/>
      <c r="JF256" s="6"/>
      <c r="JG256" s="6"/>
      <c r="JH256" s="6"/>
      <c r="JI256" s="6"/>
      <c r="JJ256" s="6"/>
      <c r="JK256" s="6"/>
      <c r="JL256" s="6"/>
      <c r="JM256" s="6"/>
      <c r="JN256" s="6"/>
      <c r="JO256" s="6"/>
      <c r="JP256" s="6"/>
      <c r="JQ256" s="6"/>
      <c r="JR256" s="6"/>
      <c r="JS256" s="6"/>
      <c r="JT256" s="6"/>
      <c r="JU256" s="6"/>
      <c r="JV256" s="6"/>
      <c r="JW256" s="6"/>
      <c r="JX256" s="6"/>
    </row>
    <row r="257" spans="1:321" s="1" customFormat="1" x14ac:dyDescent="0.25">
      <c r="A257" s="9">
        <v>249</v>
      </c>
      <c r="B257" s="36" t="s">
        <v>352</v>
      </c>
      <c r="C257" s="36" t="s">
        <v>337</v>
      </c>
      <c r="D257" s="36" t="s">
        <v>15</v>
      </c>
      <c r="E257" s="18" t="s">
        <v>295</v>
      </c>
      <c r="F257" s="36" t="s">
        <v>193</v>
      </c>
      <c r="G257" s="50">
        <v>123500</v>
      </c>
      <c r="H257" s="50">
        <v>3544.45</v>
      </c>
      <c r="I257" s="50">
        <v>17633.16</v>
      </c>
      <c r="J257" s="50">
        <v>3754.4</v>
      </c>
      <c r="K257" s="25">
        <v>25</v>
      </c>
      <c r="L257" s="25">
        <v>24957.01</v>
      </c>
      <c r="M257" s="21">
        <f t="shared" si="24"/>
        <v>98542.99</v>
      </c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  <c r="IW257" s="6"/>
      <c r="IX257" s="6"/>
      <c r="IY257" s="6"/>
      <c r="IZ257" s="6"/>
      <c r="JA257" s="6"/>
      <c r="JB257" s="6"/>
      <c r="JC257" s="6"/>
      <c r="JD257" s="6"/>
      <c r="JE257" s="6"/>
      <c r="JF257" s="6"/>
      <c r="JG257" s="6"/>
      <c r="JH257" s="6"/>
      <c r="JI257" s="6"/>
      <c r="JJ257" s="6"/>
      <c r="JK257" s="6"/>
      <c r="JL257" s="6"/>
      <c r="JM257" s="6"/>
      <c r="JN257" s="6"/>
      <c r="JO257" s="6"/>
      <c r="JP257" s="6"/>
      <c r="JQ257" s="6"/>
      <c r="JR257" s="6"/>
      <c r="JS257" s="6"/>
      <c r="JT257" s="6"/>
      <c r="JU257" s="6"/>
      <c r="JV257" s="6"/>
      <c r="JW257" s="6"/>
      <c r="JX257" s="6"/>
    </row>
    <row r="258" spans="1:321" s="1" customFormat="1" x14ac:dyDescent="0.25">
      <c r="A258" s="9">
        <v>250</v>
      </c>
      <c r="B258" s="34" t="s">
        <v>373</v>
      </c>
      <c r="C258" s="34" t="s">
        <v>372</v>
      </c>
      <c r="D258" s="34" t="s">
        <v>374</v>
      </c>
      <c r="E258" s="9" t="s">
        <v>295</v>
      </c>
      <c r="F258" s="34" t="s">
        <v>194</v>
      </c>
      <c r="G258" s="21">
        <v>76000</v>
      </c>
      <c r="H258" s="21">
        <v>2181.1999999999998</v>
      </c>
      <c r="I258" s="21">
        <v>6497.56</v>
      </c>
      <c r="J258" s="21">
        <v>2310.4</v>
      </c>
      <c r="K258" s="21">
        <v>175</v>
      </c>
      <c r="L258" s="21">
        <v>11164.16</v>
      </c>
      <c r="M258" s="21">
        <f t="shared" si="24"/>
        <v>64835.839999999997</v>
      </c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  <c r="IW258" s="6"/>
      <c r="IX258" s="6"/>
      <c r="IY258" s="6"/>
      <c r="IZ258" s="6"/>
      <c r="JA258" s="6"/>
      <c r="JB258" s="6"/>
      <c r="JC258" s="6"/>
      <c r="JD258" s="6"/>
      <c r="JE258" s="6"/>
      <c r="JF258" s="6"/>
      <c r="JG258" s="6"/>
      <c r="JH258" s="6"/>
      <c r="JI258" s="6"/>
      <c r="JJ258" s="6"/>
      <c r="JK258" s="6"/>
      <c r="JL258" s="6"/>
      <c r="JM258" s="6"/>
      <c r="JN258" s="6"/>
      <c r="JO258" s="6"/>
      <c r="JP258" s="6"/>
      <c r="JQ258" s="6"/>
      <c r="JR258" s="6"/>
      <c r="JS258" s="6"/>
      <c r="JT258" s="6"/>
      <c r="JU258" s="6"/>
      <c r="JV258" s="6"/>
      <c r="JW258" s="6"/>
      <c r="JX258" s="6"/>
    </row>
    <row r="259" spans="1:321" x14ac:dyDescent="0.25">
      <c r="A259" s="9">
        <v>251</v>
      </c>
      <c r="B259" s="34" t="s">
        <v>310</v>
      </c>
      <c r="C259" s="4" t="s">
        <v>309</v>
      </c>
      <c r="D259" s="34" t="s">
        <v>18</v>
      </c>
      <c r="E259" s="9" t="s">
        <v>295</v>
      </c>
      <c r="F259" s="34" t="s">
        <v>193</v>
      </c>
      <c r="G259" s="21">
        <v>36000</v>
      </c>
      <c r="H259" s="21">
        <v>1033.2</v>
      </c>
      <c r="I259" s="21">
        <v>0</v>
      </c>
      <c r="J259" s="21">
        <v>1094.4000000000001</v>
      </c>
      <c r="K259" s="21">
        <v>815</v>
      </c>
      <c r="L259" s="21">
        <v>2942.6</v>
      </c>
      <c r="M259" s="21">
        <f t="shared" si="24"/>
        <v>33057.4</v>
      </c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  <c r="IU259" s="7"/>
      <c r="IV259" s="7"/>
      <c r="IW259" s="7"/>
      <c r="IX259" s="7"/>
      <c r="IY259" s="7"/>
      <c r="IZ259" s="7"/>
      <c r="JA259" s="7"/>
      <c r="JB259" s="7"/>
      <c r="JC259" s="7"/>
      <c r="JD259" s="7"/>
      <c r="JE259" s="7"/>
      <c r="JF259" s="7"/>
      <c r="JG259" s="7"/>
      <c r="JH259" s="7"/>
      <c r="JI259" s="7"/>
      <c r="JJ259" s="7"/>
      <c r="JK259" s="7"/>
      <c r="JL259" s="7"/>
      <c r="JM259" s="7"/>
      <c r="JN259" s="7"/>
      <c r="JO259" s="7"/>
      <c r="JP259" s="7"/>
      <c r="JQ259" s="7"/>
      <c r="JR259" s="7"/>
      <c r="JS259" s="7"/>
      <c r="JT259" s="7"/>
      <c r="JU259" s="7"/>
      <c r="JV259" s="7"/>
      <c r="JW259" s="7"/>
      <c r="JX259" s="7"/>
    </row>
    <row r="260" spans="1:321" s="2" customFormat="1" x14ac:dyDescent="0.25">
      <c r="A260" s="9">
        <v>252</v>
      </c>
      <c r="B260" s="34" t="s">
        <v>133</v>
      </c>
      <c r="C260" s="4" t="s">
        <v>309</v>
      </c>
      <c r="D260" s="34" t="s">
        <v>469</v>
      </c>
      <c r="E260" s="9" t="s">
        <v>295</v>
      </c>
      <c r="F260" s="34" t="s">
        <v>193</v>
      </c>
      <c r="G260" s="21">
        <v>60000</v>
      </c>
      <c r="H260" s="21">
        <f>G260*0.0287</f>
        <v>1722</v>
      </c>
      <c r="I260" s="21">
        <v>3486.68</v>
      </c>
      <c r="J260" s="21">
        <f>G260*0.0304</f>
        <v>1824</v>
      </c>
      <c r="K260" s="21">
        <v>25</v>
      </c>
      <c r="L260" s="21">
        <f>+H260+I260+J260+K260</f>
        <v>7057.68</v>
      </c>
      <c r="M260" s="21">
        <f t="shared" si="24"/>
        <v>52942.32</v>
      </c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  <c r="IW260" s="6"/>
      <c r="IX260" s="6"/>
      <c r="IY260" s="6"/>
      <c r="IZ260" s="6"/>
      <c r="JA260" s="6"/>
      <c r="JB260" s="6"/>
      <c r="JC260" s="6"/>
      <c r="JD260" s="6"/>
      <c r="JE260" s="6"/>
      <c r="JF260" s="6"/>
      <c r="JG260" s="6"/>
      <c r="JH260" s="6"/>
      <c r="JI260" s="6"/>
      <c r="JJ260" s="6"/>
      <c r="JK260" s="6"/>
      <c r="JL260" s="6"/>
      <c r="JM260" s="6"/>
      <c r="JN260" s="6"/>
      <c r="JO260" s="6"/>
      <c r="JP260" s="6"/>
      <c r="JQ260" s="6"/>
      <c r="JR260" s="6"/>
      <c r="JS260" s="6"/>
      <c r="JT260" s="6"/>
      <c r="JU260" s="6"/>
      <c r="JV260" s="6"/>
      <c r="JW260" s="6"/>
      <c r="JX260" s="6"/>
    </row>
    <row r="261" spans="1:321" x14ac:dyDescent="0.25">
      <c r="A261" s="9">
        <v>253</v>
      </c>
      <c r="B261" s="34" t="s">
        <v>130</v>
      </c>
      <c r="C261" s="4" t="s">
        <v>309</v>
      </c>
      <c r="D261" s="34" t="s">
        <v>45</v>
      </c>
      <c r="E261" s="9" t="s">
        <v>295</v>
      </c>
      <c r="F261" s="34" t="s">
        <v>194</v>
      </c>
      <c r="G261" s="21">
        <v>10000</v>
      </c>
      <c r="H261" s="21">
        <f>G261*0.0287</f>
        <v>287</v>
      </c>
      <c r="I261" s="21">
        <v>0</v>
      </c>
      <c r="J261" s="21">
        <f>G261*0.0304</f>
        <v>304</v>
      </c>
      <c r="K261" s="21">
        <v>25</v>
      </c>
      <c r="L261" s="21">
        <f>+H261+I261+J261+K261</f>
        <v>616</v>
      </c>
      <c r="M261" s="21">
        <f t="shared" si="24"/>
        <v>9384</v>
      </c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  <c r="IU261" s="7"/>
      <c r="IV261" s="7"/>
      <c r="IW261" s="7"/>
      <c r="IX261" s="7"/>
      <c r="IY261" s="7"/>
      <c r="IZ261" s="7"/>
      <c r="JA261" s="7"/>
      <c r="JB261" s="7"/>
      <c r="JC261" s="7"/>
      <c r="JD261" s="7"/>
      <c r="JE261" s="7"/>
      <c r="JF261" s="7"/>
      <c r="JG261" s="7"/>
      <c r="JH261" s="7"/>
      <c r="JI261" s="7"/>
      <c r="JJ261" s="7"/>
      <c r="JK261" s="7"/>
      <c r="JL261" s="7"/>
      <c r="JM261" s="7"/>
      <c r="JN261" s="7"/>
      <c r="JO261" s="7"/>
      <c r="JP261" s="7"/>
      <c r="JQ261" s="7"/>
      <c r="JR261" s="7"/>
      <c r="JS261" s="7"/>
      <c r="JT261" s="7"/>
      <c r="JU261" s="7"/>
      <c r="JV261" s="7"/>
      <c r="JW261" s="7"/>
      <c r="JX261" s="7"/>
    </row>
    <row r="262" spans="1:321" x14ac:dyDescent="0.25">
      <c r="A262" s="9">
        <v>254</v>
      </c>
      <c r="B262" s="34" t="s">
        <v>131</v>
      </c>
      <c r="C262" s="4" t="s">
        <v>309</v>
      </c>
      <c r="D262" s="34" t="s">
        <v>406</v>
      </c>
      <c r="E262" s="9" t="s">
        <v>295</v>
      </c>
      <c r="F262" s="34" t="s">
        <v>193</v>
      </c>
      <c r="G262" s="21">
        <v>20900</v>
      </c>
      <c r="H262" s="21">
        <f>G262*0.0287</f>
        <v>599.83000000000004</v>
      </c>
      <c r="I262" s="21">
        <v>0</v>
      </c>
      <c r="J262" s="21">
        <f>G262*0.0304</f>
        <v>635.36</v>
      </c>
      <c r="K262" s="21">
        <v>275</v>
      </c>
      <c r="L262" s="21">
        <v>1510.19</v>
      </c>
      <c r="M262" s="21">
        <f t="shared" si="24"/>
        <v>19389.810000000001</v>
      </c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  <c r="IV262" s="7"/>
      <c r="IW262" s="7"/>
      <c r="IX262" s="7"/>
      <c r="IY262" s="7"/>
      <c r="IZ262" s="7"/>
      <c r="JA262" s="7"/>
      <c r="JB262" s="7"/>
      <c r="JC262" s="7"/>
      <c r="JD262" s="7"/>
      <c r="JE262" s="7"/>
      <c r="JF262" s="7"/>
      <c r="JG262" s="7"/>
      <c r="JH262" s="7"/>
      <c r="JI262" s="7"/>
      <c r="JJ262" s="7"/>
      <c r="JK262" s="7"/>
      <c r="JL262" s="7"/>
      <c r="JM262" s="7"/>
      <c r="JN262" s="7"/>
      <c r="JO262" s="7"/>
      <c r="JP262" s="7"/>
      <c r="JQ262" s="7"/>
      <c r="JR262" s="7"/>
      <c r="JS262" s="7"/>
      <c r="JT262" s="7"/>
      <c r="JU262" s="7"/>
      <c r="JV262" s="7"/>
      <c r="JW262" s="7"/>
      <c r="JX262" s="7"/>
    </row>
    <row r="263" spans="1:321" s="2" customFormat="1" x14ac:dyDescent="0.25">
      <c r="A263" s="9">
        <v>255</v>
      </c>
      <c r="B263" s="34" t="s">
        <v>368</v>
      </c>
      <c r="C263" s="4" t="s">
        <v>309</v>
      </c>
      <c r="D263" s="34" t="s">
        <v>57</v>
      </c>
      <c r="E263" s="9" t="s">
        <v>296</v>
      </c>
      <c r="F263" s="34" t="s">
        <v>193</v>
      </c>
      <c r="G263" s="21">
        <v>10000</v>
      </c>
      <c r="H263" s="21">
        <f>G263*0.0287</f>
        <v>287</v>
      </c>
      <c r="I263" s="21">
        <v>0</v>
      </c>
      <c r="J263" s="21">
        <f>G263*0.0304</f>
        <v>304</v>
      </c>
      <c r="K263" s="21">
        <v>175</v>
      </c>
      <c r="L263" s="21">
        <f>+H263+I263+J263+K263</f>
        <v>766</v>
      </c>
      <c r="M263" s="21">
        <f t="shared" si="24"/>
        <v>9234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  <c r="IW263" s="6"/>
      <c r="IX263" s="6"/>
      <c r="IY263" s="6"/>
      <c r="IZ263" s="6"/>
      <c r="JA263" s="6"/>
      <c r="JB263" s="6"/>
      <c r="JC263" s="6"/>
      <c r="JD263" s="6"/>
      <c r="JE263" s="6"/>
      <c r="JF263" s="6"/>
      <c r="JG263" s="6"/>
      <c r="JH263" s="6"/>
      <c r="JI263" s="6"/>
      <c r="JJ263" s="6"/>
      <c r="JK263" s="6"/>
      <c r="JL263" s="6"/>
      <c r="JM263" s="6"/>
      <c r="JN263" s="6"/>
      <c r="JO263" s="6"/>
      <c r="JP263" s="6"/>
      <c r="JQ263" s="6"/>
      <c r="JR263" s="6"/>
      <c r="JS263" s="6"/>
      <c r="JT263" s="6"/>
      <c r="JU263" s="6"/>
      <c r="JV263" s="6"/>
      <c r="JW263" s="6"/>
      <c r="JX263" s="6"/>
    </row>
    <row r="264" spans="1:321" s="2" customFormat="1" x14ac:dyDescent="0.25">
      <c r="A264" s="9">
        <v>256</v>
      </c>
      <c r="B264" s="34" t="s">
        <v>331</v>
      </c>
      <c r="C264" s="34" t="s">
        <v>330</v>
      </c>
      <c r="D264" s="34" t="s">
        <v>332</v>
      </c>
      <c r="E264" s="9" t="s">
        <v>295</v>
      </c>
      <c r="F264" s="34" t="s">
        <v>194</v>
      </c>
      <c r="G264" s="21">
        <v>45000</v>
      </c>
      <c r="H264" s="21">
        <v>1291.5</v>
      </c>
      <c r="I264" s="21">
        <v>1148.33</v>
      </c>
      <c r="J264" s="21">
        <v>1368</v>
      </c>
      <c r="K264" s="21">
        <v>125</v>
      </c>
      <c r="L264" s="21">
        <v>3932.83</v>
      </c>
      <c r="M264" s="21">
        <f t="shared" si="24"/>
        <v>41067.17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  <c r="IW264" s="6"/>
      <c r="IX264" s="6"/>
      <c r="IY264" s="6"/>
      <c r="IZ264" s="6"/>
      <c r="JA264" s="6"/>
      <c r="JB264" s="6"/>
      <c r="JC264" s="6"/>
      <c r="JD264" s="6"/>
      <c r="JE264" s="6"/>
      <c r="JF264" s="6"/>
      <c r="JG264" s="6"/>
      <c r="JH264" s="6"/>
      <c r="JI264" s="6"/>
      <c r="JJ264" s="6"/>
      <c r="JK264" s="6"/>
      <c r="JL264" s="6"/>
      <c r="JM264" s="6"/>
      <c r="JN264" s="6"/>
      <c r="JO264" s="6"/>
      <c r="JP264" s="6"/>
      <c r="JQ264" s="6"/>
      <c r="JR264" s="6"/>
      <c r="JS264" s="6"/>
      <c r="JT264" s="6"/>
      <c r="JU264" s="6"/>
      <c r="JV264" s="6"/>
      <c r="JW264" s="6"/>
      <c r="JX264" s="1"/>
      <c r="JY264" s="1"/>
      <c r="JZ264" s="1"/>
      <c r="KA264" s="1"/>
      <c r="KB264" s="1"/>
      <c r="KC264" s="1"/>
      <c r="KD264" s="1"/>
      <c r="KE264" s="1"/>
      <c r="KF264" s="1"/>
      <c r="KG264" s="1"/>
      <c r="KH264" s="1"/>
      <c r="KI264" s="1"/>
      <c r="KJ264" s="1"/>
      <c r="KK264" s="1"/>
      <c r="KL264" s="1"/>
      <c r="KM264" s="1"/>
      <c r="KN264" s="1"/>
      <c r="KO264" s="1"/>
      <c r="KP264" s="1"/>
      <c r="KQ264" s="1"/>
      <c r="KR264" s="1"/>
      <c r="KS264" s="1"/>
      <c r="KT264" s="1"/>
      <c r="KU264" s="1"/>
      <c r="KV264" s="1"/>
      <c r="KW264" s="1"/>
      <c r="KX264" s="1"/>
      <c r="KY264" s="1"/>
      <c r="KZ264" s="1"/>
      <c r="LA264" s="1"/>
      <c r="LB264" s="1"/>
      <c r="LC264" s="1"/>
      <c r="LD264" s="1"/>
      <c r="LE264" s="1"/>
      <c r="LF264" s="1"/>
      <c r="LG264" s="1"/>
      <c r="LH264" s="1"/>
      <c r="LI264" s="1"/>
    </row>
    <row r="265" spans="1:321" s="2" customFormat="1" x14ac:dyDescent="0.25">
      <c r="A265" s="9">
        <v>257</v>
      </c>
      <c r="B265" s="34" t="s">
        <v>333</v>
      </c>
      <c r="C265" s="34" t="s">
        <v>330</v>
      </c>
      <c r="D265" s="34" t="s">
        <v>334</v>
      </c>
      <c r="E265" s="9" t="s">
        <v>295</v>
      </c>
      <c r="F265" s="34" t="s">
        <v>194</v>
      </c>
      <c r="G265" s="21">
        <v>32000</v>
      </c>
      <c r="H265" s="21">
        <v>918.4</v>
      </c>
      <c r="I265" s="21">
        <v>0</v>
      </c>
      <c r="J265" s="21">
        <v>972.8</v>
      </c>
      <c r="K265" s="21">
        <v>1772.31</v>
      </c>
      <c r="L265" s="21">
        <v>3663.51</v>
      </c>
      <c r="M265" s="21">
        <f t="shared" si="24"/>
        <v>28336.49</v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  <c r="IW265" s="6"/>
      <c r="IX265" s="6"/>
      <c r="IY265" s="6"/>
      <c r="IZ265" s="6"/>
      <c r="JA265" s="6"/>
      <c r="JB265" s="6"/>
      <c r="JC265" s="6"/>
      <c r="JD265" s="6"/>
      <c r="JE265" s="6"/>
      <c r="JF265" s="6"/>
      <c r="JG265" s="6"/>
      <c r="JH265" s="6"/>
      <c r="JI265" s="6"/>
      <c r="JJ265" s="6"/>
      <c r="JK265" s="6"/>
      <c r="JL265" s="6"/>
      <c r="JM265" s="6"/>
      <c r="JN265" s="6"/>
      <c r="JO265" s="6"/>
      <c r="JP265" s="6"/>
      <c r="JQ265" s="6"/>
      <c r="JR265" s="6"/>
      <c r="JS265" s="6"/>
      <c r="JT265" s="6"/>
      <c r="JU265" s="6"/>
      <c r="JV265" s="6"/>
      <c r="JW265" s="6"/>
      <c r="JX265" s="1"/>
      <c r="JY265" s="1"/>
      <c r="JZ265" s="1"/>
      <c r="KA265" s="1"/>
      <c r="KB265" s="1"/>
      <c r="KC265" s="1"/>
      <c r="KD265" s="1"/>
      <c r="KE265" s="1"/>
      <c r="KF265" s="1"/>
      <c r="KG265" s="1"/>
      <c r="KH265" s="1"/>
      <c r="KI265" s="1"/>
      <c r="KJ265" s="1"/>
      <c r="KK265" s="1"/>
      <c r="KL265" s="1"/>
      <c r="KM265" s="1"/>
      <c r="KN265" s="1"/>
      <c r="KO265" s="1"/>
      <c r="KP265" s="1"/>
      <c r="KQ265" s="1"/>
      <c r="KR265" s="1"/>
      <c r="KS265" s="1"/>
      <c r="KT265" s="1"/>
      <c r="KU265" s="1"/>
      <c r="KV265" s="1"/>
      <c r="KW265" s="1"/>
      <c r="KX265" s="1"/>
      <c r="KY265" s="1"/>
      <c r="KZ265" s="1"/>
      <c r="LA265" s="1"/>
      <c r="LB265" s="1"/>
      <c r="LC265" s="1"/>
      <c r="LD265" s="1"/>
      <c r="LE265" s="1"/>
      <c r="LF265" s="1"/>
      <c r="LG265" s="1"/>
      <c r="LH265" s="1"/>
      <c r="LI265" s="1"/>
    </row>
    <row r="266" spans="1:321" s="8" customFormat="1" x14ac:dyDescent="0.25">
      <c r="A266" s="9">
        <v>258</v>
      </c>
      <c r="B266" s="34" t="s">
        <v>335</v>
      </c>
      <c r="C266" s="34" t="s">
        <v>330</v>
      </c>
      <c r="D266" s="34" t="s">
        <v>460</v>
      </c>
      <c r="E266" s="9" t="s">
        <v>296</v>
      </c>
      <c r="F266" s="34" t="s">
        <v>193</v>
      </c>
      <c r="G266" s="21">
        <v>31500</v>
      </c>
      <c r="H266" s="21">
        <v>904.05</v>
      </c>
      <c r="I266" s="21">
        <v>0</v>
      </c>
      <c r="J266" s="21">
        <v>957.6</v>
      </c>
      <c r="K266" s="21">
        <v>275</v>
      </c>
      <c r="L266" s="21">
        <v>2136.65</v>
      </c>
      <c r="M266" s="21">
        <f t="shared" si="24"/>
        <v>29363.35</v>
      </c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1"/>
      <c r="IB266" s="11"/>
      <c r="IC266" s="11"/>
      <c r="ID266" s="11"/>
      <c r="IE266" s="11"/>
      <c r="IF266" s="11"/>
      <c r="IG266" s="11"/>
      <c r="IH266" s="11"/>
      <c r="II266" s="11"/>
      <c r="IJ266" s="11"/>
      <c r="IK266" s="11"/>
      <c r="IL266" s="11"/>
      <c r="IM266" s="11"/>
      <c r="IN266" s="11"/>
      <c r="IO266" s="11"/>
      <c r="IP266" s="11"/>
      <c r="IQ266" s="11"/>
      <c r="IR266" s="11"/>
      <c r="IS266" s="11"/>
      <c r="IT266" s="11"/>
      <c r="IU266" s="11"/>
      <c r="IV266" s="11"/>
      <c r="IW266" s="11"/>
      <c r="IX266" s="11"/>
      <c r="IY266" s="11"/>
      <c r="IZ266" s="11"/>
      <c r="JA266" s="11"/>
      <c r="JB266" s="11"/>
      <c r="JC266" s="11"/>
      <c r="JD266" s="11"/>
      <c r="JE266" s="11"/>
      <c r="JF266" s="11"/>
      <c r="JG266" s="11"/>
      <c r="JH266" s="11"/>
      <c r="JI266" s="11"/>
      <c r="JJ266" s="11"/>
      <c r="JK266" s="11"/>
      <c r="JL266" s="11"/>
      <c r="JM266" s="11"/>
      <c r="JN266" s="11"/>
      <c r="JO266" s="11"/>
      <c r="JP266" s="11"/>
      <c r="JQ266" s="11"/>
      <c r="JR266" s="11"/>
      <c r="JS266" s="11"/>
      <c r="JT266" s="11"/>
      <c r="JU266" s="11"/>
      <c r="JV266" s="11"/>
      <c r="JW266" s="11"/>
    </row>
    <row r="267" spans="1:321" x14ac:dyDescent="0.25">
      <c r="A267" s="9">
        <v>259</v>
      </c>
      <c r="B267" s="34" t="s">
        <v>336</v>
      </c>
      <c r="C267" s="34" t="s">
        <v>330</v>
      </c>
      <c r="D267" s="34" t="s">
        <v>470</v>
      </c>
      <c r="E267" s="9" t="s">
        <v>295</v>
      </c>
      <c r="F267" s="34" t="s">
        <v>193</v>
      </c>
      <c r="G267" s="21">
        <v>41000</v>
      </c>
      <c r="H267" s="21">
        <v>1176.7</v>
      </c>
      <c r="I267" s="21">
        <v>583.79</v>
      </c>
      <c r="J267" s="21">
        <v>1246.4000000000001</v>
      </c>
      <c r="K267" s="21">
        <v>1320</v>
      </c>
      <c r="L267" s="21">
        <v>4326.8900000000003</v>
      </c>
      <c r="M267" s="21">
        <f t="shared" si="24"/>
        <v>36673.11</v>
      </c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  <c r="IU267" s="7"/>
      <c r="IV267" s="7"/>
      <c r="IW267" s="7"/>
      <c r="IX267" s="7"/>
      <c r="IY267" s="7"/>
      <c r="IZ267" s="7"/>
      <c r="JA267" s="7"/>
      <c r="JB267" s="7"/>
      <c r="JC267" s="7"/>
      <c r="JD267" s="7"/>
      <c r="JE267" s="7"/>
      <c r="JF267" s="7"/>
      <c r="JG267" s="7"/>
      <c r="JH267" s="7"/>
      <c r="JI267" s="7"/>
      <c r="JJ267" s="7"/>
      <c r="JK267" s="7"/>
      <c r="JL267" s="7"/>
      <c r="JM267" s="7"/>
      <c r="JN267" s="7"/>
      <c r="JO267" s="7"/>
      <c r="JP267" s="7"/>
      <c r="JQ267" s="7"/>
      <c r="JR267" s="7"/>
      <c r="JS267" s="7"/>
      <c r="JT267" s="7"/>
      <c r="JU267" s="7"/>
      <c r="JV267" s="7"/>
      <c r="JW267" s="7"/>
    </row>
    <row r="268" spans="1:321" x14ac:dyDescent="0.25">
      <c r="A268" s="9">
        <v>260</v>
      </c>
      <c r="B268" s="34" t="s">
        <v>76</v>
      </c>
      <c r="C268" s="34" t="s">
        <v>330</v>
      </c>
      <c r="D268" s="34" t="s">
        <v>87</v>
      </c>
      <c r="E268" s="9" t="s">
        <v>296</v>
      </c>
      <c r="F268" s="34" t="s">
        <v>194</v>
      </c>
      <c r="G268" s="21">
        <v>60000</v>
      </c>
      <c r="H268" s="21">
        <f>G268*0.0287</f>
        <v>1722</v>
      </c>
      <c r="I268" s="21">
        <v>3486.68</v>
      </c>
      <c r="J268" s="21">
        <f>G268*0.0304</f>
        <v>1824</v>
      </c>
      <c r="K268" s="21">
        <v>175</v>
      </c>
      <c r="L268" s="21">
        <v>7207.68</v>
      </c>
      <c r="M268" s="21">
        <f t="shared" ref="M268:M273" si="32">+G268-L268</f>
        <v>52792.32</v>
      </c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  <c r="IV268" s="7"/>
      <c r="IW268" s="7"/>
      <c r="IX268" s="7"/>
      <c r="IY268" s="7"/>
      <c r="IZ268" s="7"/>
      <c r="JA268" s="7"/>
      <c r="JB268" s="7"/>
      <c r="JC268" s="7"/>
      <c r="JD268" s="7"/>
      <c r="JE268" s="7"/>
      <c r="JF268" s="7"/>
      <c r="JG268" s="7"/>
      <c r="JH268" s="7"/>
      <c r="JI268" s="7"/>
      <c r="JJ268" s="7"/>
      <c r="JK268" s="7"/>
      <c r="JL268" s="7"/>
      <c r="JM268" s="7"/>
      <c r="JN268" s="7"/>
      <c r="JO268" s="7"/>
      <c r="JP268" s="7"/>
      <c r="JQ268" s="7"/>
      <c r="JR268" s="7"/>
      <c r="JS268" s="7"/>
      <c r="JT268" s="7"/>
      <c r="JU268" s="7"/>
      <c r="JV268" s="7"/>
      <c r="JW268" s="7"/>
    </row>
    <row r="269" spans="1:321" s="19" customFormat="1" x14ac:dyDescent="0.25">
      <c r="A269" s="9">
        <v>261</v>
      </c>
      <c r="B269" s="34" t="s">
        <v>157</v>
      </c>
      <c r="C269" s="34" t="s">
        <v>330</v>
      </c>
      <c r="D269" s="34" t="s">
        <v>460</v>
      </c>
      <c r="E269" s="9" t="s">
        <v>296</v>
      </c>
      <c r="F269" s="34" t="s">
        <v>193</v>
      </c>
      <c r="G269" s="21">
        <v>40000</v>
      </c>
      <c r="H269" s="21">
        <v>1148</v>
      </c>
      <c r="I269" s="21">
        <v>442.65</v>
      </c>
      <c r="J269" s="21">
        <v>1216</v>
      </c>
      <c r="K269" s="21">
        <v>6249.05</v>
      </c>
      <c r="L269" s="21">
        <v>9055.7000000000007</v>
      </c>
      <c r="M269" s="21">
        <f t="shared" si="32"/>
        <v>30944.3</v>
      </c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  <c r="FQ269" s="24"/>
      <c r="FR269" s="24"/>
      <c r="FS269" s="24"/>
      <c r="FT269" s="24"/>
      <c r="FU269" s="24"/>
      <c r="FV269" s="24"/>
      <c r="FW269" s="24"/>
      <c r="FX269" s="24"/>
      <c r="FY269" s="24"/>
      <c r="FZ269" s="24"/>
      <c r="GA269" s="24"/>
      <c r="GB269" s="24"/>
      <c r="GC269" s="24"/>
      <c r="GD269" s="24"/>
      <c r="GE269" s="24"/>
      <c r="GF269" s="24"/>
      <c r="GG269" s="24"/>
      <c r="GH269" s="24"/>
      <c r="GI269" s="24"/>
      <c r="GJ269" s="24"/>
      <c r="GK269" s="24"/>
      <c r="GL269" s="24"/>
      <c r="GM269" s="24"/>
      <c r="GN269" s="24"/>
      <c r="GO269" s="24"/>
      <c r="GP269" s="24"/>
      <c r="GQ269" s="24"/>
      <c r="GR269" s="24"/>
      <c r="GS269" s="24"/>
      <c r="GT269" s="24"/>
      <c r="GU269" s="24"/>
      <c r="GV269" s="24"/>
      <c r="GW269" s="24"/>
      <c r="GX269" s="24"/>
      <c r="GY269" s="24"/>
      <c r="GZ269" s="24"/>
      <c r="HA269" s="24"/>
      <c r="HB269" s="24"/>
      <c r="HC269" s="24"/>
      <c r="HD269" s="24"/>
      <c r="HE269" s="24"/>
      <c r="HF269" s="24"/>
      <c r="HG269" s="24"/>
      <c r="HH269" s="24"/>
      <c r="HI269" s="24"/>
      <c r="HJ269" s="24"/>
      <c r="HK269" s="24"/>
      <c r="HL269" s="24"/>
      <c r="HM269" s="24"/>
      <c r="HN269" s="24"/>
      <c r="HO269" s="24"/>
      <c r="HP269" s="24"/>
      <c r="HQ269" s="24"/>
      <c r="HR269" s="24"/>
      <c r="HS269" s="24"/>
      <c r="HT269" s="24"/>
      <c r="HU269" s="24"/>
      <c r="HV269" s="24"/>
      <c r="HW269" s="24"/>
      <c r="HX269" s="24"/>
      <c r="HY269" s="24"/>
      <c r="HZ269" s="24"/>
      <c r="IA269" s="24"/>
      <c r="IB269" s="24"/>
      <c r="IC269" s="24"/>
      <c r="ID269" s="24"/>
      <c r="IE269" s="24"/>
      <c r="IF269" s="24"/>
      <c r="IG269" s="24"/>
      <c r="IH269" s="24"/>
      <c r="II269" s="24"/>
      <c r="IJ269" s="24"/>
      <c r="IK269" s="24"/>
      <c r="IL269" s="24"/>
      <c r="IM269" s="24"/>
      <c r="IN269" s="24"/>
      <c r="IO269" s="24"/>
      <c r="IP269" s="24"/>
      <c r="IQ269" s="24"/>
      <c r="IR269" s="24"/>
      <c r="IS269" s="24"/>
      <c r="IT269" s="24"/>
      <c r="IU269" s="24"/>
      <c r="IV269" s="24"/>
      <c r="IW269" s="24"/>
      <c r="IX269" s="24"/>
      <c r="IY269" s="24"/>
      <c r="IZ269" s="24"/>
      <c r="JA269" s="24"/>
      <c r="JB269" s="24"/>
      <c r="JC269" s="24"/>
      <c r="JD269" s="24"/>
      <c r="JE269" s="24"/>
      <c r="JF269" s="24"/>
      <c r="JG269" s="24"/>
      <c r="JH269" s="24"/>
      <c r="JI269" s="24"/>
      <c r="JJ269" s="24"/>
      <c r="JK269" s="24"/>
      <c r="JL269" s="24"/>
      <c r="JM269" s="24"/>
      <c r="JN269" s="24"/>
      <c r="JO269" s="24"/>
      <c r="JP269" s="24"/>
      <c r="JQ269" s="24"/>
      <c r="JR269" s="24"/>
      <c r="JS269" s="24"/>
      <c r="JT269" s="24"/>
      <c r="JU269" s="24"/>
      <c r="JV269" s="24"/>
      <c r="JW269" s="24"/>
      <c r="JX269" s="20"/>
      <c r="JY269" s="20"/>
      <c r="JZ269" s="20"/>
      <c r="KA269" s="20"/>
      <c r="KB269" s="20"/>
      <c r="KC269" s="20"/>
      <c r="KD269" s="20"/>
      <c r="KE269" s="20"/>
      <c r="KF269" s="20"/>
      <c r="KG269" s="20"/>
      <c r="KH269" s="20"/>
      <c r="KI269" s="20"/>
      <c r="KJ269" s="20"/>
      <c r="KK269" s="20"/>
      <c r="KL269" s="20"/>
      <c r="KM269" s="20"/>
      <c r="KN269" s="20"/>
      <c r="KO269" s="20"/>
      <c r="KP269" s="20"/>
      <c r="KQ269" s="20"/>
      <c r="KR269" s="20"/>
      <c r="KS269" s="20"/>
      <c r="KT269" s="20"/>
      <c r="KU269" s="20"/>
      <c r="KV269" s="20"/>
      <c r="KW269" s="20"/>
      <c r="KX269" s="20"/>
      <c r="KY269" s="20"/>
      <c r="KZ269" s="20"/>
      <c r="LA269" s="20"/>
      <c r="LB269" s="20"/>
      <c r="LC269" s="20"/>
      <c r="LD269" s="20"/>
      <c r="LE269" s="20"/>
      <c r="LF269" s="20"/>
      <c r="LG269" s="20"/>
      <c r="LH269" s="20"/>
      <c r="LI269" s="20"/>
    </row>
    <row r="270" spans="1:321" x14ac:dyDescent="0.25">
      <c r="A270" s="9">
        <v>262</v>
      </c>
      <c r="B270" s="34" t="s">
        <v>252</v>
      </c>
      <c r="C270" s="34" t="s">
        <v>74</v>
      </c>
      <c r="D270" s="4" t="s">
        <v>92</v>
      </c>
      <c r="E270" s="9" t="s">
        <v>295</v>
      </c>
      <c r="F270" s="34" t="s">
        <v>194</v>
      </c>
      <c r="G270" s="21">
        <v>42000</v>
      </c>
      <c r="H270" s="21">
        <f>G270*0.0287</f>
        <v>1205.4000000000001</v>
      </c>
      <c r="I270" s="21">
        <v>724.92</v>
      </c>
      <c r="J270" s="21">
        <f>G270*0.0304</f>
        <v>1276.8</v>
      </c>
      <c r="K270" s="21">
        <v>25</v>
      </c>
      <c r="L270" s="21">
        <f>+H270+I270+J270+K270</f>
        <v>3232.12</v>
      </c>
      <c r="M270" s="21">
        <f t="shared" si="32"/>
        <v>38767.879999999997</v>
      </c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  <c r="IV270" s="7"/>
      <c r="IW270" s="7"/>
      <c r="IX270" s="7"/>
      <c r="IY270" s="7"/>
      <c r="IZ270" s="7"/>
      <c r="JA270" s="7"/>
      <c r="JB270" s="7"/>
      <c r="JC270" s="7"/>
      <c r="JD270" s="7"/>
      <c r="JE270" s="7"/>
      <c r="JF270" s="7"/>
      <c r="JG270" s="7"/>
      <c r="JH270" s="7"/>
      <c r="JI270" s="7"/>
      <c r="JJ270" s="7"/>
      <c r="JK270" s="7"/>
      <c r="JL270" s="7"/>
      <c r="JM270" s="7"/>
      <c r="JN270" s="7"/>
      <c r="JO270" s="7"/>
      <c r="JP270" s="7"/>
      <c r="JQ270" s="7"/>
      <c r="JR270" s="7"/>
      <c r="JS270" s="7"/>
      <c r="JT270" s="7"/>
      <c r="JU270" s="7"/>
      <c r="JV270" s="7"/>
      <c r="JW270" s="7"/>
    </row>
    <row r="271" spans="1:321" x14ac:dyDescent="0.25">
      <c r="A271" s="9">
        <v>263</v>
      </c>
      <c r="B271" s="34" t="s">
        <v>36</v>
      </c>
      <c r="C271" s="34" t="s">
        <v>74</v>
      </c>
      <c r="D271" s="34" t="s">
        <v>196</v>
      </c>
      <c r="E271" s="9" t="s">
        <v>295</v>
      </c>
      <c r="F271" s="34" t="s">
        <v>193</v>
      </c>
      <c r="G271" s="21">
        <v>31500</v>
      </c>
      <c r="H271" s="21">
        <v>904.05</v>
      </c>
      <c r="I271" s="21">
        <v>0</v>
      </c>
      <c r="J271" s="21">
        <v>957.6</v>
      </c>
      <c r="K271" s="21">
        <v>175</v>
      </c>
      <c r="L271" s="21">
        <f>+H271+I271+J271+K271</f>
        <v>2036.65</v>
      </c>
      <c r="M271" s="21">
        <f t="shared" si="32"/>
        <v>29463.35</v>
      </c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  <c r="IV271" s="7"/>
      <c r="IW271" s="7"/>
      <c r="IX271" s="7"/>
      <c r="IY271" s="7"/>
      <c r="IZ271" s="7"/>
      <c r="JA271" s="7"/>
      <c r="JB271" s="7"/>
      <c r="JC271" s="7"/>
      <c r="JD271" s="7"/>
      <c r="JE271" s="7"/>
      <c r="JF271" s="7"/>
      <c r="JG271" s="7"/>
      <c r="JH271" s="7"/>
      <c r="JI271" s="7"/>
      <c r="JJ271" s="7"/>
      <c r="JK271" s="7"/>
      <c r="JL271" s="7"/>
      <c r="JM271" s="7"/>
      <c r="JN271" s="7"/>
      <c r="JO271" s="7"/>
      <c r="JP271" s="7"/>
      <c r="JQ271" s="7"/>
      <c r="JR271" s="7"/>
      <c r="JS271" s="7"/>
      <c r="JT271" s="7"/>
      <c r="JU271" s="7"/>
      <c r="JV271" s="7"/>
      <c r="JW271" s="7"/>
    </row>
    <row r="272" spans="1:321" x14ac:dyDescent="0.25">
      <c r="A272" s="9">
        <v>264</v>
      </c>
      <c r="B272" s="34" t="s">
        <v>451</v>
      </c>
      <c r="C272" s="34" t="s">
        <v>74</v>
      </c>
      <c r="D272" s="34" t="s">
        <v>196</v>
      </c>
      <c r="E272" s="9" t="s">
        <v>296</v>
      </c>
      <c r="F272" s="34" t="s">
        <v>194</v>
      </c>
      <c r="G272" s="25">
        <v>30000</v>
      </c>
      <c r="H272" s="25">
        <v>861</v>
      </c>
      <c r="I272" s="25">
        <v>0</v>
      </c>
      <c r="J272" s="21">
        <v>912</v>
      </c>
      <c r="K272" s="25">
        <v>25</v>
      </c>
      <c r="L272" s="25">
        <v>1798</v>
      </c>
      <c r="M272" s="21">
        <f t="shared" si="32"/>
        <v>28202</v>
      </c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7"/>
      <c r="IV272" s="7"/>
      <c r="IW272" s="7"/>
      <c r="IX272" s="7"/>
      <c r="IY272" s="7"/>
      <c r="IZ272" s="7"/>
      <c r="JA272" s="7"/>
      <c r="JB272" s="7"/>
      <c r="JC272" s="7"/>
      <c r="JD272" s="7"/>
      <c r="JE272" s="7"/>
      <c r="JF272" s="7"/>
      <c r="JG272" s="7"/>
      <c r="JH272" s="7"/>
      <c r="JI272" s="7"/>
      <c r="JJ272" s="7"/>
      <c r="JK272" s="7"/>
      <c r="JL272" s="7"/>
      <c r="JM272" s="7"/>
      <c r="JN272" s="7"/>
      <c r="JO272" s="7"/>
      <c r="JP272" s="7"/>
      <c r="JQ272" s="7"/>
      <c r="JR272" s="7"/>
      <c r="JS272" s="7"/>
      <c r="JT272" s="7"/>
      <c r="JU272" s="7"/>
      <c r="JV272" s="7"/>
      <c r="JW272" s="7"/>
    </row>
    <row r="273" spans="1:284" s="1" customFormat="1" ht="15" customHeight="1" x14ac:dyDescent="0.25">
      <c r="A273" s="9">
        <v>265</v>
      </c>
      <c r="B273" s="34" t="s">
        <v>75</v>
      </c>
      <c r="C273" s="34" t="s">
        <v>340</v>
      </c>
      <c r="D273" s="34" t="s">
        <v>376</v>
      </c>
      <c r="E273" s="9" t="s">
        <v>295</v>
      </c>
      <c r="F273" s="34" t="s">
        <v>193</v>
      </c>
      <c r="G273" s="21">
        <v>101000</v>
      </c>
      <c r="H273" s="21">
        <v>2898.7</v>
      </c>
      <c r="I273" s="21">
        <v>12340.59</v>
      </c>
      <c r="J273" s="21">
        <v>3070.4</v>
      </c>
      <c r="K273" s="21">
        <v>175</v>
      </c>
      <c r="L273" s="21">
        <v>18484.689999999999</v>
      </c>
      <c r="M273" s="21">
        <f t="shared" si="32"/>
        <v>82515.31</v>
      </c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  <c r="IW273" s="6"/>
      <c r="IX273" s="6"/>
      <c r="IY273" s="6"/>
      <c r="IZ273" s="6"/>
      <c r="JA273" s="6"/>
      <c r="JB273" s="6"/>
      <c r="JC273" s="6"/>
      <c r="JD273" s="6"/>
      <c r="JE273" s="6"/>
      <c r="JF273" s="6"/>
      <c r="JG273" s="6"/>
      <c r="JH273" s="6"/>
      <c r="JI273" s="6"/>
      <c r="JJ273" s="6"/>
      <c r="JK273" s="6"/>
      <c r="JL273" s="6"/>
      <c r="JM273" s="6"/>
      <c r="JN273" s="6"/>
      <c r="JO273" s="6"/>
      <c r="JP273" s="6"/>
      <c r="JQ273" s="6"/>
      <c r="JR273" s="6"/>
      <c r="JS273" s="6"/>
      <c r="JT273" s="6"/>
      <c r="JU273" s="6"/>
      <c r="JV273" s="6"/>
      <c r="JW273" s="6"/>
      <c r="JX273" s="6"/>
    </row>
    <row r="274" spans="1:284" s="1" customFormat="1" ht="15.75" x14ac:dyDescent="0.25">
      <c r="A274" s="3" t="s">
        <v>485</v>
      </c>
      <c r="B274" s="3" t="s">
        <v>484</v>
      </c>
      <c r="C274" s="3"/>
      <c r="D274" s="3"/>
      <c r="E274" s="10"/>
      <c r="F274" s="3"/>
      <c r="G274" s="26">
        <f>SUM(G9:G273)</f>
        <v>13533200</v>
      </c>
      <c r="H274" s="26">
        <f>SUM(H9:H273)</f>
        <v>388402.87</v>
      </c>
      <c r="I274" s="26">
        <f t="shared" ref="I274:J274" si="33">SUM(I9:I273)</f>
        <v>859145.04</v>
      </c>
      <c r="J274" s="26">
        <f t="shared" si="33"/>
        <v>408036.1</v>
      </c>
      <c r="K274" s="26">
        <f>SUM(K9:K273)</f>
        <v>624916.52</v>
      </c>
      <c r="L274" s="26">
        <f>SUM(L9:L273)</f>
        <v>2280500.5299999998</v>
      </c>
      <c r="M274" s="26">
        <f>SUM(M9:M273)</f>
        <v>11252699.470000001</v>
      </c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  <c r="IW274" s="6"/>
      <c r="IX274" s="6"/>
      <c r="IY274" s="6"/>
      <c r="IZ274" s="6"/>
      <c r="JA274" s="6"/>
      <c r="JB274" s="6"/>
      <c r="JC274" s="6"/>
      <c r="JD274" s="6"/>
      <c r="JE274" s="6"/>
      <c r="JF274" s="6"/>
      <c r="JG274" s="6"/>
      <c r="JH274" s="6"/>
      <c r="JI274" s="6"/>
      <c r="JJ274" s="6"/>
      <c r="JK274" s="6"/>
      <c r="JL274" s="6"/>
      <c r="JM274" s="6"/>
      <c r="JN274" s="6"/>
      <c r="JO274" s="6"/>
      <c r="JP274" s="6"/>
      <c r="JQ274" s="6"/>
      <c r="JR274" s="6"/>
      <c r="JS274" s="6"/>
      <c r="JT274" s="6"/>
      <c r="JU274" s="6"/>
      <c r="JV274" s="6"/>
      <c r="JW274" s="6"/>
      <c r="JX274" s="6"/>
    </row>
    <row r="275" spans="1:284" s="7" customFormat="1" x14ac:dyDescent="0.25">
      <c r="A275" s="9"/>
      <c r="B275"/>
      <c r="C275" t="s">
        <v>428</v>
      </c>
      <c r="D275" s="9"/>
      <c r="E275"/>
      <c r="F275" s="23"/>
      <c r="G275" s="23"/>
      <c r="H275" s="23"/>
      <c r="I275" s="23"/>
      <c r="J275" s="23"/>
      <c r="K275" s="23"/>
      <c r="L275" s="23"/>
      <c r="M275" s="27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</row>
    <row r="276" spans="1:284" x14ac:dyDescent="0.25"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  <c r="IV276" s="7"/>
      <c r="IW276" s="7"/>
      <c r="IX276" s="7"/>
      <c r="IY276" s="7"/>
      <c r="IZ276" s="7"/>
      <c r="JA276" s="7"/>
      <c r="JB276" s="7"/>
      <c r="JC276" s="7"/>
      <c r="JD276" s="7"/>
      <c r="JE276" s="7"/>
      <c r="JF276" s="7"/>
      <c r="JG276" s="7"/>
      <c r="JH276" s="7"/>
      <c r="JI276" s="7"/>
      <c r="JJ276" s="7"/>
      <c r="JK276" s="7"/>
      <c r="JL276" s="7"/>
      <c r="JM276" s="7"/>
      <c r="JN276" s="7"/>
      <c r="JO276" s="7"/>
      <c r="JP276" s="7"/>
      <c r="JQ276" s="7"/>
      <c r="JR276" s="7"/>
      <c r="JS276" s="7"/>
      <c r="JT276" s="7"/>
      <c r="JU276" s="7"/>
      <c r="JV276" s="7"/>
      <c r="JW276" s="7"/>
    </row>
    <row r="279" spans="1:284" x14ac:dyDescent="0.25">
      <c r="G279" s="30"/>
      <c r="H279" s="30"/>
      <c r="I279" s="30"/>
      <c r="J279" s="30"/>
      <c r="K279" s="33"/>
      <c r="L279" s="30"/>
      <c r="M279" s="30"/>
    </row>
    <row r="282" spans="1:284" ht="17.25" x14ac:dyDescent="0.25">
      <c r="K282" s="31"/>
    </row>
  </sheetData>
  <mergeCells count="19">
    <mergeCell ref="B1:M1"/>
    <mergeCell ref="B2:M2"/>
    <mergeCell ref="B3:M3"/>
    <mergeCell ref="B4:M4"/>
    <mergeCell ref="B5:M5"/>
    <mergeCell ref="A7:A8"/>
    <mergeCell ref="B6:M6"/>
    <mergeCell ref="B7:B8"/>
    <mergeCell ref="D7:D8"/>
    <mergeCell ref="G7:G8"/>
    <mergeCell ref="H7:H8"/>
    <mergeCell ref="I7:I8"/>
    <mergeCell ref="J7:J8"/>
    <mergeCell ref="K7:K8"/>
    <mergeCell ref="L7:L8"/>
    <mergeCell ref="M7:M8"/>
    <mergeCell ref="F7:F8"/>
    <mergeCell ref="E7:E8"/>
    <mergeCell ref="C7:C8"/>
  </mergeCells>
  <pageMargins left="0.76916666666666667" right="0.53083333333333338" top="0.74803149606299213" bottom="0.74803149606299213" header="0.31496062992125984" footer="0.31496062992125984"/>
  <pageSetup paperSize="5" scale="1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2023-09-28T17:46:02Z</cp:lastPrinted>
  <dcterms:created xsi:type="dcterms:W3CDTF">2017-02-23T14:23:40Z</dcterms:created>
  <dcterms:modified xsi:type="dcterms:W3CDTF">2023-09-28T17:47:12Z</dcterms:modified>
</cp:coreProperties>
</file>