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xr:revisionPtr revIDLastSave="0" documentId="13_ncr:1_{C280C524-2FF9-405E-9279-A11730D7F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Julio  2022" sheetId="8" r:id="rId1"/>
  </sheets>
  <definedNames>
    <definedName name="_xlnm.Print_Area" localSheetId="0">'Plantilla Ejecucion Julio  2022'!$B$1:$P$103</definedName>
    <definedName name="_xlnm.Print_Titles" localSheetId="0">'Plantilla Ejecucion Julio  2022'!$1:$9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8" l="1"/>
  <c r="H75" i="8"/>
  <c r="I75" i="8"/>
  <c r="J75" i="8"/>
  <c r="K75" i="8"/>
  <c r="L75" i="8"/>
  <c r="M75" i="8"/>
  <c r="N75" i="8"/>
  <c r="O75" i="8"/>
  <c r="P75" i="8"/>
  <c r="Q75" i="8"/>
  <c r="R75" i="8"/>
  <c r="F75" i="8"/>
  <c r="E75" i="8"/>
  <c r="E38" i="8"/>
  <c r="E40" i="8"/>
  <c r="E39" i="8"/>
  <c r="E37" i="8"/>
  <c r="E34" i="8"/>
  <c r="D75" i="8"/>
  <c r="E58" i="8"/>
  <c r="E57" i="8"/>
  <c r="E56" i="8"/>
  <c r="E55" i="8"/>
  <c r="E54" i="8"/>
  <c r="E26" i="8"/>
  <c r="E25" i="8"/>
  <c r="E24" i="8"/>
  <c r="E23" i="8"/>
  <c r="E22" i="8"/>
  <c r="E21" i="8"/>
  <c r="E20" i="8"/>
  <c r="E19" i="8"/>
  <c r="E18" i="8"/>
  <c r="E16" i="8"/>
  <c r="E13" i="8"/>
  <c r="E12" i="8"/>
  <c r="D11" i="8" l="1"/>
  <c r="I17" i="8" l="1"/>
  <c r="C71" i="8" l="1"/>
  <c r="C68" i="8"/>
  <c r="C63" i="8"/>
  <c r="C53" i="8"/>
  <c r="C75" i="8" s="1"/>
  <c r="C45" i="8"/>
  <c r="C37" i="8"/>
  <c r="C27" i="8"/>
  <c r="C17" i="8"/>
  <c r="C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4" i="8"/>
  <c r="E15" i="8"/>
  <c r="D17" i="8"/>
  <c r="F17" i="8"/>
  <c r="G17" i="8"/>
  <c r="H17" i="8"/>
  <c r="J17" i="8"/>
  <c r="K17" i="8"/>
  <c r="L17" i="8"/>
  <c r="M17" i="8"/>
  <c r="N17" i="8"/>
  <c r="O17" i="8"/>
  <c r="P17" i="8"/>
  <c r="Q17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D88" i="8" l="1"/>
  <c r="E68" i="8"/>
  <c r="E71" i="8"/>
  <c r="E45" i="8"/>
  <c r="E78" i="8"/>
  <c r="E63" i="8"/>
  <c r="E53" i="8"/>
  <c r="E27" i="8"/>
  <c r="E17" i="8"/>
  <c r="E11" i="8"/>
  <c r="Q88" i="8" l="1"/>
  <c r="F81" i="8"/>
  <c r="G81" i="8"/>
  <c r="H81" i="8"/>
  <c r="I81" i="8"/>
  <c r="J81" i="8"/>
  <c r="E82" i="8"/>
  <c r="E83" i="8"/>
  <c r="F84" i="8"/>
  <c r="G84" i="8"/>
  <c r="H84" i="8"/>
  <c r="I84" i="8"/>
  <c r="J84" i="8"/>
  <c r="E85" i="8"/>
  <c r="J86" i="8" l="1"/>
  <c r="E81" i="8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<sst xmlns="http://schemas.openxmlformats.org/spreadsheetml/2006/main" count="102" uniqueCount="101">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</sst>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43" fontId="4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816253</xdr:colOff>
      <xdr:row>0</xdr:row>
      <xdr:rowOff>81840</xdr:rowOff>
    </xdr:from>
    <xdr:to>
      <xdr:col>11</xdr:col>
      <xdr:colOff>530197</xdr:colOff>
      <xdr:row>4</xdr:row>
      <xdr:rowOff>41890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694" y="81840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942800</xdr:colOff>
      <xdr:row>96</xdr:row>
      <xdr:rowOff>133059</xdr:rowOff>
    </xdr:from>
    <xdr:to>
      <xdr:col>1</xdr:col>
      <xdr:colOff>3216088</xdr:colOff>
      <xdr:row>99</xdr:row>
      <xdr:rowOff>151686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918" y="32036206"/>
          <a:ext cx="2273288" cy="690980"/>
        </a:xfrm>
        <a:prstGeom prst="rect">
          <a:avLst/>
        </a:prstGeom>
      </xdr:spPr>
    </xdr:pic>
    <xdr:clientData/>
  </xdr:twoCellAnchor>
  <xdr:twoCellAnchor editAs="oneCell">
    <xdr:from>
      <xdr:col>3</xdr:col>
      <xdr:colOff>177896</xdr:colOff>
      <xdr:row>112</xdr:row>
      <xdr:rowOff>56029</xdr:rowOff>
    </xdr:from>
    <xdr:to>
      <xdr:col>5</xdr:col>
      <xdr:colOff>192742</xdr:colOff>
      <xdr:row>116</xdr:row>
      <xdr:rowOff>85928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0484" y="35511441"/>
          <a:ext cx="2603405" cy="926369"/>
        </a:xfrm>
        <a:prstGeom prst="rect">
          <a:avLst/>
        </a:prstGeom>
      </xdr:spPr>
    </xdr:pic>
    <xdr:clientData/>
  </xdr:twoCellAnchor>
  <xdr:twoCellAnchor editAs="oneCell">
    <xdr:from>
      <xdr:col>9</xdr:col>
      <xdr:colOff>280147</xdr:colOff>
      <xdr:row>96</xdr:row>
      <xdr:rowOff>67237</xdr:rowOff>
    </xdr:from>
    <xdr:to>
      <xdr:col>11</xdr:col>
      <xdr:colOff>593911</xdr:colOff>
      <xdr:row>99</xdr:row>
      <xdr:rowOff>86963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56559" y="31970384"/>
          <a:ext cx="2711823" cy="692079"/>
        </a:xfrm>
        <a:prstGeom prst="rect">
          <a:avLst/>
        </a:prstGeom>
      </xdr:spPr>
    </xdr:pic>
    <xdr:clientData/>
  </xdr:twoCellAnchor>
  <xdr:twoCellAnchor editAs="oneCell">
    <xdr:from>
      <xdr:col>4</xdr:col>
      <xdr:colOff>134471</xdr:colOff>
      <xdr:row>92</xdr:row>
      <xdr:rowOff>190499</xdr:rowOff>
    </xdr:from>
    <xdr:to>
      <xdr:col>6</xdr:col>
      <xdr:colOff>360480</xdr:colOff>
      <xdr:row>97</xdr:row>
      <xdr:rowOff>145676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91A4E94-B083-7229-7769-D0449A65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94177" y="31286823"/>
          <a:ext cx="2624068" cy="963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topLeftCell="A71" zoomScale="85" zoomScaleNormal="100" zoomScaleSheetLayoutView="85" workbookViewId="0">
      <selection activeCell="A97" sqref="A97:XFD9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18.85546875" style="6" customWidth="1"/>
    <col min="9" max="9" width="16.42578125" style="6" bestFit="1" customWidth="1"/>
    <col min="10" max="11" width="18" style="6" customWidth="1"/>
    <col min="12" max="12" width="18.5703125" style="6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11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3" t="s">
        <v>48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9" ht="18.75" customHeight="1" x14ac:dyDescent="0.25">
      <c r="B2" s="73" t="s">
        <v>49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9" ht="18.75" customHeight="1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9"/>
      <c r="O3" s="9"/>
      <c r="P3" s="9"/>
      <c r="Q3" s="9"/>
    </row>
    <row r="4" spans="1:29" ht="18.75" x14ac:dyDescent="0.25">
      <c r="B4" s="73">
        <v>2022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29" ht="15.75" customHeight="1" x14ac:dyDescent="0.25">
      <c r="B5" s="73" t="s">
        <v>46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8.75" x14ac:dyDescent="0.3">
      <c r="B6" s="72" t="s">
        <v>30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7" t="s">
        <v>0</v>
      </c>
      <c r="C8" s="75" t="s">
        <v>97</v>
      </c>
      <c r="D8" s="75" t="s">
        <v>98</v>
      </c>
      <c r="E8" s="77" t="s">
        <v>47</v>
      </c>
      <c r="F8" s="79" t="s">
        <v>99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67"/>
    </row>
    <row r="9" spans="1:29" ht="42.75" customHeight="1" thickBot="1" x14ac:dyDescent="0.3">
      <c r="A9" s="8"/>
      <c r="B9" s="78"/>
      <c r="C9" s="76"/>
      <c r="D9" s="76"/>
      <c r="E9" s="78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-716640160.23000002</v>
      </c>
      <c r="E11" s="33">
        <f>SUM(F11:V11)</f>
        <v>259535943.43999997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41127646.82</v>
      </c>
      <c r="L11" s="33">
        <f t="shared" si="0"/>
        <v>42276539.569999993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-715328658.39999998</v>
      </c>
      <c r="E12" s="26">
        <f>SUM(F12:U12)</f>
        <v>226812687.36000001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35629301.960000001</v>
      </c>
      <c r="L12" s="25">
        <v>37011871.549999997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-5786580</v>
      </c>
      <c r="E13" s="26">
        <f>SUM(F13:U13)</f>
        <v>1163250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153500</v>
      </c>
      <c r="L13" s="25">
        <v>153500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4475078.17</v>
      </c>
      <c r="E16" s="26">
        <f>SUM(F16:U16)</f>
        <v>31560006.080000002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5344844.8600000003</v>
      </c>
      <c r="L16" s="25">
        <v>5111168.0199999996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-19581732.160000004</v>
      </c>
      <c r="E17" s="33">
        <f>SUM(F17:V17)</f>
        <v>69423107.689999998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22058253.380000003</v>
      </c>
      <c r="L17" s="33">
        <f t="shared" si="4"/>
        <v>21157483.919999998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-7587.56</v>
      </c>
      <c r="E18" s="25">
        <f t="shared" ref="E18:E26" si="6">SUM(F18:T18)</f>
        <v>11291894.59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1605211.63</v>
      </c>
      <c r="L18" s="25">
        <v>2273751.5699999998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4004805</v>
      </c>
      <c r="E19" s="25">
        <f t="shared" si="6"/>
        <v>1037577.16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381702.33</v>
      </c>
      <c r="L19" s="25">
        <v>368953.9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-10095929.060000001</v>
      </c>
      <c r="E20" s="25">
        <f t="shared" si="6"/>
        <v>20082808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14340708</v>
      </c>
      <c r="L20" s="25">
        <v>5089600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-11076072</v>
      </c>
      <c r="E21" s="25">
        <f t="shared" si="6"/>
        <v>1439010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836880</v>
      </c>
      <c r="L21" s="25">
        <v>255080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36690670.609999999</v>
      </c>
      <c r="E22" s="25">
        <f t="shared" si="6"/>
        <v>27254861.640000001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6463034.4500000002</v>
      </c>
      <c r="L22" s="25">
        <v>10225764.359999999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7331332.3399999999</v>
      </c>
      <c r="E23" s="25">
        <f t="shared" si="6"/>
        <v>2685589.64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182910.38</v>
      </c>
      <c r="L23" s="25">
        <v>1756788.52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-2090587</v>
      </c>
      <c r="E24" s="25">
        <f t="shared" si="6"/>
        <v>504746.56000000006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42840.44</v>
      </c>
      <c r="L24" s="25">
        <v>152033.03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-45337959.490000002</v>
      </c>
      <c r="E25" s="25">
        <f t="shared" si="6"/>
        <v>4420446.5599999996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-1891481.15</v>
      </c>
      <c r="L25" s="25">
        <v>765885.9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999595</v>
      </c>
      <c r="E26" s="25">
        <f t="shared" si="6"/>
        <v>706173.54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96447.3</v>
      </c>
      <c r="L26" s="25">
        <v>269626.64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113381905.89</v>
      </c>
      <c r="E27" s="33">
        <f>SUM(F27:V27)</f>
        <v>26772124.769999996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10336405.449999999</v>
      </c>
      <c r="L27" s="33">
        <f t="shared" si="8"/>
        <v>10692816.51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94178</v>
      </c>
      <c r="E28" s="25">
        <f>+SUM(F28:T28)</f>
        <v>309523.63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40162.18</v>
      </c>
      <c r="L28" s="25">
        <v>60400.69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1269270</v>
      </c>
      <c r="E29" s="25">
        <f t="shared" ref="E29:E36" si="10">+SUM(F29:T29)</f>
        <v>1475222.46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689876.85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1425902</v>
      </c>
      <c r="E30" s="25">
        <f t="shared" si="10"/>
        <v>687422.74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13567.92</v>
      </c>
      <c r="L30" s="25">
        <v>87853.94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-176063</v>
      </c>
      <c r="E32" s="25">
        <f t="shared" si="10"/>
        <v>269771.60000000003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211621.2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-126819</v>
      </c>
      <c r="E33" s="25">
        <f t="shared" si="10"/>
        <v>2639.66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2639.66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1638358.22</v>
      </c>
      <c r="E34" s="25">
        <f t="shared" si="10"/>
        <v>4930136.1099999994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1067800</v>
      </c>
      <c r="L34" s="25">
        <v>1246770.6000000001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108932312.31</v>
      </c>
      <c r="E36" s="25">
        <f t="shared" si="10"/>
        <v>19006627.289999999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8524998.5</v>
      </c>
      <c r="L36" s="25">
        <v>9083530.4199999999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366329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59275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f>+SUM(F38:T38)</f>
        <v>366329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59275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>+SUM(F40:V40)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ref="E43" si="13">+SUM(F43:V43)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632533786.5</v>
      </c>
      <c r="E53" s="33">
        <f>SUM(F53:V53)</f>
        <v>296437017.00999999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130789851.66</v>
      </c>
      <c r="L53" s="33">
        <f t="shared" si="17"/>
        <v>153513927.13000003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593080867.72000003</v>
      </c>
      <c r="E54" s="25">
        <f>+SUM(F54:V54)</f>
        <v>294130587.60000002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130341426.56</v>
      </c>
      <c r="L54" s="25">
        <v>152801946.80000001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902057</v>
      </c>
      <c r="E55" s="25">
        <f>+SUM(F55:V55)</f>
        <v>995119.23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18752.599999999999</v>
      </c>
      <c r="L55" s="25">
        <v>76689.81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>+SUM(F56:V56)</f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24707265</v>
      </c>
      <c r="E57" s="25">
        <f>+SUM(F57:V57)</f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9917196.7799999993</v>
      </c>
      <c r="E58" s="25">
        <f>+SUM(F58:V58)</f>
        <v>1259665.1200000001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429672.5</v>
      </c>
      <c r="L58" s="25">
        <v>635290.52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ref="E59:E62" si="19">+SUM(F59:V59)</f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8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8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8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8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8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8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8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8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8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8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8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9590000</v>
      </c>
      <c r="E75" s="59">
        <f>SUM(F75:V75)</f>
        <v>652534521.90999997</v>
      </c>
      <c r="F75" s="59">
        <f>+F71+F68+F63+F53+F45+F37+F27+F17+F11</f>
        <v>23282118.98</v>
      </c>
      <c r="G75" s="59">
        <f t="shared" ref="G75:R75" si="23">+G71+G68+G63+G53+G45+G37+G27+G17+G11</f>
        <v>39492680.710000001</v>
      </c>
      <c r="H75" s="59">
        <f t="shared" si="23"/>
        <v>54910124.339999996</v>
      </c>
      <c r="I75" s="59">
        <f t="shared" si="23"/>
        <v>47920149.369999997</v>
      </c>
      <c r="J75" s="59">
        <f t="shared" si="23"/>
        <v>54917249.070000008</v>
      </c>
      <c r="K75" s="59">
        <f t="shared" si="23"/>
        <v>204312157.30999997</v>
      </c>
      <c r="L75" s="59">
        <f t="shared" si="23"/>
        <v>227700042.13</v>
      </c>
      <c r="M75" s="59">
        <f t="shared" si="23"/>
        <v>0</v>
      </c>
      <c r="N75" s="59">
        <f t="shared" si="23"/>
        <v>0</v>
      </c>
      <c r="O75" s="59">
        <f t="shared" si="23"/>
        <v>0</v>
      </c>
      <c r="P75" s="59">
        <f t="shared" si="23"/>
        <v>0</v>
      </c>
      <c r="Q75" s="59">
        <f t="shared" si="23"/>
        <v>0</v>
      </c>
      <c r="R75" s="59">
        <f t="shared" si="23"/>
        <v>0</v>
      </c>
    </row>
    <row r="76" spans="1:18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8" ht="15.75" x14ac:dyDescent="0.25">
      <c r="A77" s="45"/>
      <c r="B77" s="10" t="s">
        <v>60</v>
      </c>
      <c r="C77" s="62">
        <v>0</v>
      </c>
      <c r="D77" s="62"/>
      <c r="E77" s="30">
        <f t="shared" ref="E77:E85" si="24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8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5">SUM(H79:H80)</f>
        <v>0</v>
      </c>
      <c r="I78" s="33">
        <f t="shared" si="25"/>
        <v>0</v>
      </c>
      <c r="J78" s="33">
        <f t="shared" si="25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8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4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8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4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6">SUM(G82:G83)</f>
        <v>0</v>
      </c>
      <c r="H81" s="33">
        <f t="shared" si="26"/>
        <v>0</v>
      </c>
      <c r="I81" s="33">
        <f t="shared" si="26"/>
        <v>0</v>
      </c>
      <c r="J81" s="33">
        <f t="shared" si="26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4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4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7">SUM(G85)</f>
        <v>0</v>
      </c>
      <c r="H84" s="33">
        <f t="shared" si="27"/>
        <v>0</v>
      </c>
      <c r="I84" s="33">
        <f t="shared" si="27"/>
        <v>0</v>
      </c>
      <c r="J84" s="33">
        <f t="shared" si="27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4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8">+G84+G81+G78</f>
        <v>0</v>
      </c>
      <c r="H86" s="38">
        <f t="shared" si="28"/>
        <v>0</v>
      </c>
      <c r="I86" s="38">
        <f t="shared" si="28"/>
        <v>0</v>
      </c>
      <c r="J86" s="38">
        <f t="shared" si="28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9590000</v>
      </c>
      <c r="E88" s="39">
        <f>SUM(F88:V88)</f>
        <v>652534521.90999997</v>
      </c>
      <c r="F88" s="40">
        <f t="shared" ref="F88:M88" si="29">F11+F17+F27+F37+F45+F53+F63+F68+F71+F78+F81+F84</f>
        <v>23282118.98</v>
      </c>
      <c r="G88" s="40">
        <f t="shared" si="29"/>
        <v>39492680.710000001</v>
      </c>
      <c r="H88" s="40">
        <f t="shared" si="29"/>
        <v>54910124.339999996</v>
      </c>
      <c r="I88" s="40">
        <f t="shared" si="29"/>
        <v>47920149.36999999</v>
      </c>
      <c r="J88" s="40">
        <f t="shared" si="29"/>
        <v>54917249.07</v>
      </c>
      <c r="K88" s="40">
        <f t="shared" si="29"/>
        <v>204312157.31</v>
      </c>
      <c r="L88" s="40">
        <f t="shared" si="29"/>
        <v>227700042.13000003</v>
      </c>
      <c r="M88" s="40">
        <f t="shared" si="29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81" t="s">
        <v>100</v>
      </c>
      <c r="C89" s="81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87"/>
      <c r="F90" s="87"/>
      <c r="G90" s="87"/>
      <c r="H90" s="87"/>
      <c r="I90" s="87"/>
      <c r="J90" s="87"/>
      <c r="K90" s="87"/>
      <c r="L90" s="87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87"/>
      <c r="F91" s="87"/>
      <c r="G91" s="87"/>
      <c r="H91" s="87"/>
      <c r="I91" s="87"/>
      <c r="J91" s="87"/>
      <c r="K91" s="87"/>
      <c r="L91" s="87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17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71"/>
      <c r="D95" s="70"/>
      <c r="E95" s="70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70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17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41"/>
      <c r="O98" s="41"/>
      <c r="P98" s="44"/>
      <c r="Q98" s="9"/>
      <c r="R98" s="9"/>
    </row>
    <row r="99" spans="1:29" ht="18.75" x14ac:dyDescent="0.3">
      <c r="A99" s="8"/>
      <c r="B99" s="86"/>
      <c r="C99" s="86"/>
      <c r="D99" s="86"/>
      <c r="E99" s="86"/>
      <c r="F99" s="86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83"/>
      <c r="H114" s="83"/>
      <c r="I114" s="83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4"/>
      <c r="H115" s="84"/>
      <c r="I115" s="84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85"/>
      <c r="H116" s="85"/>
      <c r="I116" s="85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70866141732283461" right="0.70866141732283461" top="0.74803149606299213" bottom="0.74803149606299213" header="0.31496062992125984" footer="0.31496062992125984"/>
  <pageSetup scale="37" fitToHeight="0" orientation="portrait" r:id="rId1"/>
  <headerFooter>
    <oddFooter>&amp;RPág. &amp;P / &amp;N</oddFooter>
  </headerFooter>
  <rowBreaks count="1" manualBreakCount="1">
    <brk id="67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Julio  2022</vt:lpstr>
      <vt:lpstr>'Plantilla Ejecucion Julio  2022'!Área_de_impresión</vt:lpstr>
      <vt:lpstr>'Plantilla Ejecucion Julio 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2022-08-17T13:32:21Z</cp:lastPrinted>
  <dcterms:created xsi:type="dcterms:W3CDTF">2018-04-17T18:57:16Z</dcterms:created>
  <dcterms:modified xsi:type="dcterms:W3CDTF">2022-08-17T13:52:00Z</dcterms:modified>
</cp:coreProperties>
</file>