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Document'!$A$9:$I$162</definedName>
  </definedNames>
  <calcPr calcId="125725"/>
</workbook>
</file>

<file path=xl/calcChain.xml><?xml version="1.0" encoding="utf-8"?>
<calcChain xmlns="http://schemas.openxmlformats.org/spreadsheetml/2006/main">
  <c r="C117" i="1"/>
  <c r="D117"/>
  <c r="E117"/>
  <c r="F117"/>
  <c r="G117"/>
  <c r="H117"/>
  <c r="I117"/>
  <c r="B117"/>
  <c r="I111"/>
  <c r="H111"/>
  <c r="G111"/>
  <c r="F111"/>
  <c r="E111"/>
  <c r="D111"/>
  <c r="C111"/>
  <c r="C42"/>
  <c r="D42"/>
  <c r="E42"/>
  <c r="F42"/>
  <c r="G42"/>
  <c r="H41"/>
  <c r="I41" s="1"/>
  <c r="H38"/>
  <c r="I38" s="1"/>
  <c r="H39"/>
  <c r="I39" s="1"/>
  <c r="H40"/>
  <c r="I40" s="1"/>
  <c r="D22" l="1"/>
  <c r="E22"/>
  <c r="F22"/>
  <c r="G22"/>
  <c r="H21"/>
  <c r="I21" s="1"/>
  <c r="H20"/>
  <c r="I20" s="1"/>
  <c r="C22"/>
  <c r="I22" l="1"/>
  <c r="H22"/>
  <c r="G50"/>
  <c r="F50"/>
  <c r="E50"/>
  <c r="D50"/>
  <c r="C50"/>
  <c r="H49"/>
  <c r="I49" s="1"/>
  <c r="I50" s="1"/>
  <c r="G94"/>
  <c r="F94"/>
  <c r="E94"/>
  <c r="D94"/>
  <c r="C94"/>
  <c r="C87"/>
  <c r="D87"/>
  <c r="E87"/>
  <c r="F87"/>
  <c r="G87"/>
  <c r="E60"/>
  <c r="F60"/>
  <c r="G60"/>
  <c r="H58"/>
  <c r="I58" s="1"/>
  <c r="H59"/>
  <c r="I59" s="1"/>
  <c r="D60"/>
  <c r="C60"/>
  <c r="D46"/>
  <c r="E46"/>
  <c r="F46"/>
  <c r="G46"/>
  <c r="C46"/>
  <c r="F13"/>
  <c r="D13"/>
  <c r="C13"/>
  <c r="H87"/>
  <c r="D30"/>
  <c r="E30"/>
  <c r="F30"/>
  <c r="G30"/>
  <c r="C30"/>
  <c r="C115"/>
  <c r="C73"/>
  <c r="E13"/>
  <c r="D115"/>
  <c r="E115"/>
  <c r="F115"/>
  <c r="G115"/>
  <c r="C107"/>
  <c r="D107"/>
  <c r="E107"/>
  <c r="F107"/>
  <c r="G107"/>
  <c r="C83"/>
  <c r="D83"/>
  <c r="E83"/>
  <c r="F83"/>
  <c r="G83"/>
  <c r="C79"/>
  <c r="D79"/>
  <c r="E79"/>
  <c r="F79"/>
  <c r="G79"/>
  <c r="D73"/>
  <c r="E73"/>
  <c r="F73"/>
  <c r="G73"/>
  <c r="C55"/>
  <c r="D55"/>
  <c r="E55"/>
  <c r="F55"/>
  <c r="G55"/>
  <c r="C34"/>
  <c r="D34"/>
  <c r="E34"/>
  <c r="F34"/>
  <c r="G34"/>
  <c r="C17"/>
  <c r="D17"/>
  <c r="E17"/>
  <c r="F17"/>
  <c r="G17"/>
  <c r="G13"/>
  <c r="H114"/>
  <c r="I114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1"/>
  <c r="I91" s="1"/>
  <c r="H90"/>
  <c r="I90" s="1"/>
  <c r="H82"/>
  <c r="I82" s="1"/>
  <c r="H78"/>
  <c r="I78" s="1"/>
  <c r="H77"/>
  <c r="I77" s="1"/>
  <c r="H72"/>
  <c r="I72" s="1"/>
  <c r="H45"/>
  <c r="I45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54"/>
  <c r="I54" s="1"/>
  <c r="H53"/>
  <c r="I53" s="1"/>
  <c r="H37"/>
  <c r="H33"/>
  <c r="I33" s="1"/>
  <c r="H29"/>
  <c r="I29" s="1"/>
  <c r="H28"/>
  <c r="I28" s="1"/>
  <c r="H25"/>
  <c r="I25" s="1"/>
  <c r="H16"/>
  <c r="I16" s="1"/>
  <c r="H11"/>
  <c r="I11" s="1"/>
  <c r="I13" s="1"/>
  <c r="I37" l="1"/>
  <c r="I42" s="1"/>
  <c r="H42"/>
  <c r="I94"/>
  <c r="H94"/>
  <c r="H50"/>
  <c r="I60"/>
  <c r="I46"/>
  <c r="H60"/>
  <c r="H46"/>
  <c r="H13"/>
  <c r="I87"/>
  <c r="I30"/>
  <c r="H30"/>
  <c r="H73"/>
  <c r="H83"/>
  <c r="H107"/>
  <c r="H115"/>
  <c r="H17"/>
  <c r="H55"/>
  <c r="H79"/>
  <c r="I34"/>
  <c r="I55"/>
  <c r="I73"/>
  <c r="I107"/>
  <c r="I115"/>
  <c r="I17"/>
  <c r="I79"/>
  <c r="H34"/>
  <c r="I83"/>
</calcChain>
</file>

<file path=xl/sharedStrings.xml><?xml version="1.0" encoding="utf-8"?>
<sst xmlns="http://schemas.openxmlformats.org/spreadsheetml/2006/main" count="155" uniqueCount="109">
  <si>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</si>
  <si>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</si>
  <si>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</si>
  <si>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</si>
  <si>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</si>
  <si>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</si>
  <si>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</si>
  <si>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</si>
  <si>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</si>
  <si>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</si>
  <si>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AUXILIAR</t>
  </si>
  <si>
    <t>CHOFER</t>
  </si>
  <si>
    <t xml:space="preserve">Subtotal </t>
  </si>
  <si>
    <t>ANALISTA</t>
  </si>
  <si>
    <t>DEPARTAMENTO DE TECNOLOGIA DE LA INFORMACION- ONE</t>
  </si>
  <si>
    <t>YANIRA CRISTINA DE LA CRUZ PERALTA</t>
  </si>
  <si>
    <t>DIGITADOR (A)</t>
  </si>
  <si>
    <t>DIGITADOR</t>
  </si>
  <si>
    <t>AUXILIAR ADMINISTRATIVO (A)</t>
  </si>
  <si>
    <t>TECNICO</t>
  </si>
  <si>
    <t>SECCION DE SERVICIOS GENERALES- ONE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</si>
  <si>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</si>
  <si>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</si>
  <si>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</si>
  <si>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</si>
  <si>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</si>
  <si>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DEPARTAMENTO DE CENSOS- ONE</t>
  </si>
  <si>
    <t>JHENSY JAFRINEO SANDOVAL MORAN</t>
  </si>
  <si>
    <t>COORDINADOR DE DIGITACION</t>
  </si>
  <si>
    <t>SUPERVISORA</t>
  </si>
  <si>
    <t>DIVISION DE OFICINAS TERRITORIALES- ONE</t>
  </si>
  <si>
    <t>DIVISION DE INFRAESTRUCTURA ESTADISTICA Y ENCUESTA ECONOMICA- ONE</t>
  </si>
  <si>
    <t>SUPERVISOR (A)</t>
  </si>
  <si>
    <t>JACQUELINE MERCEDES VALLEJO NOBOA</t>
  </si>
  <si>
    <t>MIGUEL ANTONIO MARTINEZ ASENCIO</t>
  </si>
  <si>
    <t>ENCUESTADOR</t>
  </si>
  <si>
    <t>DIVISION DE INDICES DE PRECIOS Y ESTADISTICAS COYUNTURALES-ONE</t>
  </si>
  <si>
    <t>DEPARTAMENTO DE ESTADISTICAS DEMOGRAFICAS, SOCIALES Y CULTURALES- ONE</t>
  </si>
  <si>
    <t>EMIRCI ANTONIA MEDINA CUEVAS</t>
  </si>
  <si>
    <t>ENCUESTADORA</t>
  </si>
  <si>
    <t>ANTHONY ENCARNACION CESAR</t>
  </si>
  <si>
    <t>IZA MARIA DE LOS SANTOS DURAN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</si>
  <si>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</si>
  <si>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</si>
  <si>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</si>
  <si>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</si>
  <si>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</si>
  <si>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</si>
  <si>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</si>
  <si>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</si>
  <si>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</si>
  <si>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</si>
  <si>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</si>
  <si>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</si>
  <si>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</si>
  <si>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</si>
  <si>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</si>
  <si>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CRISTOBALINA MERCEDES CASTRO</t>
  </si>
  <si>
    <t>AUXILIAR DE OFICINAS TERRITOR</t>
  </si>
  <si>
    <t>JUANA DOMINGA LEBRON RIVERAS</t>
  </si>
  <si>
    <t>DIVISION DE OPERACIONES CARTOGRAFICAS- ONE</t>
  </si>
  <si>
    <t>HOLY LEIDY GARCIA CASTILLO</t>
  </si>
  <si>
    <t>ELIZABETH MERCEDES CASTRO LOPEZ</t>
  </si>
  <si>
    <t>CLENDIS PAULINO BRITO</t>
  </si>
  <si>
    <t>JHONNY RAFAEL PERDOMO BASILIO</t>
  </si>
  <si>
    <t>JOHAN MARCOS SEGURA CHARLES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</si>
  <si>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</si>
  <si>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</si>
  <si>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</si>
  <si>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</si>
  <si>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</si>
  <si>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</si>
  <si>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DIGITALIZADOR</t>
  </si>
  <si>
    <t>DIVISION DE PUBLICACIONES-ONE</t>
  </si>
  <si>
    <t>CAMILO CACERES VARGAS</t>
  </si>
  <si>
    <t>DISEÑADOR GRAFICO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</si>
  <si>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</si>
  <si>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</si>
  <si>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</si>
  <si>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</si>
  <si>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</si>
  <si>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</si>
  <si>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MINISTERIO DE ECONOMÍA, PLANIFICACIÓN Y DESARROLLO</t>
  </si>
  <si>
    <t>DIRECCION DE ESTADISTICAS CONTINUAS- ONE</t>
  </si>
  <si>
    <t>DEPARTAMENTO DE METODOLOGIA E INVESTIGACIONES- ONE</t>
  </si>
  <si>
    <t>MARY CRUZ MADE DE LOS SANTOS</t>
  </si>
  <si>
    <t>WINSTON ANTONIO VALDEZ RUMALDO</t>
  </si>
  <si>
    <t>ANDRES ANIBAL MEDINA CUEVA</t>
  </si>
  <si>
    <t>MAYORDOMO</t>
  </si>
  <si>
    <t xml:space="preserve">RAMIREZ POLANCO VASQUEZ </t>
  </si>
  <si>
    <t>RHADAMES MESA</t>
  </si>
  <si>
    <t>GABRIELA FERREIRAS HARGUINDEGUY</t>
  </si>
  <si>
    <t>ANA ARGELIA HERNANDEZ DE LA CRUZ</t>
  </si>
  <si>
    <t>HUMBERTO CALVO ARTIDIELLO</t>
  </si>
  <si>
    <t>ARTURO JOSE CUELLO FELIZ</t>
  </si>
  <si>
    <t>DEPARTAMENTO DE ESTADISTICAS ECONOMICAS- ONE</t>
  </si>
  <si>
    <t>NATHALIE DE LA CRUZ AQUINO</t>
  </si>
  <si>
    <t>Mes de febrero 2018</t>
  </si>
  <si>
    <t>DIVISION DE PROCESAMIENTO DE DATOS- ONE</t>
  </si>
  <si>
    <t>SANTOS ZALDIVAL FERNANDEZ</t>
  </si>
  <si>
    <t>ENCARGADO (A)</t>
  </si>
  <si>
    <t>VIVIAN NATHALY SANCHEZ</t>
  </si>
  <si>
    <t>FIORDALIZA MATEO LANDA</t>
  </si>
  <si>
    <t>JULIO ALBERTO ALVAREZ DE MAIO</t>
  </si>
  <si>
    <t>COORDINADOR ADMINISTRATIVO</t>
  </si>
  <si>
    <t>DARIO ANTONIO LOPEZ VILLAR</t>
  </si>
  <si>
    <t>DEPARTAMENTO DE COMUNICACIONES- ONE</t>
  </si>
  <si>
    <t>JEAN CARLOS NUÑEZ</t>
  </si>
  <si>
    <t>AUXILIAR DE PUBLICIDAD Y PROM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</si>
</sst>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Border="1" applyAlignment="1">
      <alignment horizontal="left" vertical="center"/>
    </xf>
    <xf numFmtId="0" fontId="16" fillId="0" borderId="0" xfId="0" applyFont="1" applyFill="1"/>
    <xf numFmtId="0" fontId="16" fillId="0" borderId="0" xfId="0" applyFont="1"/>
    <xf numFmtId="4" fontId="0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2" fillId="36" borderId="0" xfId="1" applyFont="1" applyFill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7"/>
  <sheetViews>
    <sheetView showGridLines="0" tabSelected="1" zoomScale="80" zoomScaleNormal="80" workbookViewId="0">
      <pane ySplit="8" topLeftCell="A108" activePane="bottomLeft" state="frozen"/>
      <selection pane="bottomLeft" activeCell="D126" sqref="D126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2" spans="1:9" ht="26.25">
      <c r="A2" s="17" t="s">
        <v>82</v>
      </c>
      <c r="B2" s="18"/>
      <c r="C2" s="18"/>
      <c r="D2" s="18"/>
      <c r="E2" s="18"/>
      <c r="F2" s="18"/>
      <c r="G2" s="18"/>
      <c r="H2" s="18"/>
      <c r="I2" s="18"/>
    </row>
    <row r="3" spans="1:9" ht="26.25">
      <c r="A3" s="17" t="s">
        <v>77</v>
      </c>
      <c r="B3" s="18"/>
      <c r="C3" s="18"/>
      <c r="D3" s="18"/>
      <c r="E3" s="18"/>
      <c r="F3" s="18"/>
      <c r="G3" s="18"/>
      <c r="H3" s="18"/>
      <c r="I3" s="18"/>
    </row>
    <row r="4" spans="1:9" ht="20.25">
      <c r="A4" s="19" t="s">
        <v>78</v>
      </c>
      <c r="B4" s="20"/>
      <c r="C4" s="20"/>
      <c r="D4" s="20"/>
      <c r="E4" s="20"/>
      <c r="F4" s="20"/>
      <c r="G4" s="20"/>
      <c r="H4" s="20"/>
      <c r="I4" s="20"/>
    </row>
    <row r="5" spans="1:9" ht="20.25">
      <c r="A5" s="19" t="s">
        <v>80</v>
      </c>
      <c r="B5" s="20"/>
      <c r="C5" s="20"/>
      <c r="D5" s="20"/>
      <c r="E5" s="20"/>
      <c r="F5" s="20"/>
      <c r="G5" s="20"/>
      <c r="H5" s="20"/>
      <c r="I5" s="20"/>
    </row>
    <row r="6" spans="1:9" ht="21" thickBot="1">
      <c r="A6" s="19" t="s">
        <v>97</v>
      </c>
      <c r="B6" s="20"/>
      <c r="C6" s="20"/>
      <c r="D6" s="20"/>
      <c r="E6" s="20"/>
      <c r="F6" s="20"/>
      <c r="G6" s="20"/>
      <c r="H6" s="20"/>
      <c r="I6" s="20"/>
    </row>
    <row r="7" spans="1:9">
      <c r="A7" s="21" t="s">
        <v>79</v>
      </c>
      <c r="B7" s="23" t="s">
        <v>0</v>
      </c>
      <c r="C7" s="25" t="s">
        <v>76</v>
      </c>
      <c r="D7" s="27" t="s">
        <v>1</v>
      </c>
      <c r="E7" s="25" t="s">
        <v>2</v>
      </c>
      <c r="F7" s="27" t="s">
        <v>3</v>
      </c>
      <c r="G7" s="25" t="s">
        <v>4</v>
      </c>
      <c r="H7" s="25" t="s">
        <v>5</v>
      </c>
      <c r="I7" s="29" t="s">
        <v>6</v>
      </c>
    </row>
    <row r="8" spans="1:9" ht="15.75" thickBot="1">
      <c r="A8" s="22"/>
      <c r="B8" s="24"/>
      <c r="C8" s="26"/>
      <c r="D8" s="28"/>
      <c r="E8" s="26"/>
      <c r="F8" s="28"/>
      <c r="G8" s="26"/>
      <c r="H8" s="26"/>
      <c r="I8" s="30"/>
    </row>
    <row r="10" spans="1:9">
      <c r="A10" s="14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t="s">
        <v>87</v>
      </c>
      <c r="B12" s="3" t="s">
        <v>88</v>
      </c>
      <c r="C12" s="1">
        <v>15000</v>
      </c>
      <c r="D12" s="1">
        <v>430.5</v>
      </c>
      <c r="E12" s="1">
        <v>0</v>
      </c>
      <c r="F12" s="1">
        <v>456</v>
      </c>
      <c r="G12" s="1">
        <v>0</v>
      </c>
      <c r="H12" s="1">
        <v>886.5</v>
      </c>
      <c r="I12" s="1">
        <v>14113.5</v>
      </c>
    </row>
    <row r="13" spans="1:9">
      <c r="A13" s="6" t="s">
        <v>12</v>
      </c>
      <c r="B13" s="6">
        <v>2</v>
      </c>
      <c r="C13" s="2">
        <f>SUM(C11:C12)</f>
        <v>38000</v>
      </c>
      <c r="D13" s="2">
        <f>SUM(D11:D12)</f>
        <v>1090.5999999999999</v>
      </c>
      <c r="E13" s="2">
        <f>SUM(E11:E11)</f>
        <v>0</v>
      </c>
      <c r="F13" s="2">
        <f>SUM(F11:F12)</f>
        <v>1155.2</v>
      </c>
      <c r="G13" s="2">
        <f>SUM(G11)</f>
        <v>0</v>
      </c>
      <c r="H13" s="2">
        <f>SUM(H11:H12)</f>
        <v>2245.8000000000002</v>
      </c>
      <c r="I13" s="2">
        <f>SUM(I11:I12)</f>
        <v>35754.199999999997</v>
      </c>
    </row>
    <row r="14" spans="1:9">
      <c r="B14"/>
    </row>
    <row r="15" spans="1:9">
      <c r="A15" s="14" t="s">
        <v>14</v>
      </c>
      <c r="B15" s="14"/>
      <c r="C15" s="14"/>
      <c r="D15" s="14"/>
      <c r="E15" s="14"/>
      <c r="F15" s="14"/>
      <c r="G15" s="14"/>
      <c r="H15" s="14"/>
      <c r="I15" s="14"/>
    </row>
    <row r="16" spans="1:9">
      <c r="A16" t="s">
        <v>15</v>
      </c>
      <c r="B16" t="s">
        <v>16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125">
      <c r="A17" s="6" t="s">
        <v>12</v>
      </c>
      <c r="B17" s="6">
        <v>1</v>
      </c>
      <c r="C17" s="2">
        <f t="shared" ref="C17:I17" si="0">SUM(C16:C16)</f>
        <v>17000</v>
      </c>
      <c r="D17" s="2">
        <f t="shared" si="0"/>
        <v>487.9</v>
      </c>
      <c r="E17" s="2">
        <f t="shared" si="0"/>
        <v>0</v>
      </c>
      <c r="F17" s="2">
        <f t="shared" si="0"/>
        <v>516.79999999999995</v>
      </c>
      <c r="G17" s="2">
        <f t="shared" si="0"/>
        <v>0</v>
      </c>
      <c r="H17" s="2">
        <f t="shared" si="0"/>
        <v>1004.6999999999999</v>
      </c>
      <c r="I17" s="2">
        <f t="shared" si="0"/>
        <v>15995.3</v>
      </c>
    </row>
    <row r="18" spans="1:125" ht="15.75" customHeight="1">
      <c r="B18"/>
    </row>
    <row r="19" spans="1:125" s="12" customFormat="1">
      <c r="A19" s="15" t="s">
        <v>98</v>
      </c>
      <c r="B19" s="15"/>
      <c r="C19" s="15"/>
      <c r="D19" s="15"/>
      <c r="E19" s="15"/>
      <c r="F19" s="15"/>
      <c r="G19" s="15"/>
      <c r="H19" s="15"/>
      <c r="I19" s="15"/>
      <c r="J19" s="1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</row>
    <row r="20" spans="1:125">
      <c r="A20" t="s">
        <v>46</v>
      </c>
      <c r="B20" t="s">
        <v>35</v>
      </c>
      <c r="C20" s="1">
        <v>22000</v>
      </c>
      <c r="D20" s="1">
        <v>631.4</v>
      </c>
      <c r="E20" s="1">
        <v>0</v>
      </c>
      <c r="F20" s="1">
        <v>668.8</v>
      </c>
      <c r="G20" s="1">
        <v>0</v>
      </c>
      <c r="H20" s="1">
        <f>+D20+E20+F20+G20</f>
        <v>1300.1999999999998</v>
      </c>
      <c r="I20" s="1">
        <f>C20-H20</f>
        <v>20699.8</v>
      </c>
    </row>
    <row r="21" spans="1:125" s="12" customFormat="1">
      <c r="A21" t="s">
        <v>99</v>
      </c>
      <c r="B21" t="s">
        <v>100</v>
      </c>
      <c r="C21" s="1">
        <v>90000</v>
      </c>
      <c r="D21" s="1">
        <v>2583</v>
      </c>
      <c r="E21" s="1">
        <v>9753.1200000000008</v>
      </c>
      <c r="F21" s="1">
        <v>2736</v>
      </c>
      <c r="G21" s="1">
        <v>0</v>
      </c>
      <c r="H21" s="1">
        <f t="shared" ref="H21" si="1">+D21+E21+F21+G21</f>
        <v>15072.12</v>
      </c>
      <c r="I21" s="1">
        <f t="shared" ref="I21" si="2">C21-H21</f>
        <v>74927.88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</row>
    <row r="22" spans="1:125" s="12" customFormat="1">
      <c r="A22" s="6" t="s">
        <v>12</v>
      </c>
      <c r="B22" s="6">
        <v>2</v>
      </c>
      <c r="C22" s="2">
        <f t="shared" ref="C22:I22" si="3">SUM(C20:C21)</f>
        <v>112000</v>
      </c>
      <c r="D22" s="2">
        <f t="shared" si="3"/>
        <v>3214.4</v>
      </c>
      <c r="E22" s="2">
        <f t="shared" si="3"/>
        <v>9753.1200000000008</v>
      </c>
      <c r="F22" s="2">
        <f t="shared" si="3"/>
        <v>3404.8</v>
      </c>
      <c r="G22" s="2">
        <f t="shared" si="3"/>
        <v>0</v>
      </c>
      <c r="H22" s="2">
        <f t="shared" si="3"/>
        <v>16372.32</v>
      </c>
      <c r="I22" s="2">
        <f t="shared" si="3"/>
        <v>95627.680000000008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</row>
    <row r="23" spans="1:125" s="12" customFormat="1">
      <c r="A23"/>
      <c r="B23"/>
      <c r="C23"/>
      <c r="D23" s="1"/>
      <c r="E23" s="1"/>
      <c r="F23" s="1"/>
      <c r="G23" s="1"/>
      <c r="H23" s="1"/>
      <c r="I23" s="1"/>
      <c r="J23" s="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</row>
    <row r="24" spans="1:125">
      <c r="A24" s="14" t="s">
        <v>20</v>
      </c>
      <c r="B24" s="14"/>
      <c r="C24" s="14"/>
      <c r="D24" s="14"/>
      <c r="E24" s="14"/>
      <c r="F24" s="14"/>
      <c r="G24" s="14"/>
      <c r="H24" s="14"/>
      <c r="I24" s="14"/>
    </row>
    <row r="25" spans="1:125">
      <c r="A25" t="s">
        <v>86</v>
      </c>
      <c r="B25" t="s">
        <v>11</v>
      </c>
      <c r="C25" s="1">
        <v>20000</v>
      </c>
      <c r="D25" s="1">
        <v>574</v>
      </c>
      <c r="E25" s="1">
        <v>0</v>
      </c>
      <c r="F25" s="1">
        <v>608</v>
      </c>
      <c r="G25" s="1">
        <v>0</v>
      </c>
      <c r="H25" s="1">
        <f>D25+E25+F25+G25</f>
        <v>1182</v>
      </c>
      <c r="I25" s="1">
        <f>C25-H25</f>
        <v>18818</v>
      </c>
    </row>
    <row r="26" spans="1:125">
      <c r="A26" t="s">
        <v>89</v>
      </c>
      <c r="B26" t="s">
        <v>11</v>
      </c>
      <c r="C26" s="1">
        <v>20000</v>
      </c>
      <c r="D26" s="1">
        <v>574</v>
      </c>
      <c r="E26" s="1">
        <v>0</v>
      </c>
      <c r="F26" s="1">
        <v>608</v>
      </c>
      <c r="G26" s="1">
        <v>0</v>
      </c>
      <c r="H26" s="1">
        <v>1182</v>
      </c>
      <c r="I26" s="1">
        <v>18818</v>
      </c>
    </row>
    <row r="27" spans="1:125">
      <c r="A27" t="s">
        <v>90</v>
      </c>
      <c r="B27" t="s">
        <v>22</v>
      </c>
      <c r="C27" s="1">
        <v>25000</v>
      </c>
      <c r="D27" s="1">
        <v>717.5</v>
      </c>
      <c r="E27" s="1">
        <v>0</v>
      </c>
      <c r="F27" s="1">
        <v>760</v>
      </c>
      <c r="G27" s="1">
        <v>0</v>
      </c>
      <c r="H27" s="1">
        <v>1477.5</v>
      </c>
      <c r="I27" s="1">
        <v>23522.5</v>
      </c>
    </row>
    <row r="28" spans="1:125">
      <c r="A28" t="s">
        <v>21</v>
      </c>
      <c r="B28" t="s">
        <v>22</v>
      </c>
      <c r="C28" s="1">
        <v>13000</v>
      </c>
      <c r="D28" s="1">
        <v>373.1</v>
      </c>
      <c r="E28" s="1">
        <v>0</v>
      </c>
      <c r="F28" s="1">
        <v>395.2</v>
      </c>
      <c r="G28" s="1">
        <v>0</v>
      </c>
      <c r="H28" s="1">
        <f>D28+E28+F28+G28</f>
        <v>768.3</v>
      </c>
      <c r="I28" s="1">
        <f>C28-H28</f>
        <v>12231.7</v>
      </c>
    </row>
    <row r="29" spans="1:125">
      <c r="A29" t="s">
        <v>23</v>
      </c>
      <c r="B29" t="s">
        <v>11</v>
      </c>
      <c r="C29" s="1">
        <v>16700</v>
      </c>
      <c r="D29" s="1">
        <v>479.29</v>
      </c>
      <c r="E29" s="1">
        <v>0</v>
      </c>
      <c r="F29" s="1">
        <v>507.68</v>
      </c>
      <c r="G29" s="1">
        <v>120</v>
      </c>
      <c r="H29" s="1">
        <f>D29+E29+F29+G29</f>
        <v>1106.97</v>
      </c>
      <c r="I29" s="1">
        <f>C29-H29</f>
        <v>15593.03</v>
      </c>
    </row>
    <row r="30" spans="1:125">
      <c r="A30" s="6" t="s">
        <v>12</v>
      </c>
      <c r="B30" s="6">
        <v>5</v>
      </c>
      <c r="C30" s="2">
        <f t="shared" ref="C30:I30" si="4">SUM(C25:C29)</f>
        <v>94700</v>
      </c>
      <c r="D30" s="2">
        <f t="shared" si="4"/>
        <v>2717.89</v>
      </c>
      <c r="E30" s="2">
        <f t="shared" si="4"/>
        <v>0</v>
      </c>
      <c r="F30" s="2">
        <f t="shared" si="4"/>
        <v>2878.8799999999997</v>
      </c>
      <c r="G30" s="2">
        <f t="shared" si="4"/>
        <v>120</v>
      </c>
      <c r="H30" s="2">
        <f t="shared" si="4"/>
        <v>5716.77</v>
      </c>
      <c r="I30" s="2">
        <f t="shared" si="4"/>
        <v>88983.23</v>
      </c>
    </row>
    <row r="31" spans="1:125">
      <c r="B31"/>
    </row>
    <row r="32" spans="1:125">
      <c r="A32" s="14" t="s">
        <v>24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t="s">
        <v>25</v>
      </c>
      <c r="B33" t="s">
        <v>18</v>
      </c>
      <c r="C33" s="1">
        <v>32000</v>
      </c>
      <c r="D33" s="1">
        <v>918.4</v>
      </c>
      <c r="E33" s="1">
        <v>0</v>
      </c>
      <c r="F33" s="1">
        <v>972.8</v>
      </c>
      <c r="G33" s="1">
        <v>1031.6199999999999</v>
      </c>
      <c r="H33" s="1">
        <f>D33+E33+F33+G33</f>
        <v>2922.8199999999997</v>
      </c>
      <c r="I33" s="1">
        <f>C33-H33</f>
        <v>29077.18</v>
      </c>
    </row>
    <row r="34" spans="1:9">
      <c r="A34" s="6" t="s">
        <v>12</v>
      </c>
      <c r="B34" s="6">
        <v>1</v>
      </c>
      <c r="C34" s="2">
        <f t="shared" ref="C34:I34" si="5">SUM(C33:C33)</f>
        <v>32000</v>
      </c>
      <c r="D34" s="2">
        <f t="shared" si="5"/>
        <v>918.4</v>
      </c>
      <c r="E34" s="2">
        <f t="shared" si="5"/>
        <v>0</v>
      </c>
      <c r="F34" s="2">
        <f t="shared" si="5"/>
        <v>972.8</v>
      </c>
      <c r="G34" s="2">
        <f t="shared" si="5"/>
        <v>1031.6199999999999</v>
      </c>
      <c r="H34" s="2">
        <f t="shared" si="5"/>
        <v>2922.8199999999997</v>
      </c>
      <c r="I34" s="2">
        <f t="shared" si="5"/>
        <v>29077.18</v>
      </c>
    </row>
    <row r="35" spans="1:9">
      <c r="B35"/>
    </row>
    <row r="36" spans="1:9" ht="14.25" customHeight="1">
      <c r="A36" s="14" t="s">
        <v>26</v>
      </c>
      <c r="B36" s="14"/>
      <c r="C36" s="14"/>
      <c r="D36" s="14"/>
      <c r="E36" s="14"/>
      <c r="F36" s="14"/>
      <c r="G36" s="14"/>
      <c r="H36" s="14"/>
      <c r="I36" s="14"/>
    </row>
    <row r="37" spans="1:9">
      <c r="A37" t="s">
        <v>27</v>
      </c>
      <c r="B37" t="s">
        <v>28</v>
      </c>
      <c r="C37" s="1">
        <v>40000</v>
      </c>
      <c r="D37" s="1">
        <v>1148</v>
      </c>
      <c r="E37" s="1">
        <v>442.65</v>
      </c>
      <c r="F37" s="1">
        <v>1216</v>
      </c>
      <c r="G37" s="1">
        <v>0</v>
      </c>
      <c r="H37" s="1">
        <f>D37+E37+F37+G37</f>
        <v>2806.65</v>
      </c>
      <c r="I37" s="1">
        <f>C37-H37</f>
        <v>37193.35</v>
      </c>
    </row>
    <row r="38" spans="1:9">
      <c r="A38" t="s">
        <v>103</v>
      </c>
      <c r="B38" t="s">
        <v>104</v>
      </c>
      <c r="C38" s="1">
        <v>75000</v>
      </c>
      <c r="D38" s="1">
        <v>2152.5</v>
      </c>
      <c r="E38" s="1">
        <v>6309.38</v>
      </c>
      <c r="F38" s="1">
        <v>2280</v>
      </c>
      <c r="G38" s="1">
        <v>0</v>
      </c>
      <c r="H38" s="1">
        <f>D38+E38+F38+G38</f>
        <v>10741.880000000001</v>
      </c>
      <c r="I38" s="1">
        <f>C38-H38</f>
        <v>64258.119999999995</v>
      </c>
    </row>
    <row r="39" spans="1:9">
      <c r="A39" t="s">
        <v>102</v>
      </c>
      <c r="B39" t="s">
        <v>10</v>
      </c>
      <c r="C39" s="1">
        <v>40000</v>
      </c>
      <c r="D39" s="1">
        <v>1148</v>
      </c>
      <c r="E39" s="1">
        <v>442.65</v>
      </c>
      <c r="F39" s="1">
        <v>1216</v>
      </c>
      <c r="G39" s="1">
        <v>0</v>
      </c>
      <c r="H39" s="1">
        <f t="shared" ref="H39" si="6">D39+E39+F39+G39</f>
        <v>2806.65</v>
      </c>
      <c r="I39" s="1">
        <f t="shared" ref="I39" si="7">C39-H39</f>
        <v>37193.35</v>
      </c>
    </row>
    <row r="40" spans="1:9">
      <c r="A40" t="s">
        <v>101</v>
      </c>
      <c r="B40" t="s">
        <v>10</v>
      </c>
      <c r="C40" s="13">
        <v>35000</v>
      </c>
      <c r="D40" s="1">
        <v>1004.5</v>
      </c>
      <c r="E40" s="1">
        <v>0</v>
      </c>
      <c r="F40" s="1">
        <v>1064</v>
      </c>
      <c r="G40" s="1">
        <v>0</v>
      </c>
      <c r="H40" s="1">
        <f>D40+E40+F40+G40</f>
        <v>2068.5</v>
      </c>
      <c r="I40" s="1">
        <f>C40-H40</f>
        <v>32931.5</v>
      </c>
    </row>
    <row r="41" spans="1:9">
      <c r="A41" t="s">
        <v>105</v>
      </c>
      <c r="B41" s="3" t="s">
        <v>100</v>
      </c>
      <c r="C41" s="1">
        <v>150000</v>
      </c>
      <c r="D41" s="1">
        <v>4305</v>
      </c>
      <c r="E41" s="1">
        <v>24107.84</v>
      </c>
      <c r="F41" s="1">
        <v>3595.1</v>
      </c>
      <c r="G41" s="1">
        <v>0</v>
      </c>
      <c r="H41" s="1">
        <f>D41+E41+F41+G41</f>
        <v>32007.94</v>
      </c>
      <c r="I41" s="1">
        <f>C41-H41</f>
        <v>117992.06</v>
      </c>
    </row>
    <row r="42" spans="1:9">
      <c r="A42" s="6" t="s">
        <v>12</v>
      </c>
      <c r="B42" s="6">
        <v>5</v>
      </c>
      <c r="C42" s="2">
        <f t="shared" ref="C42:I42" si="8">SUM(C37:C41)</f>
        <v>340000</v>
      </c>
      <c r="D42" s="2">
        <f t="shared" si="8"/>
        <v>9758</v>
      </c>
      <c r="E42" s="2">
        <f t="shared" si="8"/>
        <v>31302.52</v>
      </c>
      <c r="F42" s="2">
        <f t="shared" si="8"/>
        <v>9371.1</v>
      </c>
      <c r="G42" s="2">
        <f t="shared" si="8"/>
        <v>0</v>
      </c>
      <c r="H42" s="2">
        <f t="shared" si="8"/>
        <v>50431.619999999995</v>
      </c>
      <c r="I42" s="2">
        <f t="shared" si="8"/>
        <v>289568.38</v>
      </c>
    </row>
    <row r="43" spans="1:9">
      <c r="B43"/>
    </row>
    <row r="44" spans="1:9">
      <c r="A44" s="14" t="s">
        <v>83</v>
      </c>
      <c r="B44" s="14"/>
      <c r="C44" s="14"/>
      <c r="D44" s="14"/>
      <c r="E44" s="14"/>
      <c r="F44" s="14"/>
      <c r="G44" s="14"/>
      <c r="H44" s="14"/>
      <c r="I44" s="14"/>
    </row>
    <row r="45" spans="1:9">
      <c r="A45" t="s">
        <v>49</v>
      </c>
      <c r="B45" t="s">
        <v>18</v>
      </c>
      <c r="C45" s="1">
        <v>22500</v>
      </c>
      <c r="D45" s="1">
        <v>645.75</v>
      </c>
      <c r="E45" s="1">
        <v>0</v>
      </c>
      <c r="F45" s="1">
        <v>684</v>
      </c>
      <c r="G45" s="1">
        <v>0</v>
      </c>
      <c r="H45" s="1">
        <f>D45+E45+F45+G45</f>
        <v>1329.75</v>
      </c>
      <c r="I45" s="1">
        <f>C45-H45</f>
        <v>21170.25</v>
      </c>
    </row>
    <row r="46" spans="1:9">
      <c r="A46" s="6" t="s">
        <v>12</v>
      </c>
      <c r="B46" s="6">
        <v>1</v>
      </c>
      <c r="C46" s="2">
        <f t="shared" ref="C46:I46" si="9">SUM(C45:C45)</f>
        <v>22500</v>
      </c>
      <c r="D46" s="2">
        <f t="shared" si="9"/>
        <v>645.75</v>
      </c>
      <c r="E46" s="2">
        <f t="shared" si="9"/>
        <v>0</v>
      </c>
      <c r="F46" s="2">
        <f t="shared" si="9"/>
        <v>684</v>
      </c>
      <c r="G46" s="2">
        <f t="shared" si="9"/>
        <v>0</v>
      </c>
      <c r="H46" s="2">
        <f t="shared" si="9"/>
        <v>1329.75</v>
      </c>
      <c r="I46" s="2">
        <f t="shared" si="9"/>
        <v>21170.25</v>
      </c>
    </row>
    <row r="47" spans="1:9">
      <c r="B47"/>
    </row>
    <row r="48" spans="1:9">
      <c r="A48" s="14" t="s">
        <v>95</v>
      </c>
      <c r="B48" s="14"/>
      <c r="C48" s="14"/>
      <c r="D48" s="14"/>
      <c r="E48" s="14"/>
      <c r="F48" s="14"/>
      <c r="G48" s="14"/>
      <c r="H48" s="14"/>
      <c r="I48" s="14"/>
    </row>
    <row r="49" spans="1:9" s="9" customFormat="1">
      <c r="A49" s="10" t="s">
        <v>96</v>
      </c>
      <c r="B49" s="10" t="s">
        <v>13</v>
      </c>
      <c r="C49" s="1">
        <v>35000</v>
      </c>
      <c r="D49" s="1">
        <v>1004.5</v>
      </c>
      <c r="E49" s="1">
        <v>0</v>
      </c>
      <c r="F49" s="1">
        <v>1064</v>
      </c>
      <c r="G49" s="1">
        <v>0</v>
      </c>
      <c r="H49" s="1">
        <f>D49+E49+F49+G49</f>
        <v>2068.5</v>
      </c>
      <c r="I49" s="1">
        <f>C49-H49</f>
        <v>32931.5</v>
      </c>
    </row>
    <row r="50" spans="1:9">
      <c r="A50" s="6" t="s">
        <v>12</v>
      </c>
      <c r="B50" s="6">
        <v>1</v>
      </c>
      <c r="C50" s="2">
        <f t="shared" ref="C50:I50" si="10">SUM(C48:C49)</f>
        <v>35000</v>
      </c>
      <c r="D50" s="2">
        <f t="shared" si="10"/>
        <v>1004.5</v>
      </c>
      <c r="E50" s="2">
        <f t="shared" si="10"/>
        <v>0</v>
      </c>
      <c r="F50" s="2">
        <f t="shared" si="10"/>
        <v>1064</v>
      </c>
      <c r="G50" s="2">
        <f t="shared" si="10"/>
        <v>0</v>
      </c>
      <c r="H50" s="2">
        <f t="shared" si="10"/>
        <v>2068.5</v>
      </c>
      <c r="I50" s="2">
        <f t="shared" si="10"/>
        <v>32931.5</v>
      </c>
    </row>
    <row r="51" spans="1:9">
      <c r="B51"/>
    </row>
    <row r="52" spans="1:9">
      <c r="A52" s="14" t="s">
        <v>31</v>
      </c>
      <c r="B52" s="14"/>
      <c r="C52" s="14"/>
      <c r="D52" s="14"/>
      <c r="E52" s="14"/>
      <c r="F52" s="14"/>
      <c r="G52" s="14"/>
      <c r="H52" s="14"/>
      <c r="I52" s="14"/>
    </row>
    <row r="53" spans="1:9">
      <c r="A53" t="s">
        <v>33</v>
      </c>
      <c r="B53" t="s">
        <v>29</v>
      </c>
      <c r="C53" s="1">
        <v>23000</v>
      </c>
      <c r="D53" s="1">
        <v>660.1</v>
      </c>
      <c r="E53" s="1">
        <v>0</v>
      </c>
      <c r="F53" s="1">
        <v>699.2</v>
      </c>
      <c r="G53" s="1">
        <v>0</v>
      </c>
      <c r="H53" s="1">
        <f>D53+E53+F53+G53</f>
        <v>1359.3000000000002</v>
      </c>
      <c r="I53" s="1">
        <f>C53-H53</f>
        <v>21640.7</v>
      </c>
    </row>
    <row r="54" spans="1:9">
      <c r="A54" t="s">
        <v>34</v>
      </c>
      <c r="B54" t="s">
        <v>35</v>
      </c>
      <c r="C54" s="1">
        <v>15000</v>
      </c>
      <c r="D54" s="1">
        <v>430.5</v>
      </c>
      <c r="E54" s="1">
        <v>0</v>
      </c>
      <c r="F54" s="1">
        <v>456</v>
      </c>
      <c r="G54" s="1">
        <v>0</v>
      </c>
      <c r="H54" s="1">
        <f>D54+E54+F54+G54</f>
        <v>886.5</v>
      </c>
      <c r="I54" s="1">
        <f>C54-H54</f>
        <v>14113.5</v>
      </c>
    </row>
    <row r="55" spans="1:9">
      <c r="A55" s="6" t="s">
        <v>12</v>
      </c>
      <c r="B55" s="6">
        <v>2</v>
      </c>
      <c r="C55" s="2">
        <f t="shared" ref="C55:I55" si="11">SUM(C53:C54)</f>
        <v>38000</v>
      </c>
      <c r="D55" s="2">
        <f t="shared" si="11"/>
        <v>1090.5999999999999</v>
      </c>
      <c r="E55" s="2">
        <f t="shared" si="11"/>
        <v>0</v>
      </c>
      <c r="F55" s="2">
        <f t="shared" si="11"/>
        <v>1155.2</v>
      </c>
      <c r="G55" s="2">
        <f t="shared" si="11"/>
        <v>0</v>
      </c>
      <c r="H55" s="2">
        <f t="shared" si="11"/>
        <v>2245.8000000000002</v>
      </c>
      <c r="I55" s="2">
        <f t="shared" si="11"/>
        <v>35754.199999999997</v>
      </c>
    </row>
    <row r="56" spans="1:9">
      <c r="B56"/>
    </row>
    <row r="57" spans="1:9">
      <c r="A57" s="14" t="s">
        <v>36</v>
      </c>
      <c r="B57" s="14"/>
      <c r="C57" s="14"/>
      <c r="D57" s="14"/>
      <c r="E57" s="14"/>
      <c r="F57" s="14"/>
      <c r="G57" s="14"/>
      <c r="H57" s="14"/>
      <c r="I57" s="14"/>
    </row>
    <row r="58" spans="1:9">
      <c r="A58" s="8" t="s">
        <v>91</v>
      </c>
      <c r="B58" s="8" t="s">
        <v>13</v>
      </c>
      <c r="C58" s="1">
        <v>35000</v>
      </c>
      <c r="D58" s="1">
        <v>1004.5</v>
      </c>
      <c r="E58" s="1">
        <v>0</v>
      </c>
      <c r="F58" s="1">
        <v>1064</v>
      </c>
      <c r="G58" s="1">
        <v>0</v>
      </c>
      <c r="H58" s="1">
        <f>D58+E58+F58+G58</f>
        <v>2068.5</v>
      </c>
      <c r="I58" s="1">
        <f>C58-H58</f>
        <v>32931.5</v>
      </c>
    </row>
    <row r="59" spans="1:9">
      <c r="A59" s="8" t="s">
        <v>92</v>
      </c>
      <c r="B59" s="8" t="s">
        <v>13</v>
      </c>
      <c r="C59" s="1">
        <v>35000</v>
      </c>
      <c r="D59" s="1">
        <v>1004.5</v>
      </c>
      <c r="E59" s="1">
        <v>0</v>
      </c>
      <c r="F59" s="1">
        <v>1064</v>
      </c>
      <c r="G59" s="1">
        <v>0</v>
      </c>
      <c r="H59" s="1">
        <f>D59+E59+F59+G59</f>
        <v>2068.5</v>
      </c>
      <c r="I59" s="1">
        <f>C59-H59</f>
        <v>32931.5</v>
      </c>
    </row>
    <row r="60" spans="1:9">
      <c r="A60" s="6" t="s">
        <v>12</v>
      </c>
      <c r="B60" s="6">
        <v>2</v>
      </c>
      <c r="C60" s="2">
        <f t="shared" ref="C60:I60" si="12">SUM(C58:C59)</f>
        <v>70000</v>
      </c>
      <c r="D60" s="2">
        <f t="shared" si="12"/>
        <v>2009</v>
      </c>
      <c r="E60" s="2">
        <f t="shared" si="12"/>
        <v>0</v>
      </c>
      <c r="F60" s="2">
        <f t="shared" si="12"/>
        <v>2128</v>
      </c>
      <c r="G60" s="2">
        <f t="shared" si="12"/>
        <v>0</v>
      </c>
      <c r="H60" s="2">
        <f t="shared" si="12"/>
        <v>4137</v>
      </c>
      <c r="I60" s="2">
        <f t="shared" si="12"/>
        <v>65863</v>
      </c>
    </row>
    <row r="61" spans="1:9">
      <c r="B61"/>
    </row>
    <row r="62" spans="1:9">
      <c r="A62" s="14" t="s">
        <v>37</v>
      </c>
      <c r="B62" s="14"/>
      <c r="C62" s="14"/>
      <c r="D62" s="14"/>
      <c r="E62" s="14"/>
      <c r="F62" s="14"/>
      <c r="G62" s="14"/>
      <c r="H62" s="14"/>
      <c r="I62" s="14"/>
    </row>
    <row r="63" spans="1:9">
      <c r="A63" t="s">
        <v>38</v>
      </c>
      <c r="B63" t="s">
        <v>39</v>
      </c>
      <c r="C63" s="1">
        <v>15000</v>
      </c>
      <c r="D63" s="1">
        <v>430.5</v>
      </c>
      <c r="E63" s="1">
        <v>0</v>
      </c>
      <c r="F63" s="1">
        <v>456</v>
      </c>
      <c r="G63" s="1">
        <v>0</v>
      </c>
      <c r="H63" s="1">
        <f t="shared" ref="H63:H72" si="13">D63+E63+F63+G63</f>
        <v>886.5</v>
      </c>
      <c r="I63" s="1">
        <f t="shared" ref="I63:I72" si="14">C63-H63</f>
        <v>14113.5</v>
      </c>
    </row>
    <row r="64" spans="1:9">
      <c r="A64" t="s">
        <v>40</v>
      </c>
      <c r="B64" t="s">
        <v>32</v>
      </c>
      <c r="C64" s="1">
        <v>23000</v>
      </c>
      <c r="D64" s="1">
        <v>660.1</v>
      </c>
      <c r="E64" s="1">
        <v>0</v>
      </c>
      <c r="F64" s="1">
        <v>699.2</v>
      </c>
      <c r="G64" s="1">
        <v>0</v>
      </c>
      <c r="H64" s="1">
        <f t="shared" si="13"/>
        <v>1359.3000000000002</v>
      </c>
      <c r="I64" s="1">
        <f t="shared" si="14"/>
        <v>21640.7</v>
      </c>
    </row>
    <row r="65" spans="1:9">
      <c r="A65" t="s">
        <v>41</v>
      </c>
      <c r="B65" t="s">
        <v>39</v>
      </c>
      <c r="C65" s="1">
        <v>15000</v>
      </c>
      <c r="D65" s="1">
        <v>430.5</v>
      </c>
      <c r="E65" s="1">
        <v>0</v>
      </c>
      <c r="F65" s="1">
        <v>456</v>
      </c>
      <c r="G65" s="1">
        <v>0</v>
      </c>
      <c r="H65" s="1">
        <f t="shared" si="13"/>
        <v>886.5</v>
      </c>
      <c r="I65" s="1">
        <f t="shared" si="14"/>
        <v>14113.5</v>
      </c>
    </row>
    <row r="66" spans="1:9">
      <c r="A66" t="s">
        <v>42</v>
      </c>
      <c r="B66" t="s">
        <v>39</v>
      </c>
      <c r="C66" s="1">
        <v>15000</v>
      </c>
      <c r="D66" s="1">
        <v>430.5</v>
      </c>
      <c r="E66" s="1">
        <v>0</v>
      </c>
      <c r="F66" s="1">
        <v>456</v>
      </c>
      <c r="G66" s="1">
        <v>0</v>
      </c>
      <c r="H66" s="1">
        <f t="shared" si="13"/>
        <v>886.5</v>
      </c>
      <c r="I66" s="1">
        <f t="shared" si="14"/>
        <v>14113.5</v>
      </c>
    </row>
    <row r="67" spans="1:9">
      <c r="A67" t="s">
        <v>43</v>
      </c>
      <c r="B67" t="s">
        <v>39</v>
      </c>
      <c r="C67" s="1">
        <v>15000</v>
      </c>
      <c r="D67" s="1">
        <v>430.5</v>
      </c>
      <c r="E67" s="1">
        <v>0</v>
      </c>
      <c r="F67" s="1">
        <v>456</v>
      </c>
      <c r="G67" s="1">
        <v>0</v>
      </c>
      <c r="H67" s="1">
        <f t="shared" si="13"/>
        <v>886.5</v>
      </c>
      <c r="I67" s="1">
        <f t="shared" si="14"/>
        <v>14113.5</v>
      </c>
    </row>
    <row r="68" spans="1:9">
      <c r="A68" t="s">
        <v>44</v>
      </c>
      <c r="B68" t="s">
        <v>16</v>
      </c>
      <c r="C68" s="1">
        <v>20000</v>
      </c>
      <c r="D68" s="1">
        <v>574</v>
      </c>
      <c r="E68" s="1">
        <v>0</v>
      </c>
      <c r="F68" s="1">
        <v>608</v>
      </c>
      <c r="G68" s="1">
        <v>0</v>
      </c>
      <c r="H68" s="1">
        <f t="shared" si="13"/>
        <v>1182</v>
      </c>
      <c r="I68" s="1">
        <f t="shared" si="14"/>
        <v>18818</v>
      </c>
    </row>
    <row r="69" spans="1:9">
      <c r="A69" t="s">
        <v>45</v>
      </c>
      <c r="B69" t="s">
        <v>39</v>
      </c>
      <c r="C69" s="1">
        <v>15000</v>
      </c>
      <c r="D69" s="1">
        <v>430.5</v>
      </c>
      <c r="E69" s="1">
        <v>0</v>
      </c>
      <c r="F69" s="1">
        <v>456</v>
      </c>
      <c r="G69" s="1">
        <v>0</v>
      </c>
      <c r="H69" s="1">
        <f t="shared" si="13"/>
        <v>886.5</v>
      </c>
      <c r="I69" s="1">
        <f t="shared" si="14"/>
        <v>14113.5</v>
      </c>
    </row>
    <row r="70" spans="1:9">
      <c r="A70" t="s">
        <v>47</v>
      </c>
      <c r="B70" t="s">
        <v>17</v>
      </c>
      <c r="C70" s="1">
        <v>20000</v>
      </c>
      <c r="D70" s="1">
        <v>574</v>
      </c>
      <c r="E70" s="1">
        <v>0</v>
      </c>
      <c r="F70" s="1">
        <v>608</v>
      </c>
      <c r="G70" s="1">
        <v>0</v>
      </c>
      <c r="H70" s="1">
        <f t="shared" si="13"/>
        <v>1182</v>
      </c>
      <c r="I70" s="1">
        <f t="shared" si="14"/>
        <v>18818</v>
      </c>
    </row>
    <row r="71" spans="1:9">
      <c r="A71" t="s">
        <v>48</v>
      </c>
      <c r="B71" t="s">
        <v>13</v>
      </c>
      <c r="C71" s="1">
        <v>35000</v>
      </c>
      <c r="D71" s="1">
        <v>1004.5</v>
      </c>
      <c r="E71" s="1">
        <v>0</v>
      </c>
      <c r="F71" s="1">
        <v>1064</v>
      </c>
      <c r="G71" s="1">
        <v>0</v>
      </c>
      <c r="H71" s="1">
        <f t="shared" si="13"/>
        <v>2068.5</v>
      </c>
      <c r="I71" s="1">
        <f t="shared" si="14"/>
        <v>32931.5</v>
      </c>
    </row>
    <row r="72" spans="1:9">
      <c r="A72" t="s">
        <v>50</v>
      </c>
      <c r="B72" t="s">
        <v>29</v>
      </c>
      <c r="C72" s="1">
        <v>23000</v>
      </c>
      <c r="D72" s="1">
        <v>660.1</v>
      </c>
      <c r="E72" s="1">
        <v>0</v>
      </c>
      <c r="F72" s="1">
        <v>699.2</v>
      </c>
      <c r="G72" s="1">
        <v>0</v>
      </c>
      <c r="H72" s="1">
        <f t="shared" si="13"/>
        <v>1359.3000000000002</v>
      </c>
      <c r="I72" s="1">
        <f t="shared" si="14"/>
        <v>21640.7</v>
      </c>
    </row>
    <row r="73" spans="1:9">
      <c r="A73" s="6" t="s">
        <v>12</v>
      </c>
      <c r="B73" s="6">
        <v>10</v>
      </c>
      <c r="C73" s="2">
        <f t="shared" ref="C73:I73" si="15">SUM(C63:C72)</f>
        <v>196000</v>
      </c>
      <c r="D73" s="2">
        <f t="shared" si="15"/>
        <v>5625.2000000000007</v>
      </c>
      <c r="E73" s="2">
        <f t="shared" si="15"/>
        <v>0</v>
      </c>
      <c r="F73" s="2">
        <f t="shared" si="15"/>
        <v>5958.4</v>
      </c>
      <c r="G73" s="2">
        <f t="shared" si="15"/>
        <v>0</v>
      </c>
      <c r="H73" s="2">
        <f t="shared" si="15"/>
        <v>11583.599999999999</v>
      </c>
      <c r="I73" s="2">
        <f t="shared" si="15"/>
        <v>184416.40000000002</v>
      </c>
    </row>
    <row r="74" spans="1:9">
      <c r="B74"/>
    </row>
    <row r="75" spans="1:9">
      <c r="B75"/>
    </row>
    <row r="76" spans="1:9">
      <c r="A76" s="14" t="s">
        <v>51</v>
      </c>
      <c r="B76" s="14"/>
      <c r="C76" s="14"/>
      <c r="D76" s="14"/>
      <c r="E76" s="14"/>
      <c r="F76" s="14"/>
      <c r="G76" s="14"/>
      <c r="H76" s="14"/>
      <c r="I76" s="14"/>
    </row>
    <row r="77" spans="1:9">
      <c r="A77" t="s">
        <v>52</v>
      </c>
      <c r="B77" t="s">
        <v>19</v>
      </c>
      <c r="C77" s="1">
        <v>25500</v>
      </c>
      <c r="D77" s="1">
        <v>731.85</v>
      </c>
      <c r="E77" s="1">
        <v>0</v>
      </c>
      <c r="F77" s="1">
        <v>775.2</v>
      </c>
      <c r="G77" s="1">
        <v>0</v>
      </c>
      <c r="H77" s="1">
        <f>D77+E77+F77+G77</f>
        <v>1507.0500000000002</v>
      </c>
      <c r="I77" s="1">
        <f>C77-H77</f>
        <v>23992.95</v>
      </c>
    </row>
    <row r="78" spans="1:9">
      <c r="A78" t="s">
        <v>53</v>
      </c>
      <c r="B78" t="s">
        <v>19</v>
      </c>
      <c r="C78" s="1">
        <v>25500</v>
      </c>
      <c r="D78" s="1">
        <v>731.85</v>
      </c>
      <c r="E78" s="1">
        <v>0</v>
      </c>
      <c r="F78" s="1">
        <v>775.2</v>
      </c>
      <c r="G78" s="1">
        <v>0</v>
      </c>
      <c r="H78" s="1">
        <f>D78+E78+F78+G78</f>
        <v>1507.0500000000002</v>
      </c>
      <c r="I78" s="1">
        <f>C78-H78</f>
        <v>23992.95</v>
      </c>
    </row>
    <row r="79" spans="1:9">
      <c r="A79" s="6" t="s">
        <v>12</v>
      </c>
      <c r="B79" s="6">
        <v>2</v>
      </c>
      <c r="C79" s="2">
        <f t="shared" ref="C79:I79" si="16">SUM(C77:C78)</f>
        <v>51000</v>
      </c>
      <c r="D79" s="2">
        <f t="shared" si="16"/>
        <v>1463.7</v>
      </c>
      <c r="E79" s="2">
        <f t="shared" si="16"/>
        <v>0</v>
      </c>
      <c r="F79" s="2">
        <f t="shared" si="16"/>
        <v>1550.4</v>
      </c>
      <c r="G79" s="2">
        <f t="shared" si="16"/>
        <v>0</v>
      </c>
      <c r="H79" s="2">
        <f t="shared" si="16"/>
        <v>3014.1000000000004</v>
      </c>
      <c r="I79" s="2">
        <f t="shared" si="16"/>
        <v>47985.9</v>
      </c>
    </row>
    <row r="80" spans="1:9">
      <c r="B80"/>
    </row>
    <row r="81" spans="1:9">
      <c r="A81" s="14" t="s">
        <v>54</v>
      </c>
      <c r="B81" s="14"/>
      <c r="C81" s="14"/>
      <c r="D81" s="14"/>
      <c r="E81" s="14"/>
      <c r="F81" s="14"/>
      <c r="G81" s="14"/>
      <c r="H81" s="14"/>
      <c r="I81" s="14"/>
    </row>
    <row r="82" spans="1:9">
      <c r="A82" t="s">
        <v>55</v>
      </c>
      <c r="B82" t="s">
        <v>56</v>
      </c>
      <c r="C82" s="1">
        <v>55000</v>
      </c>
      <c r="D82" s="1">
        <v>1578.5</v>
      </c>
      <c r="E82" s="1">
        <v>2559.6799999999998</v>
      </c>
      <c r="F82" s="1">
        <v>1672</v>
      </c>
      <c r="G82" s="1">
        <v>0</v>
      </c>
      <c r="H82" s="1">
        <f>D82+E82+F82+G82</f>
        <v>5810.18</v>
      </c>
      <c r="I82" s="1">
        <f>C82-H82</f>
        <v>49189.82</v>
      </c>
    </row>
    <row r="83" spans="1:9">
      <c r="A83" s="6" t="s">
        <v>12</v>
      </c>
      <c r="B83" s="6">
        <v>1</v>
      </c>
      <c r="C83" s="2">
        <f t="shared" ref="C83:I83" si="17">SUM(C82:C82)</f>
        <v>55000</v>
      </c>
      <c r="D83" s="2">
        <f t="shared" si="17"/>
        <v>1578.5</v>
      </c>
      <c r="E83" s="2">
        <f t="shared" si="17"/>
        <v>2559.6799999999998</v>
      </c>
      <c r="F83" s="2">
        <f t="shared" si="17"/>
        <v>1672</v>
      </c>
      <c r="G83" s="2">
        <f t="shared" si="17"/>
        <v>0</v>
      </c>
      <c r="H83" s="2">
        <f t="shared" si="17"/>
        <v>5810.18</v>
      </c>
      <c r="I83" s="2">
        <f t="shared" si="17"/>
        <v>49189.82</v>
      </c>
    </row>
    <row r="84" spans="1:9">
      <c r="B84"/>
    </row>
    <row r="85" spans="1:9">
      <c r="A85" s="14" t="s">
        <v>84</v>
      </c>
      <c r="B85" s="14"/>
      <c r="C85" s="14"/>
      <c r="D85" s="14"/>
      <c r="E85" s="14"/>
      <c r="F85" s="14"/>
      <c r="G85" s="14"/>
      <c r="H85" s="14"/>
      <c r="I85" s="14"/>
    </row>
    <row r="86" spans="1:9">
      <c r="A86" t="s">
        <v>93</v>
      </c>
      <c r="B86" s="3" t="s">
        <v>13</v>
      </c>
      <c r="C86" s="1">
        <v>1166.67</v>
      </c>
      <c r="D86" s="1">
        <v>33.479999999999997</v>
      </c>
      <c r="E86" s="1">
        <v>0</v>
      </c>
      <c r="F86" s="1">
        <v>35.47</v>
      </c>
      <c r="G86" s="1">
        <v>0</v>
      </c>
      <c r="H86" s="1">
        <v>68.95</v>
      </c>
      <c r="I86" s="1">
        <v>1097.72</v>
      </c>
    </row>
    <row r="87" spans="1:9">
      <c r="A87" s="6" t="s">
        <v>12</v>
      </c>
      <c r="B87" s="6">
        <v>1</v>
      </c>
      <c r="C87" s="2">
        <f t="shared" ref="C87:I87" si="18">SUM(C86:C86)</f>
        <v>1166.67</v>
      </c>
      <c r="D87" s="2">
        <f t="shared" si="18"/>
        <v>33.479999999999997</v>
      </c>
      <c r="E87" s="2">
        <f t="shared" si="18"/>
        <v>0</v>
      </c>
      <c r="F87" s="2">
        <f t="shared" si="18"/>
        <v>35.47</v>
      </c>
      <c r="G87" s="2">
        <f t="shared" si="18"/>
        <v>0</v>
      </c>
      <c r="H87" s="2">
        <f t="shared" si="18"/>
        <v>68.95</v>
      </c>
      <c r="I87" s="2">
        <f t="shared" si="18"/>
        <v>1097.72</v>
      </c>
    </row>
    <row r="88" spans="1:9">
      <c r="B88"/>
    </row>
    <row r="89" spans="1:9">
      <c r="A89" s="14" t="s">
        <v>30</v>
      </c>
      <c r="B89" s="14"/>
      <c r="C89" s="14"/>
      <c r="D89" s="14"/>
      <c r="E89" s="14"/>
      <c r="F89" s="14"/>
      <c r="G89" s="14"/>
      <c r="H89" s="14"/>
      <c r="I89" s="14"/>
    </row>
    <row r="90" spans="1:9">
      <c r="A90" t="s">
        <v>57</v>
      </c>
      <c r="B90" t="s">
        <v>58</v>
      </c>
      <c r="C90" s="1">
        <v>15000</v>
      </c>
      <c r="D90" s="1">
        <v>430.5</v>
      </c>
      <c r="E90" s="1">
        <v>0</v>
      </c>
      <c r="F90" s="1">
        <v>456</v>
      </c>
      <c r="G90" s="1">
        <v>0</v>
      </c>
      <c r="H90" s="1">
        <f>D90+E90+F90+G90</f>
        <v>886.5</v>
      </c>
      <c r="I90" s="1">
        <f>C90-H90</f>
        <v>14113.5</v>
      </c>
    </row>
    <row r="91" spans="1:9">
      <c r="A91" t="s">
        <v>59</v>
      </c>
      <c r="B91" t="s">
        <v>10</v>
      </c>
      <c r="C91" s="1">
        <v>24000</v>
      </c>
      <c r="D91" s="1">
        <v>688.8</v>
      </c>
      <c r="E91" s="1">
        <v>0</v>
      </c>
      <c r="F91" s="1">
        <v>729.6</v>
      </c>
      <c r="G91" s="1">
        <v>0</v>
      </c>
      <c r="H91" s="1">
        <f>D91+E91+F91+G91</f>
        <v>1418.4</v>
      </c>
      <c r="I91" s="1">
        <f>C91-H91</f>
        <v>22581.599999999999</v>
      </c>
    </row>
    <row r="92" spans="1:9">
      <c r="A92" t="s">
        <v>85</v>
      </c>
      <c r="B92" t="s">
        <v>58</v>
      </c>
      <c r="C92" s="1">
        <v>12100</v>
      </c>
      <c r="D92" s="1">
        <v>347.27</v>
      </c>
      <c r="E92" s="1">
        <v>0</v>
      </c>
      <c r="F92" s="1">
        <v>367.84</v>
      </c>
      <c r="G92" s="1">
        <v>0</v>
      </c>
      <c r="H92" s="1">
        <v>715.11</v>
      </c>
      <c r="I92" s="1">
        <v>11384.89</v>
      </c>
    </row>
    <row r="93" spans="1:9">
      <c r="A93" t="s">
        <v>94</v>
      </c>
      <c r="B93" s="3" t="s">
        <v>58</v>
      </c>
      <c r="C93" s="1">
        <v>15000</v>
      </c>
      <c r="D93" s="1">
        <v>430.5</v>
      </c>
      <c r="E93" s="1">
        <v>0</v>
      </c>
      <c r="F93" s="1">
        <v>456</v>
      </c>
      <c r="G93" s="1">
        <v>0</v>
      </c>
      <c r="H93" s="1">
        <v>886.5</v>
      </c>
      <c r="I93" s="1">
        <v>14113.5</v>
      </c>
    </row>
    <row r="94" spans="1:9">
      <c r="A94" s="6" t="s">
        <v>12</v>
      </c>
      <c r="B94" s="6">
        <v>4</v>
      </c>
      <c r="C94" s="2">
        <f t="shared" ref="C94:I94" si="19">SUM(C90:C93)</f>
        <v>66100</v>
      </c>
      <c r="D94" s="2">
        <f t="shared" si="19"/>
        <v>1897.07</v>
      </c>
      <c r="E94" s="2">
        <f t="shared" si="19"/>
        <v>0</v>
      </c>
      <c r="F94" s="2">
        <f t="shared" si="19"/>
        <v>2009.4399999999998</v>
      </c>
      <c r="G94" s="2">
        <f t="shared" si="19"/>
        <v>0</v>
      </c>
      <c r="H94" s="2">
        <f t="shared" si="19"/>
        <v>3906.51</v>
      </c>
      <c r="I94" s="2">
        <f t="shared" si="19"/>
        <v>62193.49</v>
      </c>
    </row>
    <row r="95" spans="1:9">
      <c r="B95"/>
    </row>
    <row r="96" spans="1:9">
      <c r="A96" s="14" t="s">
        <v>60</v>
      </c>
      <c r="B96" s="14"/>
      <c r="C96" s="14"/>
      <c r="D96" s="14"/>
      <c r="E96" s="14"/>
      <c r="F96" s="14"/>
      <c r="G96" s="14"/>
      <c r="H96" s="14"/>
      <c r="I96" s="14"/>
    </row>
    <row r="97" spans="1:9">
      <c r="A97" t="s">
        <v>61</v>
      </c>
      <c r="B97" t="s">
        <v>19</v>
      </c>
      <c r="C97" s="1">
        <v>25000</v>
      </c>
      <c r="D97" s="1">
        <v>717.5</v>
      </c>
      <c r="E97" s="1">
        <v>0</v>
      </c>
      <c r="F97" s="1">
        <v>760</v>
      </c>
      <c r="G97" s="1">
        <v>0</v>
      </c>
      <c r="H97" s="1">
        <f t="shared" ref="H97:H106" si="20">D97+E97+F97+G97</f>
        <v>1477.5</v>
      </c>
      <c r="I97" s="1">
        <f t="shared" ref="I97:I106" si="21">C97-H97</f>
        <v>23522.5</v>
      </c>
    </row>
    <row r="98" spans="1:9">
      <c r="A98" t="s">
        <v>62</v>
      </c>
      <c r="B98" t="s">
        <v>16</v>
      </c>
      <c r="C98" s="1">
        <v>25000</v>
      </c>
      <c r="D98" s="1">
        <v>717.5</v>
      </c>
      <c r="E98" s="1">
        <v>0</v>
      </c>
      <c r="F98" s="1">
        <v>760</v>
      </c>
      <c r="G98" s="1">
        <v>0</v>
      </c>
      <c r="H98" s="1">
        <f t="shared" si="20"/>
        <v>1477.5</v>
      </c>
      <c r="I98" s="1">
        <f t="shared" si="21"/>
        <v>23522.5</v>
      </c>
    </row>
    <row r="99" spans="1:9">
      <c r="A99" t="s">
        <v>63</v>
      </c>
      <c r="B99" t="s">
        <v>16</v>
      </c>
      <c r="C99" s="1">
        <v>25000</v>
      </c>
      <c r="D99" s="1">
        <v>717.5</v>
      </c>
      <c r="E99" s="1">
        <v>0</v>
      </c>
      <c r="F99" s="1">
        <v>760</v>
      </c>
      <c r="G99" s="1">
        <v>0</v>
      </c>
      <c r="H99" s="1">
        <f t="shared" si="20"/>
        <v>1477.5</v>
      </c>
      <c r="I99" s="1">
        <f t="shared" si="21"/>
        <v>23522.5</v>
      </c>
    </row>
    <row r="100" spans="1:9">
      <c r="A100" t="s">
        <v>64</v>
      </c>
      <c r="B100" t="s">
        <v>16</v>
      </c>
      <c r="C100" s="1">
        <v>25000</v>
      </c>
      <c r="D100" s="1">
        <v>717.5</v>
      </c>
      <c r="E100" s="1">
        <v>0</v>
      </c>
      <c r="F100" s="1">
        <v>760</v>
      </c>
      <c r="G100" s="1">
        <v>1031.6199999999999</v>
      </c>
      <c r="H100" s="1">
        <f t="shared" si="20"/>
        <v>2509.12</v>
      </c>
      <c r="I100" s="1">
        <f t="shared" si="21"/>
        <v>22490.880000000001</v>
      </c>
    </row>
    <row r="101" spans="1:9">
      <c r="A101" t="s">
        <v>65</v>
      </c>
      <c r="B101" t="s">
        <v>10</v>
      </c>
      <c r="C101" s="1">
        <v>20000</v>
      </c>
      <c r="D101" s="1">
        <v>574</v>
      </c>
      <c r="E101" s="1">
        <v>0</v>
      </c>
      <c r="F101" s="1">
        <v>608</v>
      </c>
      <c r="G101" s="1">
        <v>0</v>
      </c>
      <c r="H101" s="1">
        <f t="shared" si="20"/>
        <v>1182</v>
      </c>
      <c r="I101" s="1">
        <f t="shared" si="21"/>
        <v>18818</v>
      </c>
    </row>
    <row r="102" spans="1:9">
      <c r="A102" t="s">
        <v>67</v>
      </c>
      <c r="B102" t="s">
        <v>72</v>
      </c>
      <c r="C102" s="1">
        <v>25000</v>
      </c>
      <c r="D102" s="1">
        <v>717.5</v>
      </c>
      <c r="E102" s="1">
        <v>0</v>
      </c>
      <c r="F102" s="1">
        <v>760</v>
      </c>
      <c r="G102" s="1">
        <v>100</v>
      </c>
      <c r="H102" s="1">
        <f t="shared" si="20"/>
        <v>1577.5</v>
      </c>
      <c r="I102" s="1">
        <f t="shared" si="21"/>
        <v>23422.5</v>
      </c>
    </row>
    <row r="103" spans="1:9">
      <c r="A103" t="s">
        <v>68</v>
      </c>
      <c r="B103" t="s">
        <v>29</v>
      </c>
      <c r="C103" s="1">
        <v>35000</v>
      </c>
      <c r="D103" s="1">
        <v>1004.5</v>
      </c>
      <c r="E103" s="1">
        <v>0</v>
      </c>
      <c r="F103" s="1">
        <v>1064</v>
      </c>
      <c r="G103" s="1">
        <v>0</v>
      </c>
      <c r="H103" s="1">
        <f t="shared" si="20"/>
        <v>2068.5</v>
      </c>
      <c r="I103" s="1">
        <f t="shared" si="21"/>
        <v>32931.5</v>
      </c>
    </row>
    <row r="104" spans="1:9">
      <c r="A104" t="s">
        <v>69</v>
      </c>
      <c r="B104" t="s">
        <v>17</v>
      </c>
      <c r="C104" s="1">
        <v>25000</v>
      </c>
      <c r="D104" s="1">
        <v>717.5</v>
      </c>
      <c r="E104" s="1">
        <v>0</v>
      </c>
      <c r="F104" s="1">
        <v>760</v>
      </c>
      <c r="G104" s="1">
        <v>0</v>
      </c>
      <c r="H104" s="1">
        <f t="shared" si="20"/>
        <v>1477.5</v>
      </c>
      <c r="I104" s="1">
        <f t="shared" si="21"/>
        <v>23522.5</v>
      </c>
    </row>
    <row r="105" spans="1:9">
      <c r="A105" t="s">
        <v>70</v>
      </c>
      <c r="B105" t="s">
        <v>16</v>
      </c>
      <c r="C105" s="1">
        <v>25000</v>
      </c>
      <c r="D105" s="1">
        <v>717.5</v>
      </c>
      <c r="E105" s="1">
        <v>0</v>
      </c>
      <c r="F105" s="1">
        <v>760</v>
      </c>
      <c r="G105" s="1">
        <v>0</v>
      </c>
      <c r="H105" s="1">
        <f t="shared" si="20"/>
        <v>1477.5</v>
      </c>
      <c r="I105" s="1">
        <f t="shared" si="21"/>
        <v>23522.5</v>
      </c>
    </row>
    <row r="106" spans="1:9">
      <c r="A106" t="s">
        <v>71</v>
      </c>
      <c r="B106" t="s">
        <v>66</v>
      </c>
      <c r="C106" s="1">
        <v>35000</v>
      </c>
      <c r="D106" s="1">
        <v>1004.5</v>
      </c>
      <c r="E106" s="1">
        <v>0</v>
      </c>
      <c r="F106" s="1">
        <v>1064</v>
      </c>
      <c r="G106" s="1">
        <v>0</v>
      </c>
      <c r="H106" s="1">
        <f t="shared" si="20"/>
        <v>2068.5</v>
      </c>
      <c r="I106" s="1">
        <f t="shared" si="21"/>
        <v>32931.5</v>
      </c>
    </row>
    <row r="107" spans="1:9">
      <c r="A107" s="6" t="s">
        <v>12</v>
      </c>
      <c r="B107" s="6">
        <v>10</v>
      </c>
      <c r="C107" s="2">
        <f t="shared" ref="C107:I107" si="22">SUM(C97:C106)</f>
        <v>265000</v>
      </c>
      <c r="D107" s="2">
        <f t="shared" si="22"/>
        <v>7605.5</v>
      </c>
      <c r="E107" s="2">
        <f t="shared" si="22"/>
        <v>0</v>
      </c>
      <c r="F107" s="2">
        <f t="shared" si="22"/>
        <v>8056</v>
      </c>
      <c r="G107" s="2">
        <f t="shared" si="22"/>
        <v>1131.6199999999999</v>
      </c>
      <c r="H107" s="2">
        <f t="shared" si="22"/>
        <v>16793.12</v>
      </c>
      <c r="I107" s="2">
        <f t="shared" si="22"/>
        <v>248206.88</v>
      </c>
    </row>
    <row r="108" spans="1:9">
      <c r="B108"/>
    </row>
    <row r="109" spans="1:9">
      <c r="A109" s="14" t="s">
        <v>106</v>
      </c>
      <c r="B109" s="14"/>
      <c r="C109" s="14"/>
      <c r="D109" s="14"/>
      <c r="E109" s="14"/>
      <c r="F109" s="14"/>
      <c r="G109" s="14"/>
      <c r="H109" s="14"/>
      <c r="I109" s="14"/>
    </row>
    <row r="110" spans="1:9">
      <c r="A110" t="s">
        <v>107</v>
      </c>
      <c r="B110" t="s">
        <v>108</v>
      </c>
      <c r="C110" s="1">
        <v>25000</v>
      </c>
      <c r="D110" s="1">
        <v>717.5</v>
      </c>
      <c r="E110" s="1">
        <v>0</v>
      </c>
      <c r="F110" s="1">
        <v>760</v>
      </c>
      <c r="G110" s="1">
        <v>0</v>
      </c>
      <c r="H110" s="1">
        <v>1477.5</v>
      </c>
      <c r="I110" s="1">
        <v>23522.5</v>
      </c>
    </row>
    <row r="111" spans="1:9">
      <c r="A111" s="6" t="s">
        <v>12</v>
      </c>
      <c r="B111" s="6">
        <v>1</v>
      </c>
      <c r="C111" s="2">
        <f t="shared" ref="C111:I111" si="23">SUM(C110:C110)</f>
        <v>25000</v>
      </c>
      <c r="D111" s="2">
        <f t="shared" si="23"/>
        <v>717.5</v>
      </c>
      <c r="E111" s="2">
        <f t="shared" si="23"/>
        <v>0</v>
      </c>
      <c r="F111" s="2">
        <f t="shared" si="23"/>
        <v>760</v>
      </c>
      <c r="G111" s="2">
        <f t="shared" si="23"/>
        <v>0</v>
      </c>
      <c r="H111" s="2">
        <f t="shared" si="23"/>
        <v>1477.5</v>
      </c>
      <c r="I111" s="2">
        <f t="shared" si="23"/>
        <v>23522.5</v>
      </c>
    </row>
    <row r="112" spans="1:9">
      <c r="B112"/>
    </row>
    <row r="113" spans="1:9">
      <c r="A113" s="14" t="s">
        <v>73</v>
      </c>
      <c r="B113" s="14"/>
      <c r="C113" s="14"/>
      <c r="D113" s="14"/>
      <c r="E113" s="14"/>
      <c r="F113" s="14"/>
      <c r="G113" s="14"/>
      <c r="H113" s="14"/>
      <c r="I113" s="14"/>
    </row>
    <row r="114" spans="1:9">
      <c r="A114" t="s">
        <v>74</v>
      </c>
      <c r="B114" t="s">
        <v>75</v>
      </c>
      <c r="C114" s="1">
        <v>22000</v>
      </c>
      <c r="D114" s="1">
        <v>631.4</v>
      </c>
      <c r="E114" s="1">
        <v>0</v>
      </c>
      <c r="F114" s="1">
        <v>668.8</v>
      </c>
      <c r="G114" s="1">
        <v>0</v>
      </c>
      <c r="H114" s="1">
        <f>D114+E114+F114+G114</f>
        <v>1300.1999999999998</v>
      </c>
      <c r="I114" s="1">
        <f>C114-H114</f>
        <v>20699.8</v>
      </c>
    </row>
    <row r="115" spans="1:9">
      <c r="A115" s="6" t="s">
        <v>12</v>
      </c>
      <c r="B115" s="6">
        <v>1</v>
      </c>
      <c r="C115" s="2">
        <f t="shared" ref="C115:I115" si="24">SUM(C114:C114)</f>
        <v>22000</v>
      </c>
      <c r="D115" s="2">
        <f t="shared" si="24"/>
        <v>631.4</v>
      </c>
      <c r="E115" s="2">
        <f t="shared" si="24"/>
        <v>0</v>
      </c>
      <c r="F115" s="2">
        <f t="shared" si="24"/>
        <v>668.8</v>
      </c>
      <c r="G115" s="2">
        <f t="shared" si="24"/>
        <v>0</v>
      </c>
      <c r="H115" s="2">
        <f t="shared" si="24"/>
        <v>1300.1999999999998</v>
      </c>
      <c r="I115" s="2">
        <f t="shared" si="24"/>
        <v>20699.8</v>
      </c>
    </row>
    <row r="116" spans="1:9">
      <c r="B116"/>
    </row>
    <row r="117" spans="1:9" s="4" customFormat="1" ht="24.95" customHeight="1">
      <c r="A117" s="5" t="s">
        <v>81</v>
      </c>
      <c r="B117" s="7">
        <f>+B115+B111+B107+B94+B87+B83+B79+B73+B60+B55+B50++B46+B42+B34+B30+B22+B17+B13</f>
        <v>52</v>
      </c>
      <c r="C117" s="31">
        <f t="shared" ref="C117:I117" si="25">+C115+C111+C107+C94+C87+C83+C79+C73+C60+C55+C50++C46+C42+C34+C30+C22+C17+C13</f>
        <v>1480466.67</v>
      </c>
      <c r="D117" s="31">
        <f t="shared" si="25"/>
        <v>42489.39</v>
      </c>
      <c r="E117" s="31">
        <f t="shared" si="25"/>
        <v>43615.32</v>
      </c>
      <c r="F117" s="31">
        <f t="shared" si="25"/>
        <v>44041.29</v>
      </c>
      <c r="G117" s="31">
        <f t="shared" si="25"/>
        <v>2283.2399999999998</v>
      </c>
      <c r="H117" s="31">
        <f t="shared" si="25"/>
        <v>132429.24</v>
      </c>
      <c r="I117" s="31">
        <f t="shared" si="25"/>
        <v>1348037.4299999997</v>
      </c>
    </row>
  </sheetData>
  <mergeCells count="33">
    <mergeCell ref="A76:I76"/>
    <mergeCell ref="A81:I81"/>
    <mergeCell ref="A96:I96"/>
    <mergeCell ref="A113:I113"/>
    <mergeCell ref="A89:I89"/>
    <mergeCell ref="A85:I85"/>
    <mergeCell ref="A109:I109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62:I62"/>
    <mergeCell ref="A10:I10"/>
    <mergeCell ref="A15:I15"/>
    <mergeCell ref="A52:I52"/>
    <mergeCell ref="A57:I57"/>
    <mergeCell ref="A24:I24"/>
    <mergeCell ref="A32:I32"/>
    <mergeCell ref="A36:I36"/>
    <mergeCell ref="A44:I44"/>
    <mergeCell ref="A48:I48"/>
    <mergeCell ref="A19:J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2018-02-26T14:24:03Z</dcterms:modified>
</cp:coreProperties>
</file>