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NOMINA PARA LA PAGINA\NOMINAS 2022\MES DE ABRIL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Hoja1!$A$1:$J$49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I28" i="1" l="1"/>
  <c r="I24" i="1"/>
  <c r="I25" i="1"/>
  <c r="I23" i="1"/>
  <c r="I19" i="1"/>
  <c r="I16" i="1"/>
  <c r="I15" i="1"/>
  <c r="I11" i="1"/>
  <c r="H28" i="1"/>
  <c r="J19" i="1" l="1"/>
  <c r="G15" i="1" l="1"/>
  <c r="H20" i="1" l="1"/>
  <c r="G20" i="1"/>
  <c r="F20" i="1"/>
  <c r="E20" i="1"/>
  <c r="D20" i="1"/>
  <c r="I20" i="1"/>
  <c r="J20" i="1" l="1"/>
  <c r="E15" i="1"/>
  <c r="G11" i="1"/>
  <c r="E11" i="1"/>
  <c r="G24" i="1"/>
  <c r="G25" i="1"/>
  <c r="G23" i="1"/>
  <c r="E24" i="1"/>
  <c r="E25" i="1"/>
  <c r="E23" i="1"/>
  <c r="E16" i="1" l="1"/>
  <c r="G26" i="1"/>
  <c r="D16" i="1" l="1"/>
  <c r="F16" i="1"/>
  <c r="G16" i="1"/>
  <c r="H16" i="1"/>
  <c r="D12" i="1"/>
  <c r="E12" i="1"/>
  <c r="F12" i="1"/>
  <c r="G12" i="1"/>
  <c r="H12" i="1"/>
  <c r="D26" i="1"/>
  <c r="E26" i="1"/>
  <c r="F26" i="1"/>
  <c r="H26" i="1"/>
  <c r="J15" i="1"/>
  <c r="J11" i="1"/>
  <c r="J25" i="1"/>
  <c r="J24" i="1"/>
  <c r="E28" i="1" l="1"/>
  <c r="G28" i="1"/>
  <c r="D28" i="1"/>
  <c r="F28" i="1"/>
  <c r="J16" i="1"/>
  <c r="I26" i="1"/>
  <c r="J12" i="1"/>
  <c r="I12" i="1"/>
  <c r="J23" i="1"/>
  <c r="J26" i="1" s="1"/>
  <c r="J28" i="1" l="1"/>
</calcChain>
</file>

<file path=xl/sharedStrings.xml><?xml version="1.0" encoding="utf-8"?>
<sst xmlns="http://schemas.openxmlformats.org/spreadsheetml/2006/main" count="42" uniqueCount="34">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</sst>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88305</xdr:colOff>
      <xdr:row>35</xdr:row>
      <xdr:rowOff>145714</xdr:rowOff>
    </xdr:from>
    <xdr:to>
      <xdr:col>7</xdr:col>
      <xdr:colOff>897332</xdr:colOff>
      <xdr:row>53</xdr:row>
      <xdr:rowOff>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730" y="7791810"/>
          <a:ext cx="8298547" cy="338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topLeftCell="A13" zoomScale="73" zoomScaleNormal="73" zoomScaleSheetLayoutView="70" zoomScalePageLayoutView="40" workbookViewId="0">
      <selection activeCell="D33" sqref="D33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4.5703125" customWidth="1"/>
    <col min="9" max="9" width="15.5703125" customWidth="1"/>
    <col min="10" max="10" width="20.42578125" customWidth="1"/>
  </cols>
  <sheetData>
    <row r="1" spans="1:10" s="10" customForma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11" customFormat="1" ht="26.25" x14ac:dyDescent="0.4">
      <c r="A2" s="30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1" customFormat="1" ht="26.25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1" customFormat="1" ht="20.25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1" customFormat="1" ht="20.25" x14ac:dyDescent="0.3">
      <c r="A5" s="26" t="s">
        <v>20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ht="21" thickBot="1" x14ac:dyDescent="0.3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1" customFormat="1" x14ac:dyDescent="0.25">
      <c r="A7" s="20" t="s">
        <v>23</v>
      </c>
      <c r="B7" s="22" t="s">
        <v>2</v>
      </c>
      <c r="C7" s="22" t="s">
        <v>32</v>
      </c>
      <c r="D7" s="16" t="s">
        <v>3</v>
      </c>
      <c r="E7" s="24" t="s">
        <v>4</v>
      </c>
      <c r="F7" s="16" t="s">
        <v>5</v>
      </c>
      <c r="G7" s="24" t="s">
        <v>6</v>
      </c>
      <c r="H7" s="16" t="s">
        <v>7</v>
      </c>
      <c r="I7" s="16" t="s">
        <v>8</v>
      </c>
      <c r="J7" s="18" t="s">
        <v>9</v>
      </c>
    </row>
    <row r="8" spans="1:10" s="12" customFormat="1" ht="15.75" thickBot="1" x14ac:dyDescent="0.3">
      <c r="A8" s="21"/>
      <c r="B8" s="23"/>
      <c r="C8" s="23"/>
      <c r="D8" s="17"/>
      <c r="E8" s="25"/>
      <c r="F8" s="17"/>
      <c r="G8" s="25"/>
      <c r="H8" s="17"/>
      <c r="I8" s="17"/>
      <c r="J8" s="19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5" t="s">
        <v>26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t="s">
        <v>16</v>
      </c>
      <c r="B11" t="s">
        <v>10</v>
      </c>
      <c r="C11" s="13" t="s">
        <v>30</v>
      </c>
      <c r="D11" s="1">
        <v>10000</v>
      </c>
      <c r="E11" s="1">
        <f>D11*0.0287</f>
        <v>287</v>
      </c>
      <c r="F11" s="1">
        <v>0</v>
      </c>
      <c r="G11" s="1">
        <f>D11*0.0304</f>
        <v>304</v>
      </c>
      <c r="H11" s="1">
        <v>25</v>
      </c>
      <c r="I11" s="1">
        <f>+E11+F11+G11+H11</f>
        <v>616</v>
      </c>
      <c r="J11" s="1">
        <f>SUM(D11-I11)</f>
        <v>9384</v>
      </c>
    </row>
    <row r="12" spans="1:10" x14ac:dyDescent="0.25">
      <c r="A12" s="2" t="s">
        <v>19</v>
      </c>
      <c r="B12" s="2">
        <v>1</v>
      </c>
      <c r="C12" s="2"/>
      <c r="D12" s="3">
        <f>SUM(D11:D11)</f>
        <v>10000</v>
      </c>
      <c r="E12" s="3">
        <f>SUM(E11:E11)</f>
        <v>287</v>
      </c>
      <c r="F12" s="3">
        <f>SUM(F11:F11)</f>
        <v>0</v>
      </c>
      <c r="G12" s="3">
        <f>SUM(G11:G11)</f>
        <v>304</v>
      </c>
      <c r="H12" s="3">
        <f>SUM(H11:H11)</f>
        <v>25</v>
      </c>
      <c r="I12" s="3">
        <f>SUM(I11:I11)</f>
        <v>616</v>
      </c>
      <c r="J12" s="3">
        <f>SUM(J11:J11)</f>
        <v>9384</v>
      </c>
    </row>
    <row r="13" spans="1:10" s="9" customFormat="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10" x14ac:dyDescent="0.25">
      <c r="A14" s="15" t="s">
        <v>28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t="s">
        <v>17</v>
      </c>
      <c r="B15" t="s">
        <v>18</v>
      </c>
      <c r="C15" s="13" t="s">
        <v>31</v>
      </c>
      <c r="D15" s="1">
        <v>10000</v>
      </c>
      <c r="E15" s="1">
        <f t="shared" ref="E15" si="0">D15*0.0287</f>
        <v>287</v>
      </c>
      <c r="F15" s="1">
        <v>0</v>
      </c>
      <c r="G15" s="1">
        <f t="shared" ref="G15" si="1">D15*0.0304</f>
        <v>304</v>
      </c>
      <c r="H15" s="1">
        <v>25</v>
      </c>
      <c r="I15" s="1">
        <f>+E15+F15+G15+H15</f>
        <v>616</v>
      </c>
      <c r="J15" s="1">
        <f t="shared" ref="J15" si="2">SUM(D15-I15)</f>
        <v>9384</v>
      </c>
    </row>
    <row r="16" spans="1:10" x14ac:dyDescent="0.25">
      <c r="A16" s="2" t="s">
        <v>19</v>
      </c>
      <c r="B16" s="2">
        <v>1</v>
      </c>
      <c r="C16" s="2"/>
      <c r="D16" s="3">
        <f>SUM(D15:D15)</f>
        <v>10000</v>
      </c>
      <c r="E16" s="3">
        <f>SUM(E15:E15)</f>
        <v>287</v>
      </c>
      <c r="F16" s="3">
        <f>SUM(F15:F15)</f>
        <v>0</v>
      </c>
      <c r="G16" s="3">
        <f>SUM(G15:G15)</f>
        <v>304</v>
      </c>
      <c r="H16" s="3">
        <f>SUM(H15:H15)</f>
        <v>25</v>
      </c>
      <c r="I16" s="3">
        <f>SUM(I15)</f>
        <v>616</v>
      </c>
      <c r="J16" s="3">
        <f>SUM(J15:J15)</f>
        <v>9384</v>
      </c>
    </row>
    <row r="17" spans="1:10" s="9" customFormat="1" x14ac:dyDescent="0.25">
      <c r="A17" s="7"/>
      <c r="B17" s="7"/>
      <c r="C17" s="7"/>
      <c r="D17" s="8"/>
      <c r="E17" s="8"/>
      <c r="F17" s="8"/>
      <c r="G17" s="8"/>
      <c r="H17" s="8"/>
      <c r="I17" s="8"/>
      <c r="J17" s="8"/>
    </row>
    <row r="18" spans="1:10" x14ac:dyDescent="0.25">
      <c r="A18" s="15" t="s">
        <v>27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t="s">
        <v>24</v>
      </c>
      <c r="B19" t="s">
        <v>25</v>
      </c>
      <c r="C19" s="13" t="s">
        <v>30</v>
      </c>
      <c r="D19" s="1">
        <v>165000</v>
      </c>
      <c r="E19" s="1">
        <v>4735.5</v>
      </c>
      <c r="F19" s="1">
        <v>27413.040000000001</v>
      </c>
      <c r="G19" s="1">
        <v>4943.8</v>
      </c>
      <c r="H19" s="1">
        <v>25</v>
      </c>
      <c r="I19" s="1">
        <f>+E19+F19+G19+H19</f>
        <v>37117.340000000004</v>
      </c>
      <c r="J19" s="1">
        <f>D19-I19</f>
        <v>127882.66</v>
      </c>
    </row>
    <row r="20" spans="1:10" x14ac:dyDescent="0.25">
      <c r="A20" s="2" t="s">
        <v>19</v>
      </c>
      <c r="B20" s="2">
        <v>1</v>
      </c>
      <c r="C20" s="2"/>
      <c r="D20" s="3">
        <f t="shared" ref="D20:J20" si="3">SUM(D19)</f>
        <v>165000</v>
      </c>
      <c r="E20" s="3">
        <f t="shared" si="3"/>
        <v>4735.5</v>
      </c>
      <c r="F20" s="3">
        <f t="shared" si="3"/>
        <v>27413.040000000001</v>
      </c>
      <c r="G20" s="3">
        <f t="shared" si="3"/>
        <v>4943.8</v>
      </c>
      <c r="H20" s="3">
        <f t="shared" si="3"/>
        <v>25</v>
      </c>
      <c r="I20" s="3">
        <f t="shared" si="3"/>
        <v>37117.340000000004</v>
      </c>
      <c r="J20" s="3">
        <f t="shared" si="3"/>
        <v>127882.66</v>
      </c>
    </row>
    <row r="22" spans="1:10" x14ac:dyDescent="0.25">
      <c r="A22" s="15" t="s">
        <v>29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t="s">
        <v>11</v>
      </c>
      <c r="B23" t="s">
        <v>12</v>
      </c>
      <c r="C23" s="13" t="s">
        <v>30</v>
      </c>
      <c r="D23" s="1">
        <v>10000</v>
      </c>
      <c r="E23" s="1">
        <f>D23*0.0287</f>
        <v>287</v>
      </c>
      <c r="F23" s="1">
        <v>0</v>
      </c>
      <c r="G23" s="1">
        <f>D23*0.0304</f>
        <v>304</v>
      </c>
      <c r="H23" s="1">
        <v>25</v>
      </c>
      <c r="I23" s="1">
        <f>+E23+F23+G23+H23</f>
        <v>616</v>
      </c>
      <c r="J23" s="1">
        <f t="shared" ref="J23:J25" si="4">+D23-I23</f>
        <v>9384</v>
      </c>
    </row>
    <row r="24" spans="1:10" x14ac:dyDescent="0.25">
      <c r="A24" t="s">
        <v>13</v>
      </c>
      <c r="B24" t="s">
        <v>12</v>
      </c>
      <c r="C24" s="13" t="s">
        <v>30</v>
      </c>
      <c r="D24" s="1">
        <v>10000</v>
      </c>
      <c r="E24" s="1">
        <f t="shared" ref="E24:E25" si="5">D24*0.0287</f>
        <v>287</v>
      </c>
      <c r="F24" s="1">
        <v>0</v>
      </c>
      <c r="G24" s="1">
        <f t="shared" ref="G24:G25" si="6">D24*0.0304</f>
        <v>304</v>
      </c>
      <c r="H24" s="1">
        <v>25</v>
      </c>
      <c r="I24" s="1">
        <f t="shared" ref="I24:I25" si="7">+E24+F24+G24+H24</f>
        <v>616</v>
      </c>
      <c r="J24" s="1">
        <f t="shared" si="4"/>
        <v>9384</v>
      </c>
    </row>
    <row r="25" spans="1:10" x14ac:dyDescent="0.25">
      <c r="A25" t="s">
        <v>14</v>
      </c>
      <c r="B25" t="s">
        <v>15</v>
      </c>
      <c r="C25" s="13" t="s">
        <v>30</v>
      </c>
      <c r="D25" s="1">
        <v>10000</v>
      </c>
      <c r="E25" s="1">
        <f t="shared" si="5"/>
        <v>287</v>
      </c>
      <c r="F25" s="1">
        <v>0</v>
      </c>
      <c r="G25" s="1">
        <f t="shared" si="6"/>
        <v>304</v>
      </c>
      <c r="H25" s="1">
        <v>25</v>
      </c>
      <c r="I25" s="1">
        <f t="shared" si="7"/>
        <v>616</v>
      </c>
      <c r="J25" s="1">
        <f t="shared" si="4"/>
        <v>9384</v>
      </c>
    </row>
    <row r="26" spans="1:10" x14ac:dyDescent="0.25">
      <c r="A26" s="2" t="s">
        <v>19</v>
      </c>
      <c r="B26" s="2">
        <v>3</v>
      </c>
      <c r="C26" s="2"/>
      <c r="D26" s="3">
        <f t="shared" ref="D26:J26" si="8">SUM(D23:D25)</f>
        <v>30000</v>
      </c>
      <c r="E26" s="3">
        <f t="shared" si="8"/>
        <v>861</v>
      </c>
      <c r="F26" s="3">
        <f t="shared" si="8"/>
        <v>0</v>
      </c>
      <c r="G26" s="3">
        <f t="shared" si="8"/>
        <v>912</v>
      </c>
      <c r="H26" s="3">
        <f t="shared" si="8"/>
        <v>75</v>
      </c>
      <c r="I26" s="3">
        <f t="shared" si="8"/>
        <v>1848</v>
      </c>
      <c r="J26" s="3">
        <f t="shared" si="8"/>
        <v>28152</v>
      </c>
    </row>
    <row r="27" spans="1:10" x14ac:dyDescent="0.25">
      <c r="D27" s="1"/>
      <c r="E27" s="1"/>
      <c r="F27" s="1"/>
      <c r="G27" s="1"/>
      <c r="H27" s="1"/>
      <c r="I27" s="1"/>
      <c r="J27" s="1"/>
    </row>
    <row r="28" spans="1:10" ht="15.75" x14ac:dyDescent="0.25">
      <c r="A28" s="5" t="s">
        <v>21</v>
      </c>
      <c r="B28" s="5">
        <v>6</v>
      </c>
      <c r="C28" s="5"/>
      <c r="D28" s="14">
        <f>+D16+D12+D26+D20</f>
        <v>215000</v>
      </c>
      <c r="E28" s="14">
        <f>+E16+E12+E26+E20</f>
        <v>6170.5</v>
      </c>
      <c r="F28" s="6">
        <f>+F16+F12+F26+F20</f>
        <v>27413.040000000001</v>
      </c>
      <c r="G28" s="14">
        <f>+G16+G12+G26+G20</f>
        <v>6463.8</v>
      </c>
      <c r="H28" s="6">
        <f>+H26+H20+H16+H12</f>
        <v>150</v>
      </c>
      <c r="I28" s="14">
        <f>+I12+I16+I20+I26</f>
        <v>40197.340000000004</v>
      </c>
      <c r="J28" s="6">
        <f>+J16+J12+J26+J20</f>
        <v>174802.66</v>
      </c>
    </row>
    <row r="32" spans="1:10" s="4" customFormat="1" ht="24.95" customHeight="1" x14ac:dyDescent="0.25">
      <c r="A32"/>
      <c r="B32"/>
      <c r="C32"/>
      <c r="D32"/>
      <c r="E32"/>
      <c r="F32"/>
      <c r="G32"/>
      <c r="H32"/>
      <c r="I32"/>
      <c r="J32"/>
    </row>
  </sheetData>
  <mergeCells count="20">
    <mergeCell ref="A6:J6"/>
    <mergeCell ref="A1:J1"/>
    <mergeCell ref="A2:J2"/>
    <mergeCell ref="A3:J3"/>
    <mergeCell ref="A4:J4"/>
    <mergeCell ref="A5:J5"/>
    <mergeCell ref="A22:J22"/>
    <mergeCell ref="A10:J10"/>
    <mergeCell ref="A14:J14"/>
    <mergeCell ref="A18:J18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26" max="8" man="1"/>
    <brk id="53" max="9" man="1"/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Fior Daliza Del Carmen Rosario</cp:lastModifiedBy>
  <cp:lastPrinted>2021-08-30T18:15:33Z</cp:lastPrinted>
  <dcterms:created xsi:type="dcterms:W3CDTF">2016-11-10T20:16:03Z</dcterms:created>
  <dcterms:modified xsi:type="dcterms:W3CDTF">2022-05-04T19:09:53Z</dcterms:modified>
</cp:coreProperties>
</file>