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H11" i="6" l="1"/>
  <c r="G12" i="6"/>
  <c r="F11" i="6" l="1"/>
  <c r="F51" i="6"/>
  <c r="H61" i="6"/>
  <c r="F61" i="6"/>
  <c r="G60" i="6"/>
  <c r="G59" i="6"/>
  <c r="G58" i="6"/>
  <c r="G57" i="6"/>
  <c r="H56" i="6"/>
  <c r="F56" i="6"/>
  <c r="G49" i="6"/>
  <c r="G20" i="6"/>
  <c r="G61" i="6" l="1"/>
  <c r="G56" i="6"/>
  <c r="H26" i="6" l="1"/>
  <c r="G54" i="6"/>
  <c r="H51" i="6"/>
  <c r="H46" i="6"/>
  <c r="F46" i="6"/>
  <c r="H41" i="6"/>
  <c r="H36" i="6"/>
  <c r="F36" i="6"/>
  <c r="H16" i="6"/>
  <c r="F16" i="6"/>
  <c r="G55" i="6"/>
  <c r="G53" i="6"/>
  <c r="G52" i="6"/>
  <c r="G47" i="6"/>
  <c r="G40" i="6"/>
  <c r="G39" i="6"/>
  <c r="G38" i="6"/>
  <c r="G37" i="6"/>
  <c r="G45" i="6"/>
  <c r="G44" i="6"/>
  <c r="G43" i="6"/>
  <c r="G42" i="6"/>
  <c r="G35" i="6"/>
  <c r="G32" i="6"/>
  <c r="H31" i="6"/>
  <c r="H21" i="6"/>
  <c r="F41" i="6"/>
  <c r="F31" i="6"/>
  <c r="F26" i="6"/>
  <c r="F21" i="6"/>
  <c r="G48" i="6"/>
  <c r="G50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<sst xmlns="http://schemas.openxmlformats.org/spreadsheetml/2006/main" count="255" uniqueCount="47">
  <si>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</si>
  <si>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</si>
  <si>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</si>
  <si>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</si>
  <si>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</si>
  <si>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</si>
  <si>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</si>
  <si>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</si>
  <si>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</si>
  <si>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</si>
  <si>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</si>
  <si>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</si>
  <si>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</si>
  <si>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</si>
  <si>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</si>
  <si>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</si>
  <si>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</si>
  <si>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</si>
  <si>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</si>
  <si>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</si>
  <si>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</si>
  <si>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</si>
  <si>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</si>
  <si>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</si>
  <si>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</si>
  <si>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</si>
  <si>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</si>
  <si>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</si>
  <si>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</si>
  <si>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</si>
  <si>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</si>
  <si>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</si>
  <si>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</si>
  <si>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</si>
  <si>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</si>
  <si>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</si>
  <si>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</si>
  <si>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</si>
  <si>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</si>
  <si>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</si>
  <si>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</si>
  <si>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</si>
  <si>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</si>
  <si>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</si>
  <si>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</si>
  <si>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</si>
  <si>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Periodo del 1ro al 31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</si>
</sst>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7" applyNumberFormat="0" applyFill="0" applyAlignment="0" applyProtection="0"/>
  </cellStyleXfs>
  <cellXfs count="77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64" fontId="3" fillId="0" borderId="4" xfId="3" applyNumberFormat="1" applyFont="1" applyBorder="1" applyAlignment="1">
      <alignment horizontal="right"/>
    </xf>
    <xf numFmtId="49" fontId="3" fillId="0" borderId="5" xfId="3" applyNumberFormat="1" applyFont="1" applyBorder="1" applyAlignment="1">
      <alignment horizontal="left"/>
    </xf>
    <xf numFmtId="49" fontId="3" fillId="0" borderId="5" xfId="3" applyNumberFormat="1" applyFont="1" applyBorder="1" applyAlignment="1">
      <alignment horizontal="center"/>
    </xf>
    <xf numFmtId="164" fontId="3" fillId="0" borderId="6" xfId="3" applyNumberFormat="1" applyFont="1" applyBorder="1" applyAlignment="1">
      <alignment horizontal="right"/>
    </xf>
    <xf numFmtId="164" fontId="3" fillId="0" borderId="7" xfId="3" applyNumberFormat="1" applyFont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164" fontId="4" fillId="3" borderId="9" xfId="3" applyNumberFormat="1" applyFont="1" applyFill="1" applyBorder="1" applyAlignment="1">
      <alignment horizontal="right"/>
    </xf>
    <xf numFmtId="164" fontId="4" fillId="3" borderId="10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11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left"/>
    </xf>
    <xf numFmtId="164" fontId="3" fillId="0" borderId="4" xfId="3" applyNumberFormat="1" applyFont="1" applyFill="1" applyBorder="1" applyAlignment="1">
      <alignment horizontal="righ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0" fontId="2" fillId="0" borderId="0" xfId="3" applyBorder="1"/>
    <xf numFmtId="49" fontId="3" fillId="0" borderId="21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164" fontId="4" fillId="3" borderId="23" xfId="3" applyNumberFormat="1" applyFont="1" applyFill="1" applyBorder="1" applyAlignment="1">
      <alignment horizontal="right"/>
    </xf>
    <xf numFmtId="49" fontId="3" fillId="0" borderId="6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left"/>
    </xf>
    <xf numFmtId="164" fontId="4" fillId="3" borderId="25" xfId="3" applyNumberFormat="1" applyFont="1" applyFill="1" applyBorder="1" applyAlignment="1">
      <alignment horizontal="right"/>
    </xf>
    <xf numFmtId="164" fontId="4" fillId="3" borderId="26" xfId="3" applyNumberFormat="1" applyFont="1" applyFill="1" applyBorder="1" applyAlignment="1">
      <alignment horizontal="right"/>
    </xf>
    <xf numFmtId="49" fontId="6" fillId="4" borderId="27" xfId="3" applyNumberFormat="1" applyFont="1" applyFill="1" applyBorder="1" applyAlignment="1">
      <alignment horizontal="center" vertical="center" wrapText="1"/>
    </xf>
    <xf numFmtId="49" fontId="6" fillId="4" borderId="28" xfId="3" applyNumberFormat="1" applyFont="1" applyFill="1" applyBorder="1" applyAlignment="1">
      <alignment horizontal="center" vertical="center" wrapText="1"/>
    </xf>
    <xf numFmtId="49" fontId="6" fillId="4" borderId="29" xfId="3" applyNumberFormat="1" applyFont="1" applyFill="1" applyBorder="1" applyAlignment="1">
      <alignment horizontal="center" vertical="center"/>
    </xf>
    <xf numFmtId="49" fontId="6" fillId="4" borderId="30" xfId="3" applyNumberFormat="1" applyFont="1" applyFill="1" applyBorder="1" applyAlignment="1">
      <alignment horizontal="center" vertical="center" wrapText="1"/>
    </xf>
    <xf numFmtId="49" fontId="3" fillId="0" borderId="38" xfId="3" applyNumberFormat="1" applyFont="1" applyBorder="1" applyAlignment="1">
      <alignment horizontal="center"/>
    </xf>
    <xf numFmtId="49" fontId="3" fillId="0" borderId="39" xfId="3" applyNumberFormat="1" applyFont="1" applyBorder="1" applyAlignment="1">
      <alignment horizontal="center"/>
    </xf>
    <xf numFmtId="49" fontId="3" fillId="0" borderId="40" xfId="3" applyNumberFormat="1" applyFont="1" applyBorder="1" applyAlignment="1">
      <alignment horizontal="center"/>
    </xf>
    <xf numFmtId="49" fontId="3" fillId="0" borderId="24" xfId="3" applyNumberFormat="1" applyFont="1" applyBorder="1" applyAlignment="1">
      <alignment horizontal="left"/>
    </xf>
    <xf numFmtId="164" fontId="4" fillId="3" borderId="41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/>
    </xf>
    <xf numFmtId="49" fontId="4" fillId="3" borderId="32" xfId="3" applyNumberFormat="1" applyFont="1" applyFill="1" applyBorder="1" applyAlignment="1">
      <alignment horizontal="left"/>
    </xf>
    <xf numFmtId="49" fontId="4" fillId="3" borderId="33" xfId="3" applyNumberFormat="1" applyFont="1" applyFill="1" applyBorder="1" applyAlignment="1">
      <alignment horizontal="left"/>
    </xf>
    <xf numFmtId="49" fontId="4" fillId="3" borderId="34" xfId="3" applyNumberFormat="1" applyFont="1" applyFill="1" applyBorder="1" applyAlignment="1">
      <alignment horizontal="center"/>
    </xf>
    <xf numFmtId="49" fontId="4" fillId="3" borderId="35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2" xfId="3" applyFont="1" applyFill="1" applyBorder="1" applyAlignment="1">
      <alignment horizont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4" fillId="3" borderId="36" xfId="3" applyNumberFormat="1" applyFont="1" applyFill="1" applyBorder="1" applyAlignment="1">
      <alignment horizontal="left"/>
    </xf>
    <xf numFmtId="49" fontId="4" fillId="3" borderId="25" xfId="3" applyNumberFormat="1" applyFont="1" applyFill="1" applyBorder="1" applyAlignment="1">
      <alignment horizontal="center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left" wrapText="1"/>
    </xf>
    <xf numFmtId="49" fontId="4" fillId="3" borderId="33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2" xfId="3" applyNumberFormat="1" applyFont="1" applyFill="1" applyBorder="1" applyAlignment="1">
      <alignment horizontal="center" wrapText="1"/>
    </xf>
    <xf numFmtId="49" fontId="4" fillId="3" borderId="33" xfId="3" applyNumberFormat="1" applyFont="1" applyFill="1" applyBorder="1" applyAlignment="1">
      <alignment horizontal="center" wrapText="1"/>
    </xf>
    <xf numFmtId="49" fontId="4" fillId="3" borderId="27" xfId="3" applyNumberFormat="1" applyFont="1" applyFill="1" applyBorder="1" applyAlignment="1">
      <alignment horizontal="left"/>
    </xf>
    <xf numFmtId="49" fontId="4" fillId="3" borderId="28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="120" zoomScaleNormal="120" workbookViewId="0">
      <selection activeCell="H10" sqref="H10"/>
    </sheetView>
  </sheetViews>
  <sheetFormatPr baseColWidth="10" defaultColWidth="11.375" defaultRowHeight="12.75" x14ac:dyDescent="0.2"/>
  <cols>
    <col min="1" max="2" width="17.25" style="23" customWidth="1"/>
    <col min="3" max="3" width="35.75" style="23" customWidth="1"/>
    <col min="4" max="4" width="8" style="23" customWidth="1"/>
    <col min="5" max="5" width="40.375" style="1" bestFit="1" customWidth="1"/>
    <col min="6" max="6" width="19.125" style="1" customWidth="1"/>
    <col min="7" max="7" width="25.25" style="1" customWidth="1"/>
    <col min="8" max="8" width="18.875" style="1" customWidth="1"/>
    <col min="9" max="16384" width="11.375" style="1"/>
  </cols>
  <sheetData>
    <row r="1" spans="1:8" s="52" customFormat="1" ht="20.25" x14ac:dyDescent="0.3">
      <c r="A1" s="60" t="s">
        <v>25</v>
      </c>
      <c r="B1" s="60"/>
      <c r="C1" s="60"/>
      <c r="D1" s="60"/>
      <c r="E1" s="60"/>
      <c r="F1" s="60"/>
      <c r="G1" s="60"/>
      <c r="H1" s="60"/>
    </row>
    <row r="2" spans="1:8" s="52" customFormat="1" ht="18" x14ac:dyDescent="0.25">
      <c r="A2" s="61" t="s">
        <v>26</v>
      </c>
      <c r="B2" s="61"/>
      <c r="C2" s="61"/>
      <c r="D2" s="61"/>
      <c r="E2" s="61"/>
      <c r="F2" s="61"/>
      <c r="G2" s="61"/>
      <c r="H2" s="61"/>
    </row>
    <row r="3" spans="1:8" s="52" customFormat="1" ht="18" x14ac:dyDescent="0.25">
      <c r="A3" s="61" t="s">
        <v>45</v>
      </c>
      <c r="B3" s="61"/>
      <c r="C3" s="61"/>
      <c r="D3" s="61"/>
      <c r="E3" s="61"/>
      <c r="F3" s="61"/>
      <c r="G3" s="61"/>
      <c r="H3" s="61"/>
    </row>
    <row r="4" spans="1:8" s="52" customFormat="1" ht="18" x14ac:dyDescent="0.25">
      <c r="A4" s="53"/>
      <c r="B4" s="53"/>
      <c r="C4" s="53"/>
      <c r="D4" s="53"/>
      <c r="E4" s="53"/>
      <c r="F4" s="53"/>
      <c r="G4" s="53"/>
      <c r="H4" s="53"/>
    </row>
    <row r="5" spans="1:8" s="52" customFormat="1" ht="15.75" x14ac:dyDescent="0.25">
      <c r="A5" s="62" t="s">
        <v>24</v>
      </c>
      <c r="B5" s="62"/>
      <c r="C5" s="62"/>
      <c r="D5" s="62"/>
      <c r="E5" s="62"/>
      <c r="F5" s="62"/>
      <c r="G5" s="62"/>
      <c r="H5" s="62"/>
    </row>
    <row r="6" spans="1:8" s="52" customFormat="1" ht="18.75" thickBot="1" x14ac:dyDescent="0.3">
      <c r="A6" s="63" t="s">
        <v>46</v>
      </c>
      <c r="B6" s="63"/>
      <c r="C6" s="63"/>
      <c r="D6" s="63"/>
      <c r="E6" s="63"/>
      <c r="F6" s="63"/>
      <c r="G6" s="63"/>
      <c r="H6" s="63"/>
    </row>
    <row r="7" spans="1:8" s="52" customFormat="1" ht="18.75" thickBot="1" x14ac:dyDescent="0.3">
      <c r="A7" s="54"/>
      <c r="B7" s="54"/>
      <c r="C7" s="54"/>
      <c r="D7" s="54"/>
      <c r="E7" s="54"/>
      <c r="F7" s="54"/>
      <c r="G7" s="54"/>
      <c r="H7" s="54"/>
    </row>
    <row r="8" spans="1:8" s="24" customFormat="1" ht="30.75" thickBot="1" x14ac:dyDescent="0.25">
      <c r="A8" s="43" t="s">
        <v>0</v>
      </c>
      <c r="B8" s="44" t="s">
        <v>1</v>
      </c>
      <c r="C8" s="45" t="s">
        <v>2</v>
      </c>
      <c r="D8" s="64" t="s">
        <v>3</v>
      </c>
      <c r="E8" s="64"/>
      <c r="F8" s="44" t="s">
        <v>37</v>
      </c>
      <c r="G8" s="44" t="s">
        <v>44</v>
      </c>
      <c r="H8" s="46" t="s">
        <v>38</v>
      </c>
    </row>
    <row r="9" spans="1:8" ht="13.5" thickBot="1" x14ac:dyDescent="0.25"/>
    <row r="10" spans="1:8" ht="13.5" thickBot="1" x14ac:dyDescent="0.25">
      <c r="A10" s="72" t="s">
        <v>27</v>
      </c>
      <c r="B10" s="73"/>
      <c r="C10" s="74"/>
      <c r="D10" s="66"/>
      <c r="E10" s="67"/>
      <c r="F10" s="51">
        <f>+F11+F16+F21+F26+F31+F36+F41+F46+F51+F56+F61</f>
        <v>380809003</v>
      </c>
      <c r="G10" s="51">
        <f>+G11+G16+G21+G26+G31+G36+G41+G46+G51+G56+G61</f>
        <v>5000000</v>
      </c>
      <c r="H10" s="51">
        <f>+H11+H16+H21+H26+H31+H36+H41+H46+H51+H56+H61</f>
        <v>385809003</v>
      </c>
    </row>
    <row r="11" spans="1:8" s="17" customFormat="1" ht="13.5" thickBot="1" x14ac:dyDescent="0.25">
      <c r="A11" s="65" t="s">
        <v>28</v>
      </c>
      <c r="B11" s="56"/>
      <c r="C11" s="57"/>
      <c r="D11" s="66" t="s">
        <v>11</v>
      </c>
      <c r="E11" s="67"/>
      <c r="F11" s="51">
        <f>SUM(F12:F15)</f>
        <v>139366129</v>
      </c>
      <c r="G11" s="51">
        <f t="shared" ref="G11:H11" si="0">SUM(G12:G15)</f>
        <v>8915107</v>
      </c>
      <c r="H11" s="51">
        <f>SUM(H12:H15)</f>
        <v>148281236</v>
      </c>
    </row>
    <row r="12" spans="1:8" s="34" customFormat="1" x14ac:dyDescent="0.2">
      <c r="A12" s="30" t="s">
        <v>4</v>
      </c>
      <c r="B12" s="25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8710239</v>
      </c>
      <c r="H12" s="4">
        <v>112442149</v>
      </c>
    </row>
    <row r="13" spans="1:8" s="34" customFormat="1" x14ac:dyDescent="0.2">
      <c r="A13" s="31" t="s">
        <v>4</v>
      </c>
      <c r="B13" s="26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9">
        <v>-1723682</v>
      </c>
      <c r="H13" s="8">
        <v>22996806</v>
      </c>
    </row>
    <row r="14" spans="1:8" s="34" customFormat="1" x14ac:dyDescent="0.2">
      <c r="A14" s="31" t="s">
        <v>4</v>
      </c>
      <c r="B14" s="26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9">
        <v>670350</v>
      </c>
      <c r="H14" s="8">
        <v>5737927</v>
      </c>
    </row>
    <row r="15" spans="1:8" s="34" customFormat="1" ht="13.5" thickBot="1" x14ac:dyDescent="0.25">
      <c r="A15" s="35" t="s">
        <v>4</v>
      </c>
      <c r="B15" s="36" t="s">
        <v>5</v>
      </c>
      <c r="C15" s="38" t="s">
        <v>6</v>
      </c>
      <c r="D15" s="39" t="s">
        <v>13</v>
      </c>
      <c r="E15" s="40" t="s">
        <v>16</v>
      </c>
      <c r="F15" s="12">
        <v>5846154</v>
      </c>
      <c r="G15" s="13">
        <v>1258200</v>
      </c>
      <c r="H15" s="12">
        <v>7104354</v>
      </c>
    </row>
    <row r="16" spans="1:8" s="17" customFormat="1" ht="13.5" thickBot="1" x14ac:dyDescent="0.25">
      <c r="A16" s="75" t="s">
        <v>29</v>
      </c>
      <c r="B16" s="76"/>
      <c r="C16" s="76"/>
      <c r="D16" s="67" t="s">
        <v>11</v>
      </c>
      <c r="E16" s="68"/>
      <c r="F16" s="37">
        <f>SUM(F17:F20)</f>
        <v>43360182</v>
      </c>
      <c r="G16" s="41">
        <f>SUM(G17:G20)</f>
        <v>4453750</v>
      </c>
      <c r="H16" s="42">
        <f>SUM(H17:H20)</f>
        <v>47813932</v>
      </c>
    </row>
    <row r="17" spans="1:8" x14ac:dyDescent="0.2">
      <c r="A17" s="30" t="s">
        <v>4</v>
      </c>
      <c r="B17" s="25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v>-565250</v>
      </c>
      <c r="H17" s="4">
        <v>22794932</v>
      </c>
    </row>
    <row r="18" spans="1:8" x14ac:dyDescent="0.2">
      <c r="A18" s="31" t="s">
        <v>4</v>
      </c>
      <c r="B18" s="26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9">
        <v>4714029</v>
      </c>
      <c r="H18" s="8">
        <v>24327200</v>
      </c>
    </row>
    <row r="19" spans="1:8" x14ac:dyDescent="0.2">
      <c r="A19" s="31" t="s">
        <v>4</v>
      </c>
      <c r="B19" s="26" t="s">
        <v>12</v>
      </c>
      <c r="C19" s="7" t="s">
        <v>6</v>
      </c>
      <c r="D19" s="7" t="s">
        <v>9</v>
      </c>
      <c r="E19" s="6" t="s">
        <v>10</v>
      </c>
      <c r="F19" s="12">
        <v>386829</v>
      </c>
      <c r="G19" s="13">
        <v>304971</v>
      </c>
      <c r="H19" s="12">
        <v>691800</v>
      </c>
    </row>
    <row r="20" spans="1:8" ht="13.5" thickBot="1" x14ac:dyDescent="0.25">
      <c r="A20" s="47" t="s">
        <v>4</v>
      </c>
      <c r="B20" s="48" t="s">
        <v>12</v>
      </c>
      <c r="C20" s="49" t="s">
        <v>6</v>
      </c>
      <c r="D20" s="39" t="s">
        <v>13</v>
      </c>
      <c r="E20" s="50" t="s">
        <v>16</v>
      </c>
      <c r="F20" s="12">
        <v>0</v>
      </c>
      <c r="G20" s="13">
        <f>+H20-F20</f>
        <v>0</v>
      </c>
      <c r="H20" s="12">
        <v>0</v>
      </c>
    </row>
    <row r="21" spans="1:8" s="22" customFormat="1" ht="13.5" thickBot="1" x14ac:dyDescent="0.25">
      <c r="A21" s="69" t="s">
        <v>30</v>
      </c>
      <c r="B21" s="70"/>
      <c r="C21" s="71"/>
      <c r="D21" s="66" t="s">
        <v>11</v>
      </c>
      <c r="E21" s="68"/>
      <c r="F21" s="14">
        <f>SUM(F22:F25)</f>
        <v>85382369</v>
      </c>
      <c r="G21" s="15">
        <f>SUM(G22:G25)</f>
        <v>-24052507</v>
      </c>
      <c r="H21" s="16">
        <f>SUM(H22:H25)</f>
        <v>61329862</v>
      </c>
    </row>
    <row r="22" spans="1:8" x14ac:dyDescent="0.2">
      <c r="A22" s="32" t="s">
        <v>4</v>
      </c>
      <c r="B22" s="27" t="s">
        <v>17</v>
      </c>
      <c r="C22" s="29" t="s">
        <v>6</v>
      </c>
      <c r="D22" s="2" t="s">
        <v>7</v>
      </c>
      <c r="E22" s="3" t="s">
        <v>22</v>
      </c>
      <c r="F22" s="4">
        <v>76871919</v>
      </c>
      <c r="G22" s="5">
        <v>-22928639</v>
      </c>
      <c r="H22" s="4">
        <v>53943280</v>
      </c>
    </row>
    <row r="23" spans="1:8" s="21" customFormat="1" x14ac:dyDescent="0.2">
      <c r="A23" s="31" t="s">
        <v>4</v>
      </c>
      <c r="B23" s="26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9">
        <v>-1163968</v>
      </c>
      <c r="H23" s="8">
        <v>7074482</v>
      </c>
    </row>
    <row r="24" spans="1:8" s="21" customFormat="1" x14ac:dyDescent="0.2">
      <c r="A24" s="31" t="s">
        <v>4</v>
      </c>
      <c r="B24" s="26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9">
        <v>13000</v>
      </c>
      <c r="H24" s="8">
        <v>285000</v>
      </c>
    </row>
    <row r="25" spans="1:8" s="21" customFormat="1" ht="13.5" thickBot="1" x14ac:dyDescent="0.25">
      <c r="A25" s="32" t="s">
        <v>4</v>
      </c>
      <c r="B25" s="27" t="s">
        <v>17</v>
      </c>
      <c r="C25" s="29" t="s">
        <v>6</v>
      </c>
      <c r="D25" s="2" t="s">
        <v>13</v>
      </c>
      <c r="E25" s="3" t="s">
        <v>16</v>
      </c>
      <c r="F25" s="4">
        <v>0</v>
      </c>
      <c r="G25" s="5">
        <v>27100</v>
      </c>
      <c r="H25" s="4">
        <v>27100</v>
      </c>
    </row>
    <row r="26" spans="1:8" s="17" customFormat="1" ht="13.5" thickBot="1" x14ac:dyDescent="0.25">
      <c r="A26" s="69" t="s">
        <v>31</v>
      </c>
      <c r="B26" s="70"/>
      <c r="C26" s="71"/>
      <c r="D26" s="66" t="s">
        <v>11</v>
      </c>
      <c r="E26" s="68"/>
      <c r="F26" s="14">
        <f>SUM(F27:F30)</f>
        <v>14087354</v>
      </c>
      <c r="G26" s="15">
        <f>SUM(G27:G30)</f>
        <v>23551000</v>
      </c>
      <c r="H26" s="16">
        <f>SUM(H27:H30)</f>
        <v>37638354</v>
      </c>
    </row>
    <row r="27" spans="1:8" x14ac:dyDescent="0.2">
      <c r="A27" s="32" t="s">
        <v>4</v>
      </c>
      <c r="B27" s="26" t="s">
        <v>18</v>
      </c>
      <c r="C27" s="29" t="s">
        <v>6</v>
      </c>
      <c r="D27" s="2" t="s">
        <v>7</v>
      </c>
      <c r="E27" s="3" t="s">
        <v>22</v>
      </c>
      <c r="F27" s="4">
        <v>11330326</v>
      </c>
      <c r="G27" s="5">
        <v>22651000</v>
      </c>
      <c r="H27" s="4">
        <v>33981326</v>
      </c>
    </row>
    <row r="28" spans="1:8" x14ac:dyDescent="0.2">
      <c r="A28" s="31" t="s">
        <v>4</v>
      </c>
      <c r="B28" s="26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9">
        <v>420000</v>
      </c>
      <c r="H28" s="8">
        <v>3161605</v>
      </c>
    </row>
    <row r="29" spans="1:8" x14ac:dyDescent="0.2">
      <c r="A29" s="31" t="s">
        <v>4</v>
      </c>
      <c r="B29" s="26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9">
        <v>0</v>
      </c>
      <c r="H29" s="8">
        <v>15423</v>
      </c>
    </row>
    <row r="30" spans="1:8" ht="13.5" thickBot="1" x14ac:dyDescent="0.25">
      <c r="A30" s="31" t="s">
        <v>4</v>
      </c>
      <c r="B30" s="26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9">
        <v>480000</v>
      </c>
      <c r="H30" s="8">
        <v>480000</v>
      </c>
    </row>
    <row r="31" spans="1:8" s="17" customFormat="1" ht="13.5" thickBot="1" x14ac:dyDescent="0.25">
      <c r="A31" s="55" t="s">
        <v>32</v>
      </c>
      <c r="B31" s="56"/>
      <c r="C31" s="57"/>
      <c r="D31" s="66" t="s">
        <v>11</v>
      </c>
      <c r="E31" s="68"/>
      <c r="F31" s="14">
        <f>SUM(F32:F35)</f>
        <v>31668920</v>
      </c>
      <c r="G31" s="15">
        <f>SUM(G32:G35)</f>
        <v>-2869350</v>
      </c>
      <c r="H31" s="16">
        <f>SUM(H32:H35)</f>
        <v>28799570</v>
      </c>
    </row>
    <row r="32" spans="1:8" x14ac:dyDescent="0.2">
      <c r="A32" s="32" t="s">
        <v>4</v>
      </c>
      <c r="B32" s="27" t="s">
        <v>19</v>
      </c>
      <c r="C32" s="29" t="s">
        <v>6</v>
      </c>
      <c r="D32" s="2" t="s">
        <v>7</v>
      </c>
      <c r="E32" s="3" t="s">
        <v>22</v>
      </c>
      <c r="F32" s="4">
        <v>31368920</v>
      </c>
      <c r="G32" s="5">
        <f>+H32-F32</f>
        <v>-2869350</v>
      </c>
      <c r="H32" s="4">
        <v>28499570</v>
      </c>
    </row>
    <row r="33" spans="1:8" x14ac:dyDescent="0.2">
      <c r="A33" s="30" t="s">
        <v>4</v>
      </c>
      <c r="B33" s="25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/>
      <c r="H33" s="4">
        <v>300000</v>
      </c>
    </row>
    <row r="34" spans="1:8" x14ac:dyDescent="0.2">
      <c r="A34" s="30" t="s">
        <v>4</v>
      </c>
      <c r="B34" s="25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/>
      <c r="H34" s="4">
        <v>0</v>
      </c>
    </row>
    <row r="35" spans="1:8" ht="13.5" thickBot="1" x14ac:dyDescent="0.25">
      <c r="A35" s="31" t="s">
        <v>4</v>
      </c>
      <c r="B35" s="26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9">
        <f>+H35-F35</f>
        <v>0</v>
      </c>
      <c r="H35" s="8">
        <v>0</v>
      </c>
    </row>
    <row r="36" spans="1:8" s="17" customFormat="1" ht="13.5" thickBot="1" x14ac:dyDescent="0.25">
      <c r="A36" s="55" t="s">
        <v>33</v>
      </c>
      <c r="B36" s="56"/>
      <c r="C36" s="57"/>
      <c r="D36" s="66" t="s">
        <v>11</v>
      </c>
      <c r="E36" s="68"/>
      <c r="F36" s="14">
        <f>SUM(F37:F40)</f>
        <v>24827078</v>
      </c>
      <c r="G36" s="15">
        <f>SUM(G37:G40)</f>
        <v>-4998000</v>
      </c>
      <c r="H36" s="16">
        <f>SUM(H37:H40)</f>
        <v>19829078</v>
      </c>
    </row>
    <row r="37" spans="1:8" x14ac:dyDescent="0.2">
      <c r="A37" s="32" t="s">
        <v>4</v>
      </c>
      <c r="B37" s="25" t="s">
        <v>20</v>
      </c>
      <c r="C37" s="2" t="s">
        <v>6</v>
      </c>
      <c r="D37" s="18" t="s">
        <v>7</v>
      </c>
      <c r="E37" s="19" t="s">
        <v>22</v>
      </c>
      <c r="F37" s="8">
        <v>23297078</v>
      </c>
      <c r="G37" s="9">
        <f>+H37-F37</f>
        <v>-4998000</v>
      </c>
      <c r="H37" s="8">
        <v>18299078</v>
      </c>
    </row>
    <row r="38" spans="1:8" s="21" customFormat="1" x14ac:dyDescent="0.2">
      <c r="A38" s="31" t="s">
        <v>4</v>
      </c>
      <c r="B38" s="26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20">
        <f>+H38-F38</f>
        <v>0</v>
      </c>
      <c r="H38" s="8">
        <v>915000</v>
      </c>
    </row>
    <row r="39" spans="1:8" s="21" customFormat="1" x14ac:dyDescent="0.2">
      <c r="A39" s="31" t="s">
        <v>4</v>
      </c>
      <c r="B39" s="26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20">
        <f>+H39-F39</f>
        <v>0</v>
      </c>
      <c r="H39" s="8">
        <v>545000</v>
      </c>
    </row>
    <row r="40" spans="1:8" s="21" customFormat="1" ht="13.5" thickBot="1" x14ac:dyDescent="0.25">
      <c r="A40" s="33" t="s">
        <v>4</v>
      </c>
      <c r="B40" s="28" t="s">
        <v>20</v>
      </c>
      <c r="C40" s="11" t="s">
        <v>6</v>
      </c>
      <c r="D40" s="11" t="s">
        <v>13</v>
      </c>
      <c r="E40" s="10" t="s">
        <v>16</v>
      </c>
      <c r="F40" s="8">
        <v>70000</v>
      </c>
      <c r="G40" s="20">
        <f>+H40-F40</f>
        <v>0</v>
      </c>
      <c r="H40" s="8">
        <v>70000</v>
      </c>
    </row>
    <row r="41" spans="1:8" s="17" customFormat="1" ht="13.5" thickBot="1" x14ac:dyDescent="0.25">
      <c r="A41" s="69" t="s">
        <v>34</v>
      </c>
      <c r="B41" s="70"/>
      <c r="C41" s="71"/>
      <c r="D41" s="66" t="s">
        <v>11</v>
      </c>
      <c r="E41" s="68"/>
      <c r="F41" s="14">
        <f>SUM(F42:F45)</f>
        <v>1990053</v>
      </c>
      <c r="G41" s="15">
        <f>SUM(G42:G45)</f>
        <v>0</v>
      </c>
      <c r="H41" s="16">
        <f>SUM(H42:H45)</f>
        <v>1990053</v>
      </c>
    </row>
    <row r="42" spans="1:8" x14ac:dyDescent="0.2">
      <c r="A42" s="32" t="s">
        <v>4</v>
      </c>
      <c r="B42" s="25" t="s">
        <v>21</v>
      </c>
      <c r="C42" s="2" t="s">
        <v>6</v>
      </c>
      <c r="D42" s="18" t="s">
        <v>7</v>
      </c>
      <c r="E42" s="19" t="s">
        <v>22</v>
      </c>
      <c r="F42" s="8">
        <v>570053</v>
      </c>
      <c r="G42" s="9">
        <f>+H42-F42</f>
        <v>0</v>
      </c>
      <c r="H42" s="8">
        <v>570053</v>
      </c>
    </row>
    <row r="43" spans="1:8" x14ac:dyDescent="0.2">
      <c r="A43" s="31" t="s">
        <v>4</v>
      </c>
      <c r="B43" s="26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20">
        <f>+H43-F43</f>
        <v>0</v>
      </c>
      <c r="H43" s="8">
        <v>1025000</v>
      </c>
    </row>
    <row r="44" spans="1:8" x14ac:dyDescent="0.2">
      <c r="A44" s="31" t="s">
        <v>4</v>
      </c>
      <c r="B44" s="26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20">
        <f>+H44-F44</f>
        <v>0</v>
      </c>
      <c r="H44" s="8">
        <v>195000</v>
      </c>
    </row>
    <row r="45" spans="1:8" ht="13.5" thickBot="1" x14ac:dyDescent="0.25">
      <c r="A45" s="33" t="s">
        <v>4</v>
      </c>
      <c r="B45" s="28" t="s">
        <v>21</v>
      </c>
      <c r="C45" s="11" t="s">
        <v>6</v>
      </c>
      <c r="D45" s="11" t="s">
        <v>13</v>
      </c>
      <c r="E45" s="10" t="s">
        <v>16</v>
      </c>
      <c r="F45" s="8">
        <v>200000</v>
      </c>
      <c r="G45" s="20">
        <f>+H45-F45</f>
        <v>0</v>
      </c>
      <c r="H45" s="8">
        <v>200000</v>
      </c>
    </row>
    <row r="46" spans="1:8" ht="13.5" thickBot="1" x14ac:dyDescent="0.25">
      <c r="A46" s="55" t="s">
        <v>35</v>
      </c>
      <c r="B46" s="56"/>
      <c r="C46" s="57"/>
      <c r="D46" s="58" t="s">
        <v>11</v>
      </c>
      <c r="E46" s="59"/>
      <c r="F46" s="14">
        <f>SUM(F47:F50)</f>
        <v>12455253</v>
      </c>
      <c r="G46" s="15">
        <f>SUM(G47:G50)</f>
        <v>0</v>
      </c>
      <c r="H46" s="16">
        <f>SUM(H47:H50)</f>
        <v>12455253</v>
      </c>
    </row>
    <row r="47" spans="1:8" x14ac:dyDescent="0.2">
      <c r="A47" s="31" t="s">
        <v>36</v>
      </c>
      <c r="B47" s="26" t="s">
        <v>14</v>
      </c>
      <c r="C47" s="7" t="s">
        <v>6</v>
      </c>
      <c r="D47" s="18" t="s">
        <v>7</v>
      </c>
      <c r="E47" s="19" t="s">
        <v>22</v>
      </c>
      <c r="F47" s="8">
        <v>5083777</v>
      </c>
      <c r="G47" s="20">
        <f>+H47-F47</f>
        <v>0</v>
      </c>
      <c r="H47" s="8">
        <v>5083777</v>
      </c>
    </row>
    <row r="48" spans="1:8" x14ac:dyDescent="0.2">
      <c r="A48" s="31" t="s">
        <v>36</v>
      </c>
      <c r="B48" s="26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20">
        <f>+H48-F48</f>
        <v>0</v>
      </c>
      <c r="H48" s="8">
        <v>6354721</v>
      </c>
    </row>
    <row r="49" spans="1:8" x14ac:dyDescent="0.2">
      <c r="A49" s="31" t="s">
        <v>36</v>
      </c>
      <c r="B49" s="26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20">
        <f>+H49-F49</f>
        <v>0</v>
      </c>
      <c r="H49" s="8">
        <v>1016755</v>
      </c>
    </row>
    <row r="50" spans="1:8" ht="13.5" thickBot="1" x14ac:dyDescent="0.25">
      <c r="A50" s="31" t="s">
        <v>36</v>
      </c>
      <c r="B50" s="26" t="s">
        <v>14</v>
      </c>
      <c r="C50" s="7" t="s">
        <v>6</v>
      </c>
      <c r="D50" s="11" t="s">
        <v>13</v>
      </c>
      <c r="E50" s="10" t="s">
        <v>16</v>
      </c>
      <c r="F50" s="8">
        <v>0</v>
      </c>
      <c r="G50" s="20">
        <f>+H50-F50</f>
        <v>0</v>
      </c>
      <c r="H50" s="8">
        <v>0</v>
      </c>
    </row>
    <row r="51" spans="1:8" ht="13.5" thickBot="1" x14ac:dyDescent="0.25">
      <c r="A51" s="55" t="s">
        <v>39</v>
      </c>
      <c r="B51" s="56"/>
      <c r="C51" s="57"/>
      <c r="D51" s="66" t="s">
        <v>11</v>
      </c>
      <c r="E51" s="68"/>
      <c r="F51" s="14">
        <f>SUM(F52:F55)</f>
        <v>12455253</v>
      </c>
      <c r="G51" s="15">
        <f>SUM(G52:G55)</f>
        <v>0</v>
      </c>
      <c r="H51" s="16">
        <f>SUM(H52:H55)</f>
        <v>12455253</v>
      </c>
    </row>
    <row r="52" spans="1:8" x14ac:dyDescent="0.2">
      <c r="A52" s="31" t="s">
        <v>36</v>
      </c>
      <c r="B52" s="25" t="s">
        <v>42</v>
      </c>
      <c r="C52" s="2" t="s">
        <v>6</v>
      </c>
      <c r="D52" s="18" t="s">
        <v>7</v>
      </c>
      <c r="E52" s="19" t="s">
        <v>22</v>
      </c>
      <c r="F52" s="8">
        <v>5083777</v>
      </c>
      <c r="G52" s="9">
        <f>+H52-F52</f>
        <v>0</v>
      </c>
      <c r="H52" s="8">
        <v>5083777</v>
      </c>
    </row>
    <row r="53" spans="1:8" x14ac:dyDescent="0.2">
      <c r="A53" s="31" t="s">
        <v>36</v>
      </c>
      <c r="B53" s="25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20">
        <f>+H53-F53</f>
        <v>0</v>
      </c>
      <c r="H53" s="8">
        <v>3812833</v>
      </c>
    </row>
    <row r="54" spans="1:8" x14ac:dyDescent="0.2">
      <c r="A54" s="31" t="s">
        <v>36</v>
      </c>
      <c r="B54" s="25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20">
        <f>+H54-F54</f>
        <v>0</v>
      </c>
      <c r="H54" s="8">
        <v>3558643</v>
      </c>
    </row>
    <row r="55" spans="1:8" ht="13.5" thickBot="1" x14ac:dyDescent="0.25">
      <c r="A55" s="31" t="s">
        <v>36</v>
      </c>
      <c r="B55" s="25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20">
        <f>+H55-F55</f>
        <v>0</v>
      </c>
      <c r="H55" s="8">
        <v>0</v>
      </c>
    </row>
    <row r="56" spans="1:8" ht="13.5" thickBot="1" x14ac:dyDescent="0.25">
      <c r="A56" s="55" t="s">
        <v>40</v>
      </c>
      <c r="B56" s="56"/>
      <c r="C56" s="57"/>
      <c r="D56" s="66" t="s">
        <v>11</v>
      </c>
      <c r="E56" s="68"/>
      <c r="F56" s="14">
        <f>SUM(F57:F60)</f>
        <v>3304455</v>
      </c>
      <c r="G56" s="15">
        <f>SUM(G57:G60)</f>
        <v>0</v>
      </c>
      <c r="H56" s="16">
        <f>SUM(H57:H60)</f>
        <v>3304455</v>
      </c>
    </row>
    <row r="57" spans="1:8" x14ac:dyDescent="0.2">
      <c r="A57" s="31" t="s">
        <v>36</v>
      </c>
      <c r="B57" s="25" t="s">
        <v>15</v>
      </c>
      <c r="C57" s="2" t="s">
        <v>6</v>
      </c>
      <c r="D57" s="18" t="s">
        <v>7</v>
      </c>
      <c r="E57" s="19" t="s">
        <v>22</v>
      </c>
      <c r="F57" s="8">
        <v>0</v>
      </c>
      <c r="G57" s="9">
        <f>+H57-F57</f>
        <v>0</v>
      </c>
      <c r="H57" s="8">
        <v>0</v>
      </c>
    </row>
    <row r="58" spans="1:8" x14ac:dyDescent="0.2">
      <c r="A58" s="31" t="s">
        <v>36</v>
      </c>
      <c r="B58" s="26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20">
        <f>+H58-F58</f>
        <v>0</v>
      </c>
      <c r="H58" s="8">
        <v>0</v>
      </c>
    </row>
    <row r="59" spans="1:8" x14ac:dyDescent="0.2">
      <c r="A59" s="31" t="s">
        <v>36</v>
      </c>
      <c r="B59" s="26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20">
        <f>+H59-F59</f>
        <v>0</v>
      </c>
      <c r="H59" s="8">
        <v>3304455</v>
      </c>
    </row>
    <row r="60" spans="1:8" ht="13.5" thickBot="1" x14ac:dyDescent="0.25">
      <c r="A60" s="31" t="s">
        <v>36</v>
      </c>
      <c r="B60" s="26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20">
        <f>+H60-F60</f>
        <v>0</v>
      </c>
      <c r="H60" s="8">
        <v>0</v>
      </c>
    </row>
    <row r="61" spans="1:8" ht="13.5" thickBot="1" x14ac:dyDescent="0.25">
      <c r="A61" s="55" t="s">
        <v>41</v>
      </c>
      <c r="B61" s="56"/>
      <c r="C61" s="57"/>
      <c r="D61" s="66" t="s">
        <v>11</v>
      </c>
      <c r="E61" s="68"/>
      <c r="F61" s="14">
        <f>SUM(F62:F65)</f>
        <v>11911957</v>
      </c>
      <c r="G61" s="15">
        <f>SUM(G62:G65)</f>
        <v>0</v>
      </c>
      <c r="H61" s="16">
        <f>SUM(H62:H65)</f>
        <v>11911956.999999998</v>
      </c>
    </row>
    <row r="62" spans="1:8" x14ac:dyDescent="0.2">
      <c r="A62" s="31" t="s">
        <v>36</v>
      </c>
      <c r="B62" s="31" t="s">
        <v>43</v>
      </c>
      <c r="C62" s="2" t="s">
        <v>6</v>
      </c>
      <c r="D62" s="18" t="s">
        <v>7</v>
      </c>
      <c r="E62" s="19" t="s">
        <v>22</v>
      </c>
      <c r="F62" s="8">
        <v>888000</v>
      </c>
      <c r="G62" s="9">
        <v>5529440.8099999996</v>
      </c>
      <c r="H62" s="8">
        <v>6417440.8099999996</v>
      </c>
    </row>
    <row r="63" spans="1:8" x14ac:dyDescent="0.2">
      <c r="A63" s="31" t="s">
        <v>36</v>
      </c>
      <c r="B63" s="31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20">
        <v>-4578549.68</v>
      </c>
      <c r="H63" s="8">
        <v>2786922.32</v>
      </c>
    </row>
    <row r="64" spans="1:8" x14ac:dyDescent="0.2">
      <c r="A64" s="31" t="s">
        <v>36</v>
      </c>
      <c r="B64" s="31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20">
        <v>33087.279999999999</v>
      </c>
      <c r="H64" s="8">
        <v>854085.28</v>
      </c>
    </row>
    <row r="65" spans="1:8" x14ac:dyDescent="0.2">
      <c r="A65" s="31" t="s">
        <v>36</v>
      </c>
      <c r="B65" s="31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20">
        <v>-983978.41</v>
      </c>
      <c r="H65" s="8">
        <v>1853508.59</v>
      </c>
    </row>
  </sheetData>
  <mergeCells count="30"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2017-06-09T14:26:53Z</dcterms:modified>
</cp:coreProperties>
</file>