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2"/>
  <c r="F582"/>
  <c r="G582"/>
  <c r="H582"/>
  <c r="I582"/>
  <c r="J582"/>
  <c r="K582"/>
  <c r="L582"/>
  <c r="D582"/>
  <c r="D569"/>
  <c r="E550"/>
  <c r="F550"/>
  <c r="G550"/>
  <c r="H550"/>
  <c r="I550"/>
  <c r="J550"/>
  <c r="K550"/>
  <c r="L550"/>
  <c r="D550"/>
  <c r="D542"/>
  <c r="D528"/>
  <c r="D517"/>
  <c r="D483"/>
  <c r="D473"/>
  <c r="D467"/>
  <c r="D395"/>
  <c r="D386"/>
  <c r="D372"/>
  <c r="D359"/>
  <c r="D337"/>
  <c r="D320"/>
  <c r="D311"/>
  <c r="E295"/>
  <c r="F295"/>
  <c r="G295"/>
  <c r="H295"/>
  <c r="I295"/>
  <c r="J295"/>
  <c r="K295"/>
  <c r="L295"/>
  <c r="D295"/>
  <c r="D283"/>
  <c r="D274"/>
  <c r="D261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3"/>
  <c r="E143"/>
  <c r="F143"/>
  <c r="G143"/>
  <c r="H143"/>
  <c r="I143"/>
  <c r="J143"/>
  <c r="K143"/>
  <c r="L143"/>
  <c r="E137"/>
  <c r="F137"/>
  <c r="G137"/>
  <c r="H137"/>
  <c r="I137"/>
  <c r="J137"/>
  <c r="K137"/>
  <c r="L137"/>
  <c r="D137"/>
  <c r="E127"/>
  <c r="F127"/>
  <c r="G127"/>
  <c r="H127"/>
  <c r="I127"/>
  <c r="J127"/>
  <c r="K127"/>
  <c r="L127"/>
  <c r="D127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100"/>
  <c r="F100"/>
  <c r="G100"/>
  <c r="H100"/>
  <c r="I100"/>
  <c r="J100"/>
  <c r="K100"/>
  <c r="L100"/>
  <c r="E94"/>
  <c r="F94"/>
  <c r="G94"/>
  <c r="H94"/>
  <c r="I94"/>
  <c r="J94"/>
  <c r="K94"/>
  <c r="L94"/>
  <c r="D94"/>
  <c r="E87"/>
  <c r="F87"/>
  <c r="G87"/>
  <c r="H87"/>
  <c r="I87"/>
  <c r="J87"/>
  <c r="K87"/>
  <c r="L87"/>
  <c r="E82"/>
  <c r="F82"/>
  <c r="G82"/>
  <c r="H82"/>
  <c r="I82"/>
  <c r="J82"/>
  <c r="K82"/>
  <c r="L82"/>
  <c r="D82"/>
  <c r="E76"/>
  <c r="F76"/>
  <c r="G76"/>
  <c r="H76"/>
  <c r="I76"/>
  <c r="J76"/>
  <c r="K76"/>
  <c r="L76"/>
  <c r="E67"/>
  <c r="F67"/>
  <c r="G67"/>
  <c r="H67"/>
  <c r="I67"/>
  <c r="J67"/>
  <c r="K67"/>
  <c r="L67"/>
  <c r="D67"/>
  <c r="E48"/>
  <c r="F48"/>
  <c r="G48"/>
  <c r="H48"/>
  <c r="I48"/>
  <c r="J48"/>
  <c r="K48"/>
  <c r="L48"/>
  <c r="E38"/>
  <c r="F38"/>
  <c r="G38"/>
  <c r="H38"/>
  <c r="I38"/>
  <c r="J38"/>
  <c r="K38"/>
  <c r="L38"/>
  <c r="D38"/>
  <c r="E30"/>
  <c r="F30"/>
  <c r="G30"/>
  <c r="H30"/>
  <c r="I30"/>
  <c r="J30"/>
  <c r="K30"/>
  <c r="L30"/>
  <c r="D30"/>
  <c r="K23"/>
  <c r="E23"/>
  <c r="F23"/>
  <c r="G23"/>
  <c r="H23"/>
  <c r="I23"/>
  <c r="J23"/>
  <c r="L23"/>
  <c r="D23"/>
  <c r="E16"/>
  <c r="F16"/>
  <c r="G16"/>
  <c r="H16"/>
  <c r="I16"/>
  <c r="J16"/>
  <c r="K16"/>
  <c r="L16"/>
  <c r="B584"/>
  <c r="D380"/>
  <c r="D288"/>
  <c r="E266"/>
  <c r="F266"/>
  <c r="G266"/>
  <c r="H266"/>
  <c r="I266"/>
  <c r="J266"/>
  <c r="K266"/>
  <c r="L266"/>
  <c r="D266"/>
  <c r="D117"/>
  <c r="D100"/>
  <c r="D87"/>
  <c r="D76"/>
  <c r="D48"/>
  <c r="D16"/>
  <c r="E233"/>
  <c r="E261" s="1"/>
  <c r="F261"/>
  <c r="G261"/>
  <c r="H261"/>
  <c r="I261"/>
  <c r="J261"/>
  <c r="K261"/>
  <c r="L261"/>
  <c r="E569"/>
  <c r="F569"/>
  <c r="G569"/>
  <c r="H569"/>
  <c r="I569"/>
  <c r="J569"/>
  <c r="K569"/>
  <c r="L569"/>
  <c r="E542"/>
  <c r="F542"/>
  <c r="G542"/>
  <c r="H542"/>
  <c r="I542"/>
  <c r="J542"/>
  <c r="K542"/>
  <c r="L542"/>
  <c r="E528"/>
  <c r="F528"/>
  <c r="G528"/>
  <c r="H528"/>
  <c r="I528"/>
  <c r="J528"/>
  <c r="K528"/>
  <c r="L528"/>
  <c r="E517"/>
  <c r="F517"/>
  <c r="G517"/>
  <c r="H517"/>
  <c r="I517"/>
  <c r="J517"/>
  <c r="K517"/>
  <c r="L517"/>
  <c r="E483"/>
  <c r="F483"/>
  <c r="G483"/>
  <c r="H483"/>
  <c r="I483"/>
  <c r="J483"/>
  <c r="K483"/>
  <c r="L483"/>
  <c r="E473"/>
  <c r="F473"/>
  <c r="G473"/>
  <c r="H473"/>
  <c r="I473"/>
  <c r="J473"/>
  <c r="K473"/>
  <c r="L473"/>
  <c r="E467"/>
  <c r="F467"/>
  <c r="G467"/>
  <c r="H467"/>
  <c r="I467"/>
  <c r="J467"/>
  <c r="K467"/>
  <c r="L467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7"/>
  <c r="F337"/>
  <c r="G337"/>
  <c r="H337"/>
  <c r="I337"/>
  <c r="J337"/>
  <c r="K337"/>
  <c r="L337"/>
  <c r="E320"/>
  <c r="F320"/>
  <c r="G320"/>
  <c r="H320"/>
  <c r="I320"/>
  <c r="J320"/>
  <c r="K320"/>
  <c r="L320"/>
  <c r="E311"/>
  <c r="F311"/>
  <c r="G311"/>
  <c r="H311"/>
  <c r="I311"/>
  <c r="J311"/>
  <c r="K311"/>
  <c r="L311"/>
  <c r="E283"/>
  <c r="F283"/>
  <c r="G283"/>
  <c r="H283"/>
  <c r="I283"/>
  <c r="J283"/>
  <c r="K283"/>
  <c r="L283"/>
  <c r="E274"/>
  <c r="F274"/>
  <c r="G274"/>
  <c r="H274"/>
  <c r="I274"/>
  <c r="J274"/>
  <c r="K274"/>
  <c r="L274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8" l="1"/>
  <c r="K288"/>
  <c r="J288"/>
  <c r="I288"/>
  <c r="H288"/>
  <c r="G288"/>
  <c r="F288"/>
</calcChain>
</file>

<file path=xl/sharedStrings.xml><?xml version="1.0" encoding="utf-8"?>
<sst xmlns="http://schemas.openxmlformats.org/spreadsheetml/2006/main" count="1429" uniqueCount="515">
  <si>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</si>
  <si>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</si>
  <si>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</si>
  <si>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</si>
  <si>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</si>
  <si>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</si>
  <si>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</si>
  <si>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</si>
  <si>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</si>
  <si>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</si>
  <si>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</si>
  <si>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</si>
  <si>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</si>
  <si>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</si>
  <si>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</si>
  <si>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</si>
  <si>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</si>
  <si>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</si>
  <si>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</si>
  <si>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</si>
  <si>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ENC. DIV. CALIDAD EN LA GESTI</t>
  </si>
  <si>
    <t>ANALISTA CALIDAD EN LA GESTIO</t>
  </si>
  <si>
    <t>AUXILIAR</t>
  </si>
  <si>
    <t>AUXILIAR ADMINISTRATIVO II</t>
  </si>
  <si>
    <t>SECRETARIA EJECUTIVA</t>
  </si>
  <si>
    <t>AUXILIAR DE REFERENCIA</t>
  </si>
  <si>
    <t>AUXILIAR DE MAPOTECA</t>
  </si>
  <si>
    <t>DISEÑADOR PAGINA WEB</t>
  </si>
  <si>
    <t>ANALISTA DE RECURSOS HUMANOS</t>
  </si>
  <si>
    <t>ENCARGADO (A)</t>
  </si>
  <si>
    <t>ABOGADO (A) I</t>
  </si>
  <si>
    <t>SOPORTE HELP DESK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</si>
  <si>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</si>
  <si>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</si>
  <si>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</si>
  <si>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</si>
  <si>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</si>
  <si>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</si>
  <si>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</si>
  <si>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</si>
  <si>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</si>
  <si>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</si>
  <si>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</si>
  <si>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</si>
  <si>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</si>
  <si>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</si>
  <si>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</si>
  <si>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</si>
  <si>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</si>
  <si>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</si>
  <si>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</si>
  <si>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</si>
  <si>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</si>
  <si>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</si>
  <si>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</si>
  <si>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</si>
  <si>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</si>
  <si>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</si>
  <si>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</si>
  <si>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</si>
  <si>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</si>
  <si>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ADMINISTRATIVO GENERAL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</si>
  <si>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</si>
  <si>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</si>
  <si>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</si>
  <si>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</si>
  <si>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</si>
  <si>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</si>
  <si>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</si>
  <si>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</si>
  <si>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</si>
  <si>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</si>
  <si>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</si>
  <si>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</si>
  <si>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</si>
  <si>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14,150,00</t>
  </si>
  <si>
    <t>13,288,73</t>
  </si>
  <si>
    <t>11,925,00</t>
  </si>
  <si>
    <t>10,351,84</t>
  </si>
  <si>
    <t>8,153,73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</si>
  <si>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</si>
  <si>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</si>
  <si>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</si>
  <si>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</si>
  <si>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</si>
  <si>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</si>
  <si>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</si>
  <si>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</si>
  <si>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</si>
  <si>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</si>
  <si>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</si>
  <si>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</si>
  <si>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</si>
  <si>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</si>
  <si>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</si>
  <si>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</si>
  <si>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</si>
  <si>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</si>
  <si>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</si>
  <si>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</si>
  <si>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</si>
  <si>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</si>
  <si>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</si>
  <si>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</si>
  <si>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</si>
  <si>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</si>
  <si>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</si>
  <si>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</si>
  <si>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</si>
  <si>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</si>
  <si>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</si>
  <si>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</si>
  <si>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</si>
  <si>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</si>
  <si>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</si>
  <si>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</si>
  <si>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</si>
  <si>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</si>
  <si>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</si>
  <si>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</si>
  <si>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</si>
  <si>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</si>
  <si>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</si>
  <si>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</si>
  <si>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</si>
  <si>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</si>
  <si>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</si>
  <si>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</si>
  <si>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</si>
  <si>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</si>
  <si>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</si>
  <si>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</si>
  <si>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</si>
  <si>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</si>
  <si>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</si>
  <si>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</si>
  <si>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</si>
  <si>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</si>
  <si>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</si>
  <si>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</si>
  <si>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</si>
  <si>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</si>
  <si>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</si>
  <si>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</si>
  <si>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</si>
  <si>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</si>
  <si>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</si>
  <si>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</si>
  <si>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</si>
  <si>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</si>
  <si>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</si>
  <si>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</si>
  <si>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</si>
  <si>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</si>
  <si>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</si>
  <si>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</si>
  <si>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</si>
  <si>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</si>
  <si>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</si>
  <si>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</si>
  <si>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</si>
  <si>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</si>
  <si>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</si>
  <si>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</si>
  <si>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</si>
  <si>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</si>
  <si>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</si>
  <si>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</si>
  <si>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</si>
  <si>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</si>
  <si>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</si>
  <si>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</si>
  <si>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</si>
  <si>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</si>
  <si>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</si>
  <si>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</si>
  <si>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</si>
  <si>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</si>
  <si>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</si>
  <si>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SADELIS DELFINA MELENCIANO RICART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</si>
  <si>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</si>
  <si>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</si>
  <si>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</si>
  <si>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</si>
  <si>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</si>
  <si>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</si>
  <si>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</si>
  <si>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</si>
  <si>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</si>
  <si>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</si>
  <si>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</si>
  <si>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EDELMIRA CABRERA SILVERIO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</si>
  <si>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</si>
  <si>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</si>
  <si>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</si>
  <si>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</si>
  <si>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</si>
  <si>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</si>
  <si>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</si>
  <si>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</si>
  <si>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</si>
  <si>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</si>
  <si>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</si>
  <si>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</si>
  <si>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</si>
  <si>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</si>
  <si>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</si>
  <si>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</si>
  <si>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</si>
  <si>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</si>
  <si>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</si>
  <si>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</si>
  <si>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</si>
  <si>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</si>
  <si>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</si>
  <si>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</si>
  <si>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</si>
  <si>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</si>
  <si>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</si>
  <si>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</si>
  <si>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</si>
  <si>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</si>
  <si>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</si>
  <si>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</si>
  <si>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</si>
  <si>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</si>
  <si>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</si>
  <si>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</si>
  <si>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</si>
  <si>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</si>
  <si>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</si>
  <si>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</si>
  <si>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</si>
  <si>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</si>
  <si>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</si>
  <si>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</si>
  <si>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</si>
  <si>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ANA SILVIA BRACHE MEJÍA</t>
  </si>
  <si>
    <t>JULIA FIORDALIZA DEL ORBE BÁEZ</t>
  </si>
  <si>
    <t>BERNARDINA DE JESÚS TORRES COLÓN</t>
  </si>
  <si>
    <t>ANGÉLICA MARÍA PARRA CORSINO</t>
  </si>
  <si>
    <t>YUDERKA ALTAGRACIA GÓMEZ VARGAS</t>
  </si>
  <si>
    <t>GLENIS MARÍA DÍAZ GIL</t>
  </si>
  <si>
    <t>AUXILIAR (TRÁMITE DE PENSIÓN)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</si>
  <si>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</si>
  <si>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</si>
  <si>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</si>
  <si>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</si>
  <si>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</si>
  <si>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</si>
  <si>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</si>
  <si>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</si>
  <si>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</si>
  <si>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</si>
  <si>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</si>
  <si>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</si>
  <si>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</si>
  <si>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</si>
  <si>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</si>
  <si>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</si>
  <si>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</si>
  <si>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</si>
  <si>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</si>
  <si>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</si>
  <si>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</si>
  <si>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</si>
  <si>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</si>
  <si>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</si>
  <si>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</si>
  <si>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</si>
  <si>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</si>
  <si>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</si>
  <si>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</si>
  <si>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</si>
  <si>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</si>
  <si>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</si>
  <si>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</si>
  <si>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</si>
  <si>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</si>
  <si>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</si>
  <si>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</si>
  <si>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ENCARGADO DIVISIÓN DE PLATAFO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</si>
  <si>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</si>
  <si>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</si>
  <si>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</si>
  <si>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</si>
  <si>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</si>
  <si>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</si>
  <si>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</si>
  <si>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</si>
  <si>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</si>
  <si>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</si>
  <si>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</si>
  <si>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</si>
  <si>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</si>
  <si>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</si>
  <si>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</si>
  <si>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</si>
  <si>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</si>
  <si>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</si>
  <si>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</si>
  <si>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</si>
  <si>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</si>
  <si>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</si>
  <si>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</si>
  <si>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</si>
  <si>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</si>
  <si>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</si>
  <si>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</si>
  <si>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</si>
  <si>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</si>
  <si>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</si>
  <si>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</si>
  <si>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</si>
  <si>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</si>
  <si>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</si>
  <si>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</si>
  <si>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</si>
  <si>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</si>
  <si>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</si>
  <si>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</si>
  <si>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</si>
  <si>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</si>
  <si>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</si>
  <si>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</si>
  <si>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</si>
  <si>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</si>
  <si>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</si>
  <si>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</si>
  <si>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</si>
  <si>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</si>
  <si>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</si>
  <si>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</si>
  <si>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AYUDANTE DE MANTENIMIENTO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</si>
  <si>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</si>
  <si>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</si>
  <si>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</si>
  <si>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</si>
  <si>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</si>
  <si>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</si>
  <si>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</si>
  <si>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</si>
  <si>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</si>
  <si>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</si>
  <si>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</si>
  <si>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</si>
  <si>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</si>
  <si>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</si>
  <si>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</si>
  <si>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</si>
  <si>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</si>
  <si>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</si>
  <si>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</si>
  <si>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</si>
  <si>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</si>
  <si>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</si>
  <si>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TANIA HERNÁNDEZ ESTEVEZ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</si>
  <si>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</si>
  <si>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</si>
  <si>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</si>
  <si>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</si>
  <si>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</si>
  <si>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</si>
  <si>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</si>
  <si>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</si>
  <si>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</si>
  <si>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HÉCTOR OMAR GARCÍA ACOSTA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</si>
  <si>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</si>
  <si>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</si>
  <si>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</si>
  <si>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</si>
  <si>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</si>
  <si>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</si>
  <si>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</si>
  <si>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</si>
  <si>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</si>
  <si>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</si>
  <si>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</si>
  <si>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</si>
  <si>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</si>
  <si>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</si>
  <si>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</si>
  <si>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</si>
  <si>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</si>
  <si>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</si>
  <si>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</si>
  <si>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</si>
  <si>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</si>
  <si>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</si>
  <si>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</si>
  <si>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</si>
  <si>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</si>
  <si>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</si>
  <si>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</si>
  <si>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</si>
  <si>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</si>
  <si>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</si>
  <si>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</si>
  <si>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</si>
  <si>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</si>
  <si>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</si>
  <si>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</si>
  <si>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</si>
  <si>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</si>
  <si>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</si>
  <si>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</si>
  <si>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</si>
  <si>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</si>
  <si>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</si>
  <si>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</si>
  <si>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</si>
  <si>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</si>
  <si>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</si>
  <si>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</si>
  <si>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</si>
  <si>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</si>
  <si>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</si>
  <si>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LOURDES GONZÁLEZ PAULA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</si>
  <si>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</si>
  <si>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</si>
  <si>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</si>
  <si>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</si>
  <si>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</si>
  <si>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</si>
  <si>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</si>
  <si>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</si>
  <si>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</si>
  <si>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</si>
  <si>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</si>
  <si>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</si>
  <si>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</si>
  <si>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</si>
  <si>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</si>
  <si>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</si>
  <si>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</si>
  <si>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</si>
  <si>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</si>
  <si>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</si>
  <si>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</si>
  <si>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</si>
  <si>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</si>
  <si>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</si>
  <si>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</si>
  <si>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</si>
  <si>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</si>
  <si>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</si>
  <si>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</si>
  <si>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</si>
  <si>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</si>
  <si>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</si>
  <si>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</si>
  <si>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</si>
  <si>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</si>
  <si>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</si>
  <si>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</si>
  <si>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</si>
  <si>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</si>
  <si>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</si>
  <si>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</si>
  <si>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</si>
  <si>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</si>
  <si>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</si>
  <si>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</si>
  <si>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</si>
  <si>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</si>
  <si>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</si>
  <si>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</si>
  <si>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</si>
  <si>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</si>
  <si>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</si>
  <si>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</si>
  <si>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</si>
  <si>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</si>
  <si>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</si>
  <si>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</si>
  <si>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</si>
  <si>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</si>
  <si>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</si>
  <si>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</si>
  <si>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</si>
  <si>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</si>
  <si>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</si>
  <si>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</si>
  <si>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</si>
  <si>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</si>
  <si>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</si>
  <si>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</si>
  <si>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</si>
  <si>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</si>
  <si>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</si>
  <si>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</si>
  <si>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</si>
  <si>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</si>
  <si>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</si>
  <si>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</si>
  <si>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</si>
  <si>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</si>
  <si>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</si>
  <si>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</si>
  <si>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</si>
  <si>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</si>
  <si>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</si>
  <si>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JULIÁN PAULINO PAULINO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</si>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</sst>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5"/>
  <sheetViews>
    <sheetView tabSelected="1" view="pageLayout" zoomScaleNormal="100" workbookViewId="0">
      <selection activeCell="A15" sqref="A15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209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210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80</v>
      </c>
      <c r="B8" s="3" t="s">
        <v>12</v>
      </c>
      <c r="C8" s="4">
        <v>1</v>
      </c>
      <c r="D8" s="18">
        <v>160000</v>
      </c>
      <c r="E8" s="18" t="s">
        <v>64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211</v>
      </c>
      <c r="B9" s="3" t="s">
        <v>13</v>
      </c>
      <c r="C9" s="4">
        <v>235</v>
      </c>
      <c r="D9" s="18">
        <v>26750</v>
      </c>
      <c r="E9" s="18" t="s">
        <v>64</v>
      </c>
      <c r="F9" s="18">
        <v>26750</v>
      </c>
      <c r="G9" s="18">
        <v>767.73</v>
      </c>
      <c r="H9" s="18" t="s">
        <v>64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212</v>
      </c>
      <c r="B10" s="3" t="s">
        <v>217</v>
      </c>
      <c r="C10" s="4">
        <v>572</v>
      </c>
      <c r="D10" s="18">
        <v>87000</v>
      </c>
      <c r="E10" s="18" t="s">
        <v>64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213</v>
      </c>
      <c r="B11" s="3" t="s">
        <v>14</v>
      </c>
      <c r="C11" s="4">
        <v>579</v>
      </c>
      <c r="D11" s="18">
        <v>26450</v>
      </c>
      <c r="E11" s="18" t="s">
        <v>64</v>
      </c>
      <c r="F11" s="18">
        <v>26450</v>
      </c>
      <c r="G11" s="18">
        <v>759.12</v>
      </c>
      <c r="H11" s="18" t="s">
        <v>64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214</v>
      </c>
      <c r="B12" s="3" t="s">
        <v>15</v>
      </c>
      <c r="C12" s="4">
        <v>582</v>
      </c>
      <c r="D12" s="18">
        <v>21600</v>
      </c>
      <c r="E12" s="18" t="s">
        <v>64</v>
      </c>
      <c r="F12" s="18">
        <v>21600</v>
      </c>
      <c r="G12" s="18">
        <v>619.91999999999996</v>
      </c>
      <c r="H12" s="18" t="s">
        <v>64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82</v>
      </c>
      <c r="B13" s="3" t="s">
        <v>15</v>
      </c>
      <c r="C13" s="4">
        <v>618</v>
      </c>
      <c r="D13" s="18">
        <v>50000</v>
      </c>
      <c r="E13" s="18" t="s">
        <v>64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215</v>
      </c>
      <c r="B14" s="3" t="s">
        <v>16</v>
      </c>
      <c r="C14" s="4">
        <v>803</v>
      </c>
      <c r="D14" s="18">
        <v>37550.5</v>
      </c>
      <c r="E14" s="18" t="s">
        <v>64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496</v>
      </c>
      <c r="B15" s="3" t="s">
        <v>24</v>
      </c>
      <c r="C15" s="4">
        <v>12346052</v>
      </c>
      <c r="D15" s="18">
        <v>35000</v>
      </c>
      <c r="E15" s="18" t="s">
        <v>64</v>
      </c>
      <c r="F15" s="18">
        <v>35000</v>
      </c>
      <c r="G15" s="18">
        <v>1004.5</v>
      </c>
      <c r="H15" s="18" t="s">
        <v>64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216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218</v>
      </c>
      <c r="B20" s="3" t="s">
        <v>23</v>
      </c>
      <c r="C20" s="4">
        <v>4</v>
      </c>
      <c r="D20" s="18">
        <v>34700</v>
      </c>
      <c r="E20" s="18" t="s">
        <v>64</v>
      </c>
      <c r="F20" s="18">
        <v>34700</v>
      </c>
      <c r="G20" s="18">
        <v>995.89</v>
      </c>
      <c r="H20" s="18" t="s">
        <v>64</v>
      </c>
      <c r="I20" s="18">
        <v>1054.8800000000001</v>
      </c>
      <c r="J20" s="18">
        <v>25</v>
      </c>
      <c r="K20" s="18">
        <v>2075.77</v>
      </c>
      <c r="L20" s="18">
        <v>32624.23</v>
      </c>
      <c r="M20" s="3"/>
    </row>
    <row r="21" spans="1:13" s="1" customFormat="1">
      <c r="A21" s="3" t="s">
        <v>219</v>
      </c>
      <c r="B21" s="3" t="s">
        <v>221</v>
      </c>
      <c r="C21" s="4">
        <v>276</v>
      </c>
      <c r="D21" s="18">
        <v>30000</v>
      </c>
      <c r="E21" s="18" t="s">
        <v>64</v>
      </c>
      <c r="F21" s="18">
        <v>30000</v>
      </c>
      <c r="G21" s="18">
        <v>861</v>
      </c>
      <c r="H21" s="18" t="s">
        <v>64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220</v>
      </c>
      <c r="B22" s="3" t="s">
        <v>17</v>
      </c>
      <c r="C22" s="4">
        <v>12349158</v>
      </c>
      <c r="D22" s="18">
        <v>75000</v>
      </c>
      <c r="E22" s="18" t="s">
        <v>64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139700</v>
      </c>
      <c r="E23" s="18">
        <f t="shared" ref="E23:L23" si="1">SUM(E20:E22)</f>
        <v>0</v>
      </c>
      <c r="F23" s="18">
        <f t="shared" si="1"/>
        <v>139700</v>
      </c>
      <c r="G23" s="18">
        <f t="shared" si="1"/>
        <v>4009.39</v>
      </c>
      <c r="H23" s="18">
        <f t="shared" si="1"/>
        <v>6671.78</v>
      </c>
      <c r="I23" s="18">
        <f t="shared" si="1"/>
        <v>4246.88</v>
      </c>
      <c r="J23" s="18">
        <f t="shared" si="1"/>
        <v>1881.78</v>
      </c>
      <c r="K23" s="18">
        <f>SUM(K20:K22)</f>
        <v>16809.830000000002</v>
      </c>
      <c r="L23" s="18">
        <f t="shared" si="1"/>
        <v>122890.17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222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223</v>
      </c>
      <c r="B27" s="3" t="s">
        <v>13</v>
      </c>
      <c r="C27" s="4">
        <v>5586642</v>
      </c>
      <c r="D27" s="18">
        <v>35000</v>
      </c>
      <c r="E27" s="18" t="s">
        <v>64</v>
      </c>
      <c r="F27" s="18">
        <v>35000</v>
      </c>
      <c r="G27" s="18">
        <v>1004.5</v>
      </c>
      <c r="H27" s="18" t="s">
        <v>64</v>
      </c>
      <c r="I27" s="18">
        <v>1064</v>
      </c>
      <c r="J27" s="18">
        <v>25</v>
      </c>
      <c r="K27" s="18">
        <v>2093.5</v>
      </c>
      <c r="L27" s="18">
        <v>32906.5</v>
      </c>
      <c r="M27" s="3"/>
    </row>
    <row r="28" spans="1:13" s="1" customFormat="1">
      <c r="A28" s="3" t="s">
        <v>224</v>
      </c>
      <c r="B28" s="3" t="s">
        <v>225</v>
      </c>
      <c r="C28" s="4">
        <v>12349198</v>
      </c>
      <c r="D28" s="18">
        <v>60000</v>
      </c>
      <c r="E28" s="18" t="s">
        <v>64</v>
      </c>
      <c r="F28" s="18">
        <v>60000</v>
      </c>
      <c r="G28" s="18">
        <v>1722</v>
      </c>
      <c r="H28" s="18">
        <v>3792.24</v>
      </c>
      <c r="I28" s="18">
        <v>1824</v>
      </c>
      <c r="J28" s="18">
        <v>25</v>
      </c>
      <c r="K28" s="18">
        <v>7363.24</v>
      </c>
      <c r="L28" s="18">
        <v>52636.76</v>
      </c>
      <c r="M28" s="3"/>
    </row>
    <row r="29" spans="1:13" s="1" customFormat="1">
      <c r="A29" s="3" t="s">
        <v>83</v>
      </c>
      <c r="B29" s="3" t="s">
        <v>18</v>
      </c>
      <c r="C29" s="4">
        <v>12349482</v>
      </c>
      <c r="D29" s="18">
        <v>80000</v>
      </c>
      <c r="E29" s="18" t="s">
        <v>64</v>
      </c>
      <c r="F29" s="18">
        <v>80000</v>
      </c>
      <c r="G29" s="18">
        <v>2296</v>
      </c>
      <c r="H29" s="18">
        <v>7847.9</v>
      </c>
      <c r="I29" s="18">
        <v>2432</v>
      </c>
      <c r="J29" s="18">
        <v>25</v>
      </c>
      <c r="K29" s="18">
        <v>12600.9</v>
      </c>
      <c r="L29" s="18">
        <v>67399.100000000006</v>
      </c>
      <c r="M29" s="3"/>
    </row>
    <row r="30" spans="1:13" s="1" customFormat="1">
      <c r="A30" s="3" t="s">
        <v>11</v>
      </c>
      <c r="B30" s="3">
        <v>3</v>
      </c>
      <c r="C30" s="4"/>
      <c r="D30" s="18">
        <f>SUM(D27:D29)</f>
        <v>175000</v>
      </c>
      <c r="E30" s="18">
        <f t="shared" ref="E30:L30" si="2">SUM(E27:E29)</f>
        <v>0</v>
      </c>
      <c r="F30" s="18">
        <f t="shared" si="2"/>
        <v>175000</v>
      </c>
      <c r="G30" s="18">
        <f t="shared" si="2"/>
        <v>5022.5</v>
      </c>
      <c r="H30" s="18">
        <f t="shared" si="2"/>
        <v>11640.14</v>
      </c>
      <c r="I30" s="18">
        <f t="shared" si="2"/>
        <v>5320</v>
      </c>
      <c r="J30" s="18">
        <f t="shared" si="2"/>
        <v>75</v>
      </c>
      <c r="K30" s="18">
        <f t="shared" si="2"/>
        <v>22057.64</v>
      </c>
      <c r="L30" s="18">
        <f t="shared" si="2"/>
        <v>152942.36000000002</v>
      </c>
      <c r="M30" s="3"/>
    </row>
    <row r="31" spans="1:13" s="1" customFormat="1">
      <c r="A31" s="3"/>
      <c r="B31" s="3"/>
      <c r="C31" s="4"/>
      <c r="D31" s="18"/>
      <c r="E31" s="18"/>
      <c r="F31" s="18"/>
      <c r="G31" s="18"/>
      <c r="H31" s="18"/>
      <c r="I31" s="18"/>
      <c r="J31" s="18"/>
      <c r="K31" s="18"/>
      <c r="L31" s="18"/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9" t="s">
        <v>65</v>
      </c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3" t="s">
        <v>226</v>
      </c>
      <c r="B34" s="3" t="s">
        <v>20</v>
      </c>
      <c r="C34" s="4">
        <v>12349159</v>
      </c>
      <c r="D34" s="18">
        <v>70000</v>
      </c>
      <c r="E34" s="18" t="s">
        <v>64</v>
      </c>
      <c r="F34" s="18">
        <v>70000</v>
      </c>
      <c r="G34" s="18">
        <v>2009</v>
      </c>
      <c r="H34" s="18">
        <v>5674.04</v>
      </c>
      <c r="I34" s="18">
        <v>2128</v>
      </c>
      <c r="J34" s="18">
        <v>25</v>
      </c>
      <c r="K34" s="18">
        <v>9836.0400000000009</v>
      </c>
      <c r="L34" s="18">
        <v>60163.96</v>
      </c>
      <c r="M34" s="3"/>
    </row>
    <row r="35" spans="1:13" s="1" customFormat="1">
      <c r="A35" s="3" t="s">
        <v>227</v>
      </c>
      <c r="B35" s="3" t="s">
        <v>21</v>
      </c>
      <c r="C35" s="4">
        <v>12348625</v>
      </c>
      <c r="D35" s="18">
        <v>45000</v>
      </c>
      <c r="E35" s="18" t="s">
        <v>64</v>
      </c>
      <c r="F35" s="18">
        <v>45000</v>
      </c>
      <c r="G35" s="18">
        <v>1291.5</v>
      </c>
      <c r="H35" s="18">
        <v>1352.04</v>
      </c>
      <c r="I35" s="18">
        <v>1368</v>
      </c>
      <c r="J35" s="18">
        <v>25</v>
      </c>
      <c r="K35" s="18">
        <v>4036.54</v>
      </c>
      <c r="L35" s="18">
        <v>40963.46</v>
      </c>
      <c r="M35" s="3"/>
    </row>
    <row r="36" spans="1:13" s="1" customFormat="1">
      <c r="A36" s="3" t="s">
        <v>85</v>
      </c>
      <c r="B36" s="3" t="s">
        <v>21</v>
      </c>
      <c r="C36" s="4">
        <v>12349185</v>
      </c>
      <c r="D36" s="18">
        <v>45000</v>
      </c>
      <c r="E36" s="18" t="s">
        <v>64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86</v>
      </c>
      <c r="B37" s="3" t="s">
        <v>21</v>
      </c>
      <c r="C37" s="4">
        <v>12349148</v>
      </c>
      <c r="D37" s="18">
        <v>32000</v>
      </c>
      <c r="E37" s="18" t="s">
        <v>64</v>
      </c>
      <c r="F37" s="18">
        <v>32000</v>
      </c>
      <c r="G37" s="18">
        <v>918.4</v>
      </c>
      <c r="H37" s="18" t="s">
        <v>64</v>
      </c>
      <c r="I37" s="18">
        <v>972.8</v>
      </c>
      <c r="J37" s="18">
        <v>25</v>
      </c>
      <c r="K37" s="18">
        <v>1916.2</v>
      </c>
      <c r="L37" s="18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8">
        <f t="shared" ref="D38:L38" si="3">SUM(D34:D37)</f>
        <v>192000</v>
      </c>
      <c r="E38" s="18">
        <f t="shared" si="3"/>
        <v>0</v>
      </c>
      <c r="F38" s="18">
        <f t="shared" si="3"/>
        <v>192000</v>
      </c>
      <c r="G38" s="18">
        <f t="shared" si="3"/>
        <v>5510.4</v>
      </c>
      <c r="H38" s="18">
        <f t="shared" si="3"/>
        <v>8378.119999999999</v>
      </c>
      <c r="I38" s="18">
        <f t="shared" si="3"/>
        <v>5836.8</v>
      </c>
      <c r="J38" s="18">
        <f t="shared" si="3"/>
        <v>100</v>
      </c>
      <c r="K38" s="18">
        <f t="shared" si="3"/>
        <v>19825.320000000003</v>
      </c>
      <c r="L38" s="18">
        <f t="shared" si="3"/>
        <v>172174.68</v>
      </c>
      <c r="M38" s="3"/>
    </row>
    <row r="39" spans="1:13" s="1" customFormat="1">
      <c r="A39" s="3"/>
      <c r="B39" s="3"/>
      <c r="C39" s="4"/>
      <c r="D39" s="18"/>
      <c r="E39" s="18"/>
      <c r="F39" s="18"/>
      <c r="G39" s="18"/>
      <c r="H39" s="18"/>
      <c r="I39" s="18"/>
      <c r="J39" s="18"/>
      <c r="K39" s="18"/>
      <c r="L39" s="18"/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9" t="s">
        <v>66</v>
      </c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3" t="s">
        <v>228</v>
      </c>
      <c r="B42" s="3" t="s">
        <v>22</v>
      </c>
      <c r="C42" s="4">
        <v>222</v>
      </c>
      <c r="D42" s="18">
        <v>27000</v>
      </c>
      <c r="E42" s="18" t="s">
        <v>64</v>
      </c>
      <c r="F42" s="18">
        <v>27000</v>
      </c>
      <c r="G42" s="18">
        <v>774.9</v>
      </c>
      <c r="H42" s="18" t="s">
        <v>64</v>
      </c>
      <c r="I42" s="18">
        <v>820.8</v>
      </c>
      <c r="J42" s="18">
        <v>75</v>
      </c>
      <c r="K42" s="18">
        <v>1670.7</v>
      </c>
      <c r="L42" s="18">
        <v>25329.3</v>
      </c>
      <c r="M42" s="3"/>
    </row>
    <row r="43" spans="1:13" s="1" customFormat="1">
      <c r="A43" s="3" t="s">
        <v>229</v>
      </c>
      <c r="B43" s="3" t="s">
        <v>23</v>
      </c>
      <c r="C43" s="4">
        <v>1504</v>
      </c>
      <c r="D43" s="18">
        <v>31000</v>
      </c>
      <c r="E43" s="18" t="s">
        <v>64</v>
      </c>
      <c r="F43" s="18">
        <v>31000</v>
      </c>
      <c r="G43" s="18">
        <v>889.7</v>
      </c>
      <c r="H43" s="18" t="s">
        <v>64</v>
      </c>
      <c r="I43" s="18">
        <v>942.4</v>
      </c>
      <c r="J43" s="18">
        <v>25</v>
      </c>
      <c r="K43" s="18">
        <v>1857.1</v>
      </c>
      <c r="L43" s="18">
        <v>29142.9</v>
      </c>
      <c r="M43" s="3"/>
    </row>
    <row r="44" spans="1:13" s="1" customFormat="1">
      <c r="A44" s="3" t="s">
        <v>230</v>
      </c>
      <c r="B44" s="3" t="s">
        <v>233</v>
      </c>
      <c r="C44" s="4">
        <v>55316</v>
      </c>
      <c r="D44" s="18">
        <v>85000</v>
      </c>
      <c r="E44" s="18" t="s">
        <v>64</v>
      </c>
      <c r="F44" s="18">
        <v>85000</v>
      </c>
      <c r="G44" s="18">
        <v>2439.5</v>
      </c>
      <c r="H44" s="18">
        <v>9024.0300000000007</v>
      </c>
      <c r="I44" s="18">
        <v>2584</v>
      </c>
      <c r="J44" s="18">
        <v>25</v>
      </c>
      <c r="K44" s="18">
        <v>14072.53</v>
      </c>
      <c r="L44" s="18">
        <v>70927.47</v>
      </c>
      <c r="M44" s="3"/>
    </row>
    <row r="45" spans="1:13" s="1" customFormat="1">
      <c r="A45" s="3" t="s">
        <v>497</v>
      </c>
      <c r="B45" s="3" t="s">
        <v>109</v>
      </c>
      <c r="C45" s="4">
        <v>55318</v>
      </c>
      <c r="D45" s="18">
        <v>38000</v>
      </c>
      <c r="E45" s="18" t="s">
        <v>64</v>
      </c>
      <c r="F45" s="18">
        <v>38000</v>
      </c>
      <c r="G45" s="18">
        <v>1090.5999999999999</v>
      </c>
      <c r="H45" s="18">
        <v>364.09</v>
      </c>
      <c r="I45" s="18">
        <v>1155.2</v>
      </c>
      <c r="J45" s="18">
        <v>475</v>
      </c>
      <c r="K45" s="18">
        <v>3084.89</v>
      </c>
      <c r="L45" s="18">
        <v>34915.11</v>
      </c>
      <c r="M45" s="3"/>
    </row>
    <row r="46" spans="1:13" s="1" customFormat="1">
      <c r="A46" s="3" t="s">
        <v>231</v>
      </c>
      <c r="B46" s="3" t="s">
        <v>234</v>
      </c>
      <c r="C46" s="4">
        <v>12346042</v>
      </c>
      <c r="D46" s="18">
        <v>20000</v>
      </c>
      <c r="E46" s="18" t="s">
        <v>64</v>
      </c>
      <c r="F46" s="18">
        <v>20000</v>
      </c>
      <c r="G46" s="18">
        <v>574</v>
      </c>
      <c r="H46" s="18" t="s">
        <v>64</v>
      </c>
      <c r="I46" s="18">
        <v>608</v>
      </c>
      <c r="J46" s="18">
        <v>25</v>
      </c>
      <c r="K46" s="18">
        <v>1207</v>
      </c>
      <c r="L46" s="18">
        <v>18793</v>
      </c>
      <c r="M46" s="3"/>
    </row>
    <row r="47" spans="1:13" s="1" customFormat="1">
      <c r="A47" s="3" t="s">
        <v>232</v>
      </c>
      <c r="B47" s="3" t="s">
        <v>23</v>
      </c>
      <c r="C47" s="4">
        <v>12346070</v>
      </c>
      <c r="D47" s="18">
        <v>25000</v>
      </c>
      <c r="E47" s="18" t="s">
        <v>64</v>
      </c>
      <c r="F47" s="18">
        <v>25000</v>
      </c>
      <c r="G47" s="18">
        <v>717.5</v>
      </c>
      <c r="H47" s="18" t="s">
        <v>64</v>
      </c>
      <c r="I47" s="18">
        <v>760</v>
      </c>
      <c r="J47" s="18">
        <v>25</v>
      </c>
      <c r="K47" s="18">
        <v>1502.5</v>
      </c>
      <c r="L47" s="18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8">
        <f t="shared" ref="D48:L48" si="4">SUM(D42:D47)</f>
        <v>226000</v>
      </c>
      <c r="E48" s="18">
        <f t="shared" si="4"/>
        <v>0</v>
      </c>
      <c r="F48" s="18">
        <f t="shared" si="4"/>
        <v>226000</v>
      </c>
      <c r="G48" s="18">
        <f t="shared" si="4"/>
        <v>6486.2000000000007</v>
      </c>
      <c r="H48" s="18">
        <f t="shared" si="4"/>
        <v>9388.1200000000008</v>
      </c>
      <c r="I48" s="18">
        <f t="shared" si="4"/>
        <v>6870.4</v>
      </c>
      <c r="J48" s="18">
        <f t="shared" si="4"/>
        <v>650</v>
      </c>
      <c r="K48" s="18">
        <f t="shared" si="4"/>
        <v>23394.720000000001</v>
      </c>
      <c r="L48" s="18">
        <f t="shared" si="4"/>
        <v>202605.28</v>
      </c>
      <c r="M48" s="3"/>
    </row>
    <row r="49" spans="1:13" s="1" customFormat="1">
      <c r="A49" s="3"/>
      <c r="B49" s="3"/>
      <c r="C49" s="4"/>
      <c r="D49" s="18"/>
      <c r="E49" s="18"/>
      <c r="F49" s="18"/>
      <c r="G49" s="18"/>
      <c r="H49" s="18"/>
      <c r="I49" s="18"/>
      <c r="J49" s="18"/>
      <c r="K49" s="18"/>
      <c r="L49" s="18"/>
      <c r="M49" s="3"/>
    </row>
    <row r="50" spans="1:13" s="1" customFormat="1">
      <c r="A50" s="9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 ht="15.75" customHeigh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8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>
      <c r="A53" s="3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6" t="s">
        <v>209</v>
      </c>
      <c r="B54" s="6" t="s">
        <v>0</v>
      </c>
      <c r="C54" s="6" t="s">
        <v>1</v>
      </c>
      <c r="D54" s="16" t="s">
        <v>2</v>
      </c>
      <c r="E54" s="16" t="s">
        <v>3</v>
      </c>
      <c r="F54" s="16" t="s">
        <v>4</v>
      </c>
      <c r="G54" s="16" t="s">
        <v>5</v>
      </c>
      <c r="H54" s="16" t="s">
        <v>6</v>
      </c>
      <c r="I54" s="16" t="s">
        <v>7</v>
      </c>
      <c r="J54" s="16" t="s">
        <v>8</v>
      </c>
      <c r="K54" s="16" t="s">
        <v>9</v>
      </c>
      <c r="L54" s="16" t="s">
        <v>10</v>
      </c>
      <c r="M54" s="3"/>
    </row>
    <row r="55" spans="1:13" s="1" customFormat="1">
      <c r="A55" s="13"/>
      <c r="B55" s="13"/>
      <c r="C55" s="14"/>
      <c r="D55" s="19"/>
      <c r="E55" s="19"/>
      <c r="F55" s="19"/>
      <c r="G55" s="19"/>
      <c r="H55" s="19"/>
      <c r="I55" s="19"/>
      <c r="J55" s="19"/>
      <c r="K55" s="19"/>
      <c r="L55" s="19"/>
      <c r="M55" s="3"/>
    </row>
    <row r="56" spans="1:13" s="1" customFormat="1">
      <c r="A56" s="9" t="s">
        <v>235</v>
      </c>
      <c r="B56" s="3"/>
      <c r="C56" s="4"/>
      <c r="D56" s="18"/>
      <c r="E56" s="18"/>
      <c r="F56" s="18"/>
      <c r="G56" s="18"/>
      <c r="H56" s="18"/>
      <c r="I56" s="18"/>
      <c r="J56" s="18"/>
      <c r="K56" s="18"/>
      <c r="L56" s="18"/>
      <c r="M56" s="3"/>
    </row>
    <row r="57" spans="1:13" s="1" customFormat="1">
      <c r="A57" s="3" t="s">
        <v>236</v>
      </c>
      <c r="B57" s="3" t="s">
        <v>25</v>
      </c>
      <c r="C57" s="4">
        <v>21</v>
      </c>
      <c r="D57" s="18">
        <v>17250</v>
      </c>
      <c r="E57" s="18" t="s">
        <v>64</v>
      </c>
      <c r="F57" s="18">
        <v>17250</v>
      </c>
      <c r="G57" s="18">
        <v>495.08</v>
      </c>
      <c r="H57" s="18" t="s">
        <v>64</v>
      </c>
      <c r="I57" s="18">
        <v>524.4</v>
      </c>
      <c r="J57" s="18">
        <v>25</v>
      </c>
      <c r="K57" s="18">
        <v>1044.48</v>
      </c>
      <c r="L57" s="18">
        <v>16205.52</v>
      </c>
      <c r="M57" s="3"/>
    </row>
    <row r="58" spans="1:13" s="1" customFormat="1">
      <c r="A58" s="3" t="s">
        <v>498</v>
      </c>
      <c r="B58" s="3" t="s">
        <v>25</v>
      </c>
      <c r="C58" s="4">
        <v>38</v>
      </c>
      <c r="D58" s="18">
        <v>20700</v>
      </c>
      <c r="E58" s="18" t="s">
        <v>64</v>
      </c>
      <c r="F58" s="18">
        <v>20700</v>
      </c>
      <c r="G58" s="18">
        <v>594.09</v>
      </c>
      <c r="H58" s="18" t="s">
        <v>64</v>
      </c>
      <c r="I58" s="18">
        <v>629.28</v>
      </c>
      <c r="J58" s="18">
        <v>25</v>
      </c>
      <c r="K58" s="18">
        <v>1248.3699999999999</v>
      </c>
      <c r="L58" s="18">
        <v>19451.63</v>
      </c>
      <c r="M58" s="3"/>
    </row>
    <row r="59" spans="1:13" s="1" customFormat="1">
      <c r="A59" s="3" t="s">
        <v>237</v>
      </c>
      <c r="B59" s="3" t="s">
        <v>243</v>
      </c>
      <c r="C59" s="4">
        <v>206</v>
      </c>
      <c r="D59" s="18">
        <v>11000</v>
      </c>
      <c r="E59" s="18" t="s">
        <v>64</v>
      </c>
      <c r="F59" s="18">
        <v>11000</v>
      </c>
      <c r="G59" s="18">
        <v>315.7</v>
      </c>
      <c r="H59" s="18" t="s">
        <v>64</v>
      </c>
      <c r="I59" s="18">
        <v>334.4</v>
      </c>
      <c r="J59" s="18">
        <v>25</v>
      </c>
      <c r="K59" s="18">
        <v>675.1</v>
      </c>
      <c r="L59" s="18">
        <v>10324.9</v>
      </c>
      <c r="M59" s="3"/>
    </row>
    <row r="60" spans="1:13" s="1" customFormat="1">
      <c r="A60" s="3" t="s">
        <v>499</v>
      </c>
      <c r="B60" s="3" t="s">
        <v>244</v>
      </c>
      <c r="C60" s="4">
        <v>617</v>
      </c>
      <c r="D60" s="18">
        <v>28000</v>
      </c>
      <c r="E60" s="18" t="s">
        <v>64</v>
      </c>
      <c r="F60" s="18">
        <v>28000</v>
      </c>
      <c r="G60" s="18">
        <v>803.6</v>
      </c>
      <c r="H60" s="18" t="s">
        <v>64</v>
      </c>
      <c r="I60" s="18">
        <v>851.2</v>
      </c>
      <c r="J60" s="18">
        <v>2248.39</v>
      </c>
      <c r="K60" s="18">
        <v>3903.19</v>
      </c>
      <c r="L60" s="18">
        <v>24096.81</v>
      </c>
      <c r="M60" s="3"/>
    </row>
    <row r="61" spans="1:13" s="1" customFormat="1">
      <c r="A61" s="3" t="s">
        <v>238</v>
      </c>
      <c r="B61" s="3" t="s">
        <v>245</v>
      </c>
      <c r="C61" s="4">
        <v>2280</v>
      </c>
      <c r="D61" s="18">
        <v>25000</v>
      </c>
      <c r="E61" s="18" t="s">
        <v>64</v>
      </c>
      <c r="F61" s="18">
        <v>25000</v>
      </c>
      <c r="G61" s="18">
        <v>717.5</v>
      </c>
      <c r="H61" s="18" t="s">
        <v>64</v>
      </c>
      <c r="I61" s="18">
        <v>760</v>
      </c>
      <c r="J61" s="18">
        <v>265</v>
      </c>
      <c r="K61" s="18">
        <v>1742.5</v>
      </c>
      <c r="L61" s="18">
        <v>23257.5</v>
      </c>
      <c r="M61" s="3"/>
    </row>
    <row r="62" spans="1:13" s="1" customFormat="1">
      <c r="A62" s="3" t="s">
        <v>239</v>
      </c>
      <c r="B62" s="3" t="s">
        <v>246</v>
      </c>
      <c r="C62" s="4">
        <v>55339</v>
      </c>
      <c r="D62" s="18">
        <v>40000</v>
      </c>
      <c r="E62" s="18" t="s">
        <v>64</v>
      </c>
      <c r="F62" s="18">
        <v>40000</v>
      </c>
      <c r="G62" s="18">
        <v>1148</v>
      </c>
      <c r="H62" s="18">
        <v>646.36</v>
      </c>
      <c r="I62" s="18">
        <v>1216</v>
      </c>
      <c r="J62" s="18">
        <v>165</v>
      </c>
      <c r="K62" s="18">
        <v>3175.36</v>
      </c>
      <c r="L62" s="18">
        <v>36824.639999999999</v>
      </c>
      <c r="M62" s="3"/>
    </row>
    <row r="63" spans="1:13" s="1" customFormat="1">
      <c r="A63" s="3" t="s">
        <v>240</v>
      </c>
      <c r="B63" s="3" t="s">
        <v>247</v>
      </c>
      <c r="C63" s="4">
        <v>12349299</v>
      </c>
      <c r="D63" s="18">
        <v>22000</v>
      </c>
      <c r="E63" s="18" t="s">
        <v>64</v>
      </c>
      <c r="F63" s="18">
        <v>22000</v>
      </c>
      <c r="G63" s="18">
        <v>631.4</v>
      </c>
      <c r="H63" s="18" t="s">
        <v>64</v>
      </c>
      <c r="I63" s="18">
        <v>668.8</v>
      </c>
      <c r="J63" s="18">
        <v>225</v>
      </c>
      <c r="K63" s="18">
        <v>1525.2</v>
      </c>
      <c r="L63" s="18">
        <v>20474.8</v>
      </c>
      <c r="M63" s="3"/>
    </row>
    <row r="64" spans="1:13" s="1" customFormat="1">
      <c r="A64" s="3" t="s">
        <v>241</v>
      </c>
      <c r="B64" s="3" t="s">
        <v>26</v>
      </c>
      <c r="C64" s="4">
        <v>12349377</v>
      </c>
      <c r="D64" s="18">
        <v>17250</v>
      </c>
      <c r="E64" s="18" t="s">
        <v>64</v>
      </c>
      <c r="F64" s="18">
        <v>17250</v>
      </c>
      <c r="G64" s="18">
        <v>495.08</v>
      </c>
      <c r="H64" s="18" t="s">
        <v>64</v>
      </c>
      <c r="I64" s="18">
        <v>524.4</v>
      </c>
      <c r="J64" s="18">
        <v>125</v>
      </c>
      <c r="K64" s="18">
        <v>1144.48</v>
      </c>
      <c r="L64" s="18">
        <v>16105.52</v>
      </c>
      <c r="M64" s="3"/>
    </row>
    <row r="65" spans="1:13" s="1" customFormat="1">
      <c r="A65" s="3" t="s">
        <v>242</v>
      </c>
      <c r="B65" s="3" t="s">
        <v>247</v>
      </c>
      <c r="C65" s="4">
        <v>12349134</v>
      </c>
      <c r="D65" s="18">
        <v>17250</v>
      </c>
      <c r="E65" s="18" t="s">
        <v>64</v>
      </c>
      <c r="F65" s="18">
        <v>17250</v>
      </c>
      <c r="G65" s="18">
        <v>495.08</v>
      </c>
      <c r="H65" s="18" t="s">
        <v>64</v>
      </c>
      <c r="I65" s="18">
        <v>524.4</v>
      </c>
      <c r="J65" s="18">
        <v>205</v>
      </c>
      <c r="K65" s="18">
        <v>1224.48</v>
      </c>
      <c r="L65" s="18">
        <v>16025.52</v>
      </c>
      <c r="M65" s="3"/>
    </row>
    <row r="66" spans="1:13" s="1" customFormat="1">
      <c r="A66" s="3" t="s">
        <v>87</v>
      </c>
      <c r="B66" s="3" t="s">
        <v>248</v>
      </c>
      <c r="C66" s="4">
        <v>12349819</v>
      </c>
      <c r="D66" s="18">
        <v>40000</v>
      </c>
      <c r="E66" s="18" t="s">
        <v>64</v>
      </c>
      <c r="F66" s="18">
        <v>40000</v>
      </c>
      <c r="G66" s="18">
        <v>1148</v>
      </c>
      <c r="H66" s="18">
        <v>646.36</v>
      </c>
      <c r="I66" s="18">
        <v>1216</v>
      </c>
      <c r="J66" s="18">
        <v>25</v>
      </c>
      <c r="K66" s="18">
        <v>3035.36</v>
      </c>
      <c r="L66" s="18">
        <v>36964.639999999999</v>
      </c>
      <c r="M66" s="3"/>
    </row>
    <row r="67" spans="1:13" s="1" customFormat="1">
      <c r="A67" s="3" t="s">
        <v>11</v>
      </c>
      <c r="B67" s="3">
        <v>10</v>
      </c>
      <c r="C67" s="4"/>
      <c r="D67" s="18">
        <f>SUM(D57:D66)</f>
        <v>238450</v>
      </c>
      <c r="E67" s="18">
        <f t="shared" ref="E67:L67" si="5">SUM(E57:E66)</f>
        <v>0</v>
      </c>
      <c r="F67" s="18">
        <f t="shared" si="5"/>
        <v>238450</v>
      </c>
      <c r="G67" s="18">
        <f t="shared" si="5"/>
        <v>6843.53</v>
      </c>
      <c r="H67" s="18">
        <f t="shared" si="5"/>
        <v>1292.72</v>
      </c>
      <c r="I67" s="18">
        <f t="shared" si="5"/>
        <v>7248.8799999999992</v>
      </c>
      <c r="J67" s="18">
        <f t="shared" si="5"/>
        <v>3333.39</v>
      </c>
      <c r="K67" s="18">
        <f t="shared" si="5"/>
        <v>18718.52</v>
      </c>
      <c r="L67" s="18">
        <f t="shared" si="5"/>
        <v>219731.47999999998</v>
      </c>
      <c r="M67" s="3"/>
    </row>
    <row r="68" spans="1:13" s="1" customFormat="1">
      <c r="A68" s="3"/>
      <c r="B68" s="3"/>
      <c r="C68" s="4"/>
      <c r="D68" s="18"/>
      <c r="E68" s="18"/>
      <c r="F68" s="18"/>
      <c r="G68" s="18"/>
      <c r="H68" s="18"/>
      <c r="I68" s="18"/>
      <c r="J68" s="18"/>
      <c r="K68" s="18"/>
      <c r="L68" s="18"/>
      <c r="M68" s="3"/>
    </row>
    <row r="70" spans="1:13" s="1" customFormat="1">
      <c r="A70" s="9" t="s">
        <v>249</v>
      </c>
      <c r="B70" s="3"/>
      <c r="C70" s="4"/>
      <c r="D70" s="18"/>
      <c r="E70" s="18"/>
      <c r="F70" s="18"/>
      <c r="G70" s="18"/>
      <c r="H70" s="18"/>
      <c r="I70" s="18"/>
      <c r="J70" s="18"/>
      <c r="K70" s="18"/>
      <c r="L70" s="18"/>
      <c r="M70" s="3"/>
    </row>
    <row r="71" spans="1:13" s="1" customFormat="1">
      <c r="A71" s="3" t="s">
        <v>88</v>
      </c>
      <c r="B71" s="3" t="s">
        <v>22</v>
      </c>
      <c r="C71" s="4">
        <v>323</v>
      </c>
      <c r="D71" s="18">
        <v>29850</v>
      </c>
      <c r="E71" s="18" t="s">
        <v>64</v>
      </c>
      <c r="F71" s="18">
        <v>29850</v>
      </c>
      <c r="G71" s="18">
        <v>856.7</v>
      </c>
      <c r="H71" s="18" t="s">
        <v>64</v>
      </c>
      <c r="I71" s="18">
        <v>907.44</v>
      </c>
      <c r="J71" s="18">
        <v>25</v>
      </c>
      <c r="K71" s="18">
        <v>1789.14</v>
      </c>
      <c r="L71" s="18">
        <v>28060.86</v>
      </c>
      <c r="M71" s="3"/>
    </row>
    <row r="72" spans="1:13" s="1" customFormat="1">
      <c r="A72" s="3" t="s">
        <v>250</v>
      </c>
      <c r="B72" s="3" t="s">
        <v>253</v>
      </c>
      <c r="C72" s="4">
        <v>593</v>
      </c>
      <c r="D72" s="18">
        <v>50000</v>
      </c>
      <c r="E72" s="18" t="s">
        <v>64</v>
      </c>
      <c r="F72" s="18">
        <v>50000</v>
      </c>
      <c r="G72" s="18">
        <v>1435</v>
      </c>
      <c r="H72" s="18">
        <v>2057.71</v>
      </c>
      <c r="I72" s="18">
        <v>1520</v>
      </c>
      <c r="J72" s="18">
        <v>3365</v>
      </c>
      <c r="K72" s="18">
        <v>8377.7099999999991</v>
      </c>
      <c r="L72" s="18">
        <v>41622.29</v>
      </c>
      <c r="M72" s="3"/>
    </row>
    <row r="73" spans="1:13" s="1" customFormat="1">
      <c r="A73" s="3" t="s">
        <v>251</v>
      </c>
      <c r="B73" s="3" t="s">
        <v>253</v>
      </c>
      <c r="C73" s="4">
        <v>12349138</v>
      </c>
      <c r="D73" s="18">
        <v>24000</v>
      </c>
      <c r="E73" s="18" t="s">
        <v>64</v>
      </c>
      <c r="F73" s="18">
        <v>24000</v>
      </c>
      <c r="G73" s="18">
        <v>688.8</v>
      </c>
      <c r="H73" s="18" t="s">
        <v>64</v>
      </c>
      <c r="I73" s="18">
        <v>729.6</v>
      </c>
      <c r="J73" s="18">
        <v>165</v>
      </c>
      <c r="K73" s="18">
        <v>1583.4</v>
      </c>
      <c r="L73" s="18">
        <v>22416.6</v>
      </c>
      <c r="M73" s="3"/>
    </row>
    <row r="74" spans="1:13" s="1" customFormat="1">
      <c r="A74" s="3" t="s">
        <v>89</v>
      </c>
      <c r="B74" s="3" t="s">
        <v>27</v>
      </c>
      <c r="C74" s="4">
        <v>12349493</v>
      </c>
      <c r="D74" s="18">
        <v>30000</v>
      </c>
      <c r="E74" s="18" t="s">
        <v>64</v>
      </c>
      <c r="F74" s="18">
        <v>30000</v>
      </c>
      <c r="G74" s="18">
        <v>861</v>
      </c>
      <c r="H74" s="18" t="s">
        <v>64</v>
      </c>
      <c r="I74" s="18">
        <v>912</v>
      </c>
      <c r="J74" s="18">
        <v>25</v>
      </c>
      <c r="K74" s="18">
        <v>1798</v>
      </c>
      <c r="L74" s="18">
        <v>28202</v>
      </c>
      <c r="M74" s="3"/>
    </row>
    <row r="75" spans="1:13" s="1" customFormat="1">
      <c r="A75" s="3" t="s">
        <v>90</v>
      </c>
      <c r="B75" s="3" t="s">
        <v>253</v>
      </c>
      <c r="C75" s="4">
        <v>12349264</v>
      </c>
      <c r="D75" s="18">
        <v>28000</v>
      </c>
      <c r="E75" s="18" t="s">
        <v>64</v>
      </c>
      <c r="F75" s="18">
        <v>28000</v>
      </c>
      <c r="G75" s="18">
        <v>803.6</v>
      </c>
      <c r="H75" s="18" t="s">
        <v>64</v>
      </c>
      <c r="I75" s="18">
        <v>851.2</v>
      </c>
      <c r="J75" s="18">
        <v>25</v>
      </c>
      <c r="K75" s="18">
        <v>1679.8</v>
      </c>
      <c r="L75" s="18">
        <v>26320.2</v>
      </c>
      <c r="M75" s="3"/>
    </row>
    <row r="76" spans="1:13" s="1" customFormat="1">
      <c r="A76" s="3" t="s">
        <v>11</v>
      </c>
      <c r="B76" s="3">
        <v>5</v>
      </c>
      <c r="C76" s="4"/>
      <c r="D76" s="18">
        <f>SUM(D71:D75)</f>
        <v>161850</v>
      </c>
      <c r="E76" s="18">
        <f t="shared" ref="E76:L76" si="6">SUM(E71:E75)</f>
        <v>0</v>
      </c>
      <c r="F76" s="18">
        <f t="shared" si="6"/>
        <v>161850</v>
      </c>
      <c r="G76" s="18">
        <f t="shared" si="6"/>
        <v>4645.1000000000004</v>
      </c>
      <c r="H76" s="18">
        <f t="shared" si="6"/>
        <v>2057.71</v>
      </c>
      <c r="I76" s="18">
        <f t="shared" si="6"/>
        <v>4920.24</v>
      </c>
      <c r="J76" s="18">
        <f t="shared" si="6"/>
        <v>3605</v>
      </c>
      <c r="K76" s="18">
        <f t="shared" si="6"/>
        <v>15228.049999999997</v>
      </c>
      <c r="L76" s="18">
        <f t="shared" si="6"/>
        <v>146621.95000000001</v>
      </c>
      <c r="M76" s="18"/>
    </row>
    <row r="77" spans="1:13" s="1" customFormat="1">
      <c r="A77" s="3"/>
      <c r="B77" s="3"/>
      <c r="C77" s="4"/>
      <c r="D77" s="18"/>
      <c r="E77" s="18"/>
      <c r="F77" s="18"/>
      <c r="G77" s="18"/>
      <c r="H77" s="18"/>
      <c r="I77" s="18"/>
      <c r="J77" s="18"/>
      <c r="K77" s="18"/>
      <c r="L77" s="18"/>
      <c r="M77" s="3"/>
    </row>
    <row r="78" spans="1:13" s="1" customFormat="1">
      <c r="A78" s="3"/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9" t="s">
        <v>67</v>
      </c>
      <c r="B79" s="3"/>
      <c r="C79" s="4"/>
      <c r="D79" s="18"/>
      <c r="E79" s="18"/>
      <c r="F79" s="18"/>
      <c r="G79" s="18"/>
      <c r="H79" s="18"/>
      <c r="I79" s="18"/>
      <c r="J79" s="18"/>
      <c r="K79" s="18"/>
      <c r="L79" s="18"/>
      <c r="M79" s="3"/>
    </row>
    <row r="80" spans="1:13" s="1" customFormat="1">
      <c r="A80" s="3" t="s">
        <v>500</v>
      </c>
      <c r="B80" s="3" t="s">
        <v>15</v>
      </c>
      <c r="C80" s="4">
        <v>218</v>
      </c>
      <c r="D80" s="18">
        <v>36100</v>
      </c>
      <c r="E80" s="18" t="s">
        <v>64</v>
      </c>
      <c r="F80" s="18">
        <v>36100</v>
      </c>
      <c r="G80" s="18">
        <v>1036.07</v>
      </c>
      <c r="H80" s="18">
        <v>95.94</v>
      </c>
      <c r="I80" s="18">
        <v>1097.44</v>
      </c>
      <c r="J80" s="18">
        <v>533.33000000000004</v>
      </c>
      <c r="K80" s="18">
        <v>2762.78</v>
      </c>
      <c r="L80" s="18">
        <v>33337.22</v>
      </c>
      <c r="M80" s="3"/>
    </row>
    <row r="81" spans="1:13" s="1" customFormat="1">
      <c r="A81" s="3" t="s">
        <v>252</v>
      </c>
      <c r="B81" s="3" t="s">
        <v>28</v>
      </c>
      <c r="C81" s="4">
        <v>12349077</v>
      </c>
      <c r="D81" s="18">
        <v>35000</v>
      </c>
      <c r="E81" s="18" t="s">
        <v>64</v>
      </c>
      <c r="F81" s="18">
        <v>35000</v>
      </c>
      <c r="G81" s="18">
        <v>1004.5</v>
      </c>
      <c r="H81" s="18" t="s">
        <v>64</v>
      </c>
      <c r="I81" s="18">
        <v>1064</v>
      </c>
      <c r="J81" s="18">
        <v>925</v>
      </c>
      <c r="K81" s="18">
        <v>2993.5</v>
      </c>
      <c r="L81" s="18">
        <v>32006.5</v>
      </c>
      <c r="M81" s="3"/>
    </row>
    <row r="82" spans="1:13" s="1" customFormat="1">
      <c r="A82" s="3" t="s">
        <v>11</v>
      </c>
      <c r="B82" s="3">
        <v>2</v>
      </c>
      <c r="C82" s="4"/>
      <c r="D82" s="18">
        <f>SUM(D80:D81)</f>
        <v>71100</v>
      </c>
      <c r="E82" s="18">
        <f t="shared" ref="E82:L82" si="7">SUM(E80:E81)</f>
        <v>0</v>
      </c>
      <c r="F82" s="18">
        <f t="shared" si="7"/>
        <v>71100</v>
      </c>
      <c r="G82" s="18">
        <f t="shared" si="7"/>
        <v>2040.57</v>
      </c>
      <c r="H82" s="18">
        <f t="shared" si="7"/>
        <v>95.94</v>
      </c>
      <c r="I82" s="18">
        <f t="shared" si="7"/>
        <v>2161.44</v>
      </c>
      <c r="J82" s="18">
        <f t="shared" si="7"/>
        <v>1458.33</v>
      </c>
      <c r="K82" s="18">
        <f t="shared" si="7"/>
        <v>5756.2800000000007</v>
      </c>
      <c r="L82" s="18">
        <f t="shared" si="7"/>
        <v>65343.72</v>
      </c>
      <c r="M82" s="3"/>
    </row>
    <row r="83" spans="1:13" s="1" customFormat="1">
      <c r="A83" s="3"/>
      <c r="B83" s="3"/>
      <c r="C83" s="4"/>
      <c r="D83" s="18"/>
      <c r="E83" s="18"/>
      <c r="F83" s="18"/>
      <c r="G83" s="18"/>
      <c r="H83" s="18"/>
      <c r="I83" s="18"/>
      <c r="J83" s="18"/>
      <c r="K83" s="18"/>
      <c r="L83" s="18"/>
      <c r="M83" s="3"/>
    </row>
    <row r="84" spans="1:13" s="1" customFormat="1">
      <c r="A84" s="3"/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9" t="s">
        <v>68</v>
      </c>
      <c r="B85" s="3"/>
      <c r="C85" s="4"/>
      <c r="D85" s="18"/>
      <c r="E85" s="18"/>
      <c r="F85" s="18"/>
      <c r="G85" s="18"/>
      <c r="H85" s="18"/>
      <c r="I85" s="18"/>
      <c r="J85" s="18"/>
      <c r="K85" s="18"/>
      <c r="L85" s="18"/>
      <c r="M85" s="3"/>
    </row>
    <row r="86" spans="1:13" s="1" customFormat="1">
      <c r="A86" s="3" t="s">
        <v>254</v>
      </c>
      <c r="B86" s="3" t="s">
        <v>69</v>
      </c>
      <c r="C86" s="4">
        <v>55344</v>
      </c>
      <c r="D86" s="18">
        <v>54000</v>
      </c>
      <c r="E86" s="18" t="s">
        <v>64</v>
      </c>
      <c r="F86" s="18">
        <v>54000</v>
      </c>
      <c r="G86" s="18">
        <v>1549.8</v>
      </c>
      <c r="H86" s="18">
        <v>2663.16</v>
      </c>
      <c r="I86" s="18">
        <v>1641.6</v>
      </c>
      <c r="J86" s="18">
        <v>655</v>
      </c>
      <c r="K86" s="18">
        <v>6509.56</v>
      </c>
      <c r="L86" s="18">
        <v>47490.44</v>
      </c>
      <c r="M86" s="3"/>
    </row>
    <row r="87" spans="1:13" s="1" customFormat="1">
      <c r="A87" s="3" t="s">
        <v>11</v>
      </c>
      <c r="B87" s="3">
        <v>1</v>
      </c>
      <c r="C87" s="4"/>
      <c r="D87" s="18">
        <f>+D86</f>
        <v>54000</v>
      </c>
      <c r="E87" s="18" t="str">
        <f t="shared" ref="E87:L87" si="8">+E86</f>
        <v>-</v>
      </c>
      <c r="F87" s="18">
        <f t="shared" si="8"/>
        <v>54000</v>
      </c>
      <c r="G87" s="18">
        <f t="shared" si="8"/>
        <v>1549.8</v>
      </c>
      <c r="H87" s="18">
        <f t="shared" si="8"/>
        <v>2663.16</v>
      </c>
      <c r="I87" s="18">
        <f t="shared" si="8"/>
        <v>1641.6</v>
      </c>
      <c r="J87" s="18">
        <f t="shared" si="8"/>
        <v>655</v>
      </c>
      <c r="K87" s="18">
        <f t="shared" si="8"/>
        <v>6509.56</v>
      </c>
      <c r="L87" s="18">
        <f t="shared" si="8"/>
        <v>47490.44</v>
      </c>
      <c r="M87" s="3"/>
    </row>
    <row r="88" spans="1:13" s="1" customFormat="1">
      <c r="A88" s="3"/>
      <c r="B88" s="3"/>
      <c r="C88" s="4"/>
      <c r="D88" s="18"/>
      <c r="E88" s="18"/>
      <c r="F88" s="18"/>
      <c r="G88" s="18"/>
      <c r="H88" s="18"/>
      <c r="I88" s="18"/>
      <c r="J88" s="18"/>
      <c r="K88" s="18"/>
      <c r="L88" s="18"/>
      <c r="M88" s="3"/>
    </row>
    <row r="89" spans="1:13" s="1" customFormat="1">
      <c r="A89" s="3"/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9" t="s">
        <v>255</v>
      </c>
      <c r="B90" s="3"/>
      <c r="C90" s="4"/>
      <c r="D90" s="18"/>
      <c r="E90" s="18"/>
      <c r="F90" s="18"/>
      <c r="G90" s="18"/>
      <c r="H90" s="18"/>
      <c r="I90" s="18"/>
      <c r="J90" s="18"/>
      <c r="K90" s="18"/>
      <c r="L90" s="18"/>
      <c r="M90" s="3"/>
    </row>
    <row r="91" spans="1:13" s="1" customFormat="1">
      <c r="A91" s="3" t="s">
        <v>256</v>
      </c>
      <c r="B91" s="3" t="s">
        <v>28</v>
      </c>
      <c r="C91" s="4">
        <v>205</v>
      </c>
      <c r="D91" s="18">
        <v>35750</v>
      </c>
      <c r="E91" s="18" t="s">
        <v>64</v>
      </c>
      <c r="F91" s="18">
        <v>35750</v>
      </c>
      <c r="G91" s="18">
        <v>1026.03</v>
      </c>
      <c r="H91" s="18">
        <v>46.54</v>
      </c>
      <c r="I91" s="18">
        <v>1086.8</v>
      </c>
      <c r="J91" s="18">
        <v>145</v>
      </c>
      <c r="K91" s="18">
        <v>2304.37</v>
      </c>
      <c r="L91" s="18">
        <v>33445.629999999997</v>
      </c>
      <c r="M91" s="3"/>
    </row>
    <row r="92" spans="1:13" s="1" customFormat="1">
      <c r="A92" s="3" t="s">
        <v>257</v>
      </c>
      <c r="B92" s="3" t="s">
        <v>28</v>
      </c>
      <c r="C92" s="4">
        <v>529</v>
      </c>
      <c r="D92" s="18">
        <v>35750</v>
      </c>
      <c r="E92" s="18" t="s">
        <v>64</v>
      </c>
      <c r="F92" s="18">
        <v>35750</v>
      </c>
      <c r="G92" s="18">
        <v>1026.03</v>
      </c>
      <c r="H92" s="18" t="s">
        <v>64</v>
      </c>
      <c r="I92" s="18">
        <v>1086.8</v>
      </c>
      <c r="J92" s="18">
        <v>1008.39</v>
      </c>
      <c r="K92" s="18">
        <v>3121.22</v>
      </c>
      <c r="L92" s="18">
        <v>32628.78</v>
      </c>
      <c r="M92" s="3"/>
    </row>
    <row r="93" spans="1:13" s="1" customFormat="1">
      <c r="A93" s="3" t="s">
        <v>258</v>
      </c>
      <c r="B93" s="3" t="s">
        <v>69</v>
      </c>
      <c r="C93" s="4">
        <v>65</v>
      </c>
      <c r="D93" s="18">
        <v>63750</v>
      </c>
      <c r="E93" s="18" t="s">
        <v>64</v>
      </c>
      <c r="F93" s="18">
        <v>63750</v>
      </c>
      <c r="G93" s="18">
        <v>1829.63</v>
      </c>
      <c r="H93" s="18">
        <v>4497.92</v>
      </c>
      <c r="I93" s="18">
        <v>1938</v>
      </c>
      <c r="J93" s="18">
        <v>25</v>
      </c>
      <c r="K93" s="18">
        <v>8290.5499999999993</v>
      </c>
      <c r="L93" s="18">
        <v>55459.45</v>
      </c>
      <c r="M93" s="3"/>
    </row>
    <row r="94" spans="1:13" s="1" customFormat="1">
      <c r="A94" s="3" t="s">
        <v>11</v>
      </c>
      <c r="B94" s="3">
        <v>3</v>
      </c>
      <c r="C94" s="4"/>
      <c r="D94" s="18">
        <f>SUM(D91:D93)</f>
        <v>135250</v>
      </c>
      <c r="E94" s="18">
        <f t="shared" ref="E94:L94" si="9">SUM(E91:E93)</f>
        <v>0</v>
      </c>
      <c r="F94" s="18">
        <f t="shared" si="9"/>
        <v>135250</v>
      </c>
      <c r="G94" s="18">
        <f t="shared" si="9"/>
        <v>3881.69</v>
      </c>
      <c r="H94" s="18">
        <f t="shared" si="9"/>
        <v>4544.46</v>
      </c>
      <c r="I94" s="18">
        <f t="shared" si="9"/>
        <v>4111.6000000000004</v>
      </c>
      <c r="J94" s="18">
        <f t="shared" si="9"/>
        <v>1178.3899999999999</v>
      </c>
      <c r="K94" s="18">
        <f t="shared" si="9"/>
        <v>13716.14</v>
      </c>
      <c r="L94" s="18">
        <f t="shared" si="9"/>
        <v>121533.86</v>
      </c>
      <c r="M94" s="3"/>
    </row>
    <row r="95" spans="1:13" s="1" customFormat="1">
      <c r="A95" s="3"/>
      <c r="B95" s="3"/>
      <c r="C95" s="4"/>
      <c r="D95" s="18"/>
      <c r="E95" s="18"/>
      <c r="F95" s="18"/>
      <c r="G95" s="18"/>
      <c r="H95" s="18"/>
      <c r="I95" s="18"/>
      <c r="J95" s="18"/>
      <c r="K95" s="18"/>
      <c r="L95" s="18"/>
      <c r="M95" s="3"/>
    </row>
    <row r="96" spans="1:13" s="1" customFormat="1">
      <c r="A96" s="3"/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9" t="s">
        <v>259</v>
      </c>
      <c r="B97" s="3"/>
      <c r="C97" s="4"/>
      <c r="D97" s="18"/>
      <c r="E97" s="18"/>
      <c r="F97" s="18"/>
      <c r="G97" s="18"/>
      <c r="H97" s="18"/>
      <c r="I97" s="18"/>
      <c r="J97" s="18"/>
      <c r="K97" s="18"/>
      <c r="L97" s="18"/>
      <c r="M97" s="3"/>
    </row>
    <row r="98" spans="1:13" s="1" customFormat="1">
      <c r="A98" s="3" t="s">
        <v>260</v>
      </c>
      <c r="B98" s="3" t="s">
        <v>22</v>
      </c>
      <c r="C98" s="4">
        <v>35</v>
      </c>
      <c r="D98" s="18">
        <v>44000</v>
      </c>
      <c r="E98" s="18" t="s">
        <v>64</v>
      </c>
      <c r="F98" s="18">
        <v>44000</v>
      </c>
      <c r="G98" s="18">
        <v>1262.8</v>
      </c>
      <c r="H98" s="18">
        <v>1210.9000000000001</v>
      </c>
      <c r="I98" s="18">
        <v>1337.6</v>
      </c>
      <c r="J98" s="18">
        <v>125</v>
      </c>
      <c r="K98" s="18">
        <v>3936.3</v>
      </c>
      <c r="L98" s="18">
        <v>40063.699999999997</v>
      </c>
      <c r="M98" s="3"/>
    </row>
    <row r="99" spans="1:13" s="1" customFormat="1">
      <c r="A99" s="3" t="s">
        <v>261</v>
      </c>
      <c r="B99" s="3" t="s">
        <v>70</v>
      </c>
      <c r="C99" s="4">
        <v>55343</v>
      </c>
      <c r="D99" s="18">
        <v>50000</v>
      </c>
      <c r="E99" s="18" t="s">
        <v>64</v>
      </c>
      <c r="F99" s="18">
        <v>50000</v>
      </c>
      <c r="G99" s="18">
        <v>1435</v>
      </c>
      <c r="H99" s="18">
        <v>1931.2</v>
      </c>
      <c r="I99" s="18">
        <v>1520</v>
      </c>
      <c r="J99" s="18">
        <v>1318.39</v>
      </c>
      <c r="K99" s="18">
        <v>6204.59</v>
      </c>
      <c r="L99" s="18">
        <v>43795.41</v>
      </c>
      <c r="M99" s="3"/>
    </row>
    <row r="100" spans="1:13" s="1" customFormat="1">
      <c r="A100" s="3" t="s">
        <v>11</v>
      </c>
      <c r="B100" s="3">
        <v>2</v>
      </c>
      <c r="C100" s="4"/>
      <c r="D100" s="18">
        <f>SUM(D98:D99)</f>
        <v>94000</v>
      </c>
      <c r="E100" s="18">
        <f t="shared" ref="E100:L100" si="10">SUM(E98:E99)</f>
        <v>0</v>
      </c>
      <c r="F100" s="18">
        <f t="shared" si="10"/>
        <v>94000</v>
      </c>
      <c r="G100" s="18">
        <f t="shared" si="10"/>
        <v>2697.8</v>
      </c>
      <c r="H100" s="18">
        <f t="shared" si="10"/>
        <v>3142.1000000000004</v>
      </c>
      <c r="I100" s="18">
        <f t="shared" si="10"/>
        <v>2857.6</v>
      </c>
      <c r="J100" s="18">
        <f t="shared" si="10"/>
        <v>1443.39</v>
      </c>
      <c r="K100" s="18">
        <f t="shared" si="10"/>
        <v>10140.89</v>
      </c>
      <c r="L100" s="18">
        <f t="shared" si="10"/>
        <v>83859.11</v>
      </c>
      <c r="M100" s="3"/>
    </row>
    <row r="101" spans="1:13" s="1" customFormat="1">
      <c r="A101" s="3"/>
      <c r="B101" s="3"/>
      <c r="C101" s="4"/>
      <c r="D101" s="18"/>
      <c r="E101" s="18"/>
      <c r="F101" s="18"/>
      <c r="G101" s="18"/>
      <c r="H101" s="18"/>
      <c r="I101" s="18"/>
      <c r="J101" s="18"/>
      <c r="K101" s="18"/>
      <c r="L101" s="18"/>
      <c r="M101" s="3"/>
    </row>
    <row r="102" spans="1:13" s="1" customFormat="1">
      <c r="A102" s="3"/>
      <c r="B102" s="3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6" t="s">
        <v>209</v>
      </c>
      <c r="B105" s="6" t="s">
        <v>0</v>
      </c>
      <c r="C105" s="6" t="s">
        <v>1</v>
      </c>
      <c r="D105" s="16" t="s">
        <v>2</v>
      </c>
      <c r="E105" s="16" t="s">
        <v>3</v>
      </c>
      <c r="F105" s="16" t="s">
        <v>4</v>
      </c>
      <c r="G105" s="16" t="s">
        <v>5</v>
      </c>
      <c r="H105" s="16" t="s">
        <v>6</v>
      </c>
      <c r="I105" s="16" t="s">
        <v>7</v>
      </c>
      <c r="J105" s="16" t="s">
        <v>8</v>
      </c>
      <c r="K105" s="16" t="s">
        <v>9</v>
      </c>
      <c r="L105" s="16" t="s">
        <v>10</v>
      </c>
      <c r="M105" s="3"/>
    </row>
    <row r="106" spans="1:13" s="1" customFormat="1">
      <c r="A106" s="13"/>
      <c r="B106" s="13"/>
      <c r="C106" s="14"/>
      <c r="D106" s="19"/>
      <c r="E106" s="19"/>
      <c r="F106" s="19"/>
      <c r="G106" s="19"/>
      <c r="H106" s="19"/>
      <c r="I106" s="19"/>
      <c r="J106" s="19"/>
      <c r="K106" s="19"/>
      <c r="L106" s="19"/>
      <c r="M106" s="3"/>
    </row>
    <row r="107" spans="1:13" s="1" customFormat="1">
      <c r="A107" s="9" t="s">
        <v>262</v>
      </c>
      <c r="B107" s="3"/>
      <c r="C107" s="4"/>
      <c r="D107" s="18"/>
      <c r="E107" s="18"/>
      <c r="F107" s="18"/>
      <c r="G107" s="18"/>
      <c r="H107" s="18"/>
      <c r="I107" s="18"/>
      <c r="J107" s="18"/>
      <c r="K107" s="18"/>
      <c r="L107" s="18"/>
      <c r="M107" s="3"/>
    </row>
    <row r="108" spans="1:13" s="1" customFormat="1">
      <c r="A108" s="3" t="s">
        <v>263</v>
      </c>
      <c r="B108" s="3" t="s">
        <v>29</v>
      </c>
      <c r="C108" s="4">
        <v>554</v>
      </c>
      <c r="D108" s="18">
        <v>60000</v>
      </c>
      <c r="E108" s="18" t="s">
        <v>64</v>
      </c>
      <c r="F108" s="18">
        <v>60000</v>
      </c>
      <c r="G108" s="18">
        <v>1722</v>
      </c>
      <c r="H108" s="18">
        <v>3623.57</v>
      </c>
      <c r="I108" s="18">
        <v>1824</v>
      </c>
      <c r="J108" s="18">
        <v>968.39</v>
      </c>
      <c r="K108" s="18">
        <v>8137.96</v>
      </c>
      <c r="L108" s="18">
        <v>51862.04</v>
      </c>
      <c r="M108" s="3"/>
    </row>
    <row r="109" spans="1:13" s="1" customFormat="1">
      <c r="A109" s="3" t="s">
        <v>264</v>
      </c>
      <c r="B109" s="3" t="s">
        <v>30</v>
      </c>
      <c r="C109" s="4">
        <v>4401</v>
      </c>
      <c r="D109" s="18">
        <v>37500</v>
      </c>
      <c r="E109" s="18" t="s">
        <v>64</v>
      </c>
      <c r="F109" s="18">
        <v>37500</v>
      </c>
      <c r="G109" s="18">
        <v>1076.25</v>
      </c>
      <c r="H109" s="18">
        <v>293.52</v>
      </c>
      <c r="I109" s="18">
        <v>1140</v>
      </c>
      <c r="J109" s="18">
        <v>125</v>
      </c>
      <c r="K109" s="18">
        <v>2634.77</v>
      </c>
      <c r="L109" s="18">
        <v>34865.230000000003</v>
      </c>
      <c r="M109" s="3"/>
    </row>
    <row r="110" spans="1:13" s="1" customFormat="1">
      <c r="A110" s="3" t="s">
        <v>84</v>
      </c>
      <c r="B110" s="3" t="s">
        <v>19</v>
      </c>
      <c r="C110" s="4">
        <v>50105</v>
      </c>
      <c r="D110" s="18">
        <v>25000</v>
      </c>
      <c r="E110" s="18" t="s">
        <v>64</v>
      </c>
      <c r="F110" s="18">
        <v>25000</v>
      </c>
      <c r="G110" s="18">
        <v>717.5</v>
      </c>
      <c r="H110" s="18" t="s">
        <v>64</v>
      </c>
      <c r="I110" s="18">
        <v>760</v>
      </c>
      <c r="J110" s="18">
        <v>868.39</v>
      </c>
      <c r="K110" s="18">
        <v>2345.89</v>
      </c>
      <c r="L110" s="18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8">
        <f t="shared" ref="D111:L111" si="11">SUM(D108:D109)</f>
        <v>97500</v>
      </c>
      <c r="E111" s="18">
        <f t="shared" si="11"/>
        <v>0</v>
      </c>
      <c r="F111" s="18">
        <f t="shared" si="11"/>
        <v>97500</v>
      </c>
      <c r="G111" s="18">
        <f t="shared" si="11"/>
        <v>2798.25</v>
      </c>
      <c r="H111" s="18">
        <f t="shared" si="11"/>
        <v>3917.09</v>
      </c>
      <c r="I111" s="18">
        <f t="shared" si="11"/>
        <v>2964</v>
      </c>
      <c r="J111" s="18">
        <f t="shared" si="11"/>
        <v>1093.3899999999999</v>
      </c>
      <c r="K111" s="18">
        <f t="shared" si="11"/>
        <v>10772.73</v>
      </c>
      <c r="L111" s="18">
        <f t="shared" si="11"/>
        <v>86727.27</v>
      </c>
      <c r="M111" s="3"/>
    </row>
    <row r="112" spans="1:13" s="1" customFormat="1">
      <c r="A112" s="3"/>
      <c r="B112" s="3"/>
      <c r="C112" s="4"/>
      <c r="D112" s="18"/>
      <c r="E112" s="18"/>
      <c r="F112" s="18"/>
      <c r="G112" s="18"/>
      <c r="H112" s="18"/>
      <c r="I112" s="18"/>
      <c r="J112" s="18"/>
      <c r="K112" s="18"/>
      <c r="L112" s="18"/>
      <c r="M112" s="3"/>
    </row>
    <row r="114" spans="1:13" s="1" customFormat="1">
      <c r="A114" s="9" t="s">
        <v>265</v>
      </c>
      <c r="B114" s="3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3"/>
    </row>
    <row r="115" spans="1:13" s="1" customFormat="1">
      <c r="A115" s="3" t="s">
        <v>266</v>
      </c>
      <c r="B115" s="3" t="s">
        <v>29</v>
      </c>
      <c r="C115" s="4">
        <v>566</v>
      </c>
      <c r="D115" s="18">
        <v>125000</v>
      </c>
      <c r="E115" s="18" t="s">
        <v>64</v>
      </c>
      <c r="F115" s="18">
        <v>125000</v>
      </c>
      <c r="G115" s="18">
        <v>3587.5</v>
      </c>
      <c r="H115" s="18">
        <v>18726.009999999998</v>
      </c>
      <c r="I115" s="18">
        <v>2628.08</v>
      </c>
      <c r="J115" s="18">
        <v>25</v>
      </c>
      <c r="K115" s="18">
        <v>24966.59</v>
      </c>
      <c r="L115" s="18">
        <v>100033.41</v>
      </c>
      <c r="M115" s="3"/>
    </row>
    <row r="116" spans="1:13" s="1" customFormat="1">
      <c r="A116" s="3" t="s">
        <v>267</v>
      </c>
      <c r="B116" s="3" t="s">
        <v>15</v>
      </c>
      <c r="C116" s="4">
        <v>596</v>
      </c>
      <c r="D116" s="18">
        <v>29000</v>
      </c>
      <c r="E116" s="18" t="s">
        <v>64</v>
      </c>
      <c r="F116" s="18">
        <v>29000</v>
      </c>
      <c r="G116" s="18">
        <v>832.3</v>
      </c>
      <c r="H116" s="18" t="s">
        <v>64</v>
      </c>
      <c r="I116" s="18">
        <v>881.6</v>
      </c>
      <c r="J116" s="18">
        <v>75</v>
      </c>
      <c r="K116" s="18">
        <v>1788.9</v>
      </c>
      <c r="L116" s="18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8">
        <f>SUM(D115:D116)</f>
        <v>154000</v>
      </c>
      <c r="E117" s="18">
        <f t="shared" ref="E117:L117" si="12">SUM(E115:E116)</f>
        <v>0</v>
      </c>
      <c r="F117" s="18">
        <f t="shared" si="12"/>
        <v>154000</v>
      </c>
      <c r="G117" s="18">
        <f t="shared" si="12"/>
        <v>4419.8</v>
      </c>
      <c r="H117" s="18">
        <f t="shared" si="12"/>
        <v>18726.009999999998</v>
      </c>
      <c r="I117" s="18">
        <f t="shared" si="12"/>
        <v>3509.68</v>
      </c>
      <c r="J117" s="18">
        <f t="shared" si="12"/>
        <v>100</v>
      </c>
      <c r="K117" s="18">
        <f t="shared" si="12"/>
        <v>26755.49</v>
      </c>
      <c r="L117" s="18">
        <f t="shared" si="12"/>
        <v>127244.51000000001</v>
      </c>
      <c r="M117" s="3"/>
    </row>
    <row r="118" spans="1:13" s="1" customFormat="1">
      <c r="A118" s="3"/>
      <c r="B118" s="3"/>
      <c r="C118" s="4"/>
      <c r="D118" s="18"/>
      <c r="E118" s="18"/>
      <c r="F118" s="18"/>
      <c r="G118" s="18"/>
      <c r="H118" s="18"/>
      <c r="I118" s="18"/>
      <c r="J118" s="18"/>
      <c r="K118" s="18"/>
      <c r="L118" s="18"/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9" t="s">
        <v>268</v>
      </c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3" t="s">
        <v>269</v>
      </c>
      <c r="B121" s="3" t="s">
        <v>278</v>
      </c>
      <c r="C121" s="4">
        <v>81</v>
      </c>
      <c r="D121" s="18">
        <v>33000</v>
      </c>
      <c r="E121" s="18" t="s">
        <v>64</v>
      </c>
      <c r="F121" s="18">
        <v>33000</v>
      </c>
      <c r="G121" s="18">
        <v>947.1</v>
      </c>
      <c r="H121" s="18" t="s">
        <v>64</v>
      </c>
      <c r="I121" s="18">
        <v>1003.2</v>
      </c>
      <c r="J121" s="18">
        <v>868.39</v>
      </c>
      <c r="K121" s="18">
        <v>2818.69</v>
      </c>
      <c r="L121" s="18">
        <v>30181.31</v>
      </c>
      <c r="M121" s="3"/>
    </row>
    <row r="122" spans="1:13" s="1" customFormat="1">
      <c r="A122" s="3" t="s">
        <v>270</v>
      </c>
      <c r="B122" s="3" t="s">
        <v>282</v>
      </c>
      <c r="C122" s="4">
        <v>297</v>
      </c>
      <c r="D122" s="18">
        <v>40000</v>
      </c>
      <c r="E122" s="18" t="s">
        <v>64</v>
      </c>
      <c r="F122" s="18">
        <v>40000</v>
      </c>
      <c r="G122" s="18">
        <v>1148</v>
      </c>
      <c r="H122" s="18">
        <v>519.85</v>
      </c>
      <c r="I122" s="18">
        <v>1216</v>
      </c>
      <c r="J122" s="18">
        <v>1108.3900000000001</v>
      </c>
      <c r="K122" s="18">
        <v>3992.24</v>
      </c>
      <c r="L122" s="18">
        <v>36007.760000000002</v>
      </c>
      <c r="M122" s="3"/>
    </row>
    <row r="123" spans="1:13" s="1" customFormat="1">
      <c r="A123" s="3" t="s">
        <v>271</v>
      </c>
      <c r="B123" s="3" t="s">
        <v>221</v>
      </c>
      <c r="C123" s="4">
        <v>55326</v>
      </c>
      <c r="D123" s="18">
        <v>50000</v>
      </c>
      <c r="E123" s="18" t="s">
        <v>64</v>
      </c>
      <c r="F123" s="18">
        <v>50000</v>
      </c>
      <c r="G123" s="18">
        <v>1435</v>
      </c>
      <c r="H123" s="18">
        <v>1931.2</v>
      </c>
      <c r="I123" s="18">
        <v>1520</v>
      </c>
      <c r="J123" s="18">
        <v>868.39</v>
      </c>
      <c r="K123" s="18">
        <v>5754.59</v>
      </c>
      <c r="L123" s="18">
        <v>44245.41</v>
      </c>
      <c r="M123" s="3"/>
    </row>
    <row r="124" spans="1:13" s="1" customFormat="1">
      <c r="A124" s="3" t="s">
        <v>91</v>
      </c>
      <c r="B124" s="3" t="s">
        <v>501</v>
      </c>
      <c r="C124" s="4">
        <v>12349529</v>
      </c>
      <c r="D124" s="18">
        <v>33000</v>
      </c>
      <c r="E124" s="18" t="s">
        <v>64</v>
      </c>
      <c r="F124" s="18">
        <v>33000</v>
      </c>
      <c r="G124" s="18">
        <v>947.1</v>
      </c>
      <c r="H124" s="18" t="s">
        <v>64</v>
      </c>
      <c r="I124" s="18">
        <v>1003.2</v>
      </c>
      <c r="J124" s="18">
        <v>25</v>
      </c>
      <c r="K124" s="18">
        <v>1975.3</v>
      </c>
      <c r="L124" s="18">
        <v>31024.7</v>
      </c>
      <c r="M124" s="3"/>
    </row>
    <row r="125" spans="1:13" s="1" customFormat="1">
      <c r="A125" s="3" t="s">
        <v>272</v>
      </c>
      <c r="B125" s="3" t="s">
        <v>281</v>
      </c>
      <c r="C125" s="4">
        <v>12349548</v>
      </c>
      <c r="D125" s="18">
        <v>90000</v>
      </c>
      <c r="E125" s="18" t="s">
        <v>64</v>
      </c>
      <c r="F125" s="18">
        <v>90000</v>
      </c>
      <c r="G125" s="18">
        <v>2583</v>
      </c>
      <c r="H125" s="18">
        <v>10227.129999999999</v>
      </c>
      <c r="I125" s="18">
        <v>2628.08</v>
      </c>
      <c r="J125" s="18">
        <v>25</v>
      </c>
      <c r="K125" s="18">
        <v>15463.21</v>
      </c>
      <c r="L125" s="18">
        <v>74536.789999999994</v>
      </c>
      <c r="M125" s="3"/>
    </row>
    <row r="126" spans="1:13" s="1" customFormat="1">
      <c r="A126" s="3" t="s">
        <v>92</v>
      </c>
      <c r="B126" s="3" t="s">
        <v>280</v>
      </c>
      <c r="C126" s="4">
        <v>12349634</v>
      </c>
      <c r="D126" s="18">
        <v>60000</v>
      </c>
      <c r="E126" s="18" t="s">
        <v>64</v>
      </c>
      <c r="F126" s="18">
        <v>60000</v>
      </c>
      <c r="G126" s="18">
        <v>1722</v>
      </c>
      <c r="H126" s="18">
        <v>3792.24</v>
      </c>
      <c r="I126" s="18">
        <v>1824</v>
      </c>
      <c r="J126" s="18">
        <v>25</v>
      </c>
      <c r="K126" s="18">
        <v>7363.24</v>
      </c>
      <c r="L126" s="18">
        <v>52636.76</v>
      </c>
      <c r="M126" s="3"/>
    </row>
    <row r="127" spans="1:13" s="1" customFormat="1">
      <c r="A127" s="3" t="s">
        <v>11</v>
      </c>
      <c r="B127" s="3">
        <v>6</v>
      </c>
      <c r="C127" s="4"/>
      <c r="D127" s="18">
        <f>SUM(D121:D126)</f>
        <v>306000</v>
      </c>
      <c r="E127" s="18">
        <f t="shared" ref="E127:L127" si="13">SUM(E121:E126)</f>
        <v>0</v>
      </c>
      <c r="F127" s="18">
        <f t="shared" si="13"/>
        <v>306000</v>
      </c>
      <c r="G127" s="18">
        <f t="shared" si="13"/>
        <v>8782.2000000000007</v>
      </c>
      <c r="H127" s="18">
        <f t="shared" si="13"/>
        <v>16470.419999999998</v>
      </c>
      <c r="I127" s="18">
        <f t="shared" si="13"/>
        <v>9194.48</v>
      </c>
      <c r="J127" s="18">
        <f t="shared" si="13"/>
        <v>2920.17</v>
      </c>
      <c r="K127" s="18">
        <f t="shared" si="13"/>
        <v>37367.269999999997</v>
      </c>
      <c r="L127" s="18">
        <f t="shared" si="13"/>
        <v>268632.73000000004</v>
      </c>
      <c r="M127" s="3"/>
    </row>
    <row r="128" spans="1:13" s="1" customFormat="1">
      <c r="A128" s="3"/>
      <c r="B128" s="3"/>
      <c r="C128" s="4"/>
      <c r="D128" s="18"/>
      <c r="E128" s="18"/>
      <c r="F128" s="18"/>
      <c r="G128" s="18"/>
      <c r="H128" s="18"/>
      <c r="I128" s="18"/>
      <c r="J128" s="18"/>
      <c r="K128" s="18"/>
      <c r="L128" s="18"/>
      <c r="M128" s="3"/>
    </row>
    <row r="129" spans="1:13" s="1" customFormat="1">
      <c r="A129" s="3"/>
      <c r="B129" s="3"/>
      <c r="C129" s="4"/>
      <c r="D129" s="18"/>
      <c r="E129" s="18"/>
      <c r="F129" s="18"/>
      <c r="G129" s="18"/>
      <c r="H129" s="18"/>
      <c r="I129" s="18"/>
      <c r="J129" s="18"/>
      <c r="K129" s="18"/>
      <c r="L129" s="18"/>
      <c r="M129" s="3"/>
    </row>
    <row r="130" spans="1:13" s="1" customFormat="1">
      <c r="A130" s="9" t="s">
        <v>273</v>
      </c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3" t="s">
        <v>274</v>
      </c>
      <c r="B131" s="3" t="s">
        <v>70</v>
      </c>
      <c r="C131" s="4">
        <v>80</v>
      </c>
      <c r="D131" s="18">
        <v>40000</v>
      </c>
      <c r="E131" s="18" t="s">
        <v>64</v>
      </c>
      <c r="F131" s="18">
        <v>40000</v>
      </c>
      <c r="G131" s="18">
        <v>1148</v>
      </c>
      <c r="H131" s="18">
        <v>393.35</v>
      </c>
      <c r="I131" s="18">
        <v>1216</v>
      </c>
      <c r="J131" s="18">
        <v>1811.78</v>
      </c>
      <c r="K131" s="18">
        <v>4569.13</v>
      </c>
      <c r="L131" s="18">
        <v>35430.870000000003</v>
      </c>
      <c r="M131" s="3"/>
    </row>
    <row r="132" spans="1:13" s="1" customFormat="1">
      <c r="A132" s="3" t="s">
        <v>93</v>
      </c>
      <c r="B132" s="3" t="s">
        <v>221</v>
      </c>
      <c r="C132" s="4">
        <v>526</v>
      </c>
      <c r="D132" s="18">
        <v>31000</v>
      </c>
      <c r="E132" s="18" t="s">
        <v>64</v>
      </c>
      <c r="F132" s="18">
        <v>31000</v>
      </c>
      <c r="G132" s="18">
        <v>889.7</v>
      </c>
      <c r="H132" s="18" t="s">
        <v>64</v>
      </c>
      <c r="I132" s="18">
        <v>942.4</v>
      </c>
      <c r="J132" s="18">
        <v>25</v>
      </c>
      <c r="K132" s="18">
        <v>1857.1</v>
      </c>
      <c r="L132" s="18">
        <v>29142.9</v>
      </c>
      <c r="M132" s="3"/>
    </row>
    <row r="133" spans="1:13" s="1" customFormat="1">
      <c r="A133" s="3" t="s">
        <v>94</v>
      </c>
      <c r="B133" s="3" t="s">
        <v>279</v>
      </c>
      <c r="C133" s="4">
        <v>55329</v>
      </c>
      <c r="D133" s="18">
        <v>40000</v>
      </c>
      <c r="E133" s="18" t="s">
        <v>64</v>
      </c>
      <c r="F133" s="18">
        <v>40000</v>
      </c>
      <c r="G133" s="18">
        <v>1148</v>
      </c>
      <c r="H133" s="18">
        <v>646.36</v>
      </c>
      <c r="I133" s="18">
        <v>1216</v>
      </c>
      <c r="J133" s="18">
        <v>125</v>
      </c>
      <c r="K133" s="18">
        <v>3135.36</v>
      </c>
      <c r="L133" s="18">
        <v>36864.639999999999</v>
      </c>
      <c r="M133" s="3"/>
    </row>
    <row r="134" spans="1:13" s="1" customFormat="1">
      <c r="A134" s="3" t="s">
        <v>275</v>
      </c>
      <c r="B134" s="3" t="s">
        <v>278</v>
      </c>
      <c r="C134" s="4">
        <v>12349293</v>
      </c>
      <c r="D134" s="18">
        <v>28000</v>
      </c>
      <c r="E134" s="18" t="s">
        <v>64</v>
      </c>
      <c r="F134" s="18">
        <v>28000</v>
      </c>
      <c r="G134" s="18">
        <v>803.6</v>
      </c>
      <c r="H134" s="18" t="s">
        <v>64</v>
      </c>
      <c r="I134" s="18">
        <v>851.2</v>
      </c>
      <c r="J134" s="18">
        <v>25</v>
      </c>
      <c r="K134" s="18">
        <v>1679.8</v>
      </c>
      <c r="L134" s="18">
        <v>26320.2</v>
      </c>
      <c r="M134" s="3"/>
    </row>
    <row r="135" spans="1:13" s="1" customFormat="1">
      <c r="A135" s="3" t="s">
        <v>276</v>
      </c>
      <c r="B135" s="3" t="s">
        <v>278</v>
      </c>
      <c r="C135" s="4">
        <v>12349296</v>
      </c>
      <c r="D135" s="18">
        <v>40000</v>
      </c>
      <c r="E135" s="18" t="s">
        <v>64</v>
      </c>
      <c r="F135" s="18">
        <v>40000</v>
      </c>
      <c r="G135" s="18">
        <v>1148</v>
      </c>
      <c r="H135" s="18">
        <v>646.36</v>
      </c>
      <c r="I135" s="18">
        <v>1216</v>
      </c>
      <c r="J135" s="18">
        <v>25</v>
      </c>
      <c r="K135" s="18">
        <v>3035.36</v>
      </c>
      <c r="L135" s="18">
        <v>36964.639999999999</v>
      </c>
      <c r="M135" s="3"/>
    </row>
    <row r="136" spans="1:13" s="1" customFormat="1">
      <c r="A136" s="3" t="s">
        <v>277</v>
      </c>
      <c r="B136" s="3" t="s">
        <v>31</v>
      </c>
      <c r="C136" s="4">
        <v>12349591</v>
      </c>
      <c r="D136" s="18">
        <v>18000</v>
      </c>
      <c r="E136" s="18" t="s">
        <v>64</v>
      </c>
      <c r="F136" s="18">
        <v>18000</v>
      </c>
      <c r="G136" s="18">
        <v>516.6</v>
      </c>
      <c r="H136" s="18" t="s">
        <v>64</v>
      </c>
      <c r="I136" s="18">
        <v>547.20000000000005</v>
      </c>
      <c r="J136" s="18">
        <v>25</v>
      </c>
      <c r="K136" s="18">
        <v>1088.8</v>
      </c>
      <c r="L136" s="18">
        <v>16911.2</v>
      </c>
      <c r="M136" s="3"/>
    </row>
    <row r="137" spans="1:13" s="1" customFormat="1">
      <c r="A137" s="3" t="s">
        <v>11</v>
      </c>
      <c r="B137" s="3">
        <v>6</v>
      </c>
      <c r="C137" s="4"/>
      <c r="D137" s="18">
        <f>SUM(D131:D136)</f>
        <v>197000</v>
      </c>
      <c r="E137" s="18">
        <f t="shared" ref="E137:L137" si="14">SUM(E131:E136)</f>
        <v>0</v>
      </c>
      <c r="F137" s="18">
        <f t="shared" si="14"/>
        <v>197000</v>
      </c>
      <c r="G137" s="18">
        <f t="shared" si="14"/>
        <v>5653.9</v>
      </c>
      <c r="H137" s="18">
        <f t="shared" si="14"/>
        <v>1686.0700000000002</v>
      </c>
      <c r="I137" s="18">
        <f t="shared" si="14"/>
        <v>5988.8</v>
      </c>
      <c r="J137" s="18">
        <f t="shared" si="14"/>
        <v>2036.78</v>
      </c>
      <c r="K137" s="18">
        <f t="shared" si="14"/>
        <v>15365.55</v>
      </c>
      <c r="L137" s="18">
        <f t="shared" si="14"/>
        <v>181634.45</v>
      </c>
      <c r="M137" s="3"/>
    </row>
    <row r="138" spans="1:13" s="1" customFormat="1">
      <c r="A138" s="3"/>
      <c r="B138" s="3"/>
      <c r="C138" s="4"/>
      <c r="D138" s="18"/>
      <c r="E138" s="18"/>
      <c r="F138" s="18"/>
      <c r="G138" s="18"/>
      <c r="H138" s="18"/>
      <c r="I138" s="18"/>
      <c r="J138" s="18"/>
      <c r="K138" s="18"/>
      <c r="L138" s="18"/>
      <c r="M138" s="3"/>
    </row>
    <row r="140" spans="1:13" s="1" customFormat="1">
      <c r="A140" s="9" t="s">
        <v>283</v>
      </c>
      <c r="B140" s="3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3"/>
    </row>
    <row r="141" spans="1:13" s="1" customFormat="1">
      <c r="A141" s="3" t="s">
        <v>284</v>
      </c>
      <c r="B141" s="3" t="s">
        <v>32</v>
      </c>
      <c r="C141" s="4">
        <v>63</v>
      </c>
      <c r="D141" s="18">
        <v>90050</v>
      </c>
      <c r="E141" s="18" t="s">
        <v>64</v>
      </c>
      <c r="F141" s="18">
        <v>90050</v>
      </c>
      <c r="G141" s="18">
        <v>2584.44</v>
      </c>
      <c r="H141" s="18">
        <v>10239.27</v>
      </c>
      <c r="I141" s="18">
        <v>2628.08</v>
      </c>
      <c r="J141" s="18">
        <v>25</v>
      </c>
      <c r="K141" s="18">
        <v>15476.79</v>
      </c>
      <c r="L141" s="18">
        <v>74573.210000000006</v>
      </c>
      <c r="M141" s="3"/>
    </row>
    <row r="142" spans="1:13" s="1" customFormat="1">
      <c r="A142" s="3" t="s">
        <v>95</v>
      </c>
      <c r="B142" s="3" t="s">
        <v>285</v>
      </c>
      <c r="C142" s="4">
        <v>12349556</v>
      </c>
      <c r="D142" s="18">
        <v>50000</v>
      </c>
      <c r="E142" s="18" t="s">
        <v>64</v>
      </c>
      <c r="F142" s="18">
        <v>50000</v>
      </c>
      <c r="G142" s="18">
        <v>1435</v>
      </c>
      <c r="H142" s="18">
        <v>2057.71</v>
      </c>
      <c r="I142" s="18">
        <v>1520</v>
      </c>
      <c r="J142" s="18">
        <v>25</v>
      </c>
      <c r="K142" s="18">
        <v>5037.71</v>
      </c>
      <c r="L142" s="18">
        <v>44962.29</v>
      </c>
      <c r="M142" s="3"/>
    </row>
    <row r="143" spans="1:13" s="1" customFormat="1">
      <c r="A143" s="3" t="s">
        <v>11</v>
      </c>
      <c r="B143" s="3">
        <v>2</v>
      </c>
      <c r="C143" s="4"/>
      <c r="D143" s="18">
        <f>SUM(D141:D142)</f>
        <v>140050</v>
      </c>
      <c r="E143" s="18">
        <f t="shared" ref="E143:L143" si="15">SUM(E141:E142)</f>
        <v>0</v>
      </c>
      <c r="F143" s="18">
        <f t="shared" si="15"/>
        <v>140050</v>
      </c>
      <c r="G143" s="18">
        <f t="shared" si="15"/>
        <v>4019.44</v>
      </c>
      <c r="H143" s="18">
        <f t="shared" si="15"/>
        <v>12296.98</v>
      </c>
      <c r="I143" s="18">
        <f t="shared" si="15"/>
        <v>4148.08</v>
      </c>
      <c r="J143" s="18">
        <f t="shared" si="15"/>
        <v>50</v>
      </c>
      <c r="K143" s="18">
        <f t="shared" si="15"/>
        <v>20514.5</v>
      </c>
      <c r="L143" s="18">
        <f t="shared" si="15"/>
        <v>119535.5</v>
      </c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3"/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9" t="s">
        <v>286</v>
      </c>
      <c r="B146" s="3"/>
      <c r="C146" s="4"/>
      <c r="D146" s="18"/>
      <c r="E146" s="18"/>
      <c r="F146" s="18"/>
      <c r="G146" s="18"/>
      <c r="H146" s="18"/>
      <c r="I146" s="18"/>
      <c r="J146" s="18"/>
      <c r="K146" s="18"/>
      <c r="L146" s="18"/>
      <c r="M146" s="3"/>
    </row>
    <row r="147" spans="1:13" s="1" customFormat="1">
      <c r="A147" s="3" t="s">
        <v>96</v>
      </c>
      <c r="B147" s="3" t="s">
        <v>45</v>
      </c>
      <c r="C147" s="4">
        <v>499</v>
      </c>
      <c r="D147" s="18">
        <v>47000</v>
      </c>
      <c r="E147" s="18" t="s">
        <v>64</v>
      </c>
      <c r="F147" s="18">
        <v>47000</v>
      </c>
      <c r="G147" s="18">
        <v>1348.9</v>
      </c>
      <c r="H147" s="18">
        <v>1634.31</v>
      </c>
      <c r="I147" s="18">
        <v>1428.8</v>
      </c>
      <c r="J147" s="18">
        <v>75</v>
      </c>
      <c r="K147" s="18">
        <v>4487.01</v>
      </c>
      <c r="L147" s="18">
        <v>42512.99</v>
      </c>
      <c r="M147" s="3"/>
    </row>
    <row r="148" spans="1:13" s="1" customFormat="1">
      <c r="A148" s="3" t="s">
        <v>97</v>
      </c>
      <c r="B148" s="3" t="s">
        <v>221</v>
      </c>
      <c r="C148" s="4">
        <v>802</v>
      </c>
      <c r="D148" s="18">
        <v>30000</v>
      </c>
      <c r="E148" s="18" t="s">
        <v>64</v>
      </c>
      <c r="F148" s="18">
        <v>30000</v>
      </c>
      <c r="G148" s="18">
        <v>861</v>
      </c>
      <c r="H148" s="18" t="s">
        <v>64</v>
      </c>
      <c r="I148" s="18">
        <v>912</v>
      </c>
      <c r="J148" s="18">
        <v>1305.06</v>
      </c>
      <c r="K148" s="18">
        <v>3078.06</v>
      </c>
      <c r="L148" s="18">
        <v>26921.94</v>
      </c>
      <c r="M148" s="3"/>
    </row>
    <row r="149" spans="1:13" s="1" customFormat="1">
      <c r="A149" s="3" t="s">
        <v>287</v>
      </c>
      <c r="B149" s="3" t="s">
        <v>19</v>
      </c>
      <c r="C149" s="4">
        <v>50107</v>
      </c>
      <c r="D149" s="18">
        <v>17000</v>
      </c>
      <c r="E149" s="18" t="s">
        <v>64</v>
      </c>
      <c r="F149" s="18">
        <v>17000</v>
      </c>
      <c r="G149" s="18">
        <v>487.9</v>
      </c>
      <c r="H149" s="18" t="s">
        <v>64</v>
      </c>
      <c r="I149" s="18">
        <v>516.79999999999995</v>
      </c>
      <c r="J149" s="18">
        <v>25</v>
      </c>
      <c r="K149" s="18">
        <v>1029.7</v>
      </c>
      <c r="L149" s="18">
        <v>15970.3</v>
      </c>
      <c r="M149" s="3"/>
    </row>
    <row r="150" spans="1:13" s="1" customFormat="1">
      <c r="A150" s="3" t="s">
        <v>98</v>
      </c>
      <c r="B150" s="3" t="s">
        <v>19</v>
      </c>
      <c r="C150" s="4">
        <v>50109</v>
      </c>
      <c r="D150" s="18">
        <v>17000</v>
      </c>
      <c r="E150" s="18" t="s">
        <v>64</v>
      </c>
      <c r="F150" s="18">
        <v>17000</v>
      </c>
      <c r="G150" s="18">
        <v>487.9</v>
      </c>
      <c r="H150" s="18" t="s">
        <v>64</v>
      </c>
      <c r="I150" s="18">
        <v>516.79999999999995</v>
      </c>
      <c r="J150" s="18">
        <v>145</v>
      </c>
      <c r="K150" s="18">
        <v>1149.7</v>
      </c>
      <c r="L150" s="18">
        <v>15850.3</v>
      </c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209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182</v>
      </c>
      <c r="B157" s="3" t="s">
        <v>19</v>
      </c>
      <c r="C157" s="4">
        <v>55334</v>
      </c>
      <c r="D157" s="18">
        <v>18400</v>
      </c>
      <c r="E157" s="18" t="s">
        <v>64</v>
      </c>
      <c r="F157" s="18">
        <v>18400</v>
      </c>
      <c r="G157" s="18">
        <v>528.08000000000004</v>
      </c>
      <c r="H157" s="18" t="s">
        <v>64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+SUM(D147:D157)</f>
        <v>129400</v>
      </c>
      <c r="E158" s="21">
        <f t="shared" ref="E158:L158" si="16">+SUM(E147:E157)</f>
        <v>0</v>
      </c>
      <c r="F158" s="21">
        <f t="shared" si="16"/>
        <v>129400</v>
      </c>
      <c r="G158" s="21">
        <f>+SUM(G147:G157)</f>
        <v>3713.78</v>
      </c>
      <c r="H158" s="21">
        <f t="shared" si="16"/>
        <v>1634.31</v>
      </c>
      <c r="I158" s="21">
        <f t="shared" si="16"/>
        <v>3933.7600000000007</v>
      </c>
      <c r="J158" s="21">
        <f t="shared" si="16"/>
        <v>1575.06</v>
      </c>
      <c r="K158" s="21">
        <f t="shared" si="16"/>
        <v>10856.910000000002</v>
      </c>
      <c r="L158" s="21">
        <f t="shared" si="16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71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288</v>
      </c>
      <c r="B162" s="3" t="s">
        <v>33</v>
      </c>
      <c r="C162" s="4">
        <v>304</v>
      </c>
      <c r="D162" s="18">
        <v>17250</v>
      </c>
      <c r="E162" s="18" t="s">
        <v>64</v>
      </c>
      <c r="F162" s="18">
        <v>17250</v>
      </c>
      <c r="G162" s="18">
        <v>495.08</v>
      </c>
      <c r="H162" s="18" t="s">
        <v>64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289</v>
      </c>
      <c r="B163" s="3" t="s">
        <v>29</v>
      </c>
      <c r="C163" s="4">
        <v>563</v>
      </c>
      <c r="D163" s="18">
        <v>125000</v>
      </c>
      <c r="E163" s="18" t="s">
        <v>64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7">SUM(E162:E163)</f>
        <v>0</v>
      </c>
      <c r="F164" s="18">
        <f t="shared" si="17"/>
        <v>142250</v>
      </c>
      <c r="G164" s="18">
        <f t="shared" si="17"/>
        <v>4082.58</v>
      </c>
      <c r="H164" s="18">
        <f t="shared" si="17"/>
        <v>18515.16</v>
      </c>
      <c r="I164" s="18">
        <f t="shared" si="17"/>
        <v>3152.48</v>
      </c>
      <c r="J164" s="18">
        <f t="shared" si="17"/>
        <v>1083.3899999999999</v>
      </c>
      <c r="K164" s="18">
        <f t="shared" si="17"/>
        <v>26833.61</v>
      </c>
      <c r="L164" s="18">
        <f t="shared" si="17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290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291</v>
      </c>
      <c r="B168" s="3" t="s">
        <v>15</v>
      </c>
      <c r="C168" s="4">
        <v>522</v>
      </c>
      <c r="D168" s="18">
        <v>32000</v>
      </c>
      <c r="E168" s="18" t="s">
        <v>64</v>
      </c>
      <c r="F168" s="18">
        <v>32000</v>
      </c>
      <c r="G168" s="18">
        <v>918.4</v>
      </c>
      <c r="H168" s="18" t="s">
        <v>64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101</v>
      </c>
      <c r="B169" s="3" t="s">
        <v>293</v>
      </c>
      <c r="C169" s="4">
        <v>12349654</v>
      </c>
      <c r="D169" s="18">
        <v>47000</v>
      </c>
      <c r="E169" s="18" t="s">
        <v>64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292</v>
      </c>
      <c r="B170" s="3" t="s">
        <v>23</v>
      </c>
      <c r="C170" s="4">
        <v>15</v>
      </c>
      <c r="D170" s="18">
        <v>33500</v>
      </c>
      <c r="E170" s="18" t="s">
        <v>64</v>
      </c>
      <c r="F170" s="18">
        <v>33500</v>
      </c>
      <c r="G170" s="18">
        <v>961.45</v>
      </c>
      <c r="H170" s="18" t="s">
        <v>64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8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294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295</v>
      </c>
      <c r="B175" s="3" t="s">
        <v>194</v>
      </c>
      <c r="C175" s="4">
        <v>544</v>
      </c>
      <c r="D175" s="18">
        <v>45800</v>
      </c>
      <c r="E175" s="18" t="s">
        <v>64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102</v>
      </c>
      <c r="B176" s="3" t="s">
        <v>29</v>
      </c>
      <c r="C176" s="4">
        <v>553</v>
      </c>
      <c r="D176" s="18">
        <v>39000</v>
      </c>
      <c r="E176" s="18" t="s">
        <v>64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9">SUM(E175:E176)</f>
        <v>0</v>
      </c>
      <c r="F177" s="18">
        <f t="shared" si="19"/>
        <v>84800</v>
      </c>
      <c r="G177" s="18">
        <f t="shared" si="19"/>
        <v>2433.7600000000002</v>
      </c>
      <c r="H177" s="18">
        <f t="shared" si="19"/>
        <v>1716.71</v>
      </c>
      <c r="I177" s="18">
        <f t="shared" si="19"/>
        <v>2577.92</v>
      </c>
      <c r="J177" s="18">
        <f t="shared" si="19"/>
        <v>1879.78</v>
      </c>
      <c r="K177" s="18">
        <f t="shared" si="19"/>
        <v>8608.17</v>
      </c>
      <c r="L177" s="18">
        <f t="shared" si="19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296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297</v>
      </c>
      <c r="B181" s="3" t="s">
        <v>35</v>
      </c>
      <c r="C181" s="4">
        <v>59</v>
      </c>
      <c r="D181" s="18">
        <v>40000</v>
      </c>
      <c r="E181" s="18" t="s">
        <v>64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298</v>
      </c>
      <c r="B182" s="3" t="s">
        <v>29</v>
      </c>
      <c r="C182" s="4">
        <v>280</v>
      </c>
      <c r="D182" s="18">
        <v>65000</v>
      </c>
      <c r="E182" s="18" t="s">
        <v>64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299</v>
      </c>
      <c r="B183" s="3" t="s">
        <v>22</v>
      </c>
      <c r="C183" s="4">
        <v>562</v>
      </c>
      <c r="D183" s="18">
        <v>40000</v>
      </c>
      <c r="E183" s="18" t="s">
        <v>64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300</v>
      </c>
      <c r="B184" s="3" t="s">
        <v>34</v>
      </c>
      <c r="C184" s="4">
        <v>55330</v>
      </c>
      <c r="D184" s="18">
        <v>28000</v>
      </c>
      <c r="E184" s="18" t="s">
        <v>64</v>
      </c>
      <c r="F184" s="18">
        <v>28000</v>
      </c>
      <c r="G184" s="18">
        <v>803.6</v>
      </c>
      <c r="H184" s="18" t="s">
        <v>64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103</v>
      </c>
      <c r="B185" s="3" t="s">
        <v>34</v>
      </c>
      <c r="C185" s="4">
        <v>12346053</v>
      </c>
      <c r="D185" s="18">
        <v>50000</v>
      </c>
      <c r="E185" s="18" t="s">
        <v>64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20">SUM(E181:E185)</f>
        <v>0</v>
      </c>
      <c r="F186" s="18">
        <f t="shared" si="20"/>
        <v>223000</v>
      </c>
      <c r="G186" s="18">
        <f t="shared" si="20"/>
        <v>6400.1</v>
      </c>
      <c r="H186" s="18">
        <f>SUM(H181:H185)</f>
        <v>7788.39</v>
      </c>
      <c r="I186" s="18">
        <f t="shared" si="20"/>
        <v>6779.2</v>
      </c>
      <c r="J186" s="18">
        <f t="shared" si="20"/>
        <v>2161.7800000000002</v>
      </c>
      <c r="K186" s="18">
        <f t="shared" si="20"/>
        <v>23129.47</v>
      </c>
      <c r="L186" s="18">
        <f t="shared" si="20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301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302</v>
      </c>
      <c r="B190" s="3" t="s">
        <v>69</v>
      </c>
      <c r="C190" s="4">
        <v>407</v>
      </c>
      <c r="D190" s="18">
        <v>40000</v>
      </c>
      <c r="E190" s="18" t="s">
        <v>64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104</v>
      </c>
      <c r="B191" s="3" t="s">
        <v>22</v>
      </c>
      <c r="C191" s="4">
        <v>547</v>
      </c>
      <c r="D191" s="18">
        <v>33000</v>
      </c>
      <c r="E191" s="18" t="s">
        <v>64</v>
      </c>
      <c r="F191" s="18">
        <v>33000</v>
      </c>
      <c r="G191" s="18">
        <v>947.1</v>
      </c>
      <c r="H191" s="18" t="s">
        <v>64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1">SUM(E190:E191)</f>
        <v>0</v>
      </c>
      <c r="F192" s="18">
        <f t="shared" si="21"/>
        <v>73000</v>
      </c>
      <c r="G192" s="18">
        <f t="shared" si="21"/>
        <v>2095.1</v>
      </c>
      <c r="H192" s="18">
        <f t="shared" si="21"/>
        <v>519.85</v>
      </c>
      <c r="I192" s="18">
        <f t="shared" si="21"/>
        <v>2219.1999999999998</v>
      </c>
      <c r="J192" s="18">
        <f t="shared" si="21"/>
        <v>1093.3899999999999</v>
      </c>
      <c r="K192" s="18">
        <f t="shared" si="21"/>
        <v>5927.54</v>
      </c>
      <c r="L192" s="18">
        <f t="shared" si="21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303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105</v>
      </c>
      <c r="B196" s="3" t="s">
        <v>282</v>
      </c>
      <c r="C196" s="4">
        <v>67</v>
      </c>
      <c r="D196" s="18">
        <v>30950</v>
      </c>
      <c r="E196" s="18" t="s">
        <v>64</v>
      </c>
      <c r="F196" s="18">
        <v>30950</v>
      </c>
      <c r="G196" s="18">
        <v>888.27</v>
      </c>
      <c r="H196" s="18" t="s">
        <v>64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106</v>
      </c>
      <c r="B197" s="3" t="s">
        <v>35</v>
      </c>
      <c r="C197" s="4">
        <v>78</v>
      </c>
      <c r="D197" s="18">
        <v>35000</v>
      </c>
      <c r="E197" s="18" t="s">
        <v>64</v>
      </c>
      <c r="F197" s="18">
        <v>35000</v>
      </c>
      <c r="G197" s="18">
        <v>1004.5</v>
      </c>
      <c r="H197" s="18" t="s">
        <v>64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304</v>
      </c>
      <c r="B198" s="3" t="s">
        <v>29</v>
      </c>
      <c r="C198" s="4">
        <v>546</v>
      </c>
      <c r="D198" s="18">
        <v>46000</v>
      </c>
      <c r="E198" s="18" t="s">
        <v>64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2">SUM(E196:E198)</f>
        <v>0</v>
      </c>
      <c r="F199" s="18">
        <f t="shared" si="22"/>
        <v>111950</v>
      </c>
      <c r="G199" s="18">
        <f t="shared" si="22"/>
        <v>3212.9700000000003</v>
      </c>
      <c r="H199" s="18">
        <f t="shared" si="22"/>
        <v>1493.17</v>
      </c>
      <c r="I199" s="18">
        <f t="shared" si="22"/>
        <v>3403.28</v>
      </c>
      <c r="J199" s="18">
        <f t="shared" si="22"/>
        <v>2061.7799999999997</v>
      </c>
      <c r="K199" s="18">
        <f t="shared" si="22"/>
        <v>10171.200000000001</v>
      </c>
      <c r="L199" s="18">
        <f t="shared" si="22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209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305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306</v>
      </c>
      <c r="B208" s="3" t="s">
        <v>40</v>
      </c>
      <c r="C208" s="4">
        <v>79</v>
      </c>
      <c r="D208" s="18">
        <v>22000</v>
      </c>
      <c r="E208" s="18" t="s">
        <v>64</v>
      </c>
      <c r="F208" s="18">
        <v>22000</v>
      </c>
      <c r="G208" s="18">
        <v>631.4</v>
      </c>
      <c r="H208" s="18" t="s">
        <v>64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307</v>
      </c>
      <c r="B209" s="3" t="s">
        <v>15</v>
      </c>
      <c r="C209" s="4">
        <v>121</v>
      </c>
      <c r="D209" s="18">
        <v>17950</v>
      </c>
      <c r="E209" s="18" t="s">
        <v>64</v>
      </c>
      <c r="F209" s="18">
        <v>17950</v>
      </c>
      <c r="G209" s="18">
        <v>515.16999999999996</v>
      </c>
      <c r="H209" s="18" t="s">
        <v>64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308</v>
      </c>
      <c r="B210" s="3" t="s">
        <v>13</v>
      </c>
      <c r="C210" s="4">
        <v>504</v>
      </c>
      <c r="D210" s="18">
        <v>25900</v>
      </c>
      <c r="E210" s="18" t="s">
        <v>64</v>
      </c>
      <c r="F210" s="18">
        <v>25900</v>
      </c>
      <c r="G210" s="18">
        <v>743.33</v>
      </c>
      <c r="H210" s="18" t="s">
        <v>64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309</v>
      </c>
      <c r="B211" s="3" t="s">
        <v>36</v>
      </c>
      <c r="C211" s="4">
        <v>12349663</v>
      </c>
      <c r="D211" s="18">
        <v>70000</v>
      </c>
      <c r="E211" s="18" t="s">
        <v>64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3">SUM(E208:E211)</f>
        <v>0</v>
      </c>
      <c r="F212" s="18">
        <f t="shared" si="23"/>
        <v>135850</v>
      </c>
      <c r="G212" s="18">
        <f t="shared" si="23"/>
        <v>3898.9</v>
      </c>
      <c r="H212" s="18">
        <f t="shared" si="23"/>
        <v>5674.04</v>
      </c>
      <c r="I212" s="18">
        <f t="shared" si="23"/>
        <v>4129.84</v>
      </c>
      <c r="J212" s="18">
        <f t="shared" si="23"/>
        <v>2408.3900000000003</v>
      </c>
      <c r="K212" s="18">
        <f t="shared" si="23"/>
        <v>16111.17</v>
      </c>
      <c r="L212" s="18">
        <f t="shared" si="23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310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108</v>
      </c>
      <c r="B216" s="3" t="s">
        <v>37</v>
      </c>
      <c r="C216" s="4">
        <v>236</v>
      </c>
      <c r="D216" s="18">
        <v>22000</v>
      </c>
      <c r="E216" s="18" t="s">
        <v>64</v>
      </c>
      <c r="F216" s="18">
        <v>22000</v>
      </c>
      <c r="G216" s="18">
        <v>631.4</v>
      </c>
      <c r="H216" s="18" t="s">
        <v>64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107</v>
      </c>
      <c r="B217" s="3" t="s">
        <v>69</v>
      </c>
      <c r="C217" s="4">
        <v>568</v>
      </c>
      <c r="D217" s="18">
        <v>40000</v>
      </c>
      <c r="E217" s="18" t="s">
        <v>64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311</v>
      </c>
      <c r="B218" s="3" t="s">
        <v>314</v>
      </c>
      <c r="C218" s="4">
        <v>620</v>
      </c>
      <c r="D218" s="18">
        <v>28850</v>
      </c>
      <c r="E218" s="18" t="s">
        <v>64</v>
      </c>
      <c r="F218" s="18">
        <v>28850</v>
      </c>
      <c r="G218" s="18">
        <v>828</v>
      </c>
      <c r="H218" s="18" t="s">
        <v>64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110</v>
      </c>
      <c r="B219" s="3" t="s">
        <v>38</v>
      </c>
      <c r="C219" s="4">
        <v>55340</v>
      </c>
      <c r="D219" s="18">
        <v>18850</v>
      </c>
      <c r="E219" s="18" t="s">
        <v>64</v>
      </c>
      <c r="F219" s="18">
        <v>18850</v>
      </c>
      <c r="G219" s="18">
        <v>541</v>
      </c>
      <c r="H219" s="18" t="s">
        <v>64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312</v>
      </c>
      <c r="B220" s="3" t="s">
        <v>37</v>
      </c>
      <c r="C220" s="4">
        <v>12346046</v>
      </c>
      <c r="D220" s="18">
        <v>16300</v>
      </c>
      <c r="E220" s="18" t="s">
        <v>64</v>
      </c>
      <c r="F220" s="18">
        <v>16300</v>
      </c>
      <c r="G220" s="18">
        <v>467.81</v>
      </c>
      <c r="H220" s="18" t="s">
        <v>64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313</v>
      </c>
      <c r="B221" s="3" t="s">
        <v>39</v>
      </c>
      <c r="C221" s="4">
        <v>12349649</v>
      </c>
      <c r="D221" s="18">
        <v>15000</v>
      </c>
      <c r="E221" s="18" t="s">
        <v>64</v>
      </c>
      <c r="F221" s="18">
        <v>15000</v>
      </c>
      <c r="G221" s="18">
        <v>430.5</v>
      </c>
      <c r="H221" s="18" t="s">
        <v>64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4">SUM(E216:E221)</f>
        <v>0</v>
      </c>
      <c r="F222" s="18">
        <f t="shared" si="24"/>
        <v>141000</v>
      </c>
      <c r="G222" s="18">
        <f t="shared" si="24"/>
        <v>4046.71</v>
      </c>
      <c r="H222" s="18">
        <f t="shared" si="24"/>
        <v>519.85</v>
      </c>
      <c r="I222" s="18">
        <f t="shared" si="24"/>
        <v>4286.3999999999996</v>
      </c>
      <c r="J222" s="18">
        <f t="shared" si="24"/>
        <v>6136.7800000000007</v>
      </c>
      <c r="K222" s="18">
        <f t="shared" si="24"/>
        <v>14989.74</v>
      </c>
      <c r="L222" s="18">
        <f t="shared" si="24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315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316</v>
      </c>
      <c r="B226" s="3" t="s">
        <v>41</v>
      </c>
      <c r="C226" s="4">
        <v>27</v>
      </c>
      <c r="D226" s="18">
        <v>16000</v>
      </c>
      <c r="E226" s="18" t="s">
        <v>64</v>
      </c>
      <c r="F226" s="18">
        <v>16000</v>
      </c>
      <c r="G226" s="18">
        <v>459.2</v>
      </c>
      <c r="H226" s="18" t="s">
        <v>64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111</v>
      </c>
      <c r="B227" s="3" t="s">
        <v>69</v>
      </c>
      <c r="C227" s="4">
        <v>1001</v>
      </c>
      <c r="D227" s="18">
        <v>20000</v>
      </c>
      <c r="E227" s="18" t="s">
        <v>64</v>
      </c>
      <c r="F227" s="18">
        <v>20000</v>
      </c>
      <c r="G227" s="18">
        <v>574</v>
      </c>
      <c r="H227" s="18" t="s">
        <v>64</v>
      </c>
      <c r="I227" s="18" t="s">
        <v>207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5">SUM(E226:E227)</f>
        <v>0</v>
      </c>
      <c r="F228" s="18">
        <f t="shared" si="25"/>
        <v>36000</v>
      </c>
      <c r="G228" s="18">
        <f t="shared" si="25"/>
        <v>1033.2</v>
      </c>
      <c r="H228" s="18">
        <f t="shared" si="25"/>
        <v>0</v>
      </c>
      <c r="I228" s="18">
        <f t="shared" si="25"/>
        <v>486.4</v>
      </c>
      <c r="J228" s="18">
        <f t="shared" si="25"/>
        <v>150</v>
      </c>
      <c r="K228" s="18">
        <f t="shared" si="25"/>
        <v>2277.6</v>
      </c>
      <c r="L228" s="18">
        <f t="shared" si="25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317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120</v>
      </c>
      <c r="B232" s="3" t="s">
        <v>42</v>
      </c>
      <c r="C232" s="4">
        <v>29</v>
      </c>
      <c r="D232" s="18">
        <v>14200</v>
      </c>
      <c r="E232" s="18" t="s">
        <v>64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318</v>
      </c>
      <c r="B233" s="3" t="s">
        <v>331</v>
      </c>
      <c r="C233" s="4">
        <v>30</v>
      </c>
      <c r="D233" s="18">
        <v>43000</v>
      </c>
      <c r="E233" s="18" t="str">
        <f t="shared" ref="E233" si="26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319</v>
      </c>
      <c r="B234" s="3" t="s">
        <v>195</v>
      </c>
      <c r="C234" s="4">
        <v>61</v>
      </c>
      <c r="D234" s="18">
        <v>19500</v>
      </c>
      <c r="E234" s="18" t="s">
        <v>64</v>
      </c>
      <c r="F234" s="18">
        <v>19500</v>
      </c>
      <c r="G234" s="18">
        <v>559.65</v>
      </c>
      <c r="H234" s="18" t="s">
        <v>64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320</v>
      </c>
      <c r="B235" s="3" t="s">
        <v>42</v>
      </c>
      <c r="C235" s="4">
        <v>66</v>
      </c>
      <c r="D235" s="18">
        <v>15000</v>
      </c>
      <c r="E235" s="18" t="s">
        <v>64</v>
      </c>
      <c r="F235" s="18">
        <v>15000</v>
      </c>
      <c r="G235" s="18">
        <v>430.5</v>
      </c>
      <c r="H235" s="18" t="s">
        <v>64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321</v>
      </c>
      <c r="B236" s="3" t="s">
        <v>196</v>
      </c>
      <c r="C236" s="4">
        <v>75</v>
      </c>
      <c r="D236" s="18">
        <v>42800</v>
      </c>
      <c r="E236" s="18" t="s">
        <v>64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322</v>
      </c>
      <c r="B237" s="3" t="s">
        <v>114</v>
      </c>
      <c r="C237" s="4">
        <v>76</v>
      </c>
      <c r="D237" s="18">
        <v>14000</v>
      </c>
      <c r="E237" s="18" t="s">
        <v>64</v>
      </c>
      <c r="F237" s="18">
        <v>14000</v>
      </c>
      <c r="G237" s="18">
        <v>401.8</v>
      </c>
      <c r="H237" s="18" t="s">
        <v>64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323</v>
      </c>
      <c r="B238" s="3" t="s">
        <v>42</v>
      </c>
      <c r="C238" s="4">
        <v>108</v>
      </c>
      <c r="D238" s="18">
        <v>13000</v>
      </c>
      <c r="E238" s="18" t="s">
        <v>64</v>
      </c>
      <c r="F238" s="18">
        <v>13000</v>
      </c>
      <c r="G238" s="18">
        <v>373.1</v>
      </c>
      <c r="H238" s="18" t="s">
        <v>64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324</v>
      </c>
      <c r="B239" s="3" t="s">
        <v>332</v>
      </c>
      <c r="C239" s="4">
        <v>168</v>
      </c>
      <c r="D239" s="18">
        <v>10190</v>
      </c>
      <c r="E239" s="18" t="s">
        <v>64</v>
      </c>
      <c r="F239" s="18">
        <v>10190</v>
      </c>
      <c r="G239" s="18">
        <v>292.45</v>
      </c>
      <c r="H239" s="18" t="s">
        <v>64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112</v>
      </c>
      <c r="B240" s="3" t="s">
        <v>42</v>
      </c>
      <c r="C240" s="4">
        <v>201</v>
      </c>
      <c r="D240" s="18">
        <v>12000</v>
      </c>
      <c r="E240" s="18" t="s">
        <v>64</v>
      </c>
      <c r="F240" s="18">
        <v>12000</v>
      </c>
      <c r="G240" s="18">
        <v>344.4</v>
      </c>
      <c r="H240" s="18" t="s">
        <v>64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113</v>
      </c>
      <c r="B241" s="3" t="s">
        <v>42</v>
      </c>
      <c r="C241" s="4">
        <v>241</v>
      </c>
      <c r="D241" s="18">
        <v>14500</v>
      </c>
      <c r="E241" s="18" t="s">
        <v>64</v>
      </c>
      <c r="F241" s="18">
        <v>14500</v>
      </c>
      <c r="G241" s="18">
        <v>416.15</v>
      </c>
      <c r="H241" s="18" t="s">
        <v>64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502</v>
      </c>
      <c r="B242" s="3" t="s">
        <v>333</v>
      </c>
      <c r="C242" s="4">
        <v>317</v>
      </c>
      <c r="D242" s="18">
        <v>11000</v>
      </c>
      <c r="E242" s="18" t="s">
        <v>64</v>
      </c>
      <c r="F242" s="18">
        <v>11000</v>
      </c>
      <c r="G242" s="18">
        <v>315.7</v>
      </c>
      <c r="H242" s="18" t="s">
        <v>64</v>
      </c>
      <c r="I242" s="18">
        <v>334.4</v>
      </c>
      <c r="J242" s="18">
        <v>25</v>
      </c>
      <c r="K242" s="18">
        <v>675.1</v>
      </c>
      <c r="L242" s="18">
        <v>10324.9</v>
      </c>
      <c r="M242" s="3"/>
    </row>
    <row r="243" spans="1:13" s="1" customFormat="1">
      <c r="A243" s="3" t="s">
        <v>115</v>
      </c>
      <c r="B243" s="3" t="s">
        <v>42</v>
      </c>
      <c r="C243" s="4">
        <v>348</v>
      </c>
      <c r="D243" s="18">
        <v>13650</v>
      </c>
      <c r="E243" s="18" t="s">
        <v>64</v>
      </c>
      <c r="F243" s="18">
        <v>13650</v>
      </c>
      <c r="G243" s="18">
        <v>391.76</v>
      </c>
      <c r="H243" s="18" t="s">
        <v>64</v>
      </c>
      <c r="I243" s="18">
        <v>414.96</v>
      </c>
      <c r="J243" s="18">
        <v>165</v>
      </c>
      <c r="K243" s="18">
        <v>971.72</v>
      </c>
      <c r="L243" s="18">
        <v>12678.28</v>
      </c>
      <c r="M243" s="3"/>
    </row>
    <row r="244" spans="1:13" s="1" customFormat="1">
      <c r="A244" s="3" t="s">
        <v>116</v>
      </c>
      <c r="B244" s="3" t="s">
        <v>332</v>
      </c>
      <c r="C244" s="4">
        <v>501</v>
      </c>
      <c r="D244" s="18">
        <v>15000</v>
      </c>
      <c r="E244" s="18" t="s">
        <v>64</v>
      </c>
      <c r="F244" s="18">
        <v>15000</v>
      </c>
      <c r="G244" s="18">
        <v>430.5</v>
      </c>
      <c r="H244" s="18" t="s">
        <v>64</v>
      </c>
      <c r="I244" s="18">
        <v>456</v>
      </c>
      <c r="J244" s="18">
        <v>165</v>
      </c>
      <c r="K244" s="18">
        <v>1051.5</v>
      </c>
      <c r="L244" s="18">
        <v>13948.5</v>
      </c>
      <c r="M244" s="3"/>
    </row>
    <row r="245" spans="1:13" s="1" customFormat="1">
      <c r="A245" s="3" t="s">
        <v>325</v>
      </c>
      <c r="B245" s="3" t="s">
        <v>43</v>
      </c>
      <c r="C245" s="4">
        <v>548</v>
      </c>
      <c r="D245" s="18">
        <v>22350</v>
      </c>
      <c r="E245" s="18" t="s">
        <v>64</v>
      </c>
      <c r="F245" s="18">
        <v>22350</v>
      </c>
      <c r="G245" s="18">
        <v>641.45000000000005</v>
      </c>
      <c r="H245" s="18" t="s">
        <v>64</v>
      </c>
      <c r="I245" s="18">
        <v>679.44</v>
      </c>
      <c r="J245" s="18">
        <v>100</v>
      </c>
      <c r="K245" s="18">
        <v>1420.89</v>
      </c>
      <c r="L245" s="18">
        <v>20929.11</v>
      </c>
      <c r="M245" s="3"/>
    </row>
    <row r="246" spans="1:13" s="1" customFormat="1">
      <c r="A246" s="3" t="s">
        <v>326</v>
      </c>
      <c r="B246" s="3" t="s">
        <v>334</v>
      </c>
      <c r="C246" s="4">
        <v>551</v>
      </c>
      <c r="D246" s="18">
        <v>19950</v>
      </c>
      <c r="E246" s="18" t="s">
        <v>64</v>
      </c>
      <c r="F246" s="18">
        <v>19950</v>
      </c>
      <c r="G246" s="18">
        <v>572.57000000000005</v>
      </c>
      <c r="H246" s="18" t="s">
        <v>64</v>
      </c>
      <c r="I246" s="18">
        <v>606.48</v>
      </c>
      <c r="J246" s="18">
        <v>145</v>
      </c>
      <c r="K246" s="18">
        <v>1324.05</v>
      </c>
      <c r="L246" s="18">
        <v>18625.95</v>
      </c>
      <c r="M246" s="3"/>
    </row>
    <row r="247" spans="1:13" s="1" customFormat="1">
      <c r="A247" s="3" t="s">
        <v>327</v>
      </c>
      <c r="B247" s="3" t="s">
        <v>29</v>
      </c>
      <c r="C247" s="4">
        <v>560</v>
      </c>
      <c r="D247" s="18">
        <v>19750</v>
      </c>
      <c r="E247" s="18" t="s">
        <v>64</v>
      </c>
      <c r="F247" s="18">
        <v>19750</v>
      </c>
      <c r="G247" s="18">
        <v>566.83000000000004</v>
      </c>
      <c r="H247" s="18" t="s">
        <v>64</v>
      </c>
      <c r="I247" s="18">
        <v>600.4</v>
      </c>
      <c r="J247" s="18">
        <v>233.33</v>
      </c>
      <c r="K247" s="18">
        <v>1400.56</v>
      </c>
      <c r="L247" s="18">
        <v>18349.439999999999</v>
      </c>
      <c r="M247" s="3"/>
    </row>
    <row r="248" spans="1:13" s="1" customFormat="1">
      <c r="A248" s="3" t="s">
        <v>117</v>
      </c>
      <c r="B248" s="3" t="s">
        <v>42</v>
      </c>
      <c r="C248" s="4">
        <v>565</v>
      </c>
      <c r="D248" s="18">
        <v>15150</v>
      </c>
      <c r="E248" s="18" t="s">
        <v>64</v>
      </c>
      <c r="F248" s="18">
        <v>15150</v>
      </c>
      <c r="G248" s="18">
        <v>434.81</v>
      </c>
      <c r="H248" s="18" t="s">
        <v>64</v>
      </c>
      <c r="I248" s="18">
        <v>460.56</v>
      </c>
      <c r="J248" s="18">
        <v>145</v>
      </c>
      <c r="K248" s="18">
        <v>1040.3699999999999</v>
      </c>
      <c r="L248" s="18">
        <v>14109.63</v>
      </c>
      <c r="M248" s="3"/>
    </row>
    <row r="249" spans="1:13" s="1" customFormat="1">
      <c r="A249" s="3" t="s">
        <v>328</v>
      </c>
      <c r="B249" s="3" t="s">
        <v>42</v>
      </c>
      <c r="C249" s="4">
        <v>567</v>
      </c>
      <c r="D249" s="18">
        <v>14800</v>
      </c>
      <c r="E249" s="18" t="s">
        <v>64</v>
      </c>
      <c r="F249" s="18">
        <v>14800</v>
      </c>
      <c r="G249" s="18">
        <v>424.76</v>
      </c>
      <c r="H249" s="18" t="s">
        <v>64</v>
      </c>
      <c r="I249" s="18">
        <v>449.92</v>
      </c>
      <c r="J249" s="18">
        <v>185</v>
      </c>
      <c r="K249" s="18">
        <v>1059.68</v>
      </c>
      <c r="L249" s="18">
        <v>13740.32</v>
      </c>
      <c r="M249" s="3"/>
    </row>
    <row r="250" spans="1:13" s="1" customFormat="1">
      <c r="A250" s="3" t="s">
        <v>329</v>
      </c>
      <c r="B250" s="3" t="s">
        <v>42</v>
      </c>
      <c r="C250" s="4">
        <v>55321</v>
      </c>
      <c r="D250" s="18">
        <v>13000</v>
      </c>
      <c r="E250" s="18" t="s">
        <v>64</v>
      </c>
      <c r="F250" s="18">
        <v>13000</v>
      </c>
      <c r="G250" s="18">
        <v>373.1</v>
      </c>
      <c r="H250" s="18" t="s">
        <v>64</v>
      </c>
      <c r="I250" s="18">
        <v>395.2</v>
      </c>
      <c r="J250" s="18">
        <v>1608.34</v>
      </c>
      <c r="K250" s="18">
        <v>2376.64</v>
      </c>
      <c r="L250" s="18">
        <v>10623.36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209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118</v>
      </c>
      <c r="B257" s="3" t="s">
        <v>42</v>
      </c>
      <c r="C257" s="4">
        <v>55322</v>
      </c>
      <c r="D257" s="18">
        <v>13500</v>
      </c>
      <c r="E257" s="18" t="s">
        <v>64</v>
      </c>
      <c r="F257" s="18">
        <v>13500</v>
      </c>
      <c r="G257" s="18">
        <v>387.45</v>
      </c>
      <c r="H257" s="18" t="s">
        <v>64</v>
      </c>
      <c r="I257" s="18">
        <v>410.4</v>
      </c>
      <c r="J257" s="18">
        <v>125</v>
      </c>
      <c r="K257" s="18">
        <v>922.85</v>
      </c>
      <c r="L257" s="18">
        <v>12577.15</v>
      </c>
      <c r="M257" s="3"/>
    </row>
    <row r="258" spans="1:13" s="1" customFormat="1">
      <c r="A258" s="3" t="s">
        <v>330</v>
      </c>
      <c r="B258" s="3" t="s">
        <v>114</v>
      </c>
      <c r="C258" s="4">
        <v>55361</v>
      </c>
      <c r="D258" s="18">
        <v>14000</v>
      </c>
      <c r="E258" s="18" t="s">
        <v>64</v>
      </c>
      <c r="F258" s="18">
        <v>14000</v>
      </c>
      <c r="G258" s="18">
        <v>401.8</v>
      </c>
      <c r="H258" s="18" t="s">
        <v>64</v>
      </c>
      <c r="I258" s="18">
        <v>425.6</v>
      </c>
      <c r="J258" s="18">
        <v>145</v>
      </c>
      <c r="K258" s="18">
        <v>972.4</v>
      </c>
      <c r="L258" s="18">
        <v>13027.6</v>
      </c>
      <c r="M258" s="3"/>
    </row>
    <row r="259" spans="1:13" s="1" customFormat="1">
      <c r="A259" s="3" t="s">
        <v>119</v>
      </c>
      <c r="B259" s="3" t="s">
        <v>43</v>
      </c>
      <c r="C259" s="4">
        <v>12349560</v>
      </c>
      <c r="D259" s="18">
        <v>20000</v>
      </c>
      <c r="E259" s="18" t="s">
        <v>64</v>
      </c>
      <c r="F259" s="18">
        <v>20000</v>
      </c>
      <c r="G259" s="18">
        <v>574</v>
      </c>
      <c r="H259" s="18" t="s">
        <v>64</v>
      </c>
      <c r="I259" s="18">
        <v>608</v>
      </c>
      <c r="J259" s="18">
        <v>25</v>
      </c>
      <c r="K259" s="18">
        <v>1207</v>
      </c>
      <c r="L259" s="18">
        <v>18793</v>
      </c>
      <c r="M259" s="3"/>
    </row>
    <row r="260" spans="1:13" s="1" customFormat="1">
      <c r="A260" s="10" t="s">
        <v>121</v>
      </c>
      <c r="B260" s="3" t="s">
        <v>43</v>
      </c>
      <c r="C260" s="4">
        <v>12346041</v>
      </c>
      <c r="D260" s="18">
        <v>18250</v>
      </c>
      <c r="E260" s="18" t="s">
        <v>64</v>
      </c>
      <c r="F260" s="18">
        <v>18250</v>
      </c>
      <c r="G260" s="18">
        <v>532.78</v>
      </c>
      <c r="H260" s="18" t="s">
        <v>64</v>
      </c>
      <c r="I260" s="18">
        <v>554.79999999999995</v>
      </c>
      <c r="J260" s="18">
        <v>25</v>
      </c>
      <c r="K260" s="18">
        <v>1103.58</v>
      </c>
      <c r="L260" s="18">
        <v>17146.419999999998</v>
      </c>
      <c r="M260" s="3"/>
    </row>
    <row r="261" spans="1:13" s="1" customFormat="1">
      <c r="A261" s="3" t="s">
        <v>11</v>
      </c>
      <c r="B261" s="3">
        <v>23</v>
      </c>
      <c r="C261" s="4"/>
      <c r="D261" s="18">
        <f t="shared" ref="D261:L261" si="27">SUM(D232:D260)</f>
        <v>408590</v>
      </c>
      <c r="E261" s="18">
        <f t="shared" si="27"/>
        <v>0</v>
      </c>
      <c r="F261" s="18">
        <f t="shared" si="27"/>
        <v>408590</v>
      </c>
      <c r="G261" s="18">
        <f t="shared" si="27"/>
        <v>11735.56</v>
      </c>
      <c r="H261" s="18">
        <f t="shared" si="27"/>
        <v>2111.31</v>
      </c>
      <c r="I261" s="18">
        <f t="shared" si="27"/>
        <v>12421.14</v>
      </c>
      <c r="J261" s="18">
        <f t="shared" si="27"/>
        <v>6748.33</v>
      </c>
      <c r="K261" s="18">
        <f t="shared" si="27"/>
        <v>33007.339999999997</v>
      </c>
      <c r="L261" s="18">
        <f t="shared" si="27"/>
        <v>375582.66</v>
      </c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3"/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9" t="s">
        <v>335</v>
      </c>
      <c r="B264" s="3"/>
      <c r="C264" s="4"/>
      <c r="D264" s="18"/>
      <c r="E264" s="18"/>
      <c r="F264" s="18"/>
      <c r="G264" s="18"/>
      <c r="H264" s="18"/>
      <c r="I264" s="18"/>
      <c r="J264" s="18"/>
      <c r="K264" s="18"/>
      <c r="L264" s="18"/>
      <c r="M264" s="3"/>
    </row>
    <row r="265" spans="1:13" s="1" customFormat="1">
      <c r="A265" s="3" t="s">
        <v>336</v>
      </c>
      <c r="B265" s="3" t="s">
        <v>29</v>
      </c>
      <c r="C265" s="4">
        <v>552</v>
      </c>
      <c r="D265" s="18">
        <v>133500</v>
      </c>
      <c r="E265" s="18" t="s">
        <v>64</v>
      </c>
      <c r="F265" s="18">
        <v>133500</v>
      </c>
      <c r="G265" s="18">
        <v>3831.45</v>
      </c>
      <c r="H265" s="18">
        <v>20790.02</v>
      </c>
      <c r="I265" s="18">
        <v>2628.08</v>
      </c>
      <c r="J265" s="18">
        <v>25</v>
      </c>
      <c r="K265" s="18">
        <v>27274.55</v>
      </c>
      <c r="L265" s="18">
        <v>106225.45</v>
      </c>
      <c r="M265" s="3"/>
    </row>
    <row r="266" spans="1:13" s="1" customFormat="1">
      <c r="A266" s="3" t="s">
        <v>11</v>
      </c>
      <c r="B266" s="3">
        <v>1</v>
      </c>
      <c r="C266" s="4"/>
      <c r="D266" s="18">
        <f>+D265</f>
        <v>133500</v>
      </c>
      <c r="E266" s="18" t="str">
        <f t="shared" ref="E266:L266" si="28">+E265</f>
        <v>-</v>
      </c>
      <c r="F266" s="18">
        <f t="shared" si="28"/>
        <v>133500</v>
      </c>
      <c r="G266" s="18">
        <f t="shared" si="28"/>
        <v>3831.45</v>
      </c>
      <c r="H266" s="18">
        <f t="shared" si="28"/>
        <v>20790.02</v>
      </c>
      <c r="I266" s="18">
        <f t="shared" si="28"/>
        <v>2628.08</v>
      </c>
      <c r="J266" s="18">
        <f t="shared" si="28"/>
        <v>25</v>
      </c>
      <c r="K266" s="18">
        <f t="shared" si="28"/>
        <v>27274.55</v>
      </c>
      <c r="L266" s="18">
        <f t="shared" si="28"/>
        <v>106225.45</v>
      </c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3"/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9" t="s">
        <v>73</v>
      </c>
      <c r="B269" s="3"/>
      <c r="C269" s="4"/>
      <c r="D269" s="18"/>
      <c r="E269" s="18"/>
      <c r="F269" s="18"/>
      <c r="G269" s="18"/>
      <c r="H269" s="18"/>
      <c r="I269" s="18"/>
      <c r="J269" s="18"/>
      <c r="K269" s="18"/>
      <c r="L269" s="18"/>
      <c r="M269" s="3"/>
    </row>
    <row r="270" spans="1:13" s="1" customFormat="1">
      <c r="A270" s="3" t="s">
        <v>503</v>
      </c>
      <c r="B270" s="3" t="s">
        <v>337</v>
      </c>
      <c r="C270" s="4">
        <v>194</v>
      </c>
      <c r="D270" s="18">
        <v>19398.95</v>
      </c>
      <c r="E270" s="18" t="s">
        <v>64</v>
      </c>
      <c r="F270" s="18">
        <v>19398.95</v>
      </c>
      <c r="G270" s="18">
        <v>556.75</v>
      </c>
      <c r="H270" s="18" t="s">
        <v>64</v>
      </c>
      <c r="I270" s="18">
        <v>589.73</v>
      </c>
      <c r="J270" s="18">
        <v>25</v>
      </c>
      <c r="K270" s="18">
        <v>1171.48</v>
      </c>
      <c r="L270" s="18">
        <v>18227.47</v>
      </c>
      <c r="M270" s="3"/>
    </row>
    <row r="271" spans="1:13" s="1" customFormat="1">
      <c r="A271" s="3" t="s">
        <v>122</v>
      </c>
      <c r="B271" s="3" t="s">
        <v>338</v>
      </c>
      <c r="C271" s="4">
        <v>549</v>
      </c>
      <c r="D271" s="18">
        <v>32272.44</v>
      </c>
      <c r="E271" s="18" t="s">
        <v>64</v>
      </c>
      <c r="F271" s="18">
        <v>32272.44</v>
      </c>
      <c r="G271" s="18">
        <v>926.22</v>
      </c>
      <c r="H271" s="18" t="s">
        <v>64</v>
      </c>
      <c r="I271" s="18">
        <v>981.08</v>
      </c>
      <c r="J271" s="18">
        <v>25</v>
      </c>
      <c r="K271" s="18">
        <v>1932.3</v>
      </c>
      <c r="L271" s="18">
        <v>30340.14</v>
      </c>
      <c r="M271" s="3"/>
    </row>
    <row r="272" spans="1:13" s="1" customFormat="1">
      <c r="A272" s="3" t="s">
        <v>339</v>
      </c>
      <c r="B272" s="3" t="s">
        <v>29</v>
      </c>
      <c r="C272" s="4">
        <v>12349298</v>
      </c>
      <c r="D272" s="18">
        <v>90000</v>
      </c>
      <c r="E272" s="18" t="s">
        <v>64</v>
      </c>
      <c r="F272" s="18">
        <v>90000</v>
      </c>
      <c r="G272" s="18">
        <v>2583</v>
      </c>
      <c r="H272" s="18">
        <v>10227.129999999999</v>
      </c>
      <c r="I272" s="18">
        <v>2628.08</v>
      </c>
      <c r="J272" s="18">
        <v>25</v>
      </c>
      <c r="K272" s="18">
        <v>15463.21</v>
      </c>
      <c r="L272" s="18">
        <v>74536.789999999994</v>
      </c>
      <c r="M272" s="3"/>
    </row>
    <row r="273" spans="1:13" s="1" customFormat="1">
      <c r="A273" s="3" t="s">
        <v>123</v>
      </c>
      <c r="B273" s="3" t="s">
        <v>23</v>
      </c>
      <c r="C273" s="4">
        <v>12349443</v>
      </c>
      <c r="D273" s="18">
        <v>26000</v>
      </c>
      <c r="E273" s="18" t="s">
        <v>64</v>
      </c>
      <c r="F273" s="18">
        <v>26000</v>
      </c>
      <c r="G273" s="18">
        <v>746.2</v>
      </c>
      <c r="H273" s="18" t="s">
        <v>64</v>
      </c>
      <c r="I273" s="18">
        <v>790.4</v>
      </c>
      <c r="J273" s="18">
        <v>25</v>
      </c>
      <c r="K273" s="18">
        <v>1561.6</v>
      </c>
      <c r="L273" s="18">
        <v>24438.400000000001</v>
      </c>
      <c r="M273" s="3"/>
    </row>
    <row r="274" spans="1:13" s="1" customFormat="1">
      <c r="A274" s="3" t="s">
        <v>11</v>
      </c>
      <c r="B274" s="3">
        <v>4</v>
      </c>
      <c r="C274" s="4"/>
      <c r="D274" s="18">
        <f>SUM(D270:D273)</f>
        <v>167671.39000000001</v>
      </c>
      <c r="E274" s="18">
        <f t="shared" ref="E274:L274" si="29">SUM(E270:E273)</f>
        <v>0</v>
      </c>
      <c r="F274" s="18">
        <f t="shared" si="29"/>
        <v>167671.39000000001</v>
      </c>
      <c r="G274" s="18">
        <f t="shared" si="29"/>
        <v>4812.17</v>
      </c>
      <c r="H274" s="18">
        <f t="shared" si="29"/>
        <v>10227.129999999999</v>
      </c>
      <c r="I274" s="18">
        <f t="shared" si="29"/>
        <v>4989.2899999999991</v>
      </c>
      <c r="J274" s="18">
        <f t="shared" si="29"/>
        <v>100</v>
      </c>
      <c r="K274" s="18">
        <f t="shared" si="29"/>
        <v>20128.589999999997</v>
      </c>
      <c r="L274" s="18">
        <f t="shared" si="29"/>
        <v>147542.79999999999</v>
      </c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3"/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9" t="s">
        <v>340</v>
      </c>
      <c r="B277" s="3"/>
      <c r="C277" s="4"/>
      <c r="D277" s="18"/>
      <c r="E277" s="18"/>
      <c r="F277" s="18"/>
      <c r="G277" s="18"/>
      <c r="H277" s="18"/>
      <c r="I277" s="18"/>
      <c r="J277" s="18"/>
      <c r="K277" s="18"/>
      <c r="L277" s="18"/>
      <c r="M277" s="3"/>
    </row>
    <row r="278" spans="1:13" s="1" customFormat="1">
      <c r="A278" s="3" t="s">
        <v>341</v>
      </c>
      <c r="B278" s="3" t="s">
        <v>344</v>
      </c>
      <c r="C278" s="4">
        <v>55364</v>
      </c>
      <c r="D278" s="18">
        <v>33000</v>
      </c>
      <c r="E278" s="18" t="s">
        <v>64</v>
      </c>
      <c r="F278" s="18">
        <v>33000</v>
      </c>
      <c r="G278" s="18">
        <v>947.1</v>
      </c>
      <c r="H278" s="18" t="s">
        <v>64</v>
      </c>
      <c r="I278" s="18">
        <v>1003.2</v>
      </c>
      <c r="J278" s="18">
        <v>25</v>
      </c>
      <c r="K278" s="18">
        <v>1975.3</v>
      </c>
      <c r="L278" s="18">
        <v>31024.7</v>
      </c>
      <c r="M278" s="3"/>
    </row>
    <row r="279" spans="1:13" s="1" customFormat="1">
      <c r="A279" s="3" t="s">
        <v>342</v>
      </c>
      <c r="B279" s="3" t="s">
        <v>44</v>
      </c>
      <c r="C279" s="4">
        <v>12349442</v>
      </c>
      <c r="D279" s="18">
        <v>45000</v>
      </c>
      <c r="E279" s="18" t="s">
        <v>64</v>
      </c>
      <c r="F279" s="18">
        <v>45000</v>
      </c>
      <c r="G279" s="18">
        <v>1291.5</v>
      </c>
      <c r="H279" s="18">
        <v>1352.04</v>
      </c>
      <c r="I279" s="18">
        <v>1368</v>
      </c>
      <c r="J279" s="18">
        <v>25</v>
      </c>
      <c r="K279" s="18">
        <v>4036.54</v>
      </c>
      <c r="L279" s="18">
        <v>40963.46</v>
      </c>
      <c r="M279" s="3"/>
    </row>
    <row r="280" spans="1:13" s="1" customFormat="1">
      <c r="A280" s="3" t="s">
        <v>343</v>
      </c>
      <c r="B280" s="3" t="s">
        <v>197</v>
      </c>
      <c r="C280" s="4">
        <v>12349577</v>
      </c>
      <c r="D280" s="18">
        <v>60000</v>
      </c>
      <c r="E280" s="18" t="s">
        <v>64</v>
      </c>
      <c r="F280" s="18">
        <v>60000</v>
      </c>
      <c r="G280" s="18">
        <v>1722</v>
      </c>
      <c r="H280" s="18">
        <v>3792.24</v>
      </c>
      <c r="I280" s="18">
        <v>1824</v>
      </c>
      <c r="J280" s="18">
        <v>25</v>
      </c>
      <c r="K280" s="18">
        <v>7363.24</v>
      </c>
      <c r="L280" s="18">
        <v>52636.76</v>
      </c>
      <c r="M280" s="3"/>
    </row>
    <row r="281" spans="1:13" s="1" customFormat="1">
      <c r="A281" s="10" t="s">
        <v>125</v>
      </c>
      <c r="B281" s="3" t="s">
        <v>345</v>
      </c>
      <c r="C281" s="4">
        <v>12349621</v>
      </c>
      <c r="D281" s="18">
        <v>30000</v>
      </c>
      <c r="E281" s="18" t="s">
        <v>64</v>
      </c>
      <c r="F281" s="18">
        <v>30000</v>
      </c>
      <c r="G281" s="18">
        <v>861</v>
      </c>
      <c r="H281" s="18" t="s">
        <v>64</v>
      </c>
      <c r="I281" s="18">
        <v>912</v>
      </c>
      <c r="J281" s="18">
        <v>25</v>
      </c>
      <c r="K281" s="18">
        <v>1798</v>
      </c>
      <c r="L281" s="18">
        <v>28202</v>
      </c>
      <c r="M281" s="3"/>
    </row>
    <row r="282" spans="1:13" s="1" customFormat="1">
      <c r="A282" s="3" t="s">
        <v>124</v>
      </c>
      <c r="B282" s="3" t="s">
        <v>344</v>
      </c>
      <c r="C282" s="4">
        <v>12349645</v>
      </c>
      <c r="D282" s="18">
        <v>23000</v>
      </c>
      <c r="E282" s="18" t="s">
        <v>64</v>
      </c>
      <c r="F282" s="18">
        <v>23000</v>
      </c>
      <c r="G282" s="18">
        <v>660.1</v>
      </c>
      <c r="H282" s="18" t="s">
        <v>64</v>
      </c>
      <c r="I282" s="18">
        <v>699.2</v>
      </c>
      <c r="J282" s="18">
        <v>25</v>
      </c>
      <c r="K282" s="18">
        <v>1384.3</v>
      </c>
      <c r="L282" s="18">
        <v>21615.7</v>
      </c>
      <c r="M282" s="3"/>
    </row>
    <row r="283" spans="1:13" s="1" customFormat="1">
      <c r="A283" s="3" t="s">
        <v>11</v>
      </c>
      <c r="B283" s="3">
        <v>5</v>
      </c>
      <c r="C283" s="4"/>
      <c r="D283" s="18">
        <f>SUM(D278:D282)</f>
        <v>191000</v>
      </c>
      <c r="E283" s="18">
        <f t="shared" ref="E283:L283" si="30">SUM(E278:E282)</f>
        <v>0</v>
      </c>
      <c r="F283" s="18">
        <f t="shared" si="30"/>
        <v>191000</v>
      </c>
      <c r="G283" s="18">
        <f t="shared" si="30"/>
        <v>5481.7000000000007</v>
      </c>
      <c r="H283" s="18">
        <f t="shared" si="30"/>
        <v>5144.28</v>
      </c>
      <c r="I283" s="18">
        <f t="shared" si="30"/>
        <v>5806.4</v>
      </c>
      <c r="J283" s="18">
        <f t="shared" si="30"/>
        <v>125</v>
      </c>
      <c r="K283" s="18">
        <f t="shared" si="30"/>
        <v>16557.38</v>
      </c>
      <c r="L283" s="18">
        <f t="shared" si="30"/>
        <v>174442.62000000002</v>
      </c>
      <c r="M283" s="3"/>
    </row>
    <row r="284" spans="1:13" s="1" customFormat="1">
      <c r="A284" s="3"/>
      <c r="B284" s="3"/>
      <c r="C284" s="4"/>
      <c r="D284" s="18"/>
      <c r="E284" s="18"/>
      <c r="F284" s="18"/>
      <c r="G284" s="18"/>
      <c r="H284" s="18"/>
      <c r="I284" s="18"/>
      <c r="J284" s="18"/>
      <c r="K284" s="18"/>
      <c r="L284" s="18"/>
      <c r="M284" s="3"/>
    </row>
    <row r="286" spans="1:13" s="1" customFormat="1">
      <c r="A286" s="9" t="s">
        <v>346</v>
      </c>
      <c r="B286" s="3"/>
      <c r="C286" s="4"/>
      <c r="D286" s="18"/>
      <c r="E286" s="18"/>
      <c r="F286" s="18"/>
      <c r="G286" s="18"/>
      <c r="H286" s="18"/>
      <c r="I286" s="18"/>
      <c r="J286" s="18"/>
      <c r="K286" s="18"/>
      <c r="L286" s="18"/>
      <c r="M286" s="3"/>
    </row>
    <row r="287" spans="1:13" s="1" customFormat="1">
      <c r="A287" s="3" t="s">
        <v>126</v>
      </c>
      <c r="B287" s="3" t="s">
        <v>350</v>
      </c>
      <c r="C287" s="4">
        <v>12349652</v>
      </c>
      <c r="D287" s="18">
        <v>50000</v>
      </c>
      <c r="E287" s="18" t="s">
        <v>64</v>
      </c>
      <c r="F287" s="18">
        <v>50000</v>
      </c>
      <c r="G287" s="18">
        <v>1435</v>
      </c>
      <c r="H287" s="18">
        <v>2057.71</v>
      </c>
      <c r="I287" s="18">
        <v>1520</v>
      </c>
      <c r="J287" s="18">
        <v>25</v>
      </c>
      <c r="K287" s="18">
        <v>5037.71</v>
      </c>
      <c r="L287" s="18">
        <v>44962.29</v>
      </c>
      <c r="M287" s="3"/>
    </row>
    <row r="288" spans="1:13" s="1" customFormat="1">
      <c r="A288" s="3" t="s">
        <v>11</v>
      </c>
      <c r="B288" s="3">
        <v>1</v>
      </c>
      <c r="C288" s="4"/>
      <c r="D288" s="18">
        <f>SUM(D287)</f>
        <v>50000</v>
      </c>
      <c r="E288" s="18" t="s">
        <v>64</v>
      </c>
      <c r="F288" s="18">
        <f t="shared" ref="F288:L288" si="31">SUM(F287)</f>
        <v>50000</v>
      </c>
      <c r="G288" s="18">
        <f t="shared" si="31"/>
        <v>1435</v>
      </c>
      <c r="H288" s="18">
        <f t="shared" si="31"/>
        <v>2057.71</v>
      </c>
      <c r="I288" s="18">
        <f t="shared" si="31"/>
        <v>1520</v>
      </c>
      <c r="J288" s="18">
        <f t="shared" si="31"/>
        <v>25</v>
      </c>
      <c r="K288" s="18">
        <f t="shared" si="31"/>
        <v>5037.71</v>
      </c>
      <c r="L288" s="18">
        <f t="shared" si="31"/>
        <v>44962.29</v>
      </c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3"/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9" t="s">
        <v>72</v>
      </c>
      <c r="B291" s="3"/>
      <c r="C291" s="4"/>
      <c r="D291" s="18"/>
      <c r="E291" s="18"/>
      <c r="F291" s="18"/>
      <c r="G291" s="18"/>
      <c r="H291" s="18"/>
      <c r="I291" s="18"/>
      <c r="J291" s="18"/>
      <c r="K291" s="18"/>
      <c r="L291" s="18"/>
      <c r="M291" s="3"/>
    </row>
    <row r="292" spans="1:13" s="1" customFormat="1">
      <c r="A292" s="3" t="s">
        <v>347</v>
      </c>
      <c r="B292" s="3" t="s">
        <v>351</v>
      </c>
      <c r="C292" s="4">
        <v>39</v>
      </c>
      <c r="D292" s="18">
        <v>38500</v>
      </c>
      <c r="E292" s="18" t="s">
        <v>64</v>
      </c>
      <c r="F292" s="18">
        <v>38500</v>
      </c>
      <c r="G292" s="18">
        <v>1104.95</v>
      </c>
      <c r="H292" s="18">
        <v>434.66</v>
      </c>
      <c r="I292" s="18">
        <v>1170.4000000000001</v>
      </c>
      <c r="J292" s="18">
        <v>125</v>
      </c>
      <c r="K292" s="18">
        <v>2835.01</v>
      </c>
      <c r="L292" s="18">
        <v>35664.99</v>
      </c>
      <c r="M292" s="3"/>
    </row>
    <row r="293" spans="1:13" s="1" customFormat="1">
      <c r="A293" s="3" t="s">
        <v>348</v>
      </c>
      <c r="B293" s="3" t="s">
        <v>33</v>
      </c>
      <c r="C293" s="4">
        <v>56</v>
      </c>
      <c r="D293" s="18">
        <v>15000</v>
      </c>
      <c r="E293" s="18" t="s">
        <v>64</v>
      </c>
      <c r="F293" s="18">
        <v>15000</v>
      </c>
      <c r="G293" s="18">
        <v>430.5</v>
      </c>
      <c r="H293" s="18" t="s">
        <v>64</v>
      </c>
      <c r="I293" s="18">
        <v>456</v>
      </c>
      <c r="J293" s="18">
        <v>230</v>
      </c>
      <c r="K293" s="18">
        <v>1116.5</v>
      </c>
      <c r="L293" s="18">
        <v>13883.5</v>
      </c>
      <c r="M293" s="3"/>
    </row>
    <row r="294" spans="1:13" s="1" customFormat="1">
      <c r="A294" s="3" t="s">
        <v>349</v>
      </c>
      <c r="B294" s="3" t="s">
        <v>29</v>
      </c>
      <c r="C294" s="4">
        <v>12349691</v>
      </c>
      <c r="D294" s="18">
        <v>90000</v>
      </c>
      <c r="E294" s="18" t="s">
        <v>64</v>
      </c>
      <c r="F294" s="18">
        <v>90000</v>
      </c>
      <c r="G294" s="18">
        <v>2583</v>
      </c>
      <c r="H294" s="18">
        <v>10227.129999999999</v>
      </c>
      <c r="I294" s="18">
        <v>2628.08</v>
      </c>
      <c r="J294" s="18">
        <v>25</v>
      </c>
      <c r="K294" s="18">
        <v>15463.21</v>
      </c>
      <c r="L294" s="18">
        <v>74536.789999999994</v>
      </c>
      <c r="M294" s="3"/>
    </row>
    <row r="295" spans="1:13" s="1" customFormat="1">
      <c r="A295" s="3" t="s">
        <v>11</v>
      </c>
      <c r="B295" s="3">
        <v>3</v>
      </c>
      <c r="C295" s="4"/>
      <c r="D295" s="18">
        <f>SUM(D291:D294)</f>
        <v>143500</v>
      </c>
      <c r="E295" s="18">
        <f t="shared" ref="E295:L295" si="32">SUM(E291:E294)</f>
        <v>0</v>
      </c>
      <c r="F295" s="18">
        <f t="shared" si="32"/>
        <v>143500</v>
      </c>
      <c r="G295" s="18">
        <f t="shared" si="32"/>
        <v>4118.45</v>
      </c>
      <c r="H295" s="18">
        <f t="shared" si="32"/>
        <v>10661.789999999999</v>
      </c>
      <c r="I295" s="18">
        <f t="shared" si="32"/>
        <v>4254.4799999999996</v>
      </c>
      <c r="J295" s="18">
        <f t="shared" si="32"/>
        <v>380</v>
      </c>
      <c r="K295" s="18">
        <f t="shared" si="32"/>
        <v>19414.72</v>
      </c>
      <c r="L295" s="18">
        <f t="shared" si="32"/>
        <v>124085.28</v>
      </c>
      <c r="M295" s="3"/>
    </row>
    <row r="296" spans="1:13" s="1" customFormat="1">
      <c r="A296" s="3"/>
      <c r="B296" s="3"/>
      <c r="C296" s="4"/>
      <c r="D296" s="18"/>
      <c r="E296" s="18"/>
      <c r="F296" s="18"/>
      <c r="G296" s="18"/>
      <c r="H296" s="18"/>
      <c r="I296" s="18"/>
      <c r="J296" s="18"/>
      <c r="K296" s="18"/>
      <c r="L296" s="18"/>
      <c r="M296" s="3"/>
    </row>
    <row r="297" spans="1:13" s="1" customFormat="1">
      <c r="A297" s="10"/>
      <c r="B297" s="10"/>
      <c r="C297" s="12"/>
      <c r="D297" s="22"/>
      <c r="E297" s="22"/>
      <c r="F297" s="22"/>
      <c r="G297" s="22"/>
      <c r="H297" s="22"/>
      <c r="I297" s="22"/>
      <c r="J297" s="22"/>
      <c r="K297" s="22"/>
      <c r="L297" s="22"/>
      <c r="M297" s="3"/>
    </row>
    <row r="298" spans="1:13" s="1" customFormat="1">
      <c r="A298" s="9" t="s">
        <v>352</v>
      </c>
      <c r="B298" s="3"/>
      <c r="C298" s="4"/>
      <c r="D298" s="18"/>
      <c r="E298" s="18"/>
      <c r="F298" s="18"/>
      <c r="G298" s="18"/>
      <c r="H298" s="18"/>
      <c r="I298" s="18"/>
      <c r="J298" s="18"/>
      <c r="K298" s="18"/>
      <c r="L298" s="18"/>
      <c r="M298" s="3"/>
    </row>
    <row r="299" spans="1:13" s="1" customFormat="1">
      <c r="A299" s="3" t="s">
        <v>353</v>
      </c>
      <c r="B299" s="3" t="s">
        <v>357</v>
      </c>
      <c r="C299" s="4">
        <v>2</v>
      </c>
      <c r="D299" s="18">
        <v>36200</v>
      </c>
      <c r="E299" s="18" t="s">
        <v>64</v>
      </c>
      <c r="F299" s="18">
        <v>36200</v>
      </c>
      <c r="G299" s="18">
        <v>1038.94</v>
      </c>
      <c r="H299" s="18">
        <v>110.05</v>
      </c>
      <c r="I299" s="18">
        <v>1100.48</v>
      </c>
      <c r="J299" s="18">
        <v>25</v>
      </c>
      <c r="K299" s="18">
        <v>2274.4699999999998</v>
      </c>
      <c r="L299" s="18">
        <v>33925.53</v>
      </c>
      <c r="M299" s="3"/>
    </row>
    <row r="300" spans="1:13" s="1" customFormat="1">
      <c r="A300" s="3" t="s">
        <v>128</v>
      </c>
      <c r="B300" s="3" t="s">
        <v>45</v>
      </c>
      <c r="C300" s="4">
        <v>16</v>
      </c>
      <c r="D300" s="18">
        <v>44000</v>
      </c>
      <c r="E300" s="18" t="s">
        <v>64</v>
      </c>
      <c r="F300" s="18">
        <v>44000</v>
      </c>
      <c r="G300" s="18">
        <v>1262.8</v>
      </c>
      <c r="H300" s="18">
        <v>1210.9000000000001</v>
      </c>
      <c r="I300" s="18">
        <v>1337.6</v>
      </c>
      <c r="J300" s="18">
        <v>125</v>
      </c>
      <c r="K300" s="18">
        <v>3936.3</v>
      </c>
      <c r="L300" s="18">
        <v>40063.699999999997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209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354</v>
      </c>
      <c r="B307" s="3" t="s">
        <v>221</v>
      </c>
      <c r="C307" s="4">
        <v>402</v>
      </c>
      <c r="D307" s="18">
        <v>38500</v>
      </c>
      <c r="E307" s="18" t="s">
        <v>64</v>
      </c>
      <c r="F307" s="18">
        <v>38500</v>
      </c>
      <c r="G307" s="18">
        <v>1104.95</v>
      </c>
      <c r="H307" s="18">
        <v>434.66</v>
      </c>
      <c r="I307" s="18">
        <v>1170.4000000000001</v>
      </c>
      <c r="J307" s="18">
        <v>25</v>
      </c>
      <c r="K307" s="18">
        <v>2735.01</v>
      </c>
      <c r="L307" s="18">
        <v>35764.99</v>
      </c>
      <c r="M307" s="3"/>
    </row>
    <row r="308" spans="1:13" s="1" customFormat="1">
      <c r="A308" s="3" t="s">
        <v>129</v>
      </c>
      <c r="B308" s="3" t="s">
        <v>29</v>
      </c>
      <c r="C308" s="4">
        <v>22702</v>
      </c>
      <c r="D308" s="18">
        <v>49000</v>
      </c>
      <c r="E308" s="18" t="s">
        <v>64</v>
      </c>
      <c r="F308" s="18">
        <v>49000</v>
      </c>
      <c r="G308" s="18">
        <v>1406.3</v>
      </c>
      <c r="H308" s="18">
        <v>1916.58</v>
      </c>
      <c r="I308" s="18">
        <v>1489.6</v>
      </c>
      <c r="J308" s="18">
        <v>165</v>
      </c>
      <c r="K308" s="18">
        <v>4977.4799999999996</v>
      </c>
      <c r="L308" s="18">
        <v>44022.52</v>
      </c>
      <c r="M308" s="3"/>
    </row>
    <row r="309" spans="1:13" s="1" customFormat="1">
      <c r="A309" s="3" t="s">
        <v>355</v>
      </c>
      <c r="B309" s="3" t="s">
        <v>345</v>
      </c>
      <c r="C309" s="4">
        <v>1234200</v>
      </c>
      <c r="D309" s="18">
        <v>43000</v>
      </c>
      <c r="E309" s="18" t="s">
        <v>64</v>
      </c>
      <c r="F309" s="18">
        <v>43000</v>
      </c>
      <c r="G309" s="18">
        <v>1234.0999999999999</v>
      </c>
      <c r="H309" s="18">
        <v>1069.77</v>
      </c>
      <c r="I309" s="18">
        <v>1307.2</v>
      </c>
      <c r="J309" s="18">
        <v>25</v>
      </c>
      <c r="K309" s="18">
        <v>3636.07</v>
      </c>
      <c r="L309" s="18">
        <v>39363.93</v>
      </c>
      <c r="M309" s="3"/>
    </row>
    <row r="310" spans="1:13" s="1" customFormat="1">
      <c r="A310" s="3" t="s">
        <v>356</v>
      </c>
      <c r="B310" s="3" t="s">
        <v>19</v>
      </c>
      <c r="C310" s="4">
        <v>5586639</v>
      </c>
      <c r="D310" s="18">
        <v>17250</v>
      </c>
      <c r="E310" s="18" t="s">
        <v>64</v>
      </c>
      <c r="F310" s="18">
        <v>17250</v>
      </c>
      <c r="G310" s="18">
        <v>495.08</v>
      </c>
      <c r="H310" s="18" t="s">
        <v>64</v>
      </c>
      <c r="I310" s="18">
        <v>524.4</v>
      </c>
      <c r="J310" s="18">
        <v>25</v>
      </c>
      <c r="K310" s="18">
        <v>1044.48</v>
      </c>
      <c r="L310" s="18">
        <v>16205.52</v>
      </c>
      <c r="M310" s="3"/>
    </row>
    <row r="311" spans="1:13" s="1" customFormat="1">
      <c r="A311" s="3" t="s">
        <v>11</v>
      </c>
      <c r="B311" s="3">
        <v>6</v>
      </c>
      <c r="C311" s="4"/>
      <c r="D311" s="18">
        <f>SUM(D299:D310)</f>
        <v>227950</v>
      </c>
      <c r="E311" s="18">
        <f t="shared" ref="E311:L311" si="33">SUM(E299:E310)</f>
        <v>0</v>
      </c>
      <c r="F311" s="18">
        <f t="shared" si="33"/>
        <v>227950</v>
      </c>
      <c r="G311" s="18">
        <f t="shared" si="33"/>
        <v>6542.17</v>
      </c>
      <c r="H311" s="18">
        <f t="shared" si="33"/>
        <v>4741.96</v>
      </c>
      <c r="I311" s="18">
        <f t="shared" si="33"/>
        <v>6929.6799999999994</v>
      </c>
      <c r="J311" s="18">
        <f t="shared" si="33"/>
        <v>390</v>
      </c>
      <c r="K311" s="18">
        <f t="shared" si="33"/>
        <v>18603.810000000001</v>
      </c>
      <c r="L311" s="18">
        <f t="shared" si="33"/>
        <v>209346.18999999997</v>
      </c>
      <c r="M311" s="3"/>
    </row>
    <row r="312" spans="1:13" s="1" customFormat="1">
      <c r="A312" s="3"/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3"/>
      <c r="B313" s="3"/>
      <c r="C313" s="4"/>
      <c r="D313" s="18"/>
      <c r="E313" s="18"/>
      <c r="F313" s="18"/>
      <c r="G313" s="18"/>
      <c r="H313" s="18"/>
      <c r="I313" s="18"/>
      <c r="J313" s="18"/>
      <c r="K313" s="18"/>
      <c r="L313" s="18"/>
      <c r="M313" s="3"/>
    </row>
    <row r="314" spans="1:13" s="1" customFormat="1">
      <c r="A314" s="9" t="s">
        <v>358</v>
      </c>
      <c r="B314" s="3"/>
      <c r="C314" s="4"/>
      <c r="D314" s="18"/>
      <c r="E314" s="18"/>
      <c r="F314" s="18"/>
      <c r="G314" s="18"/>
      <c r="H314" s="18"/>
      <c r="I314" s="18"/>
      <c r="J314" s="18"/>
      <c r="K314" s="18"/>
      <c r="L314" s="18"/>
      <c r="M314" s="3"/>
    </row>
    <row r="315" spans="1:13" s="1" customFormat="1">
      <c r="A315" s="3" t="s">
        <v>359</v>
      </c>
      <c r="B315" s="3" t="s">
        <v>45</v>
      </c>
      <c r="C315" s="4">
        <v>10</v>
      </c>
      <c r="D315" s="18">
        <v>28750</v>
      </c>
      <c r="E315" s="18" t="s">
        <v>64</v>
      </c>
      <c r="F315" s="18">
        <v>28750</v>
      </c>
      <c r="G315" s="18">
        <v>825.13</v>
      </c>
      <c r="H315" s="18" t="s">
        <v>64</v>
      </c>
      <c r="I315" s="18">
        <v>874</v>
      </c>
      <c r="J315" s="18">
        <v>1711.78</v>
      </c>
      <c r="K315" s="18">
        <v>3410.91</v>
      </c>
      <c r="L315" s="18">
        <v>25339.09</v>
      </c>
      <c r="M315" s="3"/>
    </row>
    <row r="316" spans="1:13" s="1" customFormat="1">
      <c r="A316" s="3" t="s">
        <v>130</v>
      </c>
      <c r="B316" s="3" t="s">
        <v>45</v>
      </c>
      <c r="C316" s="4">
        <v>31</v>
      </c>
      <c r="D316" s="18">
        <v>30000</v>
      </c>
      <c r="E316" s="18" t="s">
        <v>64</v>
      </c>
      <c r="F316" s="18">
        <v>30000</v>
      </c>
      <c r="G316" s="18">
        <v>861</v>
      </c>
      <c r="H316" s="18" t="s">
        <v>64</v>
      </c>
      <c r="I316" s="18">
        <v>912</v>
      </c>
      <c r="J316" s="18">
        <v>1831.78</v>
      </c>
      <c r="K316" s="18">
        <v>3604.78</v>
      </c>
      <c r="L316" s="18">
        <v>26395.22</v>
      </c>
      <c r="M316" s="3"/>
    </row>
    <row r="317" spans="1:13" s="1" customFormat="1">
      <c r="A317" s="3" t="s">
        <v>360</v>
      </c>
      <c r="B317" s="3" t="s">
        <v>46</v>
      </c>
      <c r="C317" s="4">
        <v>177</v>
      </c>
      <c r="D317" s="18">
        <v>28750</v>
      </c>
      <c r="E317" s="18" t="s">
        <v>64</v>
      </c>
      <c r="F317" s="18">
        <v>28750</v>
      </c>
      <c r="G317" s="18">
        <v>825.13</v>
      </c>
      <c r="H317" s="18" t="s">
        <v>64</v>
      </c>
      <c r="I317" s="18">
        <v>874</v>
      </c>
      <c r="J317" s="18">
        <v>125</v>
      </c>
      <c r="K317" s="18">
        <v>1824.13</v>
      </c>
      <c r="L317" s="18">
        <v>26925.87</v>
      </c>
      <c r="M317" s="3"/>
    </row>
    <row r="318" spans="1:13" s="1" customFormat="1">
      <c r="A318" s="3" t="s">
        <v>127</v>
      </c>
      <c r="B318" s="3" t="s">
        <v>69</v>
      </c>
      <c r="C318" s="4">
        <v>12349086</v>
      </c>
      <c r="D318" s="18">
        <v>43000</v>
      </c>
      <c r="E318" s="18" t="s">
        <v>64</v>
      </c>
      <c r="F318" s="18">
        <v>43000</v>
      </c>
      <c r="G318" s="18">
        <v>1234.0999999999999</v>
      </c>
      <c r="H318" s="18">
        <v>1069.77</v>
      </c>
      <c r="I318" s="18">
        <v>1307.2</v>
      </c>
      <c r="J318" s="18">
        <v>655</v>
      </c>
      <c r="K318" s="18">
        <v>4266.07</v>
      </c>
      <c r="L318" s="18">
        <v>38733.93</v>
      </c>
      <c r="M318" s="3"/>
    </row>
    <row r="319" spans="1:13" s="1" customFormat="1">
      <c r="A319" s="3" t="s">
        <v>361</v>
      </c>
      <c r="B319" s="3" t="s">
        <v>350</v>
      </c>
      <c r="C319" s="4">
        <v>12349241</v>
      </c>
      <c r="D319" s="18">
        <v>28750</v>
      </c>
      <c r="E319" s="18" t="s">
        <v>64</v>
      </c>
      <c r="F319" s="18">
        <v>28750</v>
      </c>
      <c r="G319" s="18">
        <v>825.13</v>
      </c>
      <c r="H319" s="18" t="s">
        <v>64</v>
      </c>
      <c r="I319" s="18">
        <v>874</v>
      </c>
      <c r="J319" s="18">
        <v>25</v>
      </c>
      <c r="K319" s="18">
        <v>1724.13</v>
      </c>
      <c r="L319" s="18">
        <v>27025.87</v>
      </c>
      <c r="M319" s="3"/>
    </row>
    <row r="320" spans="1:13" s="1" customFormat="1">
      <c r="A320" s="3" t="s">
        <v>11</v>
      </c>
      <c r="B320" s="3">
        <v>5</v>
      </c>
      <c r="C320" s="4"/>
      <c r="D320" s="18">
        <f>SUM(D315:D319)</f>
        <v>159250</v>
      </c>
      <c r="E320" s="18">
        <f t="shared" ref="E320:L320" si="34">SUM(E315:E319)</f>
        <v>0</v>
      </c>
      <c r="F320" s="18">
        <f t="shared" si="34"/>
        <v>159250</v>
      </c>
      <c r="G320" s="18">
        <f t="shared" si="34"/>
        <v>4570.49</v>
      </c>
      <c r="H320" s="18">
        <f t="shared" si="34"/>
        <v>1069.77</v>
      </c>
      <c r="I320" s="18">
        <f t="shared" si="34"/>
        <v>4841.2</v>
      </c>
      <c r="J320" s="18">
        <f t="shared" si="34"/>
        <v>4348.5599999999995</v>
      </c>
      <c r="K320" s="18">
        <f t="shared" si="34"/>
        <v>14830.02</v>
      </c>
      <c r="L320" s="18">
        <f t="shared" si="34"/>
        <v>144419.97999999998</v>
      </c>
      <c r="M320" s="3"/>
    </row>
    <row r="321" spans="1:13" s="1" customFormat="1">
      <c r="A321" s="3"/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3"/>
      <c r="B322" s="3"/>
      <c r="C322" s="4"/>
      <c r="D322" s="18"/>
      <c r="E322" s="18"/>
      <c r="F322" s="18"/>
      <c r="G322" s="18"/>
      <c r="H322" s="18"/>
      <c r="I322" s="18"/>
      <c r="J322" s="18"/>
      <c r="K322" s="18"/>
      <c r="L322" s="18"/>
      <c r="M322" s="3"/>
    </row>
    <row r="323" spans="1:13" s="1" customFormat="1">
      <c r="A323" s="9" t="s">
        <v>362</v>
      </c>
      <c r="B323" s="3"/>
      <c r="C323" s="4"/>
      <c r="D323" s="18"/>
      <c r="E323" s="18"/>
      <c r="F323" s="18"/>
      <c r="G323" s="18"/>
      <c r="H323" s="18"/>
      <c r="I323" s="18"/>
      <c r="J323" s="18"/>
      <c r="K323" s="18"/>
      <c r="L323" s="18"/>
      <c r="M323" s="3"/>
    </row>
    <row r="324" spans="1:13" s="1" customFormat="1">
      <c r="A324" s="10" t="s">
        <v>131</v>
      </c>
      <c r="B324" s="3" t="s">
        <v>367</v>
      </c>
      <c r="C324" s="4">
        <v>3</v>
      </c>
      <c r="D324" s="18">
        <v>21600</v>
      </c>
      <c r="E324" s="18" t="s">
        <v>64</v>
      </c>
      <c r="F324" s="18">
        <v>21600</v>
      </c>
      <c r="G324" s="18">
        <v>619.91999999999996</v>
      </c>
      <c r="H324" s="18" t="s">
        <v>64</v>
      </c>
      <c r="I324" s="18">
        <v>656.64</v>
      </c>
      <c r="J324" s="18">
        <v>2508.33</v>
      </c>
      <c r="K324" s="18">
        <v>3784.89</v>
      </c>
      <c r="L324" s="18">
        <v>17815.11</v>
      </c>
      <c r="M324" s="3"/>
    </row>
    <row r="325" spans="1:13" s="1" customFormat="1">
      <c r="A325" s="10" t="s">
        <v>81</v>
      </c>
      <c r="B325" s="3" t="s">
        <v>368</v>
      </c>
      <c r="C325" s="4">
        <v>22</v>
      </c>
      <c r="D325" s="18">
        <v>45000</v>
      </c>
      <c r="E325" s="18" t="s">
        <v>64</v>
      </c>
      <c r="F325" s="18">
        <v>45000</v>
      </c>
      <c r="G325" s="18">
        <v>1291.5</v>
      </c>
      <c r="H325" s="18">
        <v>1352.04</v>
      </c>
      <c r="I325" s="18">
        <v>1368</v>
      </c>
      <c r="J325" s="18">
        <v>25</v>
      </c>
      <c r="K325" s="18">
        <v>4036.54</v>
      </c>
      <c r="L325" s="18">
        <v>40963.46</v>
      </c>
      <c r="M325" s="3"/>
    </row>
    <row r="326" spans="1:13" s="1" customFormat="1">
      <c r="A326" s="5" t="s">
        <v>132</v>
      </c>
      <c r="B326" s="3" t="s">
        <v>14</v>
      </c>
      <c r="C326" s="4">
        <v>3101</v>
      </c>
      <c r="D326" s="18">
        <v>25300</v>
      </c>
      <c r="E326" s="18" t="s">
        <v>64</v>
      </c>
      <c r="F326" s="18">
        <v>25300</v>
      </c>
      <c r="G326" s="18">
        <v>726.11</v>
      </c>
      <c r="H326" s="18" t="s">
        <v>64</v>
      </c>
      <c r="I326" s="18">
        <v>769.12</v>
      </c>
      <c r="J326" s="18">
        <v>125</v>
      </c>
      <c r="K326" s="18">
        <v>1620.23</v>
      </c>
      <c r="L326" s="18">
        <v>23679.77</v>
      </c>
      <c r="M326" s="3"/>
    </row>
    <row r="327" spans="1:13" s="1" customFormat="1">
      <c r="A327" s="3" t="s">
        <v>363</v>
      </c>
      <c r="B327" s="3" t="s">
        <v>29</v>
      </c>
      <c r="C327" s="4">
        <v>4503</v>
      </c>
      <c r="D327" s="18">
        <v>85000</v>
      </c>
      <c r="E327" s="18" t="s">
        <v>64</v>
      </c>
      <c r="F327" s="18">
        <v>85000</v>
      </c>
      <c r="G327" s="18">
        <v>2439.5</v>
      </c>
      <c r="H327" s="18">
        <v>8602.33</v>
      </c>
      <c r="I327" s="18">
        <v>2584</v>
      </c>
      <c r="J327" s="18">
        <v>1811.78</v>
      </c>
      <c r="K327" s="18">
        <v>15437.61</v>
      </c>
      <c r="L327" s="18">
        <v>69562.39</v>
      </c>
      <c r="M327" s="3"/>
    </row>
    <row r="328" spans="1:13" s="1" customFormat="1">
      <c r="A328" s="10" t="s">
        <v>364</v>
      </c>
      <c r="B328" s="3" t="s">
        <v>29</v>
      </c>
      <c r="C328" s="4">
        <v>24001</v>
      </c>
      <c r="D328" s="18">
        <v>42100</v>
      </c>
      <c r="E328" s="18" t="s">
        <v>64</v>
      </c>
      <c r="F328" s="18">
        <v>42100</v>
      </c>
      <c r="G328" s="18">
        <v>1208.27</v>
      </c>
      <c r="H328" s="18">
        <v>942.75</v>
      </c>
      <c r="I328" s="18">
        <v>1279.8399999999999</v>
      </c>
      <c r="J328" s="18">
        <v>165</v>
      </c>
      <c r="K328" s="18">
        <v>3595.86</v>
      </c>
      <c r="L328" s="18">
        <v>38504.14</v>
      </c>
      <c r="M328" s="3"/>
    </row>
    <row r="329" spans="1:13" s="1" customFormat="1">
      <c r="A329" s="10" t="s">
        <v>365</v>
      </c>
      <c r="B329" s="3" t="s">
        <v>23</v>
      </c>
      <c r="C329" s="4">
        <v>50114</v>
      </c>
      <c r="D329" s="18">
        <v>33000</v>
      </c>
      <c r="E329" s="18" t="s">
        <v>64</v>
      </c>
      <c r="F329" s="18">
        <v>33000</v>
      </c>
      <c r="G329" s="18">
        <v>947.1</v>
      </c>
      <c r="H329" s="18" t="s">
        <v>64</v>
      </c>
      <c r="I329" s="18">
        <v>1003.2</v>
      </c>
      <c r="J329" s="18">
        <v>125</v>
      </c>
      <c r="K329" s="18">
        <v>2075.3000000000002</v>
      </c>
      <c r="L329" s="18">
        <v>30924.7</v>
      </c>
      <c r="M329" s="3"/>
    </row>
    <row r="330" spans="1:13" s="1" customFormat="1">
      <c r="A330" s="10" t="s">
        <v>366</v>
      </c>
      <c r="B330" s="3" t="s">
        <v>39</v>
      </c>
      <c r="C330" s="4">
        <v>12349323</v>
      </c>
      <c r="D330" s="18">
        <v>17250</v>
      </c>
      <c r="E330" s="18" t="s">
        <v>64</v>
      </c>
      <c r="F330" s="18">
        <v>17250</v>
      </c>
      <c r="G330" s="18">
        <v>495.08</v>
      </c>
      <c r="H330" s="18" t="s">
        <v>64</v>
      </c>
      <c r="I330" s="18">
        <v>524.4</v>
      </c>
      <c r="J330" s="18">
        <v>25</v>
      </c>
      <c r="K330" s="18">
        <v>1044.48</v>
      </c>
      <c r="L330" s="18">
        <v>16205.52</v>
      </c>
      <c r="M330" s="3"/>
    </row>
    <row r="331" spans="1:13" s="1" customFormat="1">
      <c r="A331" s="10" t="s">
        <v>134</v>
      </c>
      <c r="B331" s="3" t="s">
        <v>47</v>
      </c>
      <c r="C331" s="4">
        <v>12349422</v>
      </c>
      <c r="D331" s="18">
        <v>23000</v>
      </c>
      <c r="E331" s="18" t="s">
        <v>64</v>
      </c>
      <c r="F331" s="18">
        <v>23000</v>
      </c>
      <c r="G331" s="18">
        <v>660.1</v>
      </c>
      <c r="H331" s="18" t="s">
        <v>64</v>
      </c>
      <c r="I331" s="18">
        <v>699.2</v>
      </c>
      <c r="J331" s="18">
        <v>1085</v>
      </c>
      <c r="K331" s="18">
        <v>2444.3000000000002</v>
      </c>
      <c r="L331" s="18">
        <v>20555.7</v>
      </c>
      <c r="M331" s="3"/>
    </row>
    <row r="332" spans="1:13" s="1" customFormat="1">
      <c r="A332" s="10" t="s">
        <v>137</v>
      </c>
      <c r="B332" s="3" t="s">
        <v>367</v>
      </c>
      <c r="C332" s="4">
        <v>12349451</v>
      </c>
      <c r="D332" s="18">
        <v>20000</v>
      </c>
      <c r="E332" s="18" t="s">
        <v>64</v>
      </c>
      <c r="F332" s="18">
        <v>20000</v>
      </c>
      <c r="G332" s="18">
        <v>574</v>
      </c>
      <c r="H332" s="18" t="s">
        <v>64</v>
      </c>
      <c r="I332" s="18">
        <v>608</v>
      </c>
      <c r="J332" s="18">
        <v>451.67</v>
      </c>
      <c r="K332" s="18">
        <v>1633.67</v>
      </c>
      <c r="L332" s="18">
        <v>18366.330000000002</v>
      </c>
      <c r="M332" s="3"/>
    </row>
    <row r="333" spans="1:13" s="1" customFormat="1">
      <c r="A333" s="10" t="s">
        <v>372</v>
      </c>
      <c r="B333" s="3" t="s">
        <v>47</v>
      </c>
      <c r="C333" s="4">
        <v>12349455</v>
      </c>
      <c r="D333" s="18">
        <v>20000</v>
      </c>
      <c r="E333" s="18" t="s">
        <v>64</v>
      </c>
      <c r="F333" s="18">
        <v>20000</v>
      </c>
      <c r="G333" s="18">
        <v>574</v>
      </c>
      <c r="H333" s="18" t="s">
        <v>64</v>
      </c>
      <c r="I333" s="18">
        <v>608</v>
      </c>
      <c r="J333" s="18">
        <v>125</v>
      </c>
      <c r="K333" s="18">
        <v>1307</v>
      </c>
      <c r="L333" s="18">
        <v>18693</v>
      </c>
      <c r="M333" s="3"/>
    </row>
    <row r="334" spans="1:13" s="1" customFormat="1">
      <c r="A334" s="10" t="s">
        <v>371</v>
      </c>
      <c r="B334" s="3" t="s">
        <v>367</v>
      </c>
      <c r="C334" s="4">
        <v>12349476</v>
      </c>
      <c r="D334" s="18">
        <v>23000</v>
      </c>
      <c r="E334" s="18" t="s">
        <v>64</v>
      </c>
      <c r="F334" s="18">
        <v>23000</v>
      </c>
      <c r="G334" s="18">
        <v>660.1</v>
      </c>
      <c r="H334" s="18" t="s">
        <v>64</v>
      </c>
      <c r="I334" s="18">
        <v>699.2</v>
      </c>
      <c r="J334" s="18">
        <v>25</v>
      </c>
      <c r="K334" s="18">
        <v>1384.3</v>
      </c>
      <c r="L334" s="18">
        <v>21615.7</v>
      </c>
      <c r="M334" s="3"/>
    </row>
    <row r="335" spans="1:13" s="1" customFormat="1">
      <c r="A335" s="10" t="s">
        <v>133</v>
      </c>
      <c r="B335" s="3" t="s">
        <v>23</v>
      </c>
      <c r="C335" s="4">
        <v>12349578</v>
      </c>
      <c r="D335" s="18">
        <v>35500</v>
      </c>
      <c r="E335" s="18" t="s">
        <v>64</v>
      </c>
      <c r="F335" s="18">
        <v>35500</v>
      </c>
      <c r="G335" s="18">
        <v>1018.85</v>
      </c>
      <c r="H335" s="18">
        <v>11.25</v>
      </c>
      <c r="I335" s="18">
        <v>1079.2</v>
      </c>
      <c r="J335" s="18">
        <v>25</v>
      </c>
      <c r="K335" s="18">
        <v>2134.3000000000002</v>
      </c>
      <c r="L335" s="18">
        <v>33365.699999999997</v>
      </c>
      <c r="M335" s="3"/>
    </row>
    <row r="336" spans="1:13" s="1" customFormat="1">
      <c r="A336" s="10" t="s">
        <v>370</v>
      </c>
      <c r="B336" s="3" t="s">
        <v>369</v>
      </c>
      <c r="C336" s="4">
        <v>12349628</v>
      </c>
      <c r="D336" s="18">
        <v>28050</v>
      </c>
      <c r="E336" s="18" t="s">
        <v>64</v>
      </c>
      <c r="F336" s="18">
        <v>28050</v>
      </c>
      <c r="G336" s="18">
        <v>805.04</v>
      </c>
      <c r="H336" s="18" t="s">
        <v>64</v>
      </c>
      <c r="I336" s="18">
        <v>852.72</v>
      </c>
      <c r="J336" s="18">
        <v>600</v>
      </c>
      <c r="K336" s="18">
        <v>2257.7600000000002</v>
      </c>
      <c r="L336" s="18">
        <v>25792.240000000002</v>
      </c>
      <c r="M336" s="3"/>
    </row>
    <row r="337" spans="1:13" s="1" customFormat="1">
      <c r="A337" s="3" t="s">
        <v>11</v>
      </c>
      <c r="B337" s="3">
        <v>13</v>
      </c>
      <c r="C337" s="4"/>
      <c r="D337" s="18">
        <f>SUM(D324:D336)</f>
        <v>418800</v>
      </c>
      <c r="E337" s="18">
        <f t="shared" ref="E337:L337" si="35">SUM(E324:E336)</f>
        <v>0</v>
      </c>
      <c r="F337" s="18">
        <f t="shared" si="35"/>
        <v>418800</v>
      </c>
      <c r="G337" s="18">
        <f t="shared" si="35"/>
        <v>12019.570000000003</v>
      </c>
      <c r="H337" s="18">
        <f t="shared" si="35"/>
        <v>10908.369999999999</v>
      </c>
      <c r="I337" s="18">
        <f t="shared" si="35"/>
        <v>12731.52</v>
      </c>
      <c r="J337" s="18">
        <f t="shared" si="35"/>
        <v>7096.78</v>
      </c>
      <c r="K337" s="18">
        <f t="shared" si="35"/>
        <v>42756.240000000005</v>
      </c>
      <c r="L337" s="18">
        <f t="shared" si="35"/>
        <v>376043.76</v>
      </c>
      <c r="M337" s="15"/>
    </row>
    <row r="338" spans="1:13" s="1" customFormat="1">
      <c r="A338" s="3"/>
      <c r="B338" s="3"/>
      <c r="C338" s="4"/>
      <c r="D338" s="18"/>
      <c r="E338" s="18"/>
      <c r="F338" s="18"/>
      <c r="G338" s="18"/>
      <c r="H338" s="18"/>
      <c r="I338" s="18"/>
      <c r="J338" s="18"/>
      <c r="K338" s="18"/>
      <c r="L338" s="18"/>
      <c r="M338" s="3"/>
    </row>
    <row r="339" spans="1:13" s="1" customFormat="1">
      <c r="A339" s="3"/>
      <c r="B339" s="3"/>
      <c r="C339" s="4"/>
      <c r="D339" s="18"/>
      <c r="E339" s="18"/>
      <c r="F339" s="18"/>
      <c r="G339" s="18"/>
      <c r="H339" s="18"/>
      <c r="I339" s="18"/>
      <c r="J339" s="18"/>
      <c r="K339" s="18"/>
      <c r="L339" s="18"/>
      <c r="M339" s="3"/>
    </row>
    <row r="340" spans="1:13" s="1" customFormat="1">
      <c r="A340" s="9" t="s">
        <v>373</v>
      </c>
      <c r="B340" s="3"/>
      <c r="C340" s="4"/>
      <c r="D340" s="18"/>
      <c r="E340" s="18"/>
      <c r="F340" s="18"/>
      <c r="G340" s="18"/>
      <c r="H340" s="18"/>
      <c r="I340" s="18"/>
      <c r="J340" s="18"/>
      <c r="K340" s="18"/>
      <c r="L340" s="18"/>
      <c r="M340" s="3"/>
    </row>
    <row r="341" spans="1:13" s="1" customFormat="1">
      <c r="A341" s="3" t="s">
        <v>374</v>
      </c>
      <c r="B341" s="3" t="s">
        <v>382</v>
      </c>
      <c r="C341" s="4">
        <v>104</v>
      </c>
      <c r="D341" s="18">
        <v>17250</v>
      </c>
      <c r="E341" s="18" t="s">
        <v>64</v>
      </c>
      <c r="F341" s="18">
        <v>17250</v>
      </c>
      <c r="G341" s="18">
        <v>495.08</v>
      </c>
      <c r="H341" s="18" t="s">
        <v>64</v>
      </c>
      <c r="I341" s="18">
        <v>524.4</v>
      </c>
      <c r="J341" s="18">
        <v>75</v>
      </c>
      <c r="K341" s="18">
        <v>1094.48</v>
      </c>
      <c r="L341" s="18">
        <v>16155.52</v>
      </c>
      <c r="M341" s="3"/>
    </row>
    <row r="342" spans="1:13" s="1" customFormat="1">
      <c r="A342" s="3" t="s">
        <v>375</v>
      </c>
      <c r="B342" s="3" t="s">
        <v>49</v>
      </c>
      <c r="C342" s="4">
        <v>109</v>
      </c>
      <c r="D342" s="18">
        <v>17250</v>
      </c>
      <c r="E342" s="18" t="s">
        <v>64</v>
      </c>
      <c r="F342" s="18">
        <v>17250</v>
      </c>
      <c r="G342" s="18">
        <v>495.08</v>
      </c>
      <c r="H342" s="18" t="s">
        <v>64</v>
      </c>
      <c r="I342" s="18">
        <v>524.4</v>
      </c>
      <c r="J342" s="18">
        <v>125</v>
      </c>
      <c r="K342" s="18">
        <v>1144.48</v>
      </c>
      <c r="L342" s="18">
        <v>16105.52</v>
      </c>
      <c r="M342" s="3"/>
    </row>
    <row r="343" spans="1:13" s="1" customFormat="1">
      <c r="A343" s="3" t="s">
        <v>135</v>
      </c>
      <c r="B343" s="3" t="s">
        <v>382</v>
      </c>
      <c r="C343" s="4">
        <v>302</v>
      </c>
      <c r="D343" s="18">
        <v>17250</v>
      </c>
      <c r="E343" s="18" t="s">
        <v>64</v>
      </c>
      <c r="F343" s="18">
        <v>17250</v>
      </c>
      <c r="G343" s="18">
        <v>495.08</v>
      </c>
      <c r="H343" s="18" t="s">
        <v>64</v>
      </c>
      <c r="I343" s="18">
        <v>524.4</v>
      </c>
      <c r="J343" s="18">
        <v>75</v>
      </c>
      <c r="K343" s="18">
        <v>1094.48</v>
      </c>
      <c r="L343" s="18">
        <v>16155.52</v>
      </c>
      <c r="M343" s="3"/>
    </row>
    <row r="344" spans="1:13" s="1" customFormat="1">
      <c r="A344" s="5" t="s">
        <v>504</v>
      </c>
      <c r="B344" s="3" t="s">
        <v>198</v>
      </c>
      <c r="C344" s="4">
        <v>493</v>
      </c>
      <c r="D344" s="18">
        <v>50000</v>
      </c>
      <c r="E344" s="18" t="s">
        <v>64</v>
      </c>
      <c r="F344" s="18">
        <v>50000</v>
      </c>
      <c r="G344" s="18">
        <v>1435</v>
      </c>
      <c r="H344" s="18">
        <v>1804.7</v>
      </c>
      <c r="I344" s="18">
        <v>1520</v>
      </c>
      <c r="J344" s="18">
        <v>12030.95</v>
      </c>
      <c r="K344" s="18">
        <v>16790.650000000001</v>
      </c>
      <c r="L344" s="18">
        <v>33209.35</v>
      </c>
      <c r="M344" s="3"/>
    </row>
    <row r="345" spans="1:13" s="1" customFormat="1">
      <c r="A345" s="5" t="s">
        <v>376</v>
      </c>
      <c r="B345" s="3" t="s">
        <v>199</v>
      </c>
      <c r="C345" s="4">
        <v>559</v>
      </c>
      <c r="D345" s="18">
        <v>22380</v>
      </c>
      <c r="E345" s="18" t="s">
        <v>64</v>
      </c>
      <c r="F345" s="18">
        <v>22380</v>
      </c>
      <c r="G345" s="18">
        <v>642.30999999999995</v>
      </c>
      <c r="H345" s="18" t="s">
        <v>64</v>
      </c>
      <c r="I345" s="18">
        <v>680.35</v>
      </c>
      <c r="J345" s="18">
        <v>25</v>
      </c>
      <c r="K345" s="18">
        <v>1347.66</v>
      </c>
      <c r="L345" s="18">
        <v>21032.34</v>
      </c>
      <c r="M345" s="3"/>
    </row>
    <row r="346" spans="1:13" s="1" customFormat="1">
      <c r="A346" s="5" t="s">
        <v>139</v>
      </c>
      <c r="B346" s="3" t="s">
        <v>382</v>
      </c>
      <c r="C346" s="4">
        <v>9701</v>
      </c>
      <c r="D346" s="18">
        <v>17250</v>
      </c>
      <c r="E346" s="18" t="s">
        <v>64</v>
      </c>
      <c r="F346" s="18">
        <v>17250</v>
      </c>
      <c r="G346" s="18">
        <v>495.08</v>
      </c>
      <c r="H346" s="18" t="s">
        <v>64</v>
      </c>
      <c r="I346" s="18">
        <v>524.4</v>
      </c>
      <c r="J346" s="18">
        <v>145</v>
      </c>
      <c r="K346" s="18">
        <v>1164.48</v>
      </c>
      <c r="L346" s="18">
        <v>16085.52</v>
      </c>
      <c r="M346" s="3"/>
    </row>
    <row r="347" spans="1:13" s="1" customFormat="1">
      <c r="A347" s="3" t="s">
        <v>138</v>
      </c>
      <c r="B347" s="3" t="s">
        <v>382</v>
      </c>
      <c r="C347" s="4">
        <v>12901</v>
      </c>
      <c r="D347" s="18">
        <v>20250</v>
      </c>
      <c r="E347" s="18" t="s">
        <v>64</v>
      </c>
      <c r="F347" s="18">
        <v>20250</v>
      </c>
      <c r="G347" s="18">
        <v>581.17999999999995</v>
      </c>
      <c r="H347" s="18" t="s">
        <v>64</v>
      </c>
      <c r="I347" s="18">
        <v>615.6</v>
      </c>
      <c r="J347" s="18">
        <v>145</v>
      </c>
      <c r="K347" s="18">
        <v>1341.78</v>
      </c>
      <c r="L347" s="18">
        <v>18908.22</v>
      </c>
      <c r="M347" s="3"/>
    </row>
    <row r="348" spans="1:13" s="1" customFormat="1">
      <c r="A348" s="3" t="s">
        <v>377</v>
      </c>
      <c r="B348" s="3" t="s">
        <v>29</v>
      </c>
      <c r="C348" s="4">
        <v>43401</v>
      </c>
      <c r="D348" s="18">
        <v>17250</v>
      </c>
      <c r="E348" s="18" t="s">
        <v>64</v>
      </c>
      <c r="F348" s="18">
        <v>17250</v>
      </c>
      <c r="G348" s="18">
        <v>495.08</v>
      </c>
      <c r="H348" s="18" t="s">
        <v>64</v>
      </c>
      <c r="I348" s="18">
        <v>524.4</v>
      </c>
      <c r="J348" s="18">
        <v>968.39</v>
      </c>
      <c r="K348" s="18">
        <v>1987.87</v>
      </c>
      <c r="L348" s="18">
        <v>15262.13</v>
      </c>
      <c r="M348" s="3"/>
    </row>
    <row r="349" spans="1:13" s="1" customFormat="1">
      <c r="A349" s="5" t="s">
        <v>378</v>
      </c>
      <c r="B349" s="3" t="s">
        <v>39</v>
      </c>
      <c r="C349" s="4">
        <v>12346066</v>
      </c>
      <c r="D349" s="18">
        <v>20000</v>
      </c>
      <c r="E349" s="18" t="s">
        <v>64</v>
      </c>
      <c r="F349" s="18">
        <v>20000</v>
      </c>
      <c r="G349" s="18">
        <v>574</v>
      </c>
      <c r="H349" s="18" t="s">
        <v>64</v>
      </c>
      <c r="I349" s="18">
        <v>608</v>
      </c>
      <c r="J349" s="18">
        <v>868.39</v>
      </c>
      <c r="K349" s="18">
        <v>2050.39</v>
      </c>
      <c r="L349" s="18">
        <v>17949.61</v>
      </c>
      <c r="M349" s="3"/>
    </row>
    <row r="350" spans="1:13" s="1" customFormat="1">
      <c r="A350" s="3" t="s">
        <v>379</v>
      </c>
      <c r="B350" s="3" t="s">
        <v>383</v>
      </c>
      <c r="C350" s="4">
        <v>12346114</v>
      </c>
      <c r="D350" s="18">
        <v>25000</v>
      </c>
      <c r="E350" s="18" t="s">
        <v>64</v>
      </c>
      <c r="F350" s="18">
        <v>25000</v>
      </c>
      <c r="G350" s="18">
        <v>717.5</v>
      </c>
      <c r="H350" s="18" t="s">
        <v>64</v>
      </c>
      <c r="I350" s="18">
        <v>760</v>
      </c>
      <c r="J350" s="18">
        <v>25</v>
      </c>
      <c r="K350" s="18">
        <v>1502.5</v>
      </c>
      <c r="L350" s="18">
        <v>23497.5</v>
      </c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209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380</v>
      </c>
      <c r="B357" s="3" t="s">
        <v>383</v>
      </c>
      <c r="C357" s="4">
        <v>12346113</v>
      </c>
      <c r="D357" s="18">
        <v>24000</v>
      </c>
      <c r="E357" s="18" t="s">
        <v>64</v>
      </c>
      <c r="F357" s="18">
        <v>24000</v>
      </c>
      <c r="G357" s="18">
        <v>688.8</v>
      </c>
      <c r="H357" s="18" t="s">
        <v>64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381</v>
      </c>
      <c r="B358" s="3" t="s">
        <v>384</v>
      </c>
      <c r="C358" s="4">
        <v>12349569</v>
      </c>
      <c r="D358" s="18">
        <v>31700</v>
      </c>
      <c r="E358" s="18" t="s">
        <v>64</v>
      </c>
      <c r="F358" s="18">
        <v>31700</v>
      </c>
      <c r="G358" s="18">
        <v>909.79</v>
      </c>
      <c r="H358" s="18" t="s">
        <v>64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>SUM(D341:D358)</f>
        <v>279580</v>
      </c>
      <c r="E359" s="18">
        <f t="shared" ref="E359:L359" si="36">SUM(E341:E358)</f>
        <v>0</v>
      </c>
      <c r="F359" s="18">
        <f t="shared" si="36"/>
        <v>279580</v>
      </c>
      <c r="G359" s="18">
        <f t="shared" si="36"/>
        <v>8023.98</v>
      </c>
      <c r="H359" s="18">
        <f t="shared" si="36"/>
        <v>1804.7</v>
      </c>
      <c r="I359" s="18">
        <f t="shared" si="36"/>
        <v>8499.23</v>
      </c>
      <c r="J359" s="18">
        <f t="shared" si="36"/>
        <v>22596.07</v>
      </c>
      <c r="K359" s="18">
        <f t="shared" si="36"/>
        <v>40923.979999999996</v>
      </c>
      <c r="L359" s="18">
        <f t="shared" si="36"/>
        <v>238656.02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385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140</v>
      </c>
      <c r="B363" s="3" t="s">
        <v>221</v>
      </c>
      <c r="C363" s="4">
        <v>561</v>
      </c>
      <c r="D363" s="18">
        <v>35000</v>
      </c>
      <c r="E363" s="18" t="s">
        <v>64</v>
      </c>
      <c r="F363" s="18">
        <v>35000</v>
      </c>
      <c r="G363" s="18">
        <v>1004.5</v>
      </c>
      <c r="H363" s="18" t="s">
        <v>64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141</v>
      </c>
      <c r="B364" s="3" t="s">
        <v>389</v>
      </c>
      <c r="C364" s="4">
        <v>570</v>
      </c>
      <c r="D364" s="18">
        <v>28300</v>
      </c>
      <c r="E364" s="18" t="s">
        <v>64</v>
      </c>
      <c r="F364" s="18">
        <v>28300</v>
      </c>
      <c r="G364" s="18">
        <v>812.21</v>
      </c>
      <c r="H364" s="18" t="s">
        <v>64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386</v>
      </c>
      <c r="B365" s="3" t="s">
        <v>200</v>
      </c>
      <c r="C365" s="4">
        <v>571</v>
      </c>
      <c r="D365" s="18">
        <v>19250</v>
      </c>
      <c r="E365" s="18" t="s">
        <v>64</v>
      </c>
      <c r="F365" s="18">
        <v>19250</v>
      </c>
      <c r="G365" s="18">
        <v>552.48</v>
      </c>
      <c r="H365" s="18" t="s">
        <v>64</v>
      </c>
      <c r="I365" s="18">
        <v>585.20000000000005</v>
      </c>
      <c r="J365" s="18">
        <v>165</v>
      </c>
      <c r="K365" s="18">
        <v>1302.68</v>
      </c>
      <c r="L365" s="18">
        <v>17947.32</v>
      </c>
      <c r="M365" s="3"/>
    </row>
    <row r="366" spans="1:13" s="1" customFormat="1">
      <c r="A366" s="5" t="s">
        <v>387</v>
      </c>
      <c r="B366" s="3" t="s">
        <v>390</v>
      </c>
      <c r="C366" s="4">
        <v>12346173</v>
      </c>
      <c r="D366" s="18">
        <v>50000</v>
      </c>
      <c r="E366" s="18" t="s">
        <v>64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143</v>
      </c>
      <c r="B367" s="3" t="s">
        <v>50</v>
      </c>
      <c r="C367" s="4">
        <v>12349318</v>
      </c>
      <c r="D367" s="18">
        <v>23000</v>
      </c>
      <c r="E367" s="18" t="s">
        <v>64</v>
      </c>
      <c r="F367" s="18">
        <v>23000</v>
      </c>
      <c r="G367" s="18">
        <v>660.1</v>
      </c>
      <c r="H367" s="18" t="s">
        <v>64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144</v>
      </c>
      <c r="B368" s="3" t="s">
        <v>51</v>
      </c>
      <c r="C368" s="4">
        <v>12349449</v>
      </c>
      <c r="D368" s="18">
        <v>28000</v>
      </c>
      <c r="E368" s="18" t="s">
        <v>64</v>
      </c>
      <c r="F368" s="18">
        <v>28000</v>
      </c>
      <c r="G368" s="18">
        <v>803.6</v>
      </c>
      <c r="H368" s="18" t="s">
        <v>64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136</v>
      </c>
      <c r="B369" s="3" t="s">
        <v>391</v>
      </c>
      <c r="C369" s="4">
        <v>12349573</v>
      </c>
      <c r="D369" s="18">
        <v>23000</v>
      </c>
      <c r="E369" s="18" t="s">
        <v>64</v>
      </c>
      <c r="F369" s="18">
        <v>23000</v>
      </c>
      <c r="G369" s="18">
        <v>660.1</v>
      </c>
      <c r="H369" s="18" t="s">
        <v>64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388</v>
      </c>
      <c r="B370" s="3" t="s">
        <v>48</v>
      </c>
      <c r="C370" s="4">
        <v>12349452</v>
      </c>
      <c r="D370" s="18">
        <v>35250</v>
      </c>
      <c r="E370" s="18" t="s">
        <v>64</v>
      </c>
      <c r="F370" s="18">
        <v>35250</v>
      </c>
      <c r="G370" s="18">
        <v>1011.68</v>
      </c>
      <c r="H370" s="18" t="s">
        <v>64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142</v>
      </c>
      <c r="B371" s="3" t="s">
        <v>51</v>
      </c>
      <c r="C371" s="4">
        <v>12349695</v>
      </c>
      <c r="D371" s="18">
        <v>30150</v>
      </c>
      <c r="E371" s="18" t="s">
        <v>64</v>
      </c>
      <c r="F371" s="18">
        <v>30150</v>
      </c>
      <c r="G371" s="18">
        <v>865.31</v>
      </c>
      <c r="H371" s="18" t="s">
        <v>64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271950</v>
      </c>
      <c r="E372" s="18">
        <f t="shared" ref="E372:L372" si="37">SUM(E363:E371)</f>
        <v>0</v>
      </c>
      <c r="F372" s="18">
        <f t="shared" si="37"/>
        <v>271950</v>
      </c>
      <c r="G372" s="18">
        <f t="shared" si="37"/>
        <v>7804.9800000000014</v>
      </c>
      <c r="H372" s="18">
        <f t="shared" si="37"/>
        <v>2057.71</v>
      </c>
      <c r="I372" s="18">
        <f t="shared" si="37"/>
        <v>8267.2799999999988</v>
      </c>
      <c r="J372" s="18">
        <f t="shared" si="37"/>
        <v>3430.06</v>
      </c>
      <c r="K372" s="18">
        <f t="shared" si="37"/>
        <v>21560.03</v>
      </c>
      <c r="L372" s="18">
        <f t="shared" si="37"/>
        <v>250389.97000000003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392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146</v>
      </c>
      <c r="B376" s="3" t="s">
        <v>201</v>
      </c>
      <c r="C376" s="4">
        <v>55336</v>
      </c>
      <c r="D376" s="18">
        <v>41000</v>
      </c>
      <c r="E376" s="18" t="s">
        <v>64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393</v>
      </c>
      <c r="B377" s="3" t="s">
        <v>201</v>
      </c>
      <c r="C377" s="4">
        <v>55337</v>
      </c>
      <c r="D377" s="18">
        <v>30000</v>
      </c>
      <c r="E377" s="18" t="s">
        <v>64</v>
      </c>
      <c r="F377" s="18">
        <v>30000</v>
      </c>
      <c r="G377" s="18">
        <v>861</v>
      </c>
      <c r="H377" s="18" t="s">
        <v>64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145</v>
      </c>
      <c r="B378" s="3" t="s">
        <v>505</v>
      </c>
      <c r="C378" s="4">
        <v>12349115</v>
      </c>
      <c r="D378" s="18">
        <v>80000</v>
      </c>
      <c r="E378" s="18" t="s">
        <v>64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394</v>
      </c>
      <c r="B379" s="3" t="s">
        <v>52</v>
      </c>
      <c r="C379" s="4">
        <v>12349650</v>
      </c>
      <c r="D379" s="18">
        <v>41000</v>
      </c>
      <c r="E379" s="18" t="s">
        <v>64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8">SUM(D376:D379)</f>
        <v>192000</v>
      </c>
      <c r="E380" s="18">
        <f t="shared" si="38"/>
        <v>0</v>
      </c>
      <c r="F380" s="18">
        <f t="shared" si="38"/>
        <v>192000</v>
      </c>
      <c r="G380" s="18">
        <f t="shared" si="38"/>
        <v>5510.4</v>
      </c>
      <c r="H380" s="18">
        <f t="shared" si="38"/>
        <v>9422.9</v>
      </c>
      <c r="I380" s="18">
        <f t="shared" si="38"/>
        <v>5836.7999999999993</v>
      </c>
      <c r="J380" s="18">
        <f t="shared" si="38"/>
        <v>475</v>
      </c>
      <c r="K380" s="18">
        <f t="shared" si="38"/>
        <v>21245.1</v>
      </c>
      <c r="L380" s="18">
        <f t="shared" si="38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395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506</v>
      </c>
      <c r="B384" s="3" t="s">
        <v>13</v>
      </c>
      <c r="C384" s="4">
        <v>26</v>
      </c>
      <c r="D384" s="18">
        <v>25750</v>
      </c>
      <c r="E384" s="18" t="s">
        <v>64</v>
      </c>
      <c r="F384" s="18">
        <v>25750</v>
      </c>
      <c r="G384" s="18">
        <v>739.03</v>
      </c>
      <c r="H384" s="18" t="s">
        <v>64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396</v>
      </c>
      <c r="B385" s="3" t="s">
        <v>507</v>
      </c>
      <c r="C385" s="4">
        <v>12349582</v>
      </c>
      <c r="D385" s="18">
        <v>38000</v>
      </c>
      <c r="E385" s="18" t="s">
        <v>64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9">SUM(E384:E385)</f>
        <v>0</v>
      </c>
      <c r="F386" s="18">
        <f t="shared" si="39"/>
        <v>63750</v>
      </c>
      <c r="G386" s="18">
        <f t="shared" si="39"/>
        <v>1829.6299999999999</v>
      </c>
      <c r="H386" s="18">
        <f t="shared" si="39"/>
        <v>364.09</v>
      </c>
      <c r="I386" s="18">
        <f t="shared" si="39"/>
        <v>1938</v>
      </c>
      <c r="J386" s="18">
        <f t="shared" si="39"/>
        <v>50</v>
      </c>
      <c r="K386" s="18">
        <f t="shared" si="39"/>
        <v>4181.7199999999993</v>
      </c>
      <c r="L386" s="18">
        <f t="shared" si="39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397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398</v>
      </c>
      <c r="B390" s="3" t="s">
        <v>203</v>
      </c>
      <c r="C390" s="4">
        <v>24</v>
      </c>
      <c r="D390" s="18">
        <v>44000</v>
      </c>
      <c r="E390" s="18" t="s">
        <v>64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399</v>
      </c>
      <c r="B391" s="3" t="s">
        <v>203</v>
      </c>
      <c r="C391" s="4">
        <v>25</v>
      </c>
      <c r="D391" s="18">
        <v>41000</v>
      </c>
      <c r="E391" s="18" t="s">
        <v>64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400</v>
      </c>
      <c r="B392" s="3" t="s">
        <v>19</v>
      </c>
      <c r="C392" s="4">
        <v>50106</v>
      </c>
      <c r="D392" s="18" t="s">
        <v>205</v>
      </c>
      <c r="E392" s="18" t="s">
        <v>64</v>
      </c>
      <c r="F392" s="18">
        <v>26000</v>
      </c>
      <c r="G392" s="18">
        <v>746.2</v>
      </c>
      <c r="H392" s="18" t="s">
        <v>64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148</v>
      </c>
      <c r="B393" s="3" t="s">
        <v>402</v>
      </c>
      <c r="C393" s="4">
        <v>12349638</v>
      </c>
      <c r="D393" s="18">
        <v>90000</v>
      </c>
      <c r="E393" s="18" t="s">
        <v>64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401</v>
      </c>
      <c r="B394" s="3" t="s">
        <v>403</v>
      </c>
      <c r="C394" s="4">
        <v>12349671</v>
      </c>
      <c r="D394" s="18">
        <v>41000</v>
      </c>
      <c r="E394" s="18" t="s">
        <v>64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40">SUM(E390:E394)</f>
        <v>0</v>
      </c>
      <c r="F395" s="18">
        <f t="shared" si="40"/>
        <v>242000</v>
      </c>
      <c r="G395" s="18">
        <f t="shared" si="40"/>
        <v>6945.4</v>
      </c>
      <c r="H395" s="18">
        <f t="shared" si="40"/>
        <v>13013.029999999999</v>
      </c>
      <c r="I395" s="18">
        <f t="shared" si="40"/>
        <v>7248.8799999999992</v>
      </c>
      <c r="J395" s="18">
        <f t="shared" si="40"/>
        <v>1385</v>
      </c>
      <c r="K395" s="18">
        <f t="shared" si="40"/>
        <v>28592.309999999998</v>
      </c>
      <c r="L395" s="18">
        <f t="shared" si="40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404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405</v>
      </c>
      <c r="B399" s="3" t="s">
        <v>29</v>
      </c>
      <c r="C399" s="4">
        <v>18</v>
      </c>
      <c r="D399" s="18">
        <v>53000</v>
      </c>
      <c r="E399" s="18" t="s">
        <v>64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147</v>
      </c>
      <c r="B400" s="3" t="s">
        <v>202</v>
      </c>
      <c r="C400" s="4">
        <v>181</v>
      </c>
      <c r="D400" s="18">
        <v>31750</v>
      </c>
      <c r="E400" s="18" t="s">
        <v>64</v>
      </c>
      <c r="F400" s="18">
        <v>31750</v>
      </c>
      <c r="G400" s="18">
        <v>911.32</v>
      </c>
      <c r="H400" s="18" t="s">
        <v>64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209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406</v>
      </c>
      <c r="B407" s="3" t="s">
        <v>29</v>
      </c>
      <c r="C407" s="4">
        <v>44</v>
      </c>
      <c r="D407" s="18">
        <v>14150</v>
      </c>
      <c r="E407" s="18" t="s">
        <v>64</v>
      </c>
      <c r="F407" s="18">
        <v>14150</v>
      </c>
      <c r="G407" s="18">
        <v>406.11</v>
      </c>
      <c r="H407" s="18" t="s">
        <v>64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508</v>
      </c>
      <c r="B408" s="3" t="s">
        <v>55</v>
      </c>
      <c r="C408" s="4">
        <v>62</v>
      </c>
      <c r="D408" s="18">
        <v>15500</v>
      </c>
      <c r="E408" s="18" t="s">
        <v>64</v>
      </c>
      <c r="F408" s="18">
        <v>15500</v>
      </c>
      <c r="G408" s="18">
        <v>444.85</v>
      </c>
      <c r="H408" s="18" t="s">
        <v>64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407</v>
      </c>
      <c r="B409" s="3" t="s">
        <v>55</v>
      </c>
      <c r="C409" s="4">
        <v>64</v>
      </c>
      <c r="D409" s="18">
        <v>15000</v>
      </c>
      <c r="E409" s="18" t="s">
        <v>64</v>
      </c>
      <c r="F409" s="18">
        <v>15000</v>
      </c>
      <c r="G409" s="18">
        <v>430.5</v>
      </c>
      <c r="H409" s="18" t="s">
        <v>64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165</v>
      </c>
      <c r="B410" s="3" t="s">
        <v>54</v>
      </c>
      <c r="C410" s="4">
        <v>68</v>
      </c>
      <c r="D410" s="18">
        <v>14000</v>
      </c>
      <c r="E410" s="18" t="s">
        <v>64</v>
      </c>
      <c r="F410" s="18">
        <v>14000</v>
      </c>
      <c r="G410" s="18">
        <v>401.8</v>
      </c>
      <c r="H410" s="18" t="s">
        <v>64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408</v>
      </c>
      <c r="B411" s="3" t="s">
        <v>55</v>
      </c>
      <c r="C411" s="4">
        <v>69</v>
      </c>
      <c r="D411" s="18">
        <v>14000</v>
      </c>
      <c r="E411" s="18" t="s">
        <v>64</v>
      </c>
      <c r="F411" s="18">
        <v>14000</v>
      </c>
      <c r="G411" s="18">
        <v>401.8</v>
      </c>
      <c r="H411" s="18" t="s">
        <v>64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409</v>
      </c>
      <c r="B412" s="3" t="s">
        <v>56</v>
      </c>
      <c r="C412" s="4">
        <v>70</v>
      </c>
      <c r="D412" s="18">
        <v>14800</v>
      </c>
      <c r="E412" s="18" t="s">
        <v>64</v>
      </c>
      <c r="F412" s="18">
        <v>14800</v>
      </c>
      <c r="G412" s="18">
        <v>424.76</v>
      </c>
      <c r="H412" s="18" t="s">
        <v>64</v>
      </c>
      <c r="I412" s="18">
        <v>449.92</v>
      </c>
      <c r="J412" s="18">
        <v>25</v>
      </c>
      <c r="K412" s="18">
        <v>899.68</v>
      </c>
      <c r="L412" s="18">
        <v>13900.32</v>
      </c>
      <c r="M412" s="3"/>
    </row>
    <row r="413" spans="1:13" s="1" customFormat="1">
      <c r="A413" s="3" t="s">
        <v>208</v>
      </c>
      <c r="B413" s="3" t="s">
        <v>54</v>
      </c>
      <c r="C413" s="4">
        <v>71</v>
      </c>
      <c r="D413" s="18">
        <v>12100</v>
      </c>
      <c r="E413" s="18" t="s">
        <v>64</v>
      </c>
      <c r="F413" s="18">
        <v>12100</v>
      </c>
      <c r="G413" s="18">
        <v>347.27</v>
      </c>
      <c r="H413" s="18" t="s">
        <v>64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410</v>
      </c>
      <c r="B414" s="3" t="s">
        <v>53</v>
      </c>
      <c r="C414" s="4">
        <v>72</v>
      </c>
      <c r="D414" s="18" t="s">
        <v>75</v>
      </c>
      <c r="E414" s="18" t="s">
        <v>64</v>
      </c>
      <c r="F414" s="18" t="s">
        <v>75</v>
      </c>
      <c r="G414" s="18">
        <v>406.11</v>
      </c>
      <c r="H414" s="18" t="s">
        <v>64</v>
      </c>
      <c r="I414" s="18">
        <v>430.16</v>
      </c>
      <c r="J414" s="18">
        <v>5160</v>
      </c>
      <c r="K414" s="18">
        <v>5996.27</v>
      </c>
      <c r="L414" s="18" t="s">
        <v>79</v>
      </c>
      <c r="M414" s="3"/>
    </row>
    <row r="415" spans="1:13" s="1" customFormat="1">
      <c r="A415" s="3" t="s">
        <v>163</v>
      </c>
      <c r="B415" s="3" t="s">
        <v>54</v>
      </c>
      <c r="C415" s="4">
        <v>73</v>
      </c>
      <c r="D415" s="18">
        <v>10000</v>
      </c>
      <c r="E415" s="18" t="s">
        <v>64</v>
      </c>
      <c r="F415" s="18">
        <v>10000</v>
      </c>
      <c r="G415" s="18">
        <v>287</v>
      </c>
      <c r="H415" s="18" t="s">
        <v>64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411</v>
      </c>
      <c r="B416" s="3" t="s">
        <v>422</v>
      </c>
      <c r="C416" s="4">
        <v>84</v>
      </c>
      <c r="D416" s="18">
        <v>7455.19</v>
      </c>
      <c r="E416" s="18" t="s">
        <v>64</v>
      </c>
      <c r="F416" s="18">
        <v>7455.19</v>
      </c>
      <c r="G416" s="18">
        <v>213.96</v>
      </c>
      <c r="H416" s="18" t="s">
        <v>64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412</v>
      </c>
      <c r="B417" s="3" t="s">
        <v>29</v>
      </c>
      <c r="C417" s="4">
        <v>103</v>
      </c>
      <c r="D417" s="18">
        <v>14150</v>
      </c>
      <c r="E417" s="18" t="s">
        <v>64</v>
      </c>
      <c r="F417" s="18">
        <v>14150</v>
      </c>
      <c r="G417" s="18">
        <v>406.11</v>
      </c>
      <c r="H417" s="18" t="s">
        <v>64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413</v>
      </c>
      <c r="B418" s="3" t="s">
        <v>29</v>
      </c>
      <c r="C418" s="4">
        <v>107</v>
      </c>
      <c r="D418" s="18">
        <v>14000</v>
      </c>
      <c r="E418" s="18" t="s">
        <v>64</v>
      </c>
      <c r="F418" s="18">
        <v>14000</v>
      </c>
      <c r="G418" s="18">
        <v>401.8</v>
      </c>
      <c r="H418" s="18" t="s">
        <v>64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414</v>
      </c>
      <c r="B419" s="3" t="s">
        <v>57</v>
      </c>
      <c r="C419" s="4">
        <v>147</v>
      </c>
      <c r="D419" s="18">
        <v>12100</v>
      </c>
      <c r="E419" s="18" t="s">
        <v>64</v>
      </c>
      <c r="F419" s="18">
        <v>12100</v>
      </c>
      <c r="G419" s="18">
        <v>347.27</v>
      </c>
      <c r="H419" s="18" t="s">
        <v>64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149</v>
      </c>
      <c r="B420" s="3" t="s">
        <v>58</v>
      </c>
      <c r="C420" s="4">
        <v>156</v>
      </c>
      <c r="D420" s="18" t="s">
        <v>77</v>
      </c>
      <c r="E420" s="18" t="s">
        <v>64</v>
      </c>
      <c r="F420" s="18" t="s">
        <v>77</v>
      </c>
      <c r="G420" s="18">
        <v>342.25</v>
      </c>
      <c r="H420" s="18" t="s">
        <v>64</v>
      </c>
      <c r="I420" s="18">
        <v>362.52</v>
      </c>
      <c r="J420" s="18">
        <v>868.39</v>
      </c>
      <c r="K420" s="18">
        <v>1573.16</v>
      </c>
      <c r="L420" s="18" t="s">
        <v>78</v>
      </c>
      <c r="M420" s="3"/>
    </row>
    <row r="421" spans="1:13" s="1" customFormat="1">
      <c r="A421" s="3" t="s">
        <v>415</v>
      </c>
      <c r="B421" s="3" t="s">
        <v>58</v>
      </c>
      <c r="C421" s="4">
        <v>164</v>
      </c>
      <c r="D421" s="18">
        <v>18200</v>
      </c>
      <c r="E421" s="18" t="s">
        <v>64</v>
      </c>
      <c r="F421" s="18">
        <v>18200</v>
      </c>
      <c r="G421" s="18">
        <v>522.34</v>
      </c>
      <c r="H421" s="18" t="s">
        <v>64</v>
      </c>
      <c r="I421" s="18">
        <v>553.28</v>
      </c>
      <c r="J421" s="18">
        <v>25</v>
      </c>
      <c r="K421" s="18">
        <v>1100.6199999999999</v>
      </c>
      <c r="L421" s="18">
        <v>17099.38</v>
      </c>
      <c r="M421" s="3"/>
    </row>
    <row r="422" spans="1:13" s="1" customFormat="1">
      <c r="A422" s="3" t="s">
        <v>416</v>
      </c>
      <c r="B422" s="3" t="s">
        <v>423</v>
      </c>
      <c r="C422" s="4">
        <v>165</v>
      </c>
      <c r="D422" s="18">
        <v>12650</v>
      </c>
      <c r="E422" s="18" t="s">
        <v>64</v>
      </c>
      <c r="F422" s="18">
        <v>12650</v>
      </c>
      <c r="G422" s="18">
        <v>363.06</v>
      </c>
      <c r="H422" s="18" t="s">
        <v>64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417</v>
      </c>
      <c r="B423" s="3" t="s">
        <v>29</v>
      </c>
      <c r="C423" s="4">
        <v>173</v>
      </c>
      <c r="D423" s="18">
        <v>14650</v>
      </c>
      <c r="E423" s="18" t="s">
        <v>64</v>
      </c>
      <c r="F423" s="18">
        <v>14650</v>
      </c>
      <c r="G423" s="18">
        <v>420.46</v>
      </c>
      <c r="H423" s="18" t="s">
        <v>64</v>
      </c>
      <c r="I423" s="18">
        <v>445.36</v>
      </c>
      <c r="J423" s="18">
        <v>25</v>
      </c>
      <c r="K423" s="18">
        <v>890.82</v>
      </c>
      <c r="L423" s="18">
        <v>13759.18</v>
      </c>
      <c r="M423" s="3"/>
    </row>
    <row r="424" spans="1:13" s="1" customFormat="1">
      <c r="A424" s="3" t="s">
        <v>418</v>
      </c>
      <c r="B424" s="3" t="s">
        <v>29</v>
      </c>
      <c r="C424" s="4">
        <v>8</v>
      </c>
      <c r="D424" s="18">
        <v>14000</v>
      </c>
      <c r="E424" s="18" t="s">
        <v>64</v>
      </c>
      <c r="F424" s="18">
        <v>14000</v>
      </c>
      <c r="G424" s="18">
        <v>401.8</v>
      </c>
      <c r="H424" s="18" t="s">
        <v>64</v>
      </c>
      <c r="I424" s="18">
        <v>425.6</v>
      </c>
      <c r="J424" s="18">
        <v>868.39</v>
      </c>
      <c r="K424" s="18">
        <v>1695.79</v>
      </c>
      <c r="L424" s="18">
        <v>12304.21</v>
      </c>
      <c r="M424" s="3"/>
    </row>
    <row r="425" spans="1:13" s="1" customFormat="1">
      <c r="A425" s="3" t="s">
        <v>419</v>
      </c>
      <c r="B425" s="5" t="s">
        <v>22</v>
      </c>
      <c r="C425" s="4">
        <v>213</v>
      </c>
      <c r="D425" s="18">
        <v>8167.7</v>
      </c>
      <c r="E425" s="18" t="s">
        <v>64</v>
      </c>
      <c r="F425" s="18">
        <v>8167.7</v>
      </c>
      <c r="G425" s="18">
        <v>234.41</v>
      </c>
      <c r="H425" s="18" t="s">
        <v>64</v>
      </c>
      <c r="I425" s="18">
        <v>248.3</v>
      </c>
      <c r="J425" s="18">
        <v>25</v>
      </c>
      <c r="K425" s="18">
        <v>507.71</v>
      </c>
      <c r="L425" s="18">
        <v>7659.99</v>
      </c>
      <c r="M425" s="3"/>
    </row>
    <row r="426" spans="1:13" s="1" customFormat="1">
      <c r="A426" s="3" t="s">
        <v>420</v>
      </c>
      <c r="B426" s="3" t="s">
        <v>29</v>
      </c>
      <c r="C426" s="4">
        <v>260</v>
      </c>
      <c r="D426" s="18">
        <v>16000</v>
      </c>
      <c r="E426" s="18" t="s">
        <v>64</v>
      </c>
      <c r="F426" s="18">
        <v>16000</v>
      </c>
      <c r="G426" s="18">
        <v>459.2</v>
      </c>
      <c r="H426" s="18" t="s">
        <v>64</v>
      </c>
      <c r="I426" s="18">
        <v>486.4</v>
      </c>
      <c r="J426" s="18">
        <v>25</v>
      </c>
      <c r="K426" s="18">
        <v>970.6</v>
      </c>
      <c r="L426" s="18">
        <v>15029.4</v>
      </c>
      <c r="M426" s="3"/>
    </row>
    <row r="427" spans="1:13" s="1" customFormat="1">
      <c r="A427" s="3" t="s">
        <v>150</v>
      </c>
      <c r="B427" s="3" t="s">
        <v>29</v>
      </c>
      <c r="C427" s="4">
        <v>269</v>
      </c>
      <c r="D427" s="18">
        <v>14000</v>
      </c>
      <c r="E427" s="18" t="s">
        <v>64</v>
      </c>
      <c r="F427" s="18">
        <v>14000</v>
      </c>
      <c r="G427" s="18">
        <v>401.8</v>
      </c>
      <c r="H427" s="18" t="s">
        <v>64</v>
      </c>
      <c r="I427" s="18">
        <v>425.6</v>
      </c>
      <c r="J427" s="18">
        <v>25</v>
      </c>
      <c r="K427" s="18">
        <v>852.4</v>
      </c>
      <c r="L427" s="18">
        <v>13147.6</v>
      </c>
      <c r="M427" s="3"/>
    </row>
    <row r="428" spans="1:13" s="1" customFormat="1">
      <c r="A428" s="3" t="s">
        <v>151</v>
      </c>
      <c r="B428" s="3" t="s">
        <v>29</v>
      </c>
      <c r="C428" s="4">
        <v>279</v>
      </c>
      <c r="D428" s="18">
        <v>14150</v>
      </c>
      <c r="E428" s="18" t="s">
        <v>64</v>
      </c>
      <c r="F428" s="18">
        <v>14150</v>
      </c>
      <c r="G428" s="18">
        <v>406.11</v>
      </c>
      <c r="H428" s="18" t="s">
        <v>64</v>
      </c>
      <c r="I428" s="18">
        <v>430.16</v>
      </c>
      <c r="J428" s="18">
        <v>25</v>
      </c>
      <c r="K428" s="18">
        <v>861.27</v>
      </c>
      <c r="L428" s="18">
        <v>13288.73</v>
      </c>
      <c r="M428" s="3"/>
    </row>
    <row r="429" spans="1:13" s="1" customFormat="1">
      <c r="A429" s="3" t="s">
        <v>421</v>
      </c>
      <c r="B429" s="3" t="s">
        <v>29</v>
      </c>
      <c r="C429" s="4">
        <v>284</v>
      </c>
      <c r="D429" s="18">
        <v>17500</v>
      </c>
      <c r="E429" s="18" t="s">
        <v>64</v>
      </c>
      <c r="F429" s="18">
        <v>17500</v>
      </c>
      <c r="G429" s="18">
        <v>502.25</v>
      </c>
      <c r="H429" s="18" t="s">
        <v>64</v>
      </c>
      <c r="I429" s="18">
        <v>532</v>
      </c>
      <c r="J429" s="18">
        <v>25</v>
      </c>
      <c r="K429" s="18">
        <v>1059.25</v>
      </c>
      <c r="L429" s="18">
        <v>16440.75</v>
      </c>
      <c r="M429" s="3"/>
    </row>
    <row r="430" spans="1:13" s="1" customFormat="1">
      <c r="A430" s="3" t="s">
        <v>424</v>
      </c>
      <c r="B430" s="3" t="s">
        <v>15</v>
      </c>
      <c r="C430" s="4">
        <v>286</v>
      </c>
      <c r="D430" s="18">
        <v>14650</v>
      </c>
      <c r="E430" s="18" t="s">
        <v>64</v>
      </c>
      <c r="F430" s="18">
        <v>14650</v>
      </c>
      <c r="G430" s="18">
        <v>420.46</v>
      </c>
      <c r="H430" s="18" t="s">
        <v>64</v>
      </c>
      <c r="I430" s="18">
        <v>445.36</v>
      </c>
      <c r="J430" s="18">
        <v>25</v>
      </c>
      <c r="K430" s="18">
        <v>890.82</v>
      </c>
      <c r="L430" s="18">
        <v>13759.18</v>
      </c>
      <c r="M430" s="3"/>
    </row>
    <row r="431" spans="1:13" s="1" customFormat="1">
      <c r="A431" s="3" t="s">
        <v>425</v>
      </c>
      <c r="B431" s="3" t="s">
        <v>42</v>
      </c>
      <c r="C431" s="4">
        <v>347</v>
      </c>
      <c r="D431" s="18">
        <v>9500</v>
      </c>
      <c r="E431" s="18" t="s">
        <v>64</v>
      </c>
      <c r="F431" s="18">
        <v>9500</v>
      </c>
      <c r="G431" s="18">
        <v>272.64999999999998</v>
      </c>
      <c r="H431" s="18" t="s">
        <v>64</v>
      </c>
      <c r="I431" s="18">
        <v>288.8</v>
      </c>
      <c r="J431" s="18">
        <v>125</v>
      </c>
      <c r="K431" s="18">
        <v>686.45</v>
      </c>
      <c r="L431" s="18">
        <v>8813.5499999999993</v>
      </c>
      <c r="M431" s="3"/>
    </row>
    <row r="432" spans="1:13" s="1" customFormat="1">
      <c r="A432" s="3" t="s">
        <v>426</v>
      </c>
      <c r="B432" s="3" t="s">
        <v>42</v>
      </c>
      <c r="C432" s="4">
        <v>358</v>
      </c>
      <c r="D432" s="18">
        <v>9500</v>
      </c>
      <c r="E432" s="18" t="s">
        <v>64</v>
      </c>
      <c r="F432" s="18">
        <v>9500</v>
      </c>
      <c r="G432" s="18">
        <v>272.64999999999998</v>
      </c>
      <c r="H432" s="18" t="s">
        <v>64</v>
      </c>
      <c r="I432" s="18">
        <v>288.8</v>
      </c>
      <c r="J432" s="18">
        <v>25</v>
      </c>
      <c r="K432" s="18">
        <v>586.45000000000005</v>
      </c>
      <c r="L432" s="18">
        <v>8913.5499999999993</v>
      </c>
      <c r="M432" s="3"/>
    </row>
    <row r="433" spans="1:13" s="1" customFormat="1">
      <c r="A433" s="3" t="s">
        <v>152</v>
      </c>
      <c r="B433" s="3" t="s">
        <v>42</v>
      </c>
      <c r="C433" s="4">
        <v>463</v>
      </c>
      <c r="D433" s="18">
        <v>8625</v>
      </c>
      <c r="E433" s="18" t="s">
        <v>64</v>
      </c>
      <c r="F433" s="18">
        <v>8625</v>
      </c>
      <c r="G433" s="18">
        <v>247.54</v>
      </c>
      <c r="H433" s="18" t="s">
        <v>64</v>
      </c>
      <c r="I433" s="18">
        <v>262.2</v>
      </c>
      <c r="J433" s="18">
        <v>25</v>
      </c>
      <c r="K433" s="18">
        <v>534.74</v>
      </c>
      <c r="L433" s="18">
        <v>8090.26</v>
      </c>
      <c r="M433" s="3"/>
    </row>
    <row r="434" spans="1:13" s="1" customFormat="1">
      <c r="A434" s="3" t="s">
        <v>153</v>
      </c>
      <c r="B434" s="3" t="s">
        <v>29</v>
      </c>
      <c r="C434" s="4">
        <v>580</v>
      </c>
      <c r="D434" s="18">
        <v>14150</v>
      </c>
      <c r="E434" s="18" t="s">
        <v>64</v>
      </c>
      <c r="F434" s="18">
        <v>14150</v>
      </c>
      <c r="G434" s="18">
        <v>406.11</v>
      </c>
      <c r="H434" s="18" t="s">
        <v>64</v>
      </c>
      <c r="I434" s="18">
        <v>430.16</v>
      </c>
      <c r="J434" s="18">
        <v>25</v>
      </c>
      <c r="K434" s="18">
        <v>861.27</v>
      </c>
      <c r="L434" s="18" t="s">
        <v>76</v>
      </c>
      <c r="M434" s="3"/>
    </row>
    <row r="435" spans="1:13" s="1" customFormat="1">
      <c r="A435" s="3" t="s">
        <v>427</v>
      </c>
      <c r="B435" s="3" t="s">
        <v>29</v>
      </c>
      <c r="C435" s="4">
        <v>588</v>
      </c>
      <c r="D435" s="18">
        <v>14000</v>
      </c>
      <c r="E435" s="18" t="s">
        <v>64</v>
      </c>
      <c r="F435" s="18">
        <v>14000</v>
      </c>
      <c r="G435" s="18">
        <v>401.8</v>
      </c>
      <c r="H435" s="18" t="s">
        <v>64</v>
      </c>
      <c r="I435" s="18">
        <v>425.6</v>
      </c>
      <c r="J435" s="18">
        <v>25</v>
      </c>
      <c r="K435" s="18">
        <v>852.4</v>
      </c>
      <c r="L435" s="18">
        <v>13147.6</v>
      </c>
      <c r="M435" s="3"/>
    </row>
    <row r="436" spans="1:13" s="1" customFormat="1">
      <c r="A436" s="3" t="s">
        <v>428</v>
      </c>
      <c r="B436" s="3" t="s">
        <v>58</v>
      </c>
      <c r="C436" s="4">
        <v>595</v>
      </c>
      <c r="D436" s="18">
        <v>12100</v>
      </c>
      <c r="E436" s="18" t="s">
        <v>64</v>
      </c>
      <c r="F436" s="18">
        <v>12100</v>
      </c>
      <c r="G436" s="18">
        <v>347.27</v>
      </c>
      <c r="H436" s="18" t="s">
        <v>64</v>
      </c>
      <c r="I436" s="18">
        <v>367.84</v>
      </c>
      <c r="J436" s="18">
        <v>868.39</v>
      </c>
      <c r="K436" s="18">
        <v>1583.5</v>
      </c>
      <c r="L436" s="18">
        <v>10516.5</v>
      </c>
      <c r="M436" s="3"/>
    </row>
    <row r="437" spans="1:13" s="1" customFormat="1">
      <c r="A437" s="3" t="s">
        <v>154</v>
      </c>
      <c r="B437" s="3" t="s">
        <v>29</v>
      </c>
      <c r="C437" s="4">
        <v>599</v>
      </c>
      <c r="D437" s="18">
        <v>15000</v>
      </c>
      <c r="E437" s="18" t="s">
        <v>64</v>
      </c>
      <c r="F437" s="18">
        <v>15000</v>
      </c>
      <c r="G437" s="18">
        <v>430.5</v>
      </c>
      <c r="H437" s="18" t="s">
        <v>64</v>
      </c>
      <c r="I437" s="18">
        <v>456</v>
      </c>
      <c r="J437" s="18">
        <v>868.39</v>
      </c>
      <c r="K437" s="18">
        <v>1754.89</v>
      </c>
      <c r="L437" s="18">
        <v>13245.11</v>
      </c>
      <c r="M437" s="3"/>
    </row>
    <row r="438" spans="1:13" s="1" customFormat="1">
      <c r="A438" s="3" t="s">
        <v>429</v>
      </c>
      <c r="B438" s="3" t="s">
        <v>42</v>
      </c>
      <c r="C438" s="4">
        <v>603</v>
      </c>
      <c r="D438" s="18">
        <v>9500</v>
      </c>
      <c r="E438" s="18" t="s">
        <v>64</v>
      </c>
      <c r="F438" s="18">
        <v>9500</v>
      </c>
      <c r="G438" s="18">
        <v>272.64999999999998</v>
      </c>
      <c r="H438" s="18" t="s">
        <v>64</v>
      </c>
      <c r="I438" s="18">
        <v>288.8</v>
      </c>
      <c r="J438" s="18">
        <v>25</v>
      </c>
      <c r="K438" s="18">
        <v>586.45000000000005</v>
      </c>
      <c r="L438" s="18">
        <v>8913.5499999999993</v>
      </c>
      <c r="M438" s="3"/>
    </row>
    <row r="439" spans="1:13" s="1" customFormat="1">
      <c r="A439" s="3" t="s">
        <v>155</v>
      </c>
      <c r="B439" s="3" t="s">
        <v>57</v>
      </c>
      <c r="C439" s="4">
        <v>608</v>
      </c>
      <c r="D439" s="18">
        <v>12250</v>
      </c>
      <c r="E439" s="18" t="s">
        <v>64</v>
      </c>
      <c r="F439" s="18">
        <v>12250</v>
      </c>
      <c r="G439" s="18">
        <v>351.58</v>
      </c>
      <c r="H439" s="18" t="s">
        <v>64</v>
      </c>
      <c r="I439" s="18">
        <v>372.4</v>
      </c>
      <c r="J439" s="18">
        <v>25</v>
      </c>
      <c r="K439" s="18">
        <v>748.98</v>
      </c>
      <c r="L439" s="18">
        <v>11501.02</v>
      </c>
      <c r="M439" s="3"/>
    </row>
    <row r="440" spans="1:13" s="1" customFormat="1">
      <c r="A440" s="3" t="s">
        <v>156</v>
      </c>
      <c r="B440" s="3" t="s">
        <v>57</v>
      </c>
      <c r="C440" s="4">
        <v>612</v>
      </c>
      <c r="D440" s="18">
        <v>15000</v>
      </c>
      <c r="E440" s="18" t="s">
        <v>64</v>
      </c>
      <c r="F440" s="18">
        <v>15000</v>
      </c>
      <c r="G440" s="18">
        <v>430.5</v>
      </c>
      <c r="H440" s="18" t="s">
        <v>64</v>
      </c>
      <c r="I440" s="18">
        <v>456</v>
      </c>
      <c r="J440" s="18">
        <v>25</v>
      </c>
      <c r="K440" s="18">
        <v>911.5</v>
      </c>
      <c r="L440" s="18">
        <v>14088.5</v>
      </c>
      <c r="M440" s="3"/>
    </row>
    <row r="441" spans="1:13" s="1" customFormat="1">
      <c r="A441" s="3" t="s">
        <v>430</v>
      </c>
      <c r="B441" s="3" t="s">
        <v>57</v>
      </c>
      <c r="C441" s="4">
        <v>615</v>
      </c>
      <c r="D441" s="18">
        <v>12100</v>
      </c>
      <c r="E441" s="18" t="s">
        <v>64</v>
      </c>
      <c r="F441" s="18">
        <v>12100</v>
      </c>
      <c r="G441" s="18">
        <v>347.27</v>
      </c>
      <c r="H441" s="18" t="s">
        <v>64</v>
      </c>
      <c r="I441" s="18">
        <v>367.84</v>
      </c>
      <c r="J441" s="18">
        <v>868.39</v>
      </c>
      <c r="K441" s="18">
        <v>1583.5</v>
      </c>
      <c r="L441" s="18">
        <v>10516.5</v>
      </c>
      <c r="M441" s="3"/>
    </row>
    <row r="442" spans="1:13" s="1" customFormat="1">
      <c r="A442" s="3" t="s">
        <v>509</v>
      </c>
      <c r="B442" s="3" t="s">
        <v>58</v>
      </c>
      <c r="C442" s="4">
        <v>622</v>
      </c>
      <c r="D442" s="18">
        <v>12100</v>
      </c>
      <c r="E442" s="18" t="s">
        <v>64</v>
      </c>
      <c r="F442" s="18">
        <v>12100</v>
      </c>
      <c r="G442" s="18">
        <v>347.27</v>
      </c>
      <c r="H442" s="18" t="s">
        <v>64</v>
      </c>
      <c r="I442" s="18">
        <v>367.84</v>
      </c>
      <c r="J442" s="18">
        <v>25</v>
      </c>
      <c r="K442" s="18">
        <v>740.11</v>
      </c>
      <c r="L442" s="18">
        <v>11359.89</v>
      </c>
      <c r="M442" s="3"/>
    </row>
    <row r="443" spans="1:13" s="1" customFormat="1">
      <c r="A443" s="3" t="s">
        <v>157</v>
      </c>
      <c r="B443" s="3" t="s">
        <v>29</v>
      </c>
      <c r="C443" s="4">
        <v>902</v>
      </c>
      <c r="D443" s="18">
        <v>16900</v>
      </c>
      <c r="E443" s="18" t="s">
        <v>64</v>
      </c>
      <c r="F443" s="18">
        <v>16900</v>
      </c>
      <c r="G443" s="18">
        <v>485.03</v>
      </c>
      <c r="H443" s="18" t="s">
        <v>64</v>
      </c>
      <c r="I443" s="18">
        <v>513.76</v>
      </c>
      <c r="J443" s="18">
        <v>125</v>
      </c>
      <c r="K443" s="18">
        <v>1123.79</v>
      </c>
      <c r="L443" s="18">
        <v>15776.21</v>
      </c>
      <c r="M443" s="3"/>
    </row>
    <row r="444" spans="1:13" s="1" customFormat="1">
      <c r="A444" s="3" t="s">
        <v>431</v>
      </c>
      <c r="B444" s="3" t="s">
        <v>337</v>
      </c>
      <c r="C444" s="4">
        <v>1502</v>
      </c>
      <c r="D444" s="18">
        <v>12650</v>
      </c>
      <c r="E444" s="18" t="s">
        <v>64</v>
      </c>
      <c r="F444" s="18">
        <v>12650</v>
      </c>
      <c r="G444" s="18">
        <v>363.06</v>
      </c>
      <c r="H444" s="18" t="s">
        <v>64</v>
      </c>
      <c r="I444" s="18">
        <v>384.56</v>
      </c>
      <c r="J444" s="18">
        <v>25</v>
      </c>
      <c r="K444" s="18">
        <v>772.62</v>
      </c>
      <c r="L444" s="18">
        <v>11877.38</v>
      </c>
      <c r="M444" s="3"/>
    </row>
    <row r="445" spans="1:13" s="1" customFormat="1">
      <c r="A445" s="3" t="s">
        <v>432</v>
      </c>
      <c r="B445" s="3" t="s">
        <v>29</v>
      </c>
      <c r="C445" s="4">
        <v>4502</v>
      </c>
      <c r="D445" s="18">
        <v>14150</v>
      </c>
      <c r="E445" s="18" t="s">
        <v>64</v>
      </c>
      <c r="F445" s="18">
        <v>14150</v>
      </c>
      <c r="G445" s="18">
        <v>406.11</v>
      </c>
      <c r="H445" s="18" t="s">
        <v>64</v>
      </c>
      <c r="I445" s="18">
        <v>430.16</v>
      </c>
      <c r="J445" s="18">
        <v>1390</v>
      </c>
      <c r="K445" s="18">
        <v>2226.27</v>
      </c>
      <c r="L445" s="18">
        <v>11923.73</v>
      </c>
      <c r="M445" s="3"/>
    </row>
    <row r="446" spans="1:13" s="1" customFormat="1">
      <c r="A446" s="3" t="s">
        <v>433</v>
      </c>
      <c r="B446" s="3" t="s">
        <v>29</v>
      </c>
      <c r="C446" s="4">
        <v>5250</v>
      </c>
      <c r="D446" s="18">
        <v>9815.24</v>
      </c>
      <c r="E446" s="18" t="s">
        <v>64</v>
      </c>
      <c r="F446" s="18">
        <v>9815.24</v>
      </c>
      <c r="G446" s="18">
        <v>281.7</v>
      </c>
      <c r="H446" s="18" t="s">
        <v>64</v>
      </c>
      <c r="I446" s="18">
        <v>298.38</v>
      </c>
      <c r="J446" s="18">
        <v>25</v>
      </c>
      <c r="K446" s="18">
        <v>605.08000000000004</v>
      </c>
      <c r="L446" s="18">
        <v>9210.16</v>
      </c>
      <c r="M446" s="3"/>
    </row>
    <row r="447" spans="1:13" s="1" customFormat="1">
      <c r="A447" s="3" t="s">
        <v>434</v>
      </c>
      <c r="B447" s="3" t="s">
        <v>29</v>
      </c>
      <c r="C447" s="4">
        <v>6000</v>
      </c>
      <c r="D447" s="18">
        <v>17000</v>
      </c>
      <c r="E447" s="18"/>
      <c r="F447" s="18">
        <v>17000</v>
      </c>
      <c r="G447" s="18">
        <v>487.9</v>
      </c>
      <c r="H447" s="18" t="s">
        <v>64</v>
      </c>
      <c r="I447" s="18">
        <v>516.79999999999995</v>
      </c>
      <c r="J447" s="18">
        <v>25</v>
      </c>
      <c r="K447" s="18">
        <v>1029.7</v>
      </c>
      <c r="L447" s="18">
        <v>15970.3</v>
      </c>
      <c r="M447" s="3"/>
    </row>
    <row r="448" spans="1:13" s="1" customFormat="1">
      <c r="A448" s="3" t="s">
        <v>158</v>
      </c>
      <c r="B448" s="3" t="s">
        <v>29</v>
      </c>
      <c r="C448" s="4">
        <v>53600</v>
      </c>
      <c r="D448" s="18">
        <v>16000</v>
      </c>
      <c r="E448" s="18"/>
      <c r="F448" s="18">
        <v>16000</v>
      </c>
      <c r="G448" s="18">
        <v>459.2</v>
      </c>
      <c r="H448" s="18" t="s">
        <v>64</v>
      </c>
      <c r="I448" s="18">
        <v>486.4</v>
      </c>
      <c r="J448" s="18">
        <v>25</v>
      </c>
      <c r="K448" s="18">
        <v>970.6</v>
      </c>
      <c r="L448" s="18">
        <v>15029.4</v>
      </c>
      <c r="M448" s="3"/>
    </row>
    <row r="449" spans="1:13" s="1" customFormat="1">
      <c r="A449" s="3" t="s">
        <v>435</v>
      </c>
      <c r="B449" s="3" t="s">
        <v>55</v>
      </c>
      <c r="C449" s="4">
        <v>12346051</v>
      </c>
      <c r="D449" s="18">
        <v>15000</v>
      </c>
      <c r="E449" s="18" t="s">
        <v>64</v>
      </c>
      <c r="F449" s="18">
        <v>15000</v>
      </c>
      <c r="G449" s="18">
        <v>430.5</v>
      </c>
      <c r="H449" s="18" t="s">
        <v>64</v>
      </c>
      <c r="I449" s="18">
        <v>456</v>
      </c>
      <c r="J449" s="18">
        <v>1711.78</v>
      </c>
      <c r="K449" s="18">
        <v>2598.2800000000002</v>
      </c>
      <c r="L449" s="18">
        <v>12401.72</v>
      </c>
      <c r="M449" s="3"/>
    </row>
    <row r="450" spans="1:13" s="1" customFormat="1">
      <c r="A450" s="3" t="s">
        <v>436</v>
      </c>
      <c r="B450" s="3" t="s">
        <v>55</v>
      </c>
      <c r="C450" s="4">
        <v>12346057</v>
      </c>
      <c r="D450" s="18">
        <v>14000</v>
      </c>
      <c r="E450" s="18" t="s">
        <v>64</v>
      </c>
      <c r="F450" s="18">
        <v>14000</v>
      </c>
      <c r="G450" s="18">
        <v>401.8</v>
      </c>
      <c r="H450" s="18" t="s">
        <v>64</v>
      </c>
      <c r="I450" s="18">
        <v>425.6</v>
      </c>
      <c r="J450" s="18">
        <v>25</v>
      </c>
      <c r="K450" s="18">
        <v>852.4</v>
      </c>
      <c r="L450" s="18">
        <v>13147.6</v>
      </c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24" customFormat="1">
      <c r="A454" s="16" t="s">
        <v>209</v>
      </c>
      <c r="B454" s="16" t="s">
        <v>0</v>
      </c>
      <c r="C454" s="16" t="s">
        <v>1</v>
      </c>
      <c r="D454" s="16" t="s">
        <v>2</v>
      </c>
      <c r="E454" s="16" t="s">
        <v>3</v>
      </c>
      <c r="F454" s="16" t="s">
        <v>4</v>
      </c>
      <c r="G454" s="16" t="s">
        <v>5</v>
      </c>
      <c r="H454" s="16" t="s">
        <v>6</v>
      </c>
      <c r="I454" s="16" t="s">
        <v>7</v>
      </c>
      <c r="J454" s="16" t="s">
        <v>8</v>
      </c>
      <c r="K454" s="16" t="s">
        <v>9</v>
      </c>
      <c r="L454" s="16" t="s">
        <v>10</v>
      </c>
      <c r="M454" s="20"/>
    </row>
    <row r="455" spans="1:13" s="1" customFormat="1">
      <c r="A455" s="6"/>
      <c r="B455" s="6"/>
      <c r="C455" s="6"/>
      <c r="D455" s="16"/>
      <c r="E455" s="16"/>
      <c r="F455" s="16"/>
      <c r="G455" s="16"/>
      <c r="H455" s="16"/>
      <c r="I455" s="16"/>
      <c r="J455" s="16"/>
      <c r="K455" s="16"/>
      <c r="L455" s="16"/>
      <c r="M455" s="3"/>
    </row>
    <row r="456" spans="1:13" s="1" customFormat="1">
      <c r="A456" s="3" t="s">
        <v>166</v>
      </c>
      <c r="B456" s="3" t="s">
        <v>55</v>
      </c>
      <c r="C456" s="4">
        <v>12346065</v>
      </c>
      <c r="D456" s="18">
        <v>15000</v>
      </c>
      <c r="E456" s="18" t="s">
        <v>64</v>
      </c>
      <c r="F456" s="18">
        <v>15000</v>
      </c>
      <c r="G456" s="18">
        <v>430.5</v>
      </c>
      <c r="H456" s="18" t="s">
        <v>64</v>
      </c>
      <c r="I456" s="18">
        <v>456</v>
      </c>
      <c r="J456" s="18">
        <v>25</v>
      </c>
      <c r="K456" s="18">
        <v>911.5</v>
      </c>
      <c r="L456" s="18">
        <v>14088.5</v>
      </c>
      <c r="M456" s="3"/>
    </row>
    <row r="457" spans="1:13" s="1" customFormat="1">
      <c r="A457" s="3" t="s">
        <v>159</v>
      </c>
      <c r="B457" s="3" t="s">
        <v>54</v>
      </c>
      <c r="C457" s="4">
        <v>12346071</v>
      </c>
      <c r="D457" s="18">
        <v>12100</v>
      </c>
      <c r="E457" s="18" t="s">
        <v>64</v>
      </c>
      <c r="F457" s="18">
        <v>12100</v>
      </c>
      <c r="G457" s="18">
        <v>347.27</v>
      </c>
      <c r="H457" s="18" t="s">
        <v>64</v>
      </c>
      <c r="I457" s="18">
        <v>367.84</v>
      </c>
      <c r="J457" s="18">
        <v>25</v>
      </c>
      <c r="K457" s="18">
        <v>740.11</v>
      </c>
      <c r="L457" s="18">
        <v>11359.89</v>
      </c>
      <c r="M457" s="3"/>
    </row>
    <row r="458" spans="1:13" s="1" customFormat="1">
      <c r="A458" s="3" t="s">
        <v>437</v>
      </c>
      <c r="B458" s="3" t="s">
        <v>54</v>
      </c>
      <c r="C458" s="4">
        <v>12346078</v>
      </c>
      <c r="D458" s="18">
        <v>12100</v>
      </c>
      <c r="E458" s="18" t="s">
        <v>64</v>
      </c>
      <c r="F458" s="18">
        <v>12100</v>
      </c>
      <c r="G458" s="18">
        <v>347.27</v>
      </c>
      <c r="H458" s="18" t="s">
        <v>64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160</v>
      </c>
      <c r="B459" s="3" t="s">
        <v>54</v>
      </c>
      <c r="C459" s="4">
        <v>12346079</v>
      </c>
      <c r="D459" s="18">
        <v>10000</v>
      </c>
      <c r="E459" s="18" t="s">
        <v>64</v>
      </c>
      <c r="F459" s="18">
        <v>10000</v>
      </c>
      <c r="G459" s="18">
        <v>287</v>
      </c>
      <c r="H459" s="18" t="s">
        <v>64</v>
      </c>
      <c r="I459" s="18">
        <v>304</v>
      </c>
      <c r="J459" s="18">
        <v>25</v>
      </c>
      <c r="K459" s="18">
        <v>616</v>
      </c>
      <c r="L459" s="18">
        <v>9384</v>
      </c>
      <c r="M459" s="3"/>
    </row>
    <row r="460" spans="1:13" s="1" customFormat="1">
      <c r="A460" s="3" t="s">
        <v>438</v>
      </c>
      <c r="B460" s="3" t="s">
        <v>54</v>
      </c>
      <c r="C460" s="4">
        <v>12346085</v>
      </c>
      <c r="D460" s="18">
        <v>18400</v>
      </c>
      <c r="E460" s="18" t="s">
        <v>64</v>
      </c>
      <c r="F460" s="18">
        <v>18400</v>
      </c>
      <c r="G460" s="18">
        <v>528.08000000000004</v>
      </c>
      <c r="H460" s="18" t="s">
        <v>64</v>
      </c>
      <c r="I460" s="18">
        <v>559.36</v>
      </c>
      <c r="J460" s="18">
        <v>868.39</v>
      </c>
      <c r="K460" s="18">
        <v>1955.83</v>
      </c>
      <c r="L460" s="18">
        <v>16444.169999999998</v>
      </c>
      <c r="M460" s="3"/>
    </row>
    <row r="461" spans="1:13" s="1" customFormat="1">
      <c r="A461" s="3" t="s">
        <v>439</v>
      </c>
      <c r="B461" s="3" t="s">
        <v>54</v>
      </c>
      <c r="C461" s="4">
        <v>12349623</v>
      </c>
      <c r="D461" s="18">
        <v>12100</v>
      </c>
      <c r="E461" s="18" t="s">
        <v>64</v>
      </c>
      <c r="F461" s="18">
        <v>12100</v>
      </c>
      <c r="G461" s="18">
        <v>347.27</v>
      </c>
      <c r="H461" s="18" t="s">
        <v>64</v>
      </c>
      <c r="I461" s="18">
        <v>367.84</v>
      </c>
      <c r="J461" s="18">
        <v>25</v>
      </c>
      <c r="K461" s="18">
        <v>740.11</v>
      </c>
      <c r="L461" s="18">
        <v>11359.89</v>
      </c>
      <c r="M461" s="3"/>
    </row>
    <row r="462" spans="1:13" s="1" customFormat="1">
      <c r="A462" s="3" t="s">
        <v>164</v>
      </c>
      <c r="B462" s="3" t="s">
        <v>54</v>
      </c>
      <c r="C462" s="4">
        <v>12349627</v>
      </c>
      <c r="D462" s="18">
        <v>14050</v>
      </c>
      <c r="E462" s="18" t="s">
        <v>64</v>
      </c>
      <c r="F462" s="18">
        <v>14050</v>
      </c>
      <c r="G462" s="18">
        <v>403.24</v>
      </c>
      <c r="H462" s="18" t="s">
        <v>64</v>
      </c>
      <c r="I462" s="18">
        <v>427.12</v>
      </c>
      <c r="J462" s="18">
        <v>25</v>
      </c>
      <c r="K462" s="18">
        <v>855.36</v>
      </c>
      <c r="L462" s="18">
        <v>13194.64</v>
      </c>
      <c r="M462" s="3"/>
    </row>
    <row r="463" spans="1:13" s="1" customFormat="1">
      <c r="A463" s="3" t="s">
        <v>161</v>
      </c>
      <c r="B463" s="3" t="s">
        <v>29</v>
      </c>
      <c r="C463" s="4">
        <v>12349683</v>
      </c>
      <c r="D463" s="18">
        <v>14625</v>
      </c>
      <c r="E463" s="18" t="s">
        <v>64</v>
      </c>
      <c r="F463" s="18">
        <v>14625</v>
      </c>
      <c r="G463" s="18">
        <v>419.74</v>
      </c>
      <c r="H463" s="18" t="s">
        <v>64</v>
      </c>
      <c r="I463" s="18">
        <v>444.6</v>
      </c>
      <c r="J463" s="18">
        <v>25</v>
      </c>
      <c r="K463" s="18">
        <v>889.34</v>
      </c>
      <c r="L463" s="18">
        <v>13735.66</v>
      </c>
      <c r="M463" s="3"/>
    </row>
    <row r="464" spans="1:13" s="1" customFormat="1">
      <c r="A464" s="3" t="s">
        <v>162</v>
      </c>
      <c r="B464" s="3" t="s">
        <v>55</v>
      </c>
      <c r="C464" s="4">
        <v>12349719</v>
      </c>
      <c r="D464" s="18">
        <v>21000</v>
      </c>
      <c r="E464" s="18" t="s">
        <v>64</v>
      </c>
      <c r="F464" s="18">
        <v>21000</v>
      </c>
      <c r="G464" s="18">
        <v>602.70000000000005</v>
      </c>
      <c r="H464" s="18" t="s">
        <v>64</v>
      </c>
      <c r="I464" s="18">
        <v>638.4</v>
      </c>
      <c r="J464" s="18">
        <v>25</v>
      </c>
      <c r="K464" s="18">
        <v>1266.0999999999999</v>
      </c>
      <c r="L464" s="18">
        <v>19733.900000000001</v>
      </c>
      <c r="M464" s="3"/>
    </row>
    <row r="465" spans="1:13" s="1" customFormat="1">
      <c r="A465" s="3" t="s">
        <v>167</v>
      </c>
      <c r="B465" s="3" t="s">
        <v>54</v>
      </c>
      <c r="C465" s="4">
        <v>12349778</v>
      </c>
      <c r="D465" s="18">
        <v>12100</v>
      </c>
      <c r="E465" s="18" t="s">
        <v>64</v>
      </c>
      <c r="F465" s="18">
        <v>12100</v>
      </c>
      <c r="G465" s="18">
        <v>347.27</v>
      </c>
      <c r="H465" s="18" t="s">
        <v>64</v>
      </c>
      <c r="I465" s="18">
        <v>367.84</v>
      </c>
      <c r="J465" s="18">
        <v>25</v>
      </c>
      <c r="K465" s="18">
        <v>740.11</v>
      </c>
      <c r="L465" s="18">
        <v>11359.89</v>
      </c>
      <c r="M465" s="3"/>
    </row>
    <row r="466" spans="1:13" s="1" customFormat="1">
      <c r="A466" s="3" t="s">
        <v>168</v>
      </c>
      <c r="B466" s="3" t="s">
        <v>54</v>
      </c>
      <c r="C466" s="4">
        <v>12349780</v>
      </c>
      <c r="D466" s="18">
        <v>12100</v>
      </c>
      <c r="E466" s="18" t="s">
        <v>64</v>
      </c>
      <c r="F466" s="18">
        <v>12100</v>
      </c>
      <c r="G466" s="18">
        <v>347.27</v>
      </c>
      <c r="H466" s="18" t="s">
        <v>64</v>
      </c>
      <c r="I466" s="18">
        <v>367.84</v>
      </c>
      <c r="J466" s="18">
        <v>25</v>
      </c>
      <c r="K466" s="18">
        <v>740.11</v>
      </c>
      <c r="L466" s="18">
        <v>11359.89</v>
      </c>
      <c r="M466" s="3"/>
    </row>
    <row r="467" spans="1:13" s="1" customFormat="1">
      <c r="A467" s="3" t="s">
        <v>11</v>
      </c>
      <c r="B467" s="3">
        <v>57</v>
      </c>
      <c r="C467" s="4"/>
      <c r="D467" s="18">
        <f t="shared" ref="D467:L467" si="41">SUM(D397:D466)</f>
        <v>798888.13</v>
      </c>
      <c r="E467" s="18">
        <f t="shared" si="41"/>
        <v>0</v>
      </c>
      <c r="F467" s="18">
        <f t="shared" si="41"/>
        <v>798888.13</v>
      </c>
      <c r="G467" s="18">
        <f t="shared" si="41"/>
        <v>23676.60100000001</v>
      </c>
      <c r="H467" s="18">
        <f t="shared" si="41"/>
        <v>2481.12</v>
      </c>
      <c r="I467" s="18">
        <f t="shared" si="41"/>
        <v>25078.880000000001</v>
      </c>
      <c r="J467" s="18">
        <f t="shared" si="41"/>
        <v>18435.679999999997</v>
      </c>
      <c r="K467" s="18">
        <f t="shared" si="41"/>
        <v>69672.189999999988</v>
      </c>
      <c r="L467" s="18">
        <f t="shared" si="41"/>
        <v>723496.64000000013</v>
      </c>
      <c r="M467" s="3"/>
    </row>
    <row r="468" spans="1:13" s="1" customFormat="1">
      <c r="A468" s="3"/>
      <c r="B468" s="3"/>
      <c r="C468" s="4"/>
      <c r="D468" s="18"/>
      <c r="E468" s="18"/>
      <c r="F468" s="18"/>
      <c r="G468" s="18"/>
      <c r="H468" s="18"/>
      <c r="I468" s="18"/>
      <c r="J468" s="18"/>
      <c r="K468" s="18"/>
      <c r="L468" s="18"/>
      <c r="M468" s="3"/>
    </row>
    <row r="470" spans="1:13" s="1" customFormat="1">
      <c r="A470" s="9" t="s">
        <v>440</v>
      </c>
      <c r="B470" s="3"/>
      <c r="C470" s="4"/>
      <c r="D470" s="18"/>
      <c r="E470" s="18"/>
      <c r="F470" s="18"/>
      <c r="G470" s="18"/>
      <c r="H470" s="18"/>
      <c r="I470" s="18"/>
      <c r="J470" s="18"/>
      <c r="K470" s="18"/>
      <c r="L470" s="18"/>
      <c r="M470" s="3"/>
    </row>
    <row r="471" spans="1:13" s="1" customFormat="1">
      <c r="A471" s="3" t="s">
        <v>169</v>
      </c>
      <c r="B471" s="3" t="s">
        <v>441</v>
      </c>
      <c r="C471" s="4">
        <v>12349154</v>
      </c>
      <c r="D471" s="18">
        <v>42000</v>
      </c>
      <c r="E471" s="18" t="s">
        <v>64</v>
      </c>
      <c r="F471" s="18">
        <v>42000</v>
      </c>
      <c r="G471" s="18">
        <v>1205.4000000000001</v>
      </c>
      <c r="H471" s="18">
        <v>928.63</v>
      </c>
      <c r="I471" s="18">
        <v>1276.8</v>
      </c>
      <c r="J471" s="18">
        <v>25</v>
      </c>
      <c r="K471" s="18">
        <v>3435.83</v>
      </c>
      <c r="L471" s="18">
        <v>38564.17</v>
      </c>
      <c r="M471" s="3"/>
    </row>
    <row r="472" spans="1:13" s="1" customFormat="1">
      <c r="A472" s="3" t="s">
        <v>170</v>
      </c>
      <c r="B472" s="3" t="s">
        <v>74</v>
      </c>
      <c r="C472" s="4">
        <v>12349639</v>
      </c>
      <c r="D472" s="18">
        <v>98000</v>
      </c>
      <c r="E472" s="18" t="s">
        <v>64</v>
      </c>
      <c r="F472" s="18">
        <v>98000</v>
      </c>
      <c r="G472" s="18">
        <v>2812.6</v>
      </c>
      <c r="H472" s="18">
        <v>12169.73</v>
      </c>
      <c r="I472" s="18">
        <v>2628.08</v>
      </c>
      <c r="J472" s="18">
        <v>25</v>
      </c>
      <c r="K472" s="18">
        <v>17635.41</v>
      </c>
      <c r="L472" s="18">
        <v>80364.59</v>
      </c>
      <c r="M472" s="3"/>
    </row>
    <row r="473" spans="1:13" s="1" customFormat="1">
      <c r="A473" s="3" t="s">
        <v>11</v>
      </c>
      <c r="B473" s="3">
        <v>2</v>
      </c>
      <c r="C473" s="4"/>
      <c r="D473" s="18">
        <f>SUM(D471:D472)</f>
        <v>140000</v>
      </c>
      <c r="E473" s="18">
        <f t="shared" ref="E473:L473" si="42">SUM(E471:E472)</f>
        <v>0</v>
      </c>
      <c r="F473" s="18">
        <f t="shared" si="42"/>
        <v>140000</v>
      </c>
      <c r="G473" s="18">
        <f t="shared" si="42"/>
        <v>4018</v>
      </c>
      <c r="H473" s="18">
        <f t="shared" si="42"/>
        <v>13098.359999999999</v>
      </c>
      <c r="I473" s="18">
        <f t="shared" si="42"/>
        <v>3904.88</v>
      </c>
      <c r="J473" s="18">
        <f t="shared" si="42"/>
        <v>50</v>
      </c>
      <c r="K473" s="18">
        <f t="shared" si="42"/>
        <v>21071.239999999998</v>
      </c>
      <c r="L473" s="18">
        <f t="shared" si="42"/>
        <v>118928.76</v>
      </c>
      <c r="M473" s="3"/>
    </row>
    <row r="474" spans="1:13" s="1" customFormat="1">
      <c r="A474" s="3"/>
      <c r="B474" s="3"/>
      <c r="C474" s="4"/>
      <c r="D474" s="18"/>
      <c r="E474" s="18"/>
      <c r="F474" s="18"/>
      <c r="G474" s="18"/>
      <c r="H474" s="18"/>
      <c r="I474" s="18"/>
      <c r="J474" s="18"/>
      <c r="K474" s="18"/>
      <c r="L474" s="18"/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9" t="s">
        <v>442</v>
      </c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3" t="s">
        <v>171</v>
      </c>
      <c r="B477" s="3" t="s">
        <v>447</v>
      </c>
      <c r="C477" s="4">
        <v>32</v>
      </c>
      <c r="D477" s="18">
        <v>125000</v>
      </c>
      <c r="E477" s="18" t="s">
        <v>64</v>
      </c>
      <c r="F477" s="18">
        <v>125000</v>
      </c>
      <c r="G477" s="18">
        <v>3587.5</v>
      </c>
      <c r="H477" s="18">
        <v>18726.009999999998</v>
      </c>
      <c r="I477" s="18">
        <v>2628.08</v>
      </c>
      <c r="J477" s="18">
        <v>25</v>
      </c>
      <c r="K477" s="18">
        <v>24966.59</v>
      </c>
      <c r="L477" s="18">
        <v>100033.41</v>
      </c>
      <c r="M477" s="3"/>
    </row>
    <row r="478" spans="1:13" s="1" customFormat="1">
      <c r="A478" s="3" t="s">
        <v>443</v>
      </c>
      <c r="B478" s="3" t="s">
        <v>446</v>
      </c>
      <c r="C478" s="4">
        <v>33</v>
      </c>
      <c r="D478" s="18">
        <v>75000</v>
      </c>
      <c r="E478" s="18" t="s">
        <v>64</v>
      </c>
      <c r="F478" s="18">
        <v>75000</v>
      </c>
      <c r="G478" s="18">
        <v>2152.5</v>
      </c>
      <c r="H478" s="18">
        <v>6671.78</v>
      </c>
      <c r="I478" s="18">
        <v>2280</v>
      </c>
      <c r="J478" s="18">
        <v>25</v>
      </c>
      <c r="K478" s="18">
        <v>11129.28</v>
      </c>
      <c r="L478" s="18">
        <v>63870.720000000001</v>
      </c>
      <c r="M478" s="3"/>
    </row>
    <row r="479" spans="1:13" s="1" customFormat="1">
      <c r="A479" s="3" t="s">
        <v>444</v>
      </c>
      <c r="B479" s="3" t="s">
        <v>345</v>
      </c>
      <c r="C479" s="4">
        <v>36</v>
      </c>
      <c r="D479" s="18">
        <v>30000</v>
      </c>
      <c r="E479" s="18" t="s">
        <v>64</v>
      </c>
      <c r="F479" s="18">
        <v>30000</v>
      </c>
      <c r="G479" s="18">
        <v>861</v>
      </c>
      <c r="H479" s="18" t="s">
        <v>64</v>
      </c>
      <c r="I479" s="18">
        <v>912</v>
      </c>
      <c r="J479" s="18">
        <v>25</v>
      </c>
      <c r="K479" s="18">
        <v>1798</v>
      </c>
      <c r="L479" s="18">
        <v>28202</v>
      </c>
      <c r="M479" s="3"/>
    </row>
    <row r="480" spans="1:13" s="1" customFormat="1">
      <c r="A480" s="3" t="s">
        <v>172</v>
      </c>
      <c r="B480" s="3" t="s">
        <v>446</v>
      </c>
      <c r="C480" s="4">
        <v>598</v>
      </c>
      <c r="D480" s="18">
        <v>37000</v>
      </c>
      <c r="E480" s="18" t="s">
        <v>64</v>
      </c>
      <c r="F480" s="18">
        <v>37000</v>
      </c>
      <c r="G480" s="18">
        <v>1061.9000000000001</v>
      </c>
      <c r="H480" s="18">
        <v>222.96</v>
      </c>
      <c r="I480" s="18">
        <v>1124.8</v>
      </c>
      <c r="J480" s="18">
        <v>230</v>
      </c>
      <c r="K480" s="18">
        <v>2639.66</v>
      </c>
      <c r="L480" s="18">
        <v>34360.339999999997</v>
      </c>
      <c r="M480" s="3"/>
    </row>
    <row r="481" spans="1:13" s="1" customFormat="1">
      <c r="A481" s="3" t="s">
        <v>510</v>
      </c>
      <c r="B481" s="3" t="s">
        <v>15</v>
      </c>
      <c r="C481" s="4">
        <v>2201</v>
      </c>
      <c r="D481" s="18">
        <v>25000</v>
      </c>
      <c r="E481" s="18" t="s">
        <v>64</v>
      </c>
      <c r="F481" s="18">
        <v>25000</v>
      </c>
      <c r="G481" s="18">
        <v>717.5</v>
      </c>
      <c r="H481" s="18" t="s">
        <v>64</v>
      </c>
      <c r="I481" s="18">
        <v>760</v>
      </c>
      <c r="J481" s="18">
        <v>145</v>
      </c>
      <c r="K481" s="18">
        <v>1622.5</v>
      </c>
      <c r="L481" s="18">
        <v>23377.5</v>
      </c>
      <c r="M481" s="3"/>
    </row>
    <row r="482" spans="1:13" s="1" customFormat="1">
      <c r="A482" s="3" t="s">
        <v>445</v>
      </c>
      <c r="B482" s="3" t="s">
        <v>446</v>
      </c>
      <c r="C482" s="4">
        <v>1239491</v>
      </c>
      <c r="D482" s="18">
        <v>43000</v>
      </c>
      <c r="E482" s="18" t="s">
        <v>64</v>
      </c>
      <c r="F482" s="18">
        <v>43000</v>
      </c>
      <c r="G482" s="18">
        <v>1234.0999999999999</v>
      </c>
      <c r="H482" s="18">
        <v>234.69</v>
      </c>
      <c r="I482" s="18">
        <v>1307.2</v>
      </c>
      <c r="J482" s="18">
        <v>25</v>
      </c>
      <c r="K482" s="18">
        <v>2800.99</v>
      </c>
      <c r="L482" s="18">
        <v>40199.01</v>
      </c>
      <c r="M482" s="3"/>
    </row>
    <row r="483" spans="1:13" s="1" customFormat="1">
      <c r="A483" s="3" t="s">
        <v>11</v>
      </c>
      <c r="B483" s="3">
        <v>6</v>
      </c>
      <c r="C483" s="4"/>
      <c r="D483" s="18">
        <f>SUM(D477:D482)</f>
        <v>335000</v>
      </c>
      <c r="E483" s="18">
        <f t="shared" ref="E483:L483" si="43">SUM(E477:E482)</f>
        <v>0</v>
      </c>
      <c r="F483" s="18">
        <f t="shared" si="43"/>
        <v>335000</v>
      </c>
      <c r="G483" s="18">
        <f t="shared" si="43"/>
        <v>9614.5</v>
      </c>
      <c r="H483" s="18">
        <f t="shared" si="43"/>
        <v>25855.439999999995</v>
      </c>
      <c r="I483" s="18">
        <f t="shared" si="43"/>
        <v>9012.08</v>
      </c>
      <c r="J483" s="18">
        <f t="shared" si="43"/>
        <v>475</v>
      </c>
      <c r="K483" s="18">
        <f t="shared" si="43"/>
        <v>44957.02</v>
      </c>
      <c r="L483" s="18">
        <f t="shared" si="43"/>
        <v>290042.98</v>
      </c>
      <c r="M483" s="3"/>
    </row>
    <row r="484" spans="1:13" s="1" customFormat="1">
      <c r="A484" s="3"/>
      <c r="B484" s="3"/>
      <c r="C484" s="4"/>
      <c r="D484" s="18"/>
      <c r="E484" s="18"/>
      <c r="F484" s="18"/>
      <c r="G484" s="18"/>
      <c r="H484" s="18"/>
      <c r="I484" s="18"/>
      <c r="J484" s="18"/>
      <c r="K484" s="18"/>
      <c r="L484" s="18"/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9" t="s">
        <v>448</v>
      </c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5" t="s">
        <v>449</v>
      </c>
      <c r="B487" s="3" t="s">
        <v>455</v>
      </c>
      <c r="C487" s="4">
        <v>45</v>
      </c>
      <c r="D487" s="18">
        <v>30000</v>
      </c>
      <c r="E487" s="18" t="s">
        <v>64</v>
      </c>
      <c r="F487" s="18">
        <v>30000</v>
      </c>
      <c r="G487" s="18">
        <v>861</v>
      </c>
      <c r="H487" s="18" t="s">
        <v>64</v>
      </c>
      <c r="I487" s="18">
        <v>912</v>
      </c>
      <c r="J487" s="18">
        <v>5725</v>
      </c>
      <c r="K487" s="18">
        <v>7498</v>
      </c>
      <c r="L487" s="18">
        <v>22502</v>
      </c>
      <c r="M487" s="3"/>
    </row>
    <row r="488" spans="1:13" s="1" customFormat="1">
      <c r="A488" s="5" t="s">
        <v>450</v>
      </c>
      <c r="B488" s="3" t="s">
        <v>22</v>
      </c>
      <c r="C488" s="4">
        <v>46</v>
      </c>
      <c r="D488" s="18">
        <v>18000</v>
      </c>
      <c r="E488" s="18" t="s">
        <v>64</v>
      </c>
      <c r="F488" s="18">
        <v>18000</v>
      </c>
      <c r="G488" s="18">
        <v>516.6</v>
      </c>
      <c r="H488" s="18" t="s">
        <v>64</v>
      </c>
      <c r="I488" s="18">
        <v>547.20000000000005</v>
      </c>
      <c r="J488" s="18">
        <v>165</v>
      </c>
      <c r="K488" s="18">
        <v>1228.8</v>
      </c>
      <c r="L488" s="18">
        <v>16771.2</v>
      </c>
      <c r="M488" s="3"/>
    </row>
    <row r="489" spans="1:13" s="1" customFormat="1">
      <c r="A489" s="3" t="s">
        <v>451</v>
      </c>
      <c r="B489" s="3" t="s">
        <v>22</v>
      </c>
      <c r="C489" s="4">
        <v>199</v>
      </c>
      <c r="D489" s="18">
        <v>21600</v>
      </c>
      <c r="E489" s="18" t="s">
        <v>64</v>
      </c>
      <c r="F489" s="18">
        <v>21600</v>
      </c>
      <c r="G489" s="18">
        <v>619.91999999999996</v>
      </c>
      <c r="H489" s="18" t="s">
        <v>64</v>
      </c>
      <c r="I489" s="18">
        <v>656.64</v>
      </c>
      <c r="J489" s="18">
        <v>185</v>
      </c>
      <c r="K489" s="18">
        <v>1461.56</v>
      </c>
      <c r="L489" s="18">
        <v>20138.439999999999</v>
      </c>
      <c r="M489" s="3"/>
    </row>
    <row r="490" spans="1:13" s="1" customFormat="1">
      <c r="A490" s="5" t="s">
        <v>173</v>
      </c>
      <c r="B490" s="3" t="s">
        <v>59</v>
      </c>
      <c r="C490" s="4">
        <v>543</v>
      </c>
      <c r="D490" s="18">
        <v>20450</v>
      </c>
      <c r="E490" s="18" t="s">
        <v>64</v>
      </c>
      <c r="F490" s="18">
        <v>20450</v>
      </c>
      <c r="G490" s="18">
        <v>586.91999999999996</v>
      </c>
      <c r="H490" s="18" t="s">
        <v>64</v>
      </c>
      <c r="I490" s="18">
        <v>621.67999999999995</v>
      </c>
      <c r="J490" s="18">
        <v>205</v>
      </c>
      <c r="K490" s="18">
        <v>1413.6</v>
      </c>
      <c r="L490" s="18">
        <v>19036.400000000001</v>
      </c>
      <c r="M490" s="3"/>
    </row>
    <row r="491" spans="1:13" s="1" customFormat="1">
      <c r="A491" s="5" t="s">
        <v>174</v>
      </c>
      <c r="B491" s="3" t="s">
        <v>22</v>
      </c>
      <c r="C491" s="4">
        <v>569</v>
      </c>
      <c r="D491" s="18">
        <v>20000</v>
      </c>
      <c r="E491" s="18" t="s">
        <v>64</v>
      </c>
      <c r="F491" s="18">
        <v>20000</v>
      </c>
      <c r="G491" s="18">
        <v>574</v>
      </c>
      <c r="H491" s="18" t="s">
        <v>64</v>
      </c>
      <c r="I491" s="18">
        <v>608</v>
      </c>
      <c r="J491" s="18">
        <v>185</v>
      </c>
      <c r="K491" s="18">
        <v>1367</v>
      </c>
      <c r="L491" s="18">
        <v>18633</v>
      </c>
      <c r="M491" s="3"/>
    </row>
    <row r="492" spans="1:13" s="1" customFormat="1">
      <c r="A492" s="5" t="s">
        <v>452</v>
      </c>
      <c r="B492" s="3" t="s">
        <v>221</v>
      </c>
      <c r="C492" s="4">
        <v>2801</v>
      </c>
      <c r="D492" s="18">
        <v>25000</v>
      </c>
      <c r="E492" s="18" t="s">
        <v>64</v>
      </c>
      <c r="F492" s="18">
        <v>25000</v>
      </c>
      <c r="G492" s="18">
        <v>717.5</v>
      </c>
      <c r="H492" s="18" t="s">
        <v>64</v>
      </c>
      <c r="I492" s="18">
        <v>760</v>
      </c>
      <c r="J492" s="18">
        <v>125</v>
      </c>
      <c r="K492" s="18">
        <v>1602.5</v>
      </c>
      <c r="L492" s="18">
        <v>23397.5</v>
      </c>
      <c r="M492" s="3"/>
    </row>
    <row r="493" spans="1:13" s="1" customFormat="1">
      <c r="A493" s="5" t="s">
        <v>175</v>
      </c>
      <c r="B493" s="3" t="s">
        <v>22</v>
      </c>
      <c r="C493" s="4">
        <v>4201</v>
      </c>
      <c r="D493" s="18">
        <v>22600</v>
      </c>
      <c r="E493" s="18" t="s">
        <v>64</v>
      </c>
      <c r="F493" s="18">
        <v>22600</v>
      </c>
      <c r="G493" s="18">
        <v>648.62</v>
      </c>
      <c r="H493" s="18" t="s">
        <v>64</v>
      </c>
      <c r="I493" s="18">
        <v>687.04</v>
      </c>
      <c r="J493" s="18">
        <v>125</v>
      </c>
      <c r="K493" s="18">
        <v>1460.66</v>
      </c>
      <c r="L493" s="18">
        <v>21139.34</v>
      </c>
      <c r="M493" s="3"/>
    </row>
    <row r="494" spans="1:13" s="1" customFormat="1">
      <c r="A494" s="5" t="s">
        <v>453</v>
      </c>
      <c r="B494" s="3" t="s">
        <v>22</v>
      </c>
      <c r="C494" s="4">
        <v>4301</v>
      </c>
      <c r="D494" s="18">
        <v>25000</v>
      </c>
      <c r="E494" s="18" t="s">
        <v>64</v>
      </c>
      <c r="F494" s="18">
        <v>25000</v>
      </c>
      <c r="G494" s="18">
        <v>717.5</v>
      </c>
      <c r="H494" s="18" t="s">
        <v>64</v>
      </c>
      <c r="I494" s="18">
        <v>760</v>
      </c>
      <c r="J494" s="18">
        <v>125</v>
      </c>
      <c r="K494" s="18">
        <v>1602.5</v>
      </c>
      <c r="L494" s="18">
        <v>23397.5</v>
      </c>
      <c r="M494" s="3"/>
    </row>
    <row r="495" spans="1:13" s="1" customFormat="1">
      <c r="A495" s="5" t="s">
        <v>176</v>
      </c>
      <c r="B495" s="3" t="s">
        <v>60</v>
      </c>
      <c r="C495" s="4">
        <v>55356</v>
      </c>
      <c r="D495" s="18">
        <v>75000</v>
      </c>
      <c r="E495" s="18" t="s">
        <v>64</v>
      </c>
      <c r="F495" s="18">
        <v>75000</v>
      </c>
      <c r="G495" s="18">
        <v>2152.5</v>
      </c>
      <c r="H495" s="18">
        <v>6671.78</v>
      </c>
      <c r="I495" s="18">
        <v>2280</v>
      </c>
      <c r="J495" s="18">
        <v>25</v>
      </c>
      <c r="K495" s="18">
        <v>11129.28</v>
      </c>
      <c r="L495" s="18">
        <v>63870.720000000001</v>
      </c>
      <c r="M495" s="3"/>
    </row>
    <row r="496" spans="1:13" s="1" customFormat="1">
      <c r="A496" s="5" t="s">
        <v>454</v>
      </c>
      <c r="B496" s="3" t="s">
        <v>456</v>
      </c>
      <c r="C496" s="4">
        <v>12345867</v>
      </c>
      <c r="D496" s="18">
        <v>40000</v>
      </c>
      <c r="E496" s="18" t="s">
        <v>64</v>
      </c>
      <c r="F496" s="18">
        <v>40000</v>
      </c>
      <c r="G496" s="18">
        <v>1148</v>
      </c>
      <c r="H496" s="18">
        <v>646.36</v>
      </c>
      <c r="I496" s="18">
        <v>1216</v>
      </c>
      <c r="J496" s="18">
        <v>25</v>
      </c>
      <c r="K496" s="18">
        <v>3035.36</v>
      </c>
      <c r="L496" s="18">
        <v>36964.639999999999</v>
      </c>
      <c r="M496" s="3"/>
    </row>
    <row r="497" spans="1:13" s="1" customFormat="1">
      <c r="A497" s="5"/>
      <c r="B497" s="3"/>
      <c r="C497" s="4"/>
      <c r="D497" s="18"/>
      <c r="E497" s="18"/>
      <c r="F497" s="18"/>
      <c r="G497" s="18"/>
      <c r="H497" s="18"/>
      <c r="I497" s="18"/>
      <c r="J497" s="18"/>
      <c r="K497" s="18"/>
      <c r="L497" s="18"/>
      <c r="M497" s="3"/>
    </row>
    <row r="498" spans="1:13" s="1" customFormat="1">
      <c r="A498" s="5"/>
      <c r="B498" s="3"/>
      <c r="C498" s="4"/>
      <c r="D498" s="18"/>
      <c r="E498" s="18"/>
      <c r="F498" s="18"/>
      <c r="G498" s="18"/>
      <c r="H498" s="18"/>
      <c r="I498" s="18"/>
      <c r="J498" s="18"/>
      <c r="K498" s="18"/>
      <c r="L498" s="18"/>
      <c r="M498" s="3"/>
    </row>
    <row r="499" spans="1:13" s="1" customFormat="1">
      <c r="A499" s="5"/>
      <c r="B499" s="3"/>
      <c r="C499" s="4"/>
      <c r="D499" s="18"/>
      <c r="E499" s="18"/>
      <c r="F499" s="18"/>
      <c r="G499" s="18"/>
      <c r="H499" s="18"/>
      <c r="I499" s="18"/>
      <c r="J499" s="18"/>
      <c r="K499" s="18"/>
      <c r="L499" s="18"/>
      <c r="M499" s="3"/>
    </row>
    <row r="500" spans="1:13" s="1" customFormat="1">
      <c r="A500" s="5"/>
      <c r="B500" s="3"/>
      <c r="C500" s="4"/>
      <c r="D500" s="18"/>
      <c r="E500" s="18"/>
      <c r="F500" s="18"/>
      <c r="G500" s="18"/>
      <c r="H500" s="18"/>
      <c r="I500" s="18"/>
      <c r="J500" s="18"/>
      <c r="K500" s="18"/>
      <c r="L500" s="18"/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6" t="s">
        <v>209</v>
      </c>
      <c r="B504" s="6" t="s">
        <v>0</v>
      </c>
      <c r="C504" s="6" t="s">
        <v>1</v>
      </c>
      <c r="D504" s="16" t="s">
        <v>2</v>
      </c>
      <c r="E504" s="16" t="s">
        <v>3</v>
      </c>
      <c r="F504" s="16" t="s">
        <v>4</v>
      </c>
      <c r="G504" s="16" t="s">
        <v>5</v>
      </c>
      <c r="H504" s="16" t="s">
        <v>6</v>
      </c>
      <c r="I504" s="16" t="s">
        <v>7</v>
      </c>
      <c r="J504" s="16" t="s">
        <v>8</v>
      </c>
      <c r="K504" s="16" t="s">
        <v>9</v>
      </c>
      <c r="L504" s="16" t="s">
        <v>10</v>
      </c>
      <c r="M504" s="3"/>
    </row>
    <row r="505" spans="1:13" s="1" customFormat="1">
      <c r="A505" s="6"/>
      <c r="B505" s="6"/>
      <c r="C505" s="6"/>
      <c r="D505" s="16"/>
      <c r="E505" s="16"/>
      <c r="F505" s="16"/>
      <c r="G505" s="16"/>
      <c r="H505" s="16"/>
      <c r="I505" s="16"/>
      <c r="J505" s="16"/>
      <c r="K505" s="16"/>
      <c r="L505" s="16"/>
      <c r="M505" s="3"/>
    </row>
    <row r="506" spans="1:13" s="1" customFormat="1">
      <c r="A506" s="5" t="s">
        <v>457</v>
      </c>
      <c r="B506" s="3" t="s">
        <v>456</v>
      </c>
      <c r="C506" s="4">
        <v>12346107</v>
      </c>
      <c r="D506" s="18">
        <v>38000</v>
      </c>
      <c r="E506" s="18" t="s">
        <v>64</v>
      </c>
      <c r="F506" s="18">
        <v>38000</v>
      </c>
      <c r="G506" s="18">
        <v>1090.5999999999999</v>
      </c>
      <c r="H506" s="18">
        <v>364.09</v>
      </c>
      <c r="I506" s="18">
        <v>1155.2</v>
      </c>
      <c r="J506" s="18">
        <v>25</v>
      </c>
      <c r="K506" s="18">
        <v>2634.89</v>
      </c>
      <c r="L506" s="18">
        <v>35365.11</v>
      </c>
      <c r="M506" s="3"/>
    </row>
    <row r="507" spans="1:13" s="1" customFormat="1">
      <c r="A507" s="5" t="s">
        <v>511</v>
      </c>
      <c r="B507" s="3" t="s">
        <v>456</v>
      </c>
      <c r="C507" s="4">
        <v>12346108</v>
      </c>
      <c r="D507" s="18">
        <v>38000</v>
      </c>
      <c r="E507" s="18" t="s">
        <v>64</v>
      </c>
      <c r="F507" s="18">
        <v>38000</v>
      </c>
      <c r="G507" s="18">
        <v>1090.5999999999999</v>
      </c>
      <c r="H507" s="18">
        <v>364.09</v>
      </c>
      <c r="I507" s="18">
        <v>1155.2</v>
      </c>
      <c r="J507" s="18">
        <v>25</v>
      </c>
      <c r="K507" s="18">
        <v>2634.89</v>
      </c>
      <c r="L507" s="18">
        <v>35365.11</v>
      </c>
      <c r="M507" s="3"/>
    </row>
    <row r="508" spans="1:13" s="1" customFormat="1">
      <c r="A508" s="5" t="s">
        <v>458</v>
      </c>
      <c r="B508" s="3" t="s">
        <v>455</v>
      </c>
      <c r="C508" s="4">
        <v>12349608</v>
      </c>
      <c r="D508" s="18">
        <v>26500</v>
      </c>
      <c r="E508" s="18" t="s">
        <v>64</v>
      </c>
      <c r="F508" s="18">
        <v>26500</v>
      </c>
      <c r="G508" s="18">
        <v>760.55</v>
      </c>
      <c r="H508" s="18" t="s">
        <v>64</v>
      </c>
      <c r="I508" s="18">
        <v>805.6</v>
      </c>
      <c r="J508" s="18">
        <v>868.39</v>
      </c>
      <c r="K508" s="18">
        <v>2434.54</v>
      </c>
      <c r="L508" s="18">
        <v>24065.46</v>
      </c>
      <c r="M508" s="3"/>
    </row>
    <row r="509" spans="1:13" s="1" customFormat="1">
      <c r="A509" s="5" t="s">
        <v>177</v>
      </c>
      <c r="B509" s="3" t="s">
        <v>455</v>
      </c>
      <c r="C509" s="4">
        <v>12349630</v>
      </c>
      <c r="D509" s="18">
        <v>25000</v>
      </c>
      <c r="E509" s="18" t="s">
        <v>64</v>
      </c>
      <c r="F509" s="18">
        <v>25000</v>
      </c>
      <c r="G509" s="18">
        <v>717.5</v>
      </c>
      <c r="H509" s="18" t="s">
        <v>64</v>
      </c>
      <c r="I509" s="18">
        <v>760</v>
      </c>
      <c r="J509" s="18">
        <v>25</v>
      </c>
      <c r="K509" s="18">
        <v>1502.5</v>
      </c>
      <c r="L509" s="18">
        <v>23497.5</v>
      </c>
      <c r="M509" s="3"/>
    </row>
    <row r="510" spans="1:13" s="1" customFormat="1">
      <c r="A510" s="5" t="s">
        <v>459</v>
      </c>
      <c r="B510" s="3" t="s">
        <v>463</v>
      </c>
      <c r="C510" s="4">
        <v>12349568</v>
      </c>
      <c r="D510" s="18">
        <v>30000</v>
      </c>
      <c r="E510" s="18" t="s">
        <v>64</v>
      </c>
      <c r="F510" s="18">
        <v>30000</v>
      </c>
      <c r="G510" s="18">
        <v>861</v>
      </c>
      <c r="H510" s="18" t="s">
        <v>64</v>
      </c>
      <c r="I510" s="18">
        <v>912</v>
      </c>
      <c r="J510" s="18">
        <v>25</v>
      </c>
      <c r="K510" s="18">
        <v>1798</v>
      </c>
      <c r="L510" s="18">
        <v>28202</v>
      </c>
      <c r="M510" s="3"/>
    </row>
    <row r="511" spans="1:13" s="1" customFormat="1">
      <c r="A511" s="5" t="s">
        <v>460</v>
      </c>
      <c r="B511" s="3" t="s">
        <v>456</v>
      </c>
      <c r="C511" s="4">
        <v>12349594</v>
      </c>
      <c r="D511" s="18">
        <v>45000</v>
      </c>
      <c r="E511" s="18" t="s">
        <v>64</v>
      </c>
      <c r="F511" s="18">
        <v>45000</v>
      </c>
      <c r="G511" s="18">
        <v>1291.5</v>
      </c>
      <c r="H511" s="18">
        <v>1352.04</v>
      </c>
      <c r="I511" s="18">
        <v>1368</v>
      </c>
      <c r="J511" s="18">
        <v>25</v>
      </c>
      <c r="K511" s="18">
        <v>4036.54</v>
      </c>
      <c r="L511" s="18">
        <v>40963.46</v>
      </c>
      <c r="M511" s="3"/>
    </row>
    <row r="512" spans="1:13" s="1" customFormat="1">
      <c r="A512" s="5" t="s">
        <v>461</v>
      </c>
      <c r="B512" s="3" t="s">
        <v>455</v>
      </c>
      <c r="C512" s="4">
        <v>12349681</v>
      </c>
      <c r="D512" s="18">
        <v>25000</v>
      </c>
      <c r="E512" s="18" t="s">
        <v>64</v>
      </c>
      <c r="F512" s="18">
        <v>25000</v>
      </c>
      <c r="G512" s="18">
        <v>717.5</v>
      </c>
      <c r="H512" s="18" t="s">
        <v>64</v>
      </c>
      <c r="I512" s="18">
        <v>760</v>
      </c>
      <c r="J512" s="18">
        <v>25</v>
      </c>
      <c r="K512" s="18">
        <v>1502.5</v>
      </c>
      <c r="L512" s="18">
        <v>23497.5</v>
      </c>
      <c r="M512" s="3"/>
    </row>
    <row r="513" spans="1:13" s="1" customFormat="1">
      <c r="A513" s="5" t="s">
        <v>179</v>
      </c>
      <c r="B513" s="3" t="s">
        <v>463</v>
      </c>
      <c r="C513" s="4">
        <v>12349600</v>
      </c>
      <c r="D513" s="18">
        <v>29500</v>
      </c>
      <c r="E513" s="18" t="s">
        <v>64</v>
      </c>
      <c r="F513" s="18">
        <v>29500</v>
      </c>
      <c r="G513" s="18">
        <v>846.65</v>
      </c>
      <c r="H513" s="18" t="s">
        <v>64</v>
      </c>
      <c r="I513" s="18">
        <v>896.8</v>
      </c>
      <c r="J513" s="18">
        <v>25</v>
      </c>
      <c r="K513" s="18">
        <v>1768.45</v>
      </c>
      <c r="L513" s="18">
        <v>27731.55</v>
      </c>
      <c r="M513" s="3"/>
    </row>
    <row r="514" spans="1:13" s="1" customFormat="1">
      <c r="A514" s="5" t="s">
        <v>462</v>
      </c>
      <c r="B514" s="3" t="s">
        <v>463</v>
      </c>
      <c r="C514" s="4">
        <v>12349579</v>
      </c>
      <c r="D514" s="18">
        <v>30000</v>
      </c>
      <c r="E514" s="18" t="s">
        <v>64</v>
      </c>
      <c r="F514" s="18">
        <v>30000</v>
      </c>
      <c r="G514" s="18">
        <v>861</v>
      </c>
      <c r="H514" s="18" t="s">
        <v>64</v>
      </c>
      <c r="I514" s="18">
        <v>912</v>
      </c>
      <c r="J514" s="18">
        <v>25</v>
      </c>
      <c r="K514" s="18">
        <v>1798</v>
      </c>
      <c r="L514" s="18">
        <v>28202</v>
      </c>
      <c r="M514" s="3"/>
    </row>
    <row r="515" spans="1:13" s="1" customFormat="1">
      <c r="A515" s="5" t="s">
        <v>178</v>
      </c>
      <c r="B515" s="3" t="s">
        <v>463</v>
      </c>
      <c r="C515" s="4">
        <v>12349687</v>
      </c>
      <c r="D515" s="18">
        <v>40000</v>
      </c>
      <c r="E515" s="18" t="s">
        <v>64</v>
      </c>
      <c r="F515" s="18">
        <v>40000</v>
      </c>
      <c r="G515" s="18">
        <v>1148</v>
      </c>
      <c r="H515" s="18">
        <v>519.85</v>
      </c>
      <c r="I515" s="18">
        <v>1216</v>
      </c>
      <c r="J515" s="18">
        <v>868.39</v>
      </c>
      <c r="K515" s="18">
        <v>3752.24</v>
      </c>
      <c r="L515" s="18">
        <v>36247.760000000002</v>
      </c>
      <c r="M515" s="3"/>
    </row>
    <row r="516" spans="1:13" s="1" customFormat="1">
      <c r="A516" s="5" t="s">
        <v>512</v>
      </c>
      <c r="B516" s="3" t="s">
        <v>463</v>
      </c>
      <c r="C516" s="4">
        <v>12349633</v>
      </c>
      <c r="D516" s="18">
        <v>26500</v>
      </c>
      <c r="E516" s="18" t="s">
        <v>64</v>
      </c>
      <c r="F516" s="18">
        <v>26500</v>
      </c>
      <c r="G516" s="18">
        <v>760.55</v>
      </c>
      <c r="H516" s="18" t="s">
        <v>64</v>
      </c>
      <c r="I516" s="18">
        <v>805.6</v>
      </c>
      <c r="J516" s="18">
        <v>25</v>
      </c>
      <c r="K516" s="18">
        <v>1591.15</v>
      </c>
      <c r="L516" s="18">
        <v>24908.85</v>
      </c>
      <c r="M516" s="3"/>
    </row>
    <row r="517" spans="1:13" s="1" customFormat="1">
      <c r="A517" s="3" t="s">
        <v>11</v>
      </c>
      <c r="B517" s="3">
        <v>21</v>
      </c>
      <c r="C517" s="4"/>
      <c r="D517" s="18">
        <f>SUM(D487:D516)</f>
        <v>651150</v>
      </c>
      <c r="E517" s="18">
        <f t="shared" ref="E517:L517" si="44">SUM(E487:E516)</f>
        <v>0</v>
      </c>
      <c r="F517" s="18">
        <f t="shared" si="44"/>
        <v>651150</v>
      </c>
      <c r="G517" s="18">
        <f t="shared" si="44"/>
        <v>18688.009999999998</v>
      </c>
      <c r="H517" s="18">
        <f t="shared" si="44"/>
        <v>9918.2100000000009</v>
      </c>
      <c r="I517" s="18">
        <f t="shared" si="44"/>
        <v>19794.960000000003</v>
      </c>
      <c r="J517" s="18">
        <f t="shared" si="44"/>
        <v>8851.7800000000007</v>
      </c>
      <c r="K517" s="18">
        <f t="shared" si="44"/>
        <v>57252.959999999999</v>
      </c>
      <c r="L517" s="18">
        <f t="shared" si="44"/>
        <v>593897.03999999992</v>
      </c>
      <c r="M517" s="3"/>
    </row>
    <row r="518" spans="1:13" s="1" customFormat="1">
      <c r="A518" s="3"/>
      <c r="B518" s="3"/>
      <c r="C518" s="4"/>
      <c r="D518" s="18"/>
      <c r="E518" s="18"/>
      <c r="F518" s="18"/>
      <c r="G518" s="18"/>
      <c r="H518" s="18"/>
      <c r="I518" s="18"/>
      <c r="J518" s="18"/>
      <c r="K518" s="18"/>
      <c r="L518" s="18"/>
      <c r="M518" s="3"/>
    </row>
    <row r="519" spans="1:13" s="1" customFormat="1">
      <c r="A519" s="3"/>
      <c r="B519" s="3"/>
      <c r="C519" s="4"/>
      <c r="D519" s="18"/>
      <c r="E519" s="18"/>
      <c r="F519" s="18"/>
      <c r="G519" s="18"/>
      <c r="H519" s="18"/>
      <c r="I519" s="18"/>
      <c r="J519" s="18"/>
      <c r="K519" s="18"/>
      <c r="L519" s="18"/>
      <c r="M519" s="3"/>
    </row>
    <row r="520" spans="1:13" s="1" customFormat="1">
      <c r="A520" s="9" t="s">
        <v>464</v>
      </c>
      <c r="B520" s="3"/>
      <c r="C520" s="4"/>
      <c r="D520" s="18"/>
      <c r="E520" s="18"/>
      <c r="F520" s="18"/>
      <c r="G520" s="18"/>
      <c r="H520" s="18"/>
      <c r="I520" s="18"/>
      <c r="J520" s="18"/>
      <c r="K520" s="18"/>
      <c r="L520" s="18"/>
      <c r="M520" s="3"/>
    </row>
    <row r="521" spans="1:13" s="1" customFormat="1">
      <c r="A521" s="3" t="s">
        <v>181</v>
      </c>
      <c r="B521" s="3" t="s">
        <v>221</v>
      </c>
      <c r="C521" s="4">
        <v>497</v>
      </c>
      <c r="D521" s="18">
        <v>26000</v>
      </c>
      <c r="E521" s="18" t="s">
        <v>64</v>
      </c>
      <c r="F521" s="18">
        <v>26000</v>
      </c>
      <c r="G521" s="18">
        <v>746.2</v>
      </c>
      <c r="H521" s="18" t="s">
        <v>64</v>
      </c>
      <c r="I521" s="18">
        <v>790.4</v>
      </c>
      <c r="J521" s="18">
        <v>125</v>
      </c>
      <c r="K521" s="18">
        <v>1661.6</v>
      </c>
      <c r="L521" s="18">
        <v>24338.400000000001</v>
      </c>
      <c r="M521" s="3"/>
    </row>
    <row r="522" spans="1:13" s="1" customFormat="1">
      <c r="A522" s="3" t="s">
        <v>465</v>
      </c>
      <c r="B522" s="3" t="s">
        <v>29</v>
      </c>
      <c r="C522" s="4">
        <v>573</v>
      </c>
      <c r="D522" s="18">
        <v>29450</v>
      </c>
      <c r="E522" s="18" t="s">
        <v>64</v>
      </c>
      <c r="F522" s="18">
        <v>29450</v>
      </c>
      <c r="G522" s="18">
        <v>845.22</v>
      </c>
      <c r="H522" s="18" t="s">
        <v>64</v>
      </c>
      <c r="I522" s="18">
        <v>895.28</v>
      </c>
      <c r="J522" s="18">
        <v>125</v>
      </c>
      <c r="K522" s="18">
        <v>1865.5</v>
      </c>
      <c r="L522" s="18">
        <v>27584.5</v>
      </c>
      <c r="M522" s="3"/>
    </row>
    <row r="523" spans="1:13" s="1" customFormat="1">
      <c r="A523" s="3" t="s">
        <v>466</v>
      </c>
      <c r="B523" s="3" t="s">
        <v>221</v>
      </c>
      <c r="C523" s="4">
        <v>3901</v>
      </c>
      <c r="D523" s="18">
        <v>25000</v>
      </c>
      <c r="E523" s="18" t="s">
        <v>64</v>
      </c>
      <c r="F523" s="18">
        <v>25000</v>
      </c>
      <c r="G523" s="18">
        <v>717.5</v>
      </c>
      <c r="H523" s="18" t="s">
        <v>64</v>
      </c>
      <c r="I523" s="18">
        <v>760</v>
      </c>
      <c r="J523" s="18">
        <v>165</v>
      </c>
      <c r="K523" s="18">
        <v>1642.5</v>
      </c>
      <c r="L523" s="18">
        <v>23357.5</v>
      </c>
      <c r="M523" s="3"/>
    </row>
    <row r="524" spans="1:13" s="1" customFormat="1">
      <c r="A524" s="3" t="s">
        <v>467</v>
      </c>
      <c r="B524" s="3" t="s">
        <v>244</v>
      </c>
      <c r="C524" s="4">
        <v>16501</v>
      </c>
      <c r="D524" s="18">
        <v>20000</v>
      </c>
      <c r="E524" s="18" t="s">
        <v>64</v>
      </c>
      <c r="F524" s="18">
        <v>20000</v>
      </c>
      <c r="G524" s="18">
        <v>574</v>
      </c>
      <c r="H524" s="18" t="s">
        <v>64</v>
      </c>
      <c r="I524" s="18">
        <v>608</v>
      </c>
      <c r="J524" s="18">
        <v>75</v>
      </c>
      <c r="K524" s="18">
        <v>1257</v>
      </c>
      <c r="L524" s="18">
        <v>18743</v>
      </c>
      <c r="M524" s="3"/>
    </row>
    <row r="525" spans="1:13" s="1" customFormat="1">
      <c r="A525" s="3" t="s">
        <v>468</v>
      </c>
      <c r="B525" s="3" t="s">
        <v>29</v>
      </c>
      <c r="C525" s="4">
        <v>22601</v>
      </c>
      <c r="D525" s="18">
        <v>55000</v>
      </c>
      <c r="E525" s="18" t="s">
        <v>64</v>
      </c>
      <c r="F525" s="18">
        <v>55000</v>
      </c>
      <c r="G525" s="18">
        <v>1578.5</v>
      </c>
      <c r="H525" s="18">
        <v>2851.34</v>
      </c>
      <c r="I525" s="18">
        <v>1672</v>
      </c>
      <c r="J525" s="18">
        <v>165</v>
      </c>
      <c r="K525" s="18">
        <v>6266.84</v>
      </c>
      <c r="L525" s="18">
        <v>48733.16</v>
      </c>
      <c r="M525" s="3"/>
    </row>
    <row r="526" spans="1:13" s="1" customFormat="1">
      <c r="A526" s="3" t="s">
        <v>469</v>
      </c>
      <c r="B526" s="3" t="s">
        <v>61</v>
      </c>
      <c r="C526" s="4">
        <v>55353</v>
      </c>
      <c r="D526" s="18">
        <v>45000</v>
      </c>
      <c r="E526" s="18" t="s">
        <v>64</v>
      </c>
      <c r="F526" s="18">
        <v>45000</v>
      </c>
      <c r="G526" s="18">
        <v>1291.5</v>
      </c>
      <c r="H526" s="18">
        <v>1352.04</v>
      </c>
      <c r="I526" s="18">
        <v>1368</v>
      </c>
      <c r="J526" s="18">
        <v>25</v>
      </c>
      <c r="K526" s="18">
        <v>4036.54</v>
      </c>
      <c r="L526" s="18">
        <v>40963.46</v>
      </c>
      <c r="M526" s="3"/>
    </row>
    <row r="527" spans="1:13" s="1" customFormat="1">
      <c r="A527" s="3" t="s">
        <v>183</v>
      </c>
      <c r="B527" s="3" t="s">
        <v>470</v>
      </c>
      <c r="C527" s="4">
        <v>12349575</v>
      </c>
      <c r="D527" s="18">
        <v>42000</v>
      </c>
      <c r="E527" s="18" t="s">
        <v>64</v>
      </c>
      <c r="F527" s="18">
        <v>42000</v>
      </c>
      <c r="G527" s="18">
        <v>1205.4000000000001</v>
      </c>
      <c r="H527" s="18">
        <v>928.63</v>
      </c>
      <c r="I527" s="18">
        <v>1276.8</v>
      </c>
      <c r="J527" s="18">
        <v>25</v>
      </c>
      <c r="K527" s="18">
        <v>3435.83</v>
      </c>
      <c r="L527" s="18">
        <v>38564.17</v>
      </c>
      <c r="M527" s="3"/>
    </row>
    <row r="528" spans="1:13" s="1" customFormat="1">
      <c r="A528" s="3" t="s">
        <v>11</v>
      </c>
      <c r="B528" s="3">
        <v>7</v>
      </c>
      <c r="C528" s="4"/>
      <c r="D528" s="18">
        <f>SUM(D521:D527)</f>
        <v>242450</v>
      </c>
      <c r="E528" s="18">
        <f t="shared" ref="E528:L528" si="45">SUM(E521:E527)</f>
        <v>0</v>
      </c>
      <c r="F528" s="18">
        <f t="shared" si="45"/>
        <v>242450</v>
      </c>
      <c r="G528" s="18">
        <f t="shared" si="45"/>
        <v>6958.32</v>
      </c>
      <c r="H528" s="18">
        <f t="shared" si="45"/>
        <v>5132.01</v>
      </c>
      <c r="I528" s="18">
        <f t="shared" si="45"/>
        <v>7370.4800000000005</v>
      </c>
      <c r="J528" s="18">
        <f t="shared" si="45"/>
        <v>705</v>
      </c>
      <c r="K528" s="18">
        <f t="shared" si="45"/>
        <v>20165.809999999998</v>
      </c>
      <c r="L528" s="18">
        <f t="shared" si="45"/>
        <v>222284.19</v>
      </c>
      <c r="M528" s="3"/>
    </row>
    <row r="529" spans="1:13" s="1" customFormat="1">
      <c r="A529" s="3"/>
      <c r="B529" s="3"/>
      <c r="C529" s="4"/>
      <c r="D529" s="18"/>
      <c r="E529" s="18"/>
      <c r="F529" s="18"/>
      <c r="G529" s="18"/>
      <c r="H529" s="18"/>
      <c r="I529" s="18"/>
      <c r="J529" s="18"/>
      <c r="K529" s="18"/>
      <c r="L529" s="18"/>
      <c r="M529" s="3"/>
    </row>
    <row r="531" spans="1:13" s="1" customFormat="1">
      <c r="A531" s="9" t="s">
        <v>471</v>
      </c>
      <c r="B531" s="3"/>
      <c r="C531" s="4"/>
      <c r="D531" s="18"/>
      <c r="E531" s="18"/>
      <c r="F531" s="18"/>
      <c r="G531" s="18"/>
      <c r="H531" s="18"/>
      <c r="I531" s="18"/>
      <c r="J531" s="18"/>
      <c r="K531" s="18"/>
      <c r="L531" s="18"/>
      <c r="M531" s="3"/>
    </row>
    <row r="532" spans="1:13" s="1" customFormat="1">
      <c r="A532" s="3" t="s">
        <v>472</v>
      </c>
      <c r="B532" s="3" t="s">
        <v>59</v>
      </c>
      <c r="C532" s="4">
        <v>209</v>
      </c>
      <c r="D532" s="18">
        <v>22000</v>
      </c>
      <c r="E532" s="18" t="s">
        <v>64</v>
      </c>
      <c r="F532" s="18">
        <v>22000</v>
      </c>
      <c r="G532" s="18">
        <v>631.4</v>
      </c>
      <c r="H532" s="18" t="s">
        <v>64</v>
      </c>
      <c r="I532" s="18">
        <v>668.8</v>
      </c>
      <c r="J532" s="18">
        <v>145</v>
      </c>
      <c r="K532" s="18">
        <v>1445.2</v>
      </c>
      <c r="L532" s="18">
        <v>20554.8</v>
      </c>
      <c r="M532" s="3"/>
    </row>
    <row r="533" spans="1:13" s="1" customFormat="1">
      <c r="A533" s="3" t="s">
        <v>184</v>
      </c>
      <c r="B533" s="3" t="s">
        <v>204</v>
      </c>
      <c r="C533" s="4">
        <v>225</v>
      </c>
      <c r="D533" s="18">
        <v>18000</v>
      </c>
      <c r="E533" s="18" t="s">
        <v>64</v>
      </c>
      <c r="F533" s="18">
        <v>18000</v>
      </c>
      <c r="G533" s="18">
        <v>516.6</v>
      </c>
      <c r="H533" s="18" t="s">
        <v>64</v>
      </c>
      <c r="I533" s="18">
        <v>547.20000000000005</v>
      </c>
      <c r="J533" s="18">
        <v>25</v>
      </c>
      <c r="K533" s="18">
        <v>1088.8</v>
      </c>
      <c r="L533" s="18">
        <v>16911.2</v>
      </c>
      <c r="M533" s="3"/>
    </row>
    <row r="534" spans="1:13" s="1" customFormat="1">
      <c r="A534" s="3" t="s">
        <v>473</v>
      </c>
      <c r="B534" s="3" t="s">
        <v>476</v>
      </c>
      <c r="C534" s="4">
        <v>385</v>
      </c>
      <c r="D534" s="18">
        <v>70000</v>
      </c>
      <c r="E534" s="18"/>
      <c r="F534" s="18">
        <v>70000</v>
      </c>
      <c r="G534" s="18">
        <v>2009</v>
      </c>
      <c r="H534" s="18">
        <v>5674.04</v>
      </c>
      <c r="I534" s="18">
        <v>2128</v>
      </c>
      <c r="J534" s="18">
        <v>25</v>
      </c>
      <c r="K534" s="18">
        <v>9836.0400000000009</v>
      </c>
      <c r="L534" s="18">
        <v>60163.96</v>
      </c>
      <c r="M534" s="3"/>
    </row>
    <row r="535" spans="1:13" s="1" customFormat="1">
      <c r="A535" s="3" t="s">
        <v>180</v>
      </c>
      <c r="B535" s="3" t="s">
        <v>244</v>
      </c>
      <c r="C535" s="4">
        <v>468</v>
      </c>
      <c r="D535" s="18">
        <v>25000</v>
      </c>
      <c r="E535" s="18" t="s">
        <v>64</v>
      </c>
      <c r="F535" s="18">
        <v>25000</v>
      </c>
      <c r="G535" s="18">
        <v>717.5</v>
      </c>
      <c r="H535" s="18" t="s">
        <v>64</v>
      </c>
      <c r="I535" s="18">
        <v>760</v>
      </c>
      <c r="J535" s="18">
        <v>140</v>
      </c>
      <c r="K535" s="18">
        <v>1617.5</v>
      </c>
      <c r="L535" s="18">
        <v>23382.5</v>
      </c>
      <c r="M535" s="3"/>
    </row>
    <row r="536" spans="1:13" s="1" customFormat="1">
      <c r="A536" s="3" t="s">
        <v>185</v>
      </c>
      <c r="B536" s="3" t="s">
        <v>49</v>
      </c>
      <c r="C536" s="4">
        <v>701</v>
      </c>
      <c r="D536" s="18">
        <v>18000</v>
      </c>
      <c r="E536" s="18" t="s">
        <v>64</v>
      </c>
      <c r="F536" s="18">
        <v>18000</v>
      </c>
      <c r="G536" s="18">
        <v>516.6</v>
      </c>
      <c r="H536" s="18" t="s">
        <v>64</v>
      </c>
      <c r="I536" s="18">
        <v>547.20000000000005</v>
      </c>
      <c r="J536" s="18">
        <v>125</v>
      </c>
      <c r="K536" s="18">
        <v>1188.8</v>
      </c>
      <c r="L536" s="18">
        <v>16811.2</v>
      </c>
      <c r="M536" s="3"/>
    </row>
    <row r="537" spans="1:13" s="1" customFormat="1">
      <c r="A537" s="3" t="s">
        <v>186</v>
      </c>
      <c r="B537" s="3" t="s">
        <v>22</v>
      </c>
      <c r="C537" s="4">
        <v>21500</v>
      </c>
      <c r="D537" s="18">
        <v>14545</v>
      </c>
      <c r="E537" s="18" t="s">
        <v>64</v>
      </c>
      <c r="F537" s="18">
        <v>14545</v>
      </c>
      <c r="G537" s="18">
        <v>417.44</v>
      </c>
      <c r="H537" s="18" t="s">
        <v>64</v>
      </c>
      <c r="I537" s="18">
        <v>442.17</v>
      </c>
      <c r="J537" s="18">
        <v>165</v>
      </c>
      <c r="K537" s="18">
        <v>1024.6099999999999</v>
      </c>
      <c r="L537" s="18">
        <v>13520.39</v>
      </c>
      <c r="M537" s="3"/>
    </row>
    <row r="538" spans="1:13" s="1" customFormat="1">
      <c r="A538" s="3" t="s">
        <v>187</v>
      </c>
      <c r="B538" s="3" t="s">
        <v>22</v>
      </c>
      <c r="C538" s="4">
        <v>25403</v>
      </c>
      <c r="D538" s="18">
        <v>13800</v>
      </c>
      <c r="E538" s="18" t="s">
        <v>64</v>
      </c>
      <c r="F538" s="18">
        <v>13800</v>
      </c>
      <c r="G538" s="18">
        <v>396.06</v>
      </c>
      <c r="H538" s="18" t="s">
        <v>64</v>
      </c>
      <c r="I538" s="18">
        <v>419.52</v>
      </c>
      <c r="J538" s="18">
        <v>25</v>
      </c>
      <c r="K538" s="18">
        <v>840.58</v>
      </c>
      <c r="L538" s="18">
        <v>12959.42</v>
      </c>
      <c r="M538" s="3"/>
    </row>
    <row r="539" spans="1:13" s="1" customFormat="1">
      <c r="A539" s="3" t="s">
        <v>474</v>
      </c>
      <c r="B539" s="3" t="s">
        <v>62</v>
      </c>
      <c r="C539" s="4">
        <v>43700</v>
      </c>
      <c r="D539" s="18">
        <v>15800</v>
      </c>
      <c r="E539" s="18" t="s">
        <v>64</v>
      </c>
      <c r="F539" s="18">
        <v>15800</v>
      </c>
      <c r="G539" s="18">
        <v>453.46</v>
      </c>
      <c r="H539" s="18" t="s">
        <v>64</v>
      </c>
      <c r="I539" s="18">
        <v>480.32</v>
      </c>
      <c r="J539" s="18">
        <v>988.39</v>
      </c>
      <c r="K539" s="18">
        <v>1922.17</v>
      </c>
      <c r="L539" s="18">
        <v>13877.83</v>
      </c>
      <c r="M539" s="3"/>
    </row>
    <row r="540" spans="1:13" s="1" customFormat="1">
      <c r="A540" s="3" t="s">
        <v>475</v>
      </c>
      <c r="B540" s="3" t="s">
        <v>59</v>
      </c>
      <c r="C540" s="4">
        <v>55325</v>
      </c>
      <c r="D540" s="18">
        <v>18000</v>
      </c>
      <c r="E540" s="18" t="s">
        <v>64</v>
      </c>
      <c r="F540" s="18">
        <v>18000</v>
      </c>
      <c r="G540" s="18">
        <v>516.6</v>
      </c>
      <c r="H540" s="18" t="s">
        <v>64</v>
      </c>
      <c r="I540" s="18">
        <v>547.20000000000005</v>
      </c>
      <c r="J540" s="18">
        <v>115</v>
      </c>
      <c r="K540" s="18">
        <v>1178.8</v>
      </c>
      <c r="L540" s="18">
        <v>16821.2</v>
      </c>
      <c r="M540" s="3"/>
    </row>
    <row r="541" spans="1:13" s="1" customFormat="1">
      <c r="A541" s="3" t="s">
        <v>513</v>
      </c>
      <c r="B541" s="3" t="s">
        <v>19</v>
      </c>
      <c r="C541" s="4">
        <v>55331</v>
      </c>
      <c r="D541" s="18">
        <v>13500</v>
      </c>
      <c r="E541" s="18" t="s">
        <v>64</v>
      </c>
      <c r="F541" s="18">
        <v>13500</v>
      </c>
      <c r="G541" s="18">
        <v>387.45</v>
      </c>
      <c r="H541" s="18" t="s">
        <v>64</v>
      </c>
      <c r="I541" s="18">
        <v>410.4</v>
      </c>
      <c r="J541" s="18">
        <v>868.39</v>
      </c>
      <c r="K541" s="18">
        <v>1666.24</v>
      </c>
      <c r="L541" s="18">
        <v>11833.76</v>
      </c>
      <c r="M541" s="3"/>
    </row>
    <row r="542" spans="1:13" s="1" customFormat="1">
      <c r="A542" s="3" t="s">
        <v>11</v>
      </c>
      <c r="B542" s="3">
        <v>10</v>
      </c>
      <c r="C542" s="4"/>
      <c r="D542" s="18">
        <f>SUM(D532:D541)</f>
        <v>228645</v>
      </c>
      <c r="E542" s="18">
        <f t="shared" ref="E542:L542" si="46">SUM(E532:E541)</f>
        <v>0</v>
      </c>
      <c r="F542" s="18">
        <f t="shared" si="46"/>
        <v>228645</v>
      </c>
      <c r="G542" s="18">
        <f t="shared" si="46"/>
        <v>6562.1100000000006</v>
      </c>
      <c r="H542" s="18">
        <f t="shared" si="46"/>
        <v>5674.04</v>
      </c>
      <c r="I542" s="18">
        <f t="shared" si="46"/>
        <v>6950.8099999999986</v>
      </c>
      <c r="J542" s="18">
        <f t="shared" si="46"/>
        <v>2621.7799999999997</v>
      </c>
      <c r="K542" s="18">
        <f t="shared" si="46"/>
        <v>21808.740000000005</v>
      </c>
      <c r="L542" s="18">
        <f t="shared" si="46"/>
        <v>206836.26</v>
      </c>
      <c r="M542" s="3"/>
    </row>
    <row r="543" spans="1:13" s="1" customFormat="1">
      <c r="A543" s="3"/>
      <c r="B543" s="3"/>
      <c r="C543" s="4"/>
      <c r="D543" s="18"/>
      <c r="E543" s="18"/>
      <c r="F543" s="18"/>
      <c r="G543" s="18"/>
      <c r="H543" s="18"/>
      <c r="I543" s="18"/>
      <c r="J543" s="18"/>
      <c r="K543" s="18"/>
      <c r="L543" s="18"/>
      <c r="M543" s="3"/>
    </row>
    <row r="544" spans="1:13" s="1" customFormat="1">
      <c r="A544" s="3"/>
      <c r="B544" s="3"/>
      <c r="C544" s="4"/>
      <c r="D544" s="18"/>
      <c r="E544" s="18"/>
      <c r="F544" s="18"/>
      <c r="G544" s="18"/>
      <c r="H544" s="18"/>
      <c r="I544" s="18"/>
      <c r="J544" s="18"/>
      <c r="K544" s="18"/>
      <c r="L544" s="18"/>
      <c r="M544" s="3"/>
    </row>
    <row r="545" spans="1:13" s="1" customFormat="1">
      <c r="A545" s="9" t="s">
        <v>477</v>
      </c>
      <c r="B545" s="3"/>
      <c r="C545" s="4"/>
      <c r="D545" s="18"/>
      <c r="E545" s="18"/>
      <c r="F545" s="18"/>
      <c r="G545" s="18"/>
      <c r="H545" s="18"/>
      <c r="I545" s="18"/>
      <c r="J545" s="18"/>
      <c r="K545" s="18"/>
      <c r="L545" s="18"/>
      <c r="M545" s="3"/>
    </row>
    <row r="546" spans="1:13" s="1" customFormat="1">
      <c r="A546" s="3" t="s">
        <v>478</v>
      </c>
      <c r="B546" s="3" t="s">
        <v>57</v>
      </c>
      <c r="C546" s="4">
        <v>325</v>
      </c>
      <c r="D546" s="18">
        <v>34550</v>
      </c>
      <c r="E546" s="18" t="s">
        <v>64</v>
      </c>
      <c r="F546" s="18">
        <v>34550</v>
      </c>
      <c r="G546" s="18">
        <v>991.59</v>
      </c>
      <c r="H546" s="18" t="s">
        <v>64</v>
      </c>
      <c r="I546" s="18">
        <v>1050.32</v>
      </c>
      <c r="J546" s="18">
        <v>145</v>
      </c>
      <c r="K546" s="18">
        <v>2186.91</v>
      </c>
      <c r="L546" s="18">
        <v>32363.09</v>
      </c>
      <c r="M546" s="3"/>
    </row>
    <row r="547" spans="1:13" s="1" customFormat="1">
      <c r="A547" s="3" t="s">
        <v>188</v>
      </c>
      <c r="B547" s="3" t="s">
        <v>221</v>
      </c>
      <c r="C547" s="4">
        <v>601</v>
      </c>
      <c r="D547" s="18">
        <v>18250</v>
      </c>
      <c r="E547" s="18" t="s">
        <v>64</v>
      </c>
      <c r="F547" s="18">
        <v>18250</v>
      </c>
      <c r="G547" s="18">
        <v>523.78</v>
      </c>
      <c r="H547" s="18" t="s">
        <v>64</v>
      </c>
      <c r="I547" s="18">
        <v>554.79999999999995</v>
      </c>
      <c r="J547" s="18">
        <v>165</v>
      </c>
      <c r="K547" s="18">
        <v>1243.58</v>
      </c>
      <c r="L547" s="18">
        <v>17006.419999999998</v>
      </c>
      <c r="M547" s="3"/>
    </row>
    <row r="548" spans="1:13" s="1" customFormat="1">
      <c r="A548" s="3" t="s">
        <v>99</v>
      </c>
      <c r="B548" s="3" t="s">
        <v>19</v>
      </c>
      <c r="C548" s="4">
        <v>50111</v>
      </c>
      <c r="D548" s="18">
        <v>21250</v>
      </c>
      <c r="E548" s="18"/>
      <c r="F548" s="18">
        <v>21250</v>
      </c>
      <c r="G548" s="18">
        <v>609.88</v>
      </c>
      <c r="H548" s="18" t="s">
        <v>64</v>
      </c>
      <c r="I548" s="18">
        <v>646</v>
      </c>
      <c r="J548" s="18">
        <v>125</v>
      </c>
      <c r="K548" s="18">
        <v>1380.88</v>
      </c>
      <c r="L548" s="18">
        <v>19869.12</v>
      </c>
      <c r="M548" s="3"/>
    </row>
    <row r="549" spans="1:13" s="1" customFormat="1">
      <c r="A549" s="3" t="s">
        <v>100</v>
      </c>
      <c r="B549" s="3" t="s">
        <v>19</v>
      </c>
      <c r="C549" s="4">
        <v>50113</v>
      </c>
      <c r="D549" s="18">
        <v>21250</v>
      </c>
      <c r="E549" s="18" t="s">
        <v>64</v>
      </c>
      <c r="F549" s="18">
        <v>21250</v>
      </c>
      <c r="G549" s="18">
        <v>609.88</v>
      </c>
      <c r="H549" s="18" t="s">
        <v>64</v>
      </c>
      <c r="I549" s="18">
        <v>646</v>
      </c>
      <c r="J549" s="18">
        <v>125</v>
      </c>
      <c r="K549" s="18">
        <v>1380.88</v>
      </c>
      <c r="L549" s="18">
        <v>19869.12</v>
      </c>
      <c r="M549" s="3"/>
    </row>
    <row r="550" spans="1:13" s="1" customFormat="1">
      <c r="A550" s="3" t="s">
        <v>11</v>
      </c>
      <c r="B550" s="3">
        <v>4</v>
      </c>
      <c r="C550" s="4"/>
      <c r="D550" s="18">
        <f>+SUM(D546:D549)</f>
        <v>95300</v>
      </c>
      <c r="E550" s="18">
        <f t="shared" ref="E550:L550" si="47">+SUM(E546:E549)</f>
        <v>0</v>
      </c>
      <c r="F550" s="18">
        <f t="shared" si="47"/>
        <v>95300</v>
      </c>
      <c r="G550" s="18">
        <f t="shared" si="47"/>
        <v>2735.13</v>
      </c>
      <c r="H550" s="18">
        <f t="shared" si="47"/>
        <v>0</v>
      </c>
      <c r="I550" s="18">
        <f t="shared" si="47"/>
        <v>2897.12</v>
      </c>
      <c r="J550" s="18">
        <f t="shared" si="47"/>
        <v>560</v>
      </c>
      <c r="K550" s="18">
        <f t="shared" si="47"/>
        <v>6192.25</v>
      </c>
      <c r="L550" s="18">
        <f t="shared" si="47"/>
        <v>89107.749999999985</v>
      </c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209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479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480</v>
      </c>
      <c r="B558" s="3" t="s">
        <v>29</v>
      </c>
      <c r="C558" s="4">
        <v>166</v>
      </c>
      <c r="D558" s="18">
        <v>51500</v>
      </c>
      <c r="E558" s="18" t="s">
        <v>64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481</v>
      </c>
      <c r="B559" s="3" t="s">
        <v>63</v>
      </c>
      <c r="C559" s="4">
        <v>14301</v>
      </c>
      <c r="D559" s="18">
        <v>15200</v>
      </c>
      <c r="E559" s="18" t="s">
        <v>64</v>
      </c>
      <c r="F559" s="18">
        <v>15200</v>
      </c>
      <c r="G559" s="18">
        <v>436.24</v>
      </c>
      <c r="H559" s="18" t="s">
        <v>64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189</v>
      </c>
      <c r="B560" s="3" t="s">
        <v>63</v>
      </c>
      <c r="C560" s="4">
        <v>16801</v>
      </c>
      <c r="D560" s="18">
        <v>17800</v>
      </c>
      <c r="E560" s="18" t="s">
        <v>64</v>
      </c>
      <c r="F560" s="18">
        <v>17800</v>
      </c>
      <c r="G560" s="18">
        <v>510.86</v>
      </c>
      <c r="H560" s="18" t="s">
        <v>64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482</v>
      </c>
      <c r="B561" s="3" t="s">
        <v>63</v>
      </c>
      <c r="C561" s="4">
        <v>30101</v>
      </c>
      <c r="D561" s="18">
        <v>12200</v>
      </c>
      <c r="E561" s="18" t="s">
        <v>64</v>
      </c>
      <c r="F561" s="18">
        <v>12200</v>
      </c>
      <c r="G561" s="18">
        <v>350.14</v>
      </c>
      <c r="H561" s="18" t="s">
        <v>64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483</v>
      </c>
      <c r="B562" s="3" t="s">
        <v>49</v>
      </c>
      <c r="C562" s="4">
        <v>32100</v>
      </c>
      <c r="D562" s="18">
        <v>18800</v>
      </c>
      <c r="E562" s="18" t="s">
        <v>64</v>
      </c>
      <c r="F562" s="18">
        <v>18800</v>
      </c>
      <c r="G562" s="18">
        <v>539.55999999999995</v>
      </c>
      <c r="H562" s="18" t="s">
        <v>64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484</v>
      </c>
      <c r="B563" s="3" t="s">
        <v>49</v>
      </c>
      <c r="C563" s="4">
        <v>33701</v>
      </c>
      <c r="D563" s="18">
        <v>17800</v>
      </c>
      <c r="E563" s="18" t="s">
        <v>64</v>
      </c>
      <c r="F563" s="18">
        <v>17800</v>
      </c>
      <c r="G563" s="18">
        <v>510.86</v>
      </c>
      <c r="H563" s="18" t="s">
        <v>64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485</v>
      </c>
      <c r="B564" s="3" t="s">
        <v>221</v>
      </c>
      <c r="C564" s="4">
        <v>39800</v>
      </c>
      <c r="D564" s="18">
        <v>17800</v>
      </c>
      <c r="E564" s="18" t="s">
        <v>64</v>
      </c>
      <c r="F564" s="18">
        <v>17800</v>
      </c>
      <c r="G564" s="18">
        <v>510.86</v>
      </c>
      <c r="H564" s="18" t="s">
        <v>64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190</v>
      </c>
      <c r="B565" s="3" t="s">
        <v>63</v>
      </c>
      <c r="C565" s="4">
        <v>46601</v>
      </c>
      <c r="D565" s="18">
        <v>10000</v>
      </c>
      <c r="E565" s="18" t="s">
        <v>64</v>
      </c>
      <c r="F565" s="18">
        <v>10000</v>
      </c>
      <c r="G565" s="18">
        <v>287</v>
      </c>
      <c r="H565" s="18" t="s">
        <v>64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191</v>
      </c>
      <c r="B566" s="3" t="s">
        <v>245</v>
      </c>
      <c r="C566" s="4">
        <v>48001</v>
      </c>
      <c r="D566" s="18">
        <v>12650</v>
      </c>
      <c r="E566" s="18" t="s">
        <v>64</v>
      </c>
      <c r="F566" s="18">
        <v>12650</v>
      </c>
      <c r="G566" s="18">
        <v>363.06</v>
      </c>
      <c r="H566" s="18" t="s">
        <v>64</v>
      </c>
      <c r="I566" s="18">
        <v>384.56</v>
      </c>
      <c r="J566" s="18">
        <v>145</v>
      </c>
      <c r="K566" s="18">
        <v>892.62</v>
      </c>
      <c r="L566" s="18">
        <v>11757.38</v>
      </c>
      <c r="M566" s="3"/>
    </row>
    <row r="567" spans="1:13" s="1" customFormat="1">
      <c r="A567" s="3" t="s">
        <v>486</v>
      </c>
      <c r="B567" s="3" t="s">
        <v>63</v>
      </c>
      <c r="C567" s="4">
        <v>50101</v>
      </c>
      <c r="D567" s="18">
        <v>17800</v>
      </c>
      <c r="E567" s="18" t="s">
        <v>64</v>
      </c>
      <c r="F567" s="18">
        <v>17800</v>
      </c>
      <c r="G567" s="18">
        <v>510.86</v>
      </c>
      <c r="H567" s="18" t="s">
        <v>64</v>
      </c>
      <c r="I567" s="18">
        <v>541.12</v>
      </c>
      <c r="J567" s="18">
        <v>165</v>
      </c>
      <c r="K567" s="18">
        <v>1216.98</v>
      </c>
      <c r="L567" s="18">
        <v>16583.02</v>
      </c>
      <c r="M567" s="3"/>
    </row>
    <row r="568" spans="1:13" s="1" customFormat="1">
      <c r="A568" s="3" t="s">
        <v>487</v>
      </c>
      <c r="B568" s="3" t="s">
        <v>344</v>
      </c>
      <c r="C568" s="4">
        <v>50108</v>
      </c>
      <c r="D568" s="18">
        <v>43000</v>
      </c>
      <c r="E568" s="18" t="s">
        <v>64</v>
      </c>
      <c r="F568" s="18">
        <v>43000</v>
      </c>
      <c r="G568" s="18">
        <v>1234.0999999999999</v>
      </c>
      <c r="H568" s="18">
        <v>816.75</v>
      </c>
      <c r="I568" s="18">
        <v>1307.2</v>
      </c>
      <c r="J568" s="18">
        <v>1851.78</v>
      </c>
      <c r="K568" s="18">
        <v>5209.83</v>
      </c>
      <c r="L568" s="18">
        <v>37790.17</v>
      </c>
      <c r="M568" s="3"/>
    </row>
    <row r="569" spans="1:13" s="1" customFormat="1">
      <c r="A569" s="3" t="s">
        <v>11</v>
      </c>
      <c r="B569" s="3">
        <v>11</v>
      </c>
      <c r="C569" s="4"/>
      <c r="D569" s="18">
        <f>SUM(D558:D568)</f>
        <v>234550</v>
      </c>
      <c r="E569" s="18">
        <f t="shared" ref="E569:L569" si="48">SUM(E558:E568)</f>
        <v>0</v>
      </c>
      <c r="F569" s="18">
        <f t="shared" si="48"/>
        <v>234550</v>
      </c>
      <c r="G569" s="18">
        <f t="shared" si="48"/>
        <v>6731.59</v>
      </c>
      <c r="H569" s="18">
        <f t="shared" si="48"/>
        <v>3086.16</v>
      </c>
      <c r="I569" s="18">
        <f t="shared" si="48"/>
        <v>7130.32</v>
      </c>
      <c r="J569" s="18">
        <f t="shared" si="48"/>
        <v>4978.5599999999995</v>
      </c>
      <c r="K569" s="18">
        <f t="shared" si="48"/>
        <v>21926.629999999997</v>
      </c>
      <c r="L569" s="18">
        <f t="shared" si="48"/>
        <v>212623.37</v>
      </c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3"/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9" t="s">
        <v>488</v>
      </c>
      <c r="B572" s="3"/>
      <c r="C572" s="4"/>
      <c r="D572" s="18"/>
      <c r="E572" s="18"/>
      <c r="F572" s="18"/>
      <c r="G572" s="18"/>
      <c r="H572" s="18"/>
      <c r="I572" s="18"/>
      <c r="J572" s="18"/>
      <c r="K572" s="18"/>
      <c r="L572" s="18"/>
      <c r="M572" s="3"/>
    </row>
    <row r="573" spans="1:13" s="1" customFormat="1">
      <c r="A573" s="3" t="s">
        <v>489</v>
      </c>
      <c r="B573" s="3" t="s">
        <v>495</v>
      </c>
      <c r="C573" s="4">
        <v>424</v>
      </c>
      <c r="D573" s="18">
        <v>50000</v>
      </c>
      <c r="E573" s="18" t="s">
        <v>64</v>
      </c>
      <c r="F573" s="18">
        <v>50000</v>
      </c>
      <c r="G573" s="18">
        <v>1435</v>
      </c>
      <c r="H573" s="18">
        <v>2057.71</v>
      </c>
      <c r="I573" s="18">
        <v>1520</v>
      </c>
      <c r="J573" s="18">
        <v>25</v>
      </c>
      <c r="K573" s="18">
        <v>5037.71</v>
      </c>
      <c r="L573" s="18">
        <v>44962.29</v>
      </c>
      <c r="M573" s="3"/>
    </row>
    <row r="574" spans="1:13" s="1" customFormat="1">
      <c r="A574" s="3" t="s">
        <v>490</v>
      </c>
      <c r="B574" s="3" t="s">
        <v>29</v>
      </c>
      <c r="C574" s="4">
        <v>592</v>
      </c>
      <c r="D574" s="18">
        <v>46000</v>
      </c>
      <c r="E574" s="18" t="s">
        <v>64</v>
      </c>
      <c r="F574" s="18">
        <v>46000</v>
      </c>
      <c r="G574" s="18">
        <v>1320.2</v>
      </c>
      <c r="H574" s="18">
        <v>1113.6500000000001</v>
      </c>
      <c r="I574" s="18">
        <v>1398.4</v>
      </c>
      <c r="J574" s="18">
        <v>2695.17</v>
      </c>
      <c r="K574" s="18">
        <v>6527.42</v>
      </c>
      <c r="L574" s="18">
        <v>39472.58</v>
      </c>
      <c r="M574" s="3"/>
    </row>
    <row r="575" spans="1:13" s="1" customFormat="1">
      <c r="A575" s="3" t="s">
        <v>491</v>
      </c>
      <c r="B575" s="3" t="s">
        <v>495</v>
      </c>
      <c r="C575" s="4">
        <v>613</v>
      </c>
      <c r="D575" s="18">
        <v>50000</v>
      </c>
      <c r="E575" s="18" t="s">
        <v>64</v>
      </c>
      <c r="F575" s="18">
        <v>50000</v>
      </c>
      <c r="G575" s="18">
        <v>1435</v>
      </c>
      <c r="H575" s="18">
        <v>2057.71</v>
      </c>
      <c r="I575" s="18">
        <v>1520</v>
      </c>
      <c r="J575" s="18">
        <v>25</v>
      </c>
      <c r="K575" s="18">
        <v>5037.71</v>
      </c>
      <c r="L575" s="18">
        <v>44962.29</v>
      </c>
      <c r="M575" s="3"/>
    </row>
    <row r="576" spans="1:13" s="1" customFormat="1">
      <c r="A576" s="3" t="s">
        <v>192</v>
      </c>
      <c r="B576" s="3" t="s">
        <v>221</v>
      </c>
      <c r="C576" s="4">
        <v>1002</v>
      </c>
      <c r="D576" s="18">
        <v>23500</v>
      </c>
      <c r="E576" s="18" t="s">
        <v>64</v>
      </c>
      <c r="F576" s="18">
        <v>23500</v>
      </c>
      <c r="G576" s="18">
        <v>674.45</v>
      </c>
      <c r="H576" s="18" t="s">
        <v>64</v>
      </c>
      <c r="I576" s="18">
        <v>714.4</v>
      </c>
      <c r="J576" s="18">
        <v>165</v>
      </c>
      <c r="K576" s="18">
        <v>1553.85</v>
      </c>
      <c r="L576" s="18">
        <v>21946.15</v>
      </c>
      <c r="M576" s="3"/>
    </row>
    <row r="577" spans="1:13" s="1" customFormat="1">
      <c r="A577" s="3" t="s">
        <v>492</v>
      </c>
      <c r="B577" s="3" t="s">
        <v>245</v>
      </c>
      <c r="C577" s="4">
        <v>5001</v>
      </c>
      <c r="D577" s="18">
        <v>18250</v>
      </c>
      <c r="E577" s="18" t="s">
        <v>64</v>
      </c>
      <c r="F577" s="18">
        <v>18250</v>
      </c>
      <c r="G577" s="18">
        <v>523.78</v>
      </c>
      <c r="H577" s="18" t="s">
        <v>64</v>
      </c>
      <c r="I577" s="18">
        <v>554.79999999999995</v>
      </c>
      <c r="J577" s="18">
        <v>165</v>
      </c>
      <c r="K577" s="18">
        <v>1243.58</v>
      </c>
      <c r="L577" s="18">
        <v>17006.419999999998</v>
      </c>
      <c r="M577" s="3"/>
    </row>
    <row r="578" spans="1:13" s="1" customFormat="1">
      <c r="A578" s="3" t="s">
        <v>493</v>
      </c>
      <c r="B578" s="3" t="s">
        <v>46</v>
      </c>
      <c r="C578" s="4">
        <v>50110</v>
      </c>
      <c r="D578" s="18">
        <v>19500</v>
      </c>
      <c r="E578" s="18" t="s">
        <v>64</v>
      </c>
      <c r="F578" s="18">
        <v>19500</v>
      </c>
      <c r="G578" s="18">
        <v>559.65</v>
      </c>
      <c r="H578" s="18" t="s">
        <v>64</v>
      </c>
      <c r="I578" s="18">
        <v>592.79999999999995</v>
      </c>
      <c r="J578" s="18">
        <v>968.39</v>
      </c>
      <c r="K578" s="18">
        <v>2120.84</v>
      </c>
      <c r="L578" s="18">
        <v>17379.16</v>
      </c>
      <c r="M578" s="3"/>
    </row>
    <row r="579" spans="1:13" s="1" customFormat="1">
      <c r="A579" s="3" t="s">
        <v>193</v>
      </c>
      <c r="B579" s="3" t="s">
        <v>344</v>
      </c>
      <c r="C579" s="4">
        <v>12349657</v>
      </c>
      <c r="D579" s="18">
        <v>28750</v>
      </c>
      <c r="E579" s="18" t="s">
        <v>64</v>
      </c>
      <c r="F579" s="18">
        <v>28750</v>
      </c>
      <c r="G579" s="18">
        <v>825.13</v>
      </c>
      <c r="H579" s="18" t="s">
        <v>64</v>
      </c>
      <c r="I579" s="18">
        <v>874</v>
      </c>
      <c r="J579" s="18">
        <v>25</v>
      </c>
      <c r="K579" s="18">
        <v>1724.13</v>
      </c>
      <c r="L579" s="18">
        <v>27025.87</v>
      </c>
      <c r="M579" s="3"/>
    </row>
    <row r="580" spans="1:13" s="1" customFormat="1">
      <c r="A580" s="3" t="s">
        <v>514</v>
      </c>
      <c r="B580" s="3" t="s">
        <v>495</v>
      </c>
      <c r="C580" s="4">
        <v>12349673</v>
      </c>
      <c r="D580" s="18">
        <v>36750</v>
      </c>
      <c r="E580" s="18" t="s">
        <v>64</v>
      </c>
      <c r="F580" s="18">
        <v>36750</v>
      </c>
      <c r="G580" s="18">
        <v>1054.73</v>
      </c>
      <c r="H580" s="18">
        <v>187.67</v>
      </c>
      <c r="I580" s="18">
        <v>1117.2</v>
      </c>
      <c r="J580" s="18">
        <v>25</v>
      </c>
      <c r="K580" s="18">
        <v>2384.6</v>
      </c>
      <c r="L580" s="18">
        <v>34365.4</v>
      </c>
      <c r="M580" s="3"/>
    </row>
    <row r="581" spans="1:13" s="1" customFormat="1">
      <c r="A581" s="3" t="s">
        <v>494</v>
      </c>
      <c r="B581" s="3" t="s">
        <v>344</v>
      </c>
      <c r="C581" s="4">
        <v>12349690</v>
      </c>
      <c r="D581" s="18">
        <v>30000</v>
      </c>
      <c r="E581" s="18" t="s">
        <v>64</v>
      </c>
      <c r="F581" s="18">
        <v>30000</v>
      </c>
      <c r="G581" s="18">
        <v>861</v>
      </c>
      <c r="H581" s="18" t="s">
        <v>64</v>
      </c>
      <c r="I581" s="18">
        <v>912</v>
      </c>
      <c r="J581" s="18">
        <v>868.39</v>
      </c>
      <c r="K581" s="18">
        <v>2641.39</v>
      </c>
      <c r="L581" s="18">
        <v>27358.61</v>
      </c>
      <c r="M581" s="3"/>
    </row>
    <row r="582" spans="1:13" s="1" customFormat="1">
      <c r="A582" s="3" t="s">
        <v>11</v>
      </c>
      <c r="B582" s="3">
        <v>9</v>
      </c>
      <c r="C582" s="4"/>
      <c r="D582" s="18">
        <f>SUM(D573:D581)</f>
        <v>302750</v>
      </c>
      <c r="E582" s="18">
        <f t="shared" ref="E582:L582" si="49">SUM(E573:E581)</f>
        <v>0</v>
      </c>
      <c r="F582" s="18">
        <f t="shared" si="49"/>
        <v>302750</v>
      </c>
      <c r="G582" s="18">
        <f t="shared" si="49"/>
        <v>8688.9399999999987</v>
      </c>
      <c r="H582" s="18">
        <f t="shared" si="49"/>
        <v>5416.74</v>
      </c>
      <c r="I582" s="18">
        <f t="shared" si="49"/>
        <v>9203.6</v>
      </c>
      <c r="J582" s="18">
        <f t="shared" si="49"/>
        <v>4961.95</v>
      </c>
      <c r="K582" s="18">
        <f t="shared" si="49"/>
        <v>28271.229999999996</v>
      </c>
      <c r="L582" s="18">
        <f t="shared" si="49"/>
        <v>274478.76999999996</v>
      </c>
      <c r="M582" s="3"/>
    </row>
    <row r="583" spans="1:13">
      <c r="A583" s="2"/>
      <c r="B583" s="2"/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9" t="s">
        <v>206</v>
      </c>
      <c r="B584" s="9">
        <f>B16+B23+B30+B38+B48+B67+B76+B82+B87+B94+B100+B111+B117+B127+B137+B143+B159+B164+B171+B177+B186+B192+B199+B212+B222+B228+B261+B266+B274+B283+B288+B295+B311+B320+B337+B359+B372+B380+B386+B395+B467+B473+B483+B517+B528+B542+B569+B582</f>
        <v>311</v>
      </c>
      <c r="C584" s="2"/>
      <c r="D584" s="23"/>
      <c r="E584" s="23"/>
      <c r="F584" s="23"/>
      <c r="G584" s="23"/>
      <c r="H584" s="23"/>
      <c r="I584" s="23"/>
      <c r="J584" s="23"/>
      <c r="K584" s="23"/>
      <c r="L584" s="23"/>
      <c r="M584" s="2"/>
    </row>
    <row r="585" spans="1:13">
      <c r="A585" s="2"/>
      <c r="B585" s="2"/>
      <c r="C585" s="2"/>
      <c r="D585" s="23"/>
      <c r="E585" s="23"/>
      <c r="F585" s="23"/>
      <c r="G585" s="23"/>
      <c r="H585" s="23"/>
      <c r="I585" s="23"/>
      <c r="J585" s="23"/>
      <c r="K585" s="23"/>
      <c r="L585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Febrero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2015-06-12T15:12:37Z</dcterms:modified>
</cp:coreProperties>
</file>