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svr\Arch-Piso-9\Nomina Contraloria\NOMINAS SASP 2025\PORTAL DE TRANSPARENCIA\ENERO\"/>
    </mc:Choice>
  </mc:AlternateContent>
  <xr:revisionPtr revIDLastSave="0" documentId="13_ncr:1_{03C1BD91-A02C-49E8-846E-153B6AD2C3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plencia" sheetId="1" r:id="rId1"/>
    <sheet name="Hoja2" sheetId="2" state="hidden" r:id="rId2"/>
    <sheet name="Hoja3" sheetId="3" state="hidden" r:id="rId3"/>
  </sheets>
  <definedNames>
    <definedName name="_xlnm.Print_Area" localSheetId="0">Suplencia!$B$1:$M$36</definedName>
    <definedName name="_xlnm.Print_Titles" localSheetId="0">Suplencia!$1:$8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L15" i="1"/>
  <c r="M15" i="1"/>
  <c r="K15" i="1"/>
  <c r="M10" i="1" l="1"/>
  <c r="L12" i="1"/>
  <c r="L10" i="1"/>
  <c r="L9" i="1"/>
  <c r="H14" i="1"/>
  <c r="J14" i="1"/>
  <c r="M12" i="1" l="1"/>
  <c r="M9" i="1"/>
  <c r="L14" i="1"/>
  <c r="L13" i="1"/>
  <c r="M13" i="1" s="1"/>
  <c r="M14" i="1" l="1"/>
  <c r="H11" i="1"/>
  <c r="L11" i="1" l="1"/>
  <c r="M11" i="1" l="1"/>
</calcChain>
</file>

<file path=xl/sharedStrings.xml><?xml version="1.0" encoding="utf-8"?>
<sst xmlns="http://schemas.openxmlformats.org/spreadsheetml/2006/main" count="49" uniqueCount="40">
  <si>
    <t>OFICINA NACIONAL DE ESTADÍSTICA</t>
  </si>
  <si>
    <t>Santo Domingo, República Dominicana</t>
  </si>
  <si>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</si>
  <si>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</si>
  <si>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</si>
  <si>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</si>
  <si>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</si>
  <si>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</si>
  <si>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</si>
  <si>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</si>
  <si>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MINISTERIO DE ECONOMÍA, PLANIFICACIÓN Y DESARROLLO</t>
  </si>
  <si>
    <t>Nombre</t>
  </si>
  <si>
    <t>F</t>
  </si>
  <si>
    <t>Genero</t>
  </si>
  <si>
    <t>JAMIE MENDEZ SUERO</t>
  </si>
  <si>
    <t xml:space="preserve">KISORIS ELOISA SANCHEZ PEÑA </t>
  </si>
  <si>
    <t>DEPARTAMENTO DE RECURSOS HUMANOS -ONE</t>
  </si>
  <si>
    <t>Estatus</t>
  </si>
  <si>
    <t>CARRERA ADM.</t>
  </si>
  <si>
    <t>DIVISION DE ESTADISTICAS DEMOGRAFICAS- ONE</t>
  </si>
  <si>
    <t>DIVISION DE DISEÑO Y PUBLICACIONES-ONE</t>
  </si>
  <si>
    <t>MIGUEL EDUARDO LUCIANO SANTANA</t>
  </si>
  <si>
    <t>M</t>
  </si>
  <si>
    <t>Nómina de Empleados en Suplencia</t>
  </si>
  <si>
    <t>No</t>
  </si>
  <si>
    <t>Departamento</t>
  </si>
  <si>
    <t xml:space="preserve">SONIA LUISANA CRISTO SANTOS </t>
  </si>
  <si>
    <t>DEPARTAMENTO DE PLANIFICACION Y DESARROLLO-ONE</t>
  </si>
  <si>
    <t>MARCIA JOSEFINA CONTRERAS TEJEDA</t>
  </si>
  <si>
    <t>ROBERT ANTONIO CUSTODIO BAEZ</t>
  </si>
  <si>
    <t>DIVISION DE ADMINISTRACION DE REDES Y COMUNICACIONES-ONE</t>
  </si>
  <si>
    <t>DIVISION DE INVESTIGACIONES-ONE</t>
  </si>
  <si>
    <t xml:space="preserve">        Total general: 6</t>
  </si>
  <si>
    <t>Mes de Enero 2025</t>
  </si>
  <si>
    <t>ENCARGADA INTERINA DIVISIÓN DE INVESTIGACIONES</t>
  </si>
  <si>
    <t>ENCARGADA INTERINA DIVISIÓN DE FORMULACIÓN, MONITOREO Y EVALUACIÓN PPP</t>
  </si>
  <si>
    <t>ENCARGADO INTERINO DIVISIÓN DE MEDIOS DIGITALES Y CONTENIDOS MULTIMEDIA</t>
  </si>
  <si>
    <t>ENCARGADO INTERINO DIVISIÓN DE ADMINISTRACIÓN DE REDES Y COMUNICACIONES</t>
  </si>
  <si>
    <t>ENCARGADA INTERINA DIVISIÓN DE ESTADÍSTICAS DEMOGRÁFICAS</t>
  </si>
  <si>
    <t>ENCARGADA INTERINA SECCIÓN DE REGISTRO, CONTROL Y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</si>
</sst>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4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3" fillId="3" borderId="0" xfId="0" applyFont="1" applyFill="1" applyAlignment="1">
      <alignment vertical="center"/>
    </xf>
    <xf numFmtId="164" fontId="3" fillId="3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0" fillId="0" borderId="0" xfId="1" applyFont="1"/>
    <xf numFmtId="164" fontId="2" fillId="0" borderId="0" xfId="1" applyFont="1"/>
    <xf numFmtId="0" fontId="0" fillId="4" borderId="0" xfId="0" applyFill="1" applyAlignment="1">
      <alignment horizontal="center"/>
    </xf>
    <xf numFmtId="164" fontId="2" fillId="4" borderId="0" xfId="1" applyFont="1" applyFill="1"/>
    <xf numFmtId="164" fontId="8" fillId="4" borderId="0" xfId="1" applyFont="1" applyFill="1" applyBorder="1" applyAlignment="1">
      <alignment horizontal="center" wrapText="1"/>
    </xf>
    <xf numFmtId="0" fontId="0" fillId="5" borderId="0" xfId="0" applyFill="1"/>
    <xf numFmtId="0" fontId="8" fillId="4" borderId="0" xfId="1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164" fontId="8" fillId="4" borderId="0" xfId="1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164" fontId="1" fillId="2" borderId="9" xfId="1" applyFont="1" applyFill="1" applyBorder="1" applyAlignment="1">
      <alignment horizontal="center" vertical="center"/>
    </xf>
    <xf numFmtId="164" fontId="1" fillId="2" borderId="10" xfId="1" applyFont="1" applyFill="1" applyBorder="1" applyAlignment="1">
      <alignment horizontal="center" vertical="center"/>
    </xf>
    <xf numFmtId="164" fontId="1" fillId="2" borderId="2" xfId="1" applyFont="1" applyFill="1" applyBorder="1" applyAlignment="1">
      <alignment horizontal="center" vertical="center"/>
    </xf>
    <xf numFmtId="164" fontId="1" fillId="2" borderId="5" xfId="1" applyFont="1" applyFill="1" applyBorder="1" applyAlignment="1">
      <alignment horizontal="center" vertical="center"/>
    </xf>
    <xf numFmtId="4" fontId="1" fillId="2" borderId="2" xfId="1" applyNumberFormat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/>
    </xf>
    <xf numFmtId="164" fontId="1" fillId="2" borderId="4" xfId="1" applyFont="1" applyFill="1" applyBorder="1" applyAlignment="1">
      <alignment horizontal="center" vertical="center"/>
    </xf>
    <xf numFmtId="164" fontId="1" fillId="2" borderId="7" xfId="1" applyFont="1" applyFill="1" applyBorder="1" applyAlignment="1">
      <alignment horizontal="center" vertical="center" wrapText="1"/>
    </xf>
    <xf numFmtId="164" fontId="1" fillId="2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4" borderId="0" xfId="1" applyNumberFormat="1" applyFont="1" applyFill="1" applyBorder="1" applyAlignment="1">
      <alignment horizontal="left" wrapText="1"/>
    </xf>
    <xf numFmtId="0" fontId="0" fillId="4" borderId="0" xfId="0" applyFill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172988</xdr:colOff>
      <xdr:row>0</xdr:row>
      <xdr:rowOff>154912</xdr:rowOff>
    </xdr:from>
    <xdr:to>
      <xdr:col>1</xdr:col>
      <xdr:colOff>1485900</xdr:colOff>
      <xdr:row>5</xdr:row>
      <xdr:rowOff>77707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113" y="154912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9</xdr:col>
      <xdr:colOff>768257</xdr:colOff>
      <xdr:row>0</xdr:row>
      <xdr:rowOff>118808</xdr:rowOff>
    </xdr:from>
    <xdr:to>
      <xdr:col>12</xdr:col>
      <xdr:colOff>731181</xdr:colOff>
      <xdr:row>4</xdr:row>
      <xdr:rowOff>196851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7657" y="118808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</xdr:col>
      <xdr:colOff>685800</xdr:colOff>
      <xdr:row>17</xdr:row>
      <xdr:rowOff>142875</xdr:rowOff>
    </xdr:from>
    <xdr:to>
      <xdr:col>8</xdr:col>
      <xdr:colOff>962025</xdr:colOff>
      <xdr:row>36</xdr:row>
      <xdr:rowOff>123826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5470" t="21920" b="21321"/>
        <a:stretch/>
      </xdr:blipFill>
      <xdr:spPr>
        <a:xfrm>
          <a:off x="923925" y="5229225"/>
          <a:ext cx="13335000" cy="3724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showGridLines="0" tabSelected="1" zoomScaleNormal="100" zoomScaleSheetLayoutView="95" zoomScalePageLayoutView="40" workbookViewId="0">
      <selection activeCell="E14" sqref="E14"/>
    </sheetView>
  </sheetViews>
  <sheetFormatPr baseColWidth="10" defaultColWidth="11.42578125" defaultRowHeight="15" x14ac:dyDescent="0.25"/>
  <cols>
    <col min="1" max="1" width="3.5703125" customWidth="1"/>
    <col min="2" max="2" width="36" customWidth="1"/>
    <col min="3" max="3" width="60.5703125" customWidth="1"/>
    <col min="4" max="4" width="44" customWidth="1"/>
    <col min="5" max="5" width="17.85546875" customWidth="1"/>
    <col min="6" max="6" width="9.5703125" customWidth="1"/>
    <col min="7" max="7" width="15.140625" customWidth="1"/>
    <col min="8" max="8" width="12.7109375" customWidth="1"/>
    <col min="9" max="9" width="14.7109375" customWidth="1"/>
    <col min="10" max="10" width="13.140625" customWidth="1"/>
    <col min="11" max="11" width="10.85546875" customWidth="1"/>
    <col min="12" max="12" width="11.7109375" customWidth="1"/>
    <col min="13" max="13" width="12.42578125" customWidth="1"/>
  </cols>
  <sheetData>
    <row r="1" spans="1:13" x14ac:dyDescent="0.25">
      <c r="A1" s="11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6.25" x14ac:dyDescent="0.4">
      <c r="A2" s="11"/>
      <c r="B2" s="18" t="s">
        <v>10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6.25" x14ac:dyDescent="0.4">
      <c r="A3" s="11"/>
      <c r="B3" s="18" t="s">
        <v>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20.25" x14ac:dyDescent="0.3">
      <c r="A4" s="11"/>
      <c r="B4" s="16" t="s">
        <v>1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20.25" x14ac:dyDescent="0.3">
      <c r="A5" s="11"/>
      <c r="B5" s="16" t="s">
        <v>23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21" thickBot="1" x14ac:dyDescent="0.35">
      <c r="A6" s="11"/>
      <c r="B6" s="16" t="s">
        <v>33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x14ac:dyDescent="0.25">
      <c r="A7" s="19" t="s">
        <v>24</v>
      </c>
      <c r="B7" s="27" t="s">
        <v>11</v>
      </c>
      <c r="C7" s="21" t="s">
        <v>25</v>
      </c>
      <c r="D7" s="21" t="s">
        <v>2</v>
      </c>
      <c r="E7" s="29" t="s">
        <v>17</v>
      </c>
      <c r="F7" s="21" t="s">
        <v>13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5" t="s">
        <v>9</v>
      </c>
    </row>
    <row r="8" spans="1:13" ht="15.75" thickBot="1" x14ac:dyDescent="0.3">
      <c r="A8" s="20"/>
      <c r="B8" s="28"/>
      <c r="C8" s="22"/>
      <c r="D8" s="22"/>
      <c r="E8" s="30"/>
      <c r="F8" s="22"/>
      <c r="G8" s="24"/>
      <c r="H8" s="24"/>
      <c r="I8" s="24"/>
      <c r="J8" s="24"/>
      <c r="K8" s="24"/>
      <c r="L8" s="24"/>
      <c r="M8" s="26"/>
    </row>
    <row r="9" spans="1:13" s="1" customFormat="1" ht="32.25" customHeight="1" x14ac:dyDescent="0.25">
      <c r="A9" s="8">
        <v>1</v>
      </c>
      <c r="B9" s="1" t="s">
        <v>28</v>
      </c>
      <c r="C9" s="12" t="s">
        <v>31</v>
      </c>
      <c r="D9" s="32" t="s">
        <v>34</v>
      </c>
      <c r="E9" s="10" t="s">
        <v>18</v>
      </c>
      <c r="F9" s="15" t="s">
        <v>12</v>
      </c>
      <c r="G9" s="9">
        <v>28500</v>
      </c>
      <c r="H9" s="9">
        <v>817.95</v>
      </c>
      <c r="I9" s="9">
        <v>6703.92</v>
      </c>
      <c r="J9" s="9">
        <v>866.4</v>
      </c>
      <c r="K9" s="9">
        <v>0</v>
      </c>
      <c r="L9" s="9">
        <f>H9+I9+J9+K9</f>
        <v>8388.27</v>
      </c>
      <c r="M9" s="9">
        <f t="shared" ref="M9:M13" si="0">G9-L9</f>
        <v>20111.73</v>
      </c>
    </row>
    <row r="10" spans="1:13" s="1" customFormat="1" ht="46.5" customHeight="1" x14ac:dyDescent="0.25">
      <c r="A10" s="8">
        <v>2</v>
      </c>
      <c r="B10" s="1" t="s">
        <v>26</v>
      </c>
      <c r="C10" s="1" t="s">
        <v>27</v>
      </c>
      <c r="D10" s="33" t="s">
        <v>35</v>
      </c>
      <c r="E10" s="8" t="s">
        <v>18</v>
      </c>
      <c r="F10" s="8" t="s">
        <v>12</v>
      </c>
      <c r="G10" s="9">
        <v>45000</v>
      </c>
      <c r="H10" s="9">
        <v>1291.5</v>
      </c>
      <c r="I10" s="9">
        <v>10030.040000000001</v>
      </c>
      <c r="J10" s="9">
        <v>1368</v>
      </c>
      <c r="K10" s="9">
        <v>0</v>
      </c>
      <c r="L10" s="9">
        <f>H10+I10+J10+K10</f>
        <v>12689.54</v>
      </c>
      <c r="M10" s="9">
        <f t="shared" si="0"/>
        <v>32310.46</v>
      </c>
    </row>
    <row r="11" spans="1:13" s="1" customFormat="1" ht="30" x14ac:dyDescent="0.25">
      <c r="A11" s="8">
        <v>3</v>
      </c>
      <c r="B11" s="1" t="s">
        <v>21</v>
      </c>
      <c r="C11" s="1" t="s">
        <v>20</v>
      </c>
      <c r="D11" s="33" t="s">
        <v>36</v>
      </c>
      <c r="E11" s="8" t="s">
        <v>18</v>
      </c>
      <c r="F11" s="8" t="s">
        <v>22</v>
      </c>
      <c r="G11" s="6">
        <v>44500</v>
      </c>
      <c r="H11" s="9">
        <f>G11*0.0287</f>
        <v>1277.1500000000001</v>
      </c>
      <c r="I11" s="9">
        <v>8315.6299999999992</v>
      </c>
      <c r="J11" s="9">
        <v>1352.8</v>
      </c>
      <c r="K11" s="9">
        <v>0</v>
      </c>
      <c r="L11" s="9">
        <f>H11+I11+J11+K11</f>
        <v>10945.579999999998</v>
      </c>
      <c r="M11" s="9">
        <f t="shared" si="0"/>
        <v>33554.42</v>
      </c>
    </row>
    <row r="12" spans="1:13" s="1" customFormat="1" ht="30" x14ac:dyDescent="0.25">
      <c r="A12" s="8">
        <v>4</v>
      </c>
      <c r="B12" t="s">
        <v>14</v>
      </c>
      <c r="C12" t="s">
        <v>16</v>
      </c>
      <c r="D12" s="31" t="s">
        <v>39</v>
      </c>
      <c r="E12" s="2" t="s">
        <v>18</v>
      </c>
      <c r="F12" s="2" t="s">
        <v>12</v>
      </c>
      <c r="G12" s="7">
        <v>11500</v>
      </c>
      <c r="H12" s="7">
        <v>330.05</v>
      </c>
      <c r="I12" s="7">
        <v>2667.5</v>
      </c>
      <c r="J12" s="7">
        <v>349.6</v>
      </c>
      <c r="K12" s="7">
        <v>0</v>
      </c>
      <c r="L12" s="9">
        <f t="shared" ref="L12" si="1">H12+I12+J12+K12</f>
        <v>3347.15</v>
      </c>
      <c r="M12" s="7">
        <f t="shared" si="0"/>
        <v>8152.85</v>
      </c>
    </row>
    <row r="13" spans="1:13" s="1" customFormat="1" ht="30" x14ac:dyDescent="0.25">
      <c r="A13" s="8">
        <v>5</v>
      </c>
      <c r="B13" s="1" t="s">
        <v>29</v>
      </c>
      <c r="C13" s="1" t="s">
        <v>30</v>
      </c>
      <c r="D13" s="33" t="s">
        <v>37</v>
      </c>
      <c r="E13" s="8" t="s">
        <v>18</v>
      </c>
      <c r="F13" s="8" t="s">
        <v>22</v>
      </c>
      <c r="G13" s="6">
        <v>19000</v>
      </c>
      <c r="H13" s="9">
        <v>545.29999999999995</v>
      </c>
      <c r="I13" s="9">
        <v>4469.28</v>
      </c>
      <c r="J13" s="9">
        <v>577.6</v>
      </c>
      <c r="K13" s="9">
        <v>0</v>
      </c>
      <c r="L13" s="9">
        <f t="shared" ref="L13" si="2">H13+I13+J13+K13</f>
        <v>5592.18</v>
      </c>
      <c r="M13" s="9">
        <f t="shared" si="0"/>
        <v>13407.82</v>
      </c>
    </row>
    <row r="14" spans="1:13" ht="30" x14ac:dyDescent="0.25">
      <c r="A14" s="8">
        <v>6</v>
      </c>
      <c r="B14" t="s">
        <v>15</v>
      </c>
      <c r="C14" t="s">
        <v>19</v>
      </c>
      <c r="D14" s="31" t="s">
        <v>38</v>
      </c>
      <c r="E14" s="2" t="s">
        <v>18</v>
      </c>
      <c r="F14" s="2" t="s">
        <v>12</v>
      </c>
      <c r="G14" s="6">
        <v>35000</v>
      </c>
      <c r="H14" s="6">
        <f t="shared" ref="H14" si="3">G14*0.0287</f>
        <v>1004.5</v>
      </c>
      <c r="I14" s="6">
        <v>7976.7</v>
      </c>
      <c r="J14" s="6">
        <f t="shared" ref="J14" si="4">G14*0.0304</f>
        <v>1064</v>
      </c>
      <c r="K14" s="6">
        <v>0</v>
      </c>
      <c r="L14" s="9">
        <f>H14+I14+J14+K14</f>
        <v>10045.200000000001</v>
      </c>
      <c r="M14" s="6">
        <f>+G14-L14</f>
        <v>24954.799999999999</v>
      </c>
    </row>
    <row r="15" spans="1:13" ht="15.75" x14ac:dyDescent="0.25">
      <c r="A15" s="13" t="s">
        <v>32</v>
      </c>
      <c r="B15" s="14"/>
      <c r="C15" s="3"/>
      <c r="D15" s="3"/>
      <c r="E15" s="3"/>
      <c r="F15" s="3"/>
      <c r="G15" s="4">
        <f>SUM(G9:G14)</f>
        <v>183500</v>
      </c>
      <c r="H15" s="4">
        <f>SUM(H9:H14)</f>
        <v>5266.45</v>
      </c>
      <c r="I15" s="4">
        <f>SUM(I9:I14)</f>
        <v>40163.069999999992</v>
      </c>
      <c r="J15" s="4">
        <f>SUM(J9:J14)</f>
        <v>5578.4</v>
      </c>
      <c r="K15" s="4">
        <f t="shared" ref="K15" si="5">SUM(K9:K14)</f>
        <v>0</v>
      </c>
      <c r="L15" s="4">
        <f>SUM(L9:L14)</f>
        <v>51007.92</v>
      </c>
      <c r="M15" s="4">
        <f>SUM(M9:M14)</f>
        <v>132492.07999999999</v>
      </c>
    </row>
    <row r="19" spans="2:13" s="5" customFormat="1" ht="24.95" customHeight="1" x14ac:dyDescent="0.25">
      <c r="B19"/>
      <c r="C19"/>
      <c r="D19"/>
      <c r="E19"/>
      <c r="F19"/>
      <c r="G19"/>
      <c r="H19"/>
      <c r="I19"/>
      <c r="J19"/>
      <c r="K19"/>
      <c r="L19"/>
      <c r="M19"/>
    </row>
  </sheetData>
  <mergeCells count="19">
    <mergeCell ref="A7:A8"/>
    <mergeCell ref="C7:C8"/>
    <mergeCell ref="K7:K8"/>
    <mergeCell ref="L7:L8"/>
    <mergeCell ref="M7:M8"/>
    <mergeCell ref="B7:B8"/>
    <mergeCell ref="D7:D8"/>
    <mergeCell ref="G7:G8"/>
    <mergeCell ref="H7:H8"/>
    <mergeCell ref="I7:I8"/>
    <mergeCell ref="J7:J8"/>
    <mergeCell ref="F7:F8"/>
    <mergeCell ref="E7:E8"/>
    <mergeCell ref="B6:M6"/>
    <mergeCell ref="B1:M1"/>
    <mergeCell ref="B2:M2"/>
    <mergeCell ref="B3:M3"/>
    <mergeCell ref="B4:M4"/>
    <mergeCell ref="B5:M5"/>
  </mergeCells>
  <pageMargins left="0.87" right="0.23622047244094491" top="0.74803149606299213" bottom="0.74803149606299213" header="0.31496062992125984" footer="0.31496062992125984"/>
  <pageSetup paperSize="5" scale="63" fitToHeight="0" orientation="landscape" r:id="rId1"/>
  <rowBreaks count="2" manualBreakCount="2">
    <brk id="40" min="1" max="10" man="1"/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Suplencia</vt:lpstr>
      <vt:lpstr>Hoja2</vt:lpstr>
      <vt:lpstr>Hoja3</vt:lpstr>
      <vt:lpstr>Suplencia!Área_de_impresión</vt:lpstr>
      <vt:lpstr>Suplencia!Títulos_a_imprimir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Jamie Méndez Suero</cp:lastModifiedBy>
  <cp:lastPrinted>2024-08-29T15:36:06Z</cp:lastPrinted>
  <dcterms:created xsi:type="dcterms:W3CDTF">2016-11-10T20:16:03Z</dcterms:created>
  <dcterms:modified xsi:type="dcterms:W3CDTF">2025-01-29T18:59:08Z</dcterms:modified>
</cp:coreProperties>
</file>