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RWFILE01\Fileserver\Nomina Contraloria\NOMINAS SASP 2023\PORTAL DE TRANSPARENCIA 2023\FEBRERO 2023\"/>
    </mc:Choice>
  </mc:AlternateContent>
  <xr:revisionPtr revIDLastSave="0" documentId="13_ncr:1_{339DA0E1-1BDD-4AE9-9C70-A8FF607705C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  <sheet name="Hoja2" sheetId="2" state="hidden" r:id="rId2"/>
    <sheet name="Hoja3" sheetId="3" state="hidden" r:id="rId3"/>
  </sheets>
  <definedNames>
    <definedName name="_xlnm.Print_Area" localSheetId="0">Hoja1!$A$1:$K$35</definedName>
    <definedName name="_xlnm.Print_Titles" localSheetId="0">Hoja1!$1:$8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4" i="1" l="1"/>
  <c r="H11" i="1" l="1"/>
  <c r="F11" i="1"/>
  <c r="J11" i="1" l="1"/>
  <c r="K11" i="1" s="1"/>
  <c r="E12" i="1" l="1"/>
  <c r="E14" i="1" s="1"/>
  <c r="F12" i="1"/>
  <c r="F14" i="1" s="1"/>
  <c r="G12" i="1"/>
  <c r="G14" i="1" s="1"/>
  <c r="H12" i="1"/>
  <c r="H14" i="1" s="1"/>
  <c r="I12" i="1"/>
  <c r="I14" i="1" s="1"/>
  <c r="K12" i="1" l="1"/>
  <c r="K14" i="1" s="1"/>
  <c r="J12" i="1"/>
  <c r="J14" i="1" s="1"/>
</calcChain>
</file>

<file path=xl/sharedStrings.xml><?xml version="1.0" encoding="utf-8"?>
<sst xmlns="http://schemas.openxmlformats.org/spreadsheetml/2006/main" count="23" uniqueCount="23">
  <si>
    <t>OFICINA NACIONAL DE ESTADÍSTICA</t>
  </si>
  <si>
    <t>Santo Domingo, República Dominicana</t>
  </si>
  <si>
    <t>Cargo</t>
  </si>
  <si>
    <t>Sueldo Bruto</t>
  </si>
  <si>
    <t>AFP</t>
  </si>
  <si>
    <t>ISR</t>
  </si>
  <si>
    <t>SFS</t>
  </si>
  <si>
    <t>Otros Desc.</t>
  </si>
  <si>
    <t>Total Desc.</t>
  </si>
  <si>
    <t>Neto</t>
  </si>
  <si>
    <t xml:space="preserve">Subtotal </t>
  </si>
  <si>
    <t>MINISTERIO DE ECONOMÍA, PLANIFICACIÓN Y DESARROLLO</t>
  </si>
  <si>
    <t>Nombre</t>
  </si>
  <si>
    <t>Genero</t>
  </si>
  <si>
    <t>Mes de Febrero 2023</t>
  </si>
  <si>
    <t xml:space="preserve">Total </t>
  </si>
  <si>
    <t>Nómina de Empleados Interinato</t>
  </si>
  <si>
    <t>DIVISION DE FORMULACION, MONITOREO Y EVALUACION DE PLANES, PROGRAMAS Y PROYECTOS-ONE</t>
  </si>
  <si>
    <t>MAGNOLIA ESTHER JEREZ MARMOLEJOS</t>
  </si>
  <si>
    <t>F</t>
  </si>
  <si>
    <t>ENCARGADA</t>
  </si>
  <si>
    <t>Estatus</t>
  </si>
  <si>
    <t>CARRERA ADM.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</si>
</sst>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0"/>
      <name val="Arial"/>
      <family val="2"/>
    </font>
    <font>
      <b/>
      <sz val="16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0">
    <xf numFmtId="0" fontId="0" fillId="0" borderId="0" xfId="0"/>
    <xf numFmtId="43" fontId="1" fillId="5" borderId="0" xfId="1" applyFont="1" applyFill="1" applyBorder="1" applyAlignment="1">
      <alignment horizontal="center" vertical="center"/>
    </xf>
    <xf numFmtId="4" fontId="1" fillId="5" borderId="0" xfId="1" applyNumberFormat="1" applyFont="1" applyFill="1" applyBorder="1" applyAlignment="1">
      <alignment horizontal="center" vertical="center"/>
    </xf>
    <xf numFmtId="0" fontId="0" fillId="5" borderId="0" xfId="0" applyFill="1"/>
    <xf numFmtId="0" fontId="0" fillId="0" borderId="0" xfId="0" applyAlignment="1">
      <alignment horizontal="center"/>
    </xf>
    <xf numFmtId="0" fontId="3" fillId="3" borderId="0" xfId="0" applyFont="1" applyFill="1"/>
    <xf numFmtId="0" fontId="2" fillId="5" borderId="0" xfId="0" applyFont="1" applyFill="1"/>
    <xf numFmtId="0" fontId="2" fillId="3" borderId="0" xfId="0" applyFont="1" applyFill="1"/>
    <xf numFmtId="0" fontId="4" fillId="4" borderId="0" xfId="0" applyFont="1" applyFill="1" applyAlignment="1">
      <alignment vertical="center"/>
    </xf>
    <xf numFmtId="43" fontId="4" fillId="4" borderId="0" xfId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43" fontId="0" fillId="0" borderId="0" xfId="1" applyFont="1"/>
    <xf numFmtId="43" fontId="3" fillId="3" borderId="0" xfId="1" applyFont="1" applyFill="1"/>
    <xf numFmtId="43" fontId="4" fillId="4" borderId="0" xfId="1" applyFont="1" applyFill="1" applyAlignment="1">
      <alignment vertical="center"/>
    </xf>
    <xf numFmtId="0" fontId="3" fillId="3" borderId="0" xfId="0" applyFont="1" applyFill="1" applyAlignment="1">
      <alignment horizontal="right"/>
    </xf>
    <xf numFmtId="0" fontId="3" fillId="0" borderId="0" xfId="0" applyFont="1" applyAlignment="1">
      <alignment horizontal="left" vertical="center"/>
    </xf>
    <xf numFmtId="4" fontId="1" fillId="2" borderId="2" xfId="1" applyNumberFormat="1" applyFont="1" applyFill="1" applyBorder="1" applyAlignment="1">
      <alignment horizontal="center" vertical="center"/>
    </xf>
    <xf numFmtId="4" fontId="1" fillId="2" borderId="5" xfId="1" applyNumberFormat="1" applyFont="1" applyFill="1" applyBorder="1" applyAlignment="1">
      <alignment horizontal="center" vertical="center"/>
    </xf>
    <xf numFmtId="4" fontId="1" fillId="2" borderId="3" xfId="1" applyNumberFormat="1" applyFont="1" applyFill="1" applyBorder="1" applyAlignment="1">
      <alignment horizontal="center" vertical="center"/>
    </xf>
    <xf numFmtId="4" fontId="1" fillId="2" borderId="6" xfId="1" applyNumberFormat="1" applyFont="1" applyFill="1" applyBorder="1" applyAlignment="1">
      <alignment horizontal="center" vertical="center"/>
    </xf>
    <xf numFmtId="43" fontId="1" fillId="2" borderId="1" xfId="1" applyFont="1" applyFill="1" applyBorder="1" applyAlignment="1">
      <alignment horizontal="center" vertical="center"/>
    </xf>
    <xf numFmtId="43" fontId="1" fillId="2" borderId="4" xfId="1" applyFont="1" applyFill="1" applyBorder="1" applyAlignment="1">
      <alignment horizontal="center" vertical="center"/>
    </xf>
    <xf numFmtId="43" fontId="1" fillId="2" borderId="2" xfId="1" applyFont="1" applyFill="1" applyBorder="1" applyAlignment="1">
      <alignment horizontal="center" vertical="center"/>
    </xf>
    <xf numFmtId="43" fontId="1" fillId="2" borderId="5" xfId="1" applyFont="1" applyFill="1" applyBorder="1" applyAlignment="1">
      <alignment horizontal="center" vertical="center"/>
    </xf>
    <xf numFmtId="43" fontId="1" fillId="2" borderId="7" xfId="1" applyFont="1" applyFill="1" applyBorder="1" applyAlignment="1">
      <alignment horizontal="center" vertical="center" wrapText="1"/>
    </xf>
    <xf numFmtId="43" fontId="1" fillId="2" borderId="8" xfId="1" applyFont="1" applyFill="1" applyBorder="1" applyAlignment="1">
      <alignment horizontal="center" vertical="center" wrapText="1"/>
    </xf>
    <xf numFmtId="0" fontId="8" fillId="6" borderId="0" xfId="0" applyFont="1" applyFill="1" applyAlignment="1">
      <alignment horizontal="center"/>
    </xf>
    <xf numFmtId="0" fontId="6" fillId="6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0" fontId="0" fillId="3" borderId="0" xfId="0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401588</xdr:colOff>
      <xdr:row>1</xdr:row>
      <xdr:rowOff>40612</xdr:rowOff>
    </xdr:from>
    <xdr:to>
      <xdr:col>0</xdr:col>
      <xdr:colOff>1714500</xdr:colOff>
      <xdr:row>5</xdr:row>
      <xdr:rowOff>153907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1588" y="231112"/>
          <a:ext cx="1312912" cy="1310724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8</xdr:col>
      <xdr:colOff>939707</xdr:colOff>
      <xdr:row>1</xdr:row>
      <xdr:rowOff>99758</xdr:rowOff>
    </xdr:from>
    <xdr:to>
      <xdr:col>10</xdr:col>
      <xdr:colOff>1264581</xdr:colOff>
      <xdr:row>5</xdr:row>
      <xdr:rowOff>111126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55332" y="290258"/>
          <a:ext cx="2541938" cy="1186118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0</xdr:col>
      <xdr:colOff>1533525</xdr:colOff>
      <xdr:row>14</xdr:row>
      <xdr:rowOff>76200</xdr:rowOff>
    </xdr:from>
    <xdr:to>
      <xdr:col>9</xdr:col>
      <xdr:colOff>742950</xdr:colOff>
      <xdr:row>37</xdr:row>
      <xdr:rowOff>123825</xdr:rowOff>
    </xdr:to>
    <xdr:pic>
      <xdr:nvPicPr>
        <xdr:cNvPr id="6" name="image1.jpe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533525" y="3257550"/>
          <a:ext cx="11639550" cy="4552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27"/>
  <sheetViews>
    <sheetView showGridLines="0" tabSelected="1" zoomScaleNormal="100" zoomScaleSheetLayoutView="95" zoomScalePageLayoutView="40" workbookViewId="0">
      <selection activeCell="L29" sqref="L29"/>
    </sheetView>
  </sheetViews>
  <sheetFormatPr baseColWidth="10" defaultRowHeight="15" x14ac:dyDescent="0.25"/>
  <cols>
    <col min="1" max="1" width="54.7109375" customWidth="1"/>
    <col min="2" max="2" width="26.7109375" customWidth="1"/>
    <col min="3" max="3" width="15.7109375" customWidth="1"/>
    <col min="4" max="4" width="14.140625" customWidth="1"/>
    <col min="5" max="5" width="16.7109375" bestFit="1" customWidth="1"/>
    <col min="6" max="6" width="12.7109375" customWidth="1"/>
    <col min="7" max="7" width="16" customWidth="1"/>
    <col min="8" max="8" width="15.140625" customWidth="1"/>
    <col min="9" max="9" width="14.5703125" customWidth="1"/>
    <col min="10" max="10" width="15.7109375" customWidth="1"/>
    <col min="11" max="11" width="19.85546875" customWidth="1"/>
  </cols>
  <sheetData>
    <row r="1" spans="1:42" x14ac:dyDescent="0.25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42" ht="26.25" x14ac:dyDescent="0.4">
      <c r="A2" s="28" t="s">
        <v>11</v>
      </c>
      <c r="B2" s="28"/>
      <c r="C2" s="28"/>
      <c r="D2" s="28"/>
      <c r="E2" s="28"/>
      <c r="F2" s="28"/>
      <c r="G2" s="28"/>
      <c r="H2" s="28"/>
      <c r="I2" s="28"/>
      <c r="J2" s="28"/>
      <c r="K2" s="28"/>
    </row>
    <row r="3" spans="1:42" ht="26.25" x14ac:dyDescent="0.4">
      <c r="A3" s="28" t="s">
        <v>0</v>
      </c>
      <c r="B3" s="28"/>
      <c r="C3" s="28"/>
      <c r="D3" s="28"/>
      <c r="E3" s="28"/>
      <c r="F3" s="28"/>
      <c r="G3" s="28"/>
      <c r="H3" s="28"/>
      <c r="I3" s="28"/>
      <c r="J3" s="28"/>
      <c r="K3" s="28"/>
    </row>
    <row r="4" spans="1:42" ht="20.25" x14ac:dyDescent="0.3">
      <c r="A4" s="26" t="s">
        <v>1</v>
      </c>
      <c r="B4" s="26"/>
      <c r="C4" s="26"/>
      <c r="D4" s="26"/>
      <c r="E4" s="26"/>
      <c r="F4" s="26"/>
      <c r="G4" s="26"/>
      <c r="H4" s="26"/>
      <c r="I4" s="26"/>
      <c r="J4" s="26"/>
      <c r="K4" s="26"/>
    </row>
    <row r="5" spans="1:42" ht="20.25" x14ac:dyDescent="0.3">
      <c r="A5" s="26" t="s">
        <v>16</v>
      </c>
      <c r="B5" s="26"/>
      <c r="C5" s="26"/>
      <c r="D5" s="26"/>
      <c r="E5" s="26"/>
      <c r="F5" s="26"/>
      <c r="G5" s="26"/>
      <c r="H5" s="26"/>
      <c r="I5" s="26"/>
      <c r="J5" s="26"/>
      <c r="K5" s="26"/>
    </row>
    <row r="6" spans="1:42" ht="21" thickBot="1" x14ac:dyDescent="0.35">
      <c r="A6" s="26" t="s">
        <v>14</v>
      </c>
      <c r="B6" s="26"/>
      <c r="C6" s="26"/>
      <c r="D6" s="26"/>
      <c r="E6" s="26"/>
      <c r="F6" s="26"/>
      <c r="G6" s="26"/>
      <c r="H6" s="26"/>
      <c r="I6" s="26"/>
      <c r="J6" s="26"/>
      <c r="K6" s="26"/>
    </row>
    <row r="7" spans="1:42" x14ac:dyDescent="0.25">
      <c r="A7" s="20" t="s">
        <v>12</v>
      </c>
      <c r="B7" s="22" t="s">
        <v>2</v>
      </c>
      <c r="C7" s="24" t="s">
        <v>21</v>
      </c>
      <c r="D7" s="22" t="s">
        <v>13</v>
      </c>
      <c r="E7" s="16" t="s">
        <v>3</v>
      </c>
      <c r="F7" s="16" t="s">
        <v>4</v>
      </c>
      <c r="G7" s="16" t="s">
        <v>5</v>
      </c>
      <c r="H7" s="16" t="s">
        <v>6</v>
      </c>
      <c r="I7" s="16" t="s">
        <v>7</v>
      </c>
      <c r="J7" s="16" t="s">
        <v>8</v>
      </c>
      <c r="K7" s="18" t="s">
        <v>9</v>
      </c>
    </row>
    <row r="8" spans="1:42" ht="15.75" thickBot="1" x14ac:dyDescent="0.3">
      <c r="A8" s="21"/>
      <c r="B8" s="23"/>
      <c r="C8" s="25"/>
      <c r="D8" s="23"/>
      <c r="E8" s="17"/>
      <c r="F8" s="17"/>
      <c r="G8" s="17"/>
      <c r="H8" s="17"/>
      <c r="I8" s="17"/>
      <c r="J8" s="17"/>
      <c r="K8" s="19"/>
    </row>
    <row r="9" spans="1:42" s="3" customFormat="1" x14ac:dyDescent="0.25">
      <c r="A9" s="1"/>
      <c r="B9" s="1"/>
      <c r="C9" s="1"/>
      <c r="D9" s="1"/>
      <c r="E9" s="2"/>
      <c r="F9" s="2"/>
      <c r="G9" s="2"/>
      <c r="H9" s="2"/>
      <c r="I9" s="2"/>
      <c r="J9" s="2"/>
      <c r="K9" s="2"/>
    </row>
    <row r="10" spans="1:42" x14ac:dyDescent="0.25">
      <c r="A10" s="15" t="s">
        <v>17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</row>
    <row r="11" spans="1:42" x14ac:dyDescent="0.25">
      <c r="A11" t="s">
        <v>18</v>
      </c>
      <c r="B11" t="s">
        <v>20</v>
      </c>
      <c r="D11" s="4" t="s">
        <v>19</v>
      </c>
      <c r="E11" s="11">
        <v>43500</v>
      </c>
      <c r="F11" s="11">
        <f>E11*0.0287</f>
        <v>1248.45</v>
      </c>
      <c r="G11" s="11">
        <v>10232.280000000001</v>
      </c>
      <c r="H11" s="11">
        <f>E11*0.0304</f>
        <v>1322.4</v>
      </c>
      <c r="I11" s="11">
        <v>0</v>
      </c>
      <c r="J11" s="11">
        <f>+F11+G11+H11+I11</f>
        <v>12803.130000000001</v>
      </c>
      <c r="K11" s="11">
        <f>SUM(E11-J11)</f>
        <v>30696.87</v>
      </c>
    </row>
    <row r="12" spans="1:42" x14ac:dyDescent="0.25">
      <c r="A12" s="5" t="s">
        <v>10</v>
      </c>
      <c r="B12" s="14">
        <v>1</v>
      </c>
      <c r="C12" s="29" t="s">
        <v>22</v>
      </c>
      <c r="D12" s="5"/>
      <c r="E12" s="12">
        <f t="shared" ref="E12:K12" si="0">SUM(E11:E11)</f>
        <v>43500</v>
      </c>
      <c r="F12" s="12">
        <f t="shared" si="0"/>
        <v>1248.45</v>
      </c>
      <c r="G12" s="12">
        <f t="shared" si="0"/>
        <v>10232.280000000001</v>
      </c>
      <c r="H12" s="12">
        <f t="shared" si="0"/>
        <v>1322.4</v>
      </c>
      <c r="I12" s="12">
        <f t="shared" si="0"/>
        <v>0</v>
      </c>
      <c r="J12" s="12">
        <f t="shared" si="0"/>
        <v>12803.130000000001</v>
      </c>
      <c r="K12" s="12">
        <f t="shared" si="0"/>
        <v>30696.87</v>
      </c>
    </row>
    <row r="13" spans="1:42" x14ac:dyDescent="0.25">
      <c r="E13" s="11"/>
      <c r="F13" s="11"/>
      <c r="G13" s="11"/>
      <c r="H13" s="11"/>
      <c r="I13" s="11"/>
      <c r="J13" s="11"/>
      <c r="K13" s="11"/>
    </row>
    <row r="14" spans="1:42" ht="15.75" x14ac:dyDescent="0.25">
      <c r="A14" s="8" t="s">
        <v>15</v>
      </c>
      <c r="B14" s="8">
        <f>B12</f>
        <v>1</v>
      </c>
      <c r="C14" s="8"/>
      <c r="D14" s="8"/>
      <c r="E14" s="9">
        <f>+E12</f>
        <v>43500</v>
      </c>
      <c r="F14" s="9">
        <f>+F12</f>
        <v>1248.45</v>
      </c>
      <c r="G14" s="13">
        <f>++G12</f>
        <v>10232.280000000001</v>
      </c>
      <c r="H14" s="9">
        <f>+H12</f>
        <v>1322.4</v>
      </c>
      <c r="I14" s="13">
        <f>I12</f>
        <v>0</v>
      </c>
      <c r="J14" s="9">
        <f>+J12</f>
        <v>12803.130000000001</v>
      </c>
      <c r="K14" s="13">
        <f>+K12</f>
        <v>30696.87</v>
      </c>
    </row>
    <row r="16" spans="1:42" s="7" customFormat="1" x14ac:dyDescent="0.25">
      <c r="A16"/>
      <c r="B16"/>
      <c r="C16"/>
      <c r="D16"/>
      <c r="E16"/>
      <c r="F16"/>
      <c r="G16"/>
      <c r="H16"/>
      <c r="I16"/>
      <c r="J16"/>
      <c r="K1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</row>
    <row r="17" spans="1:42" x14ac:dyDescent="0.25"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</row>
    <row r="27" spans="1:42" s="10" customFormat="1" ht="24.95" customHeight="1" x14ac:dyDescent="0.25">
      <c r="A27"/>
      <c r="B27"/>
      <c r="C27"/>
      <c r="D27"/>
      <c r="E27"/>
      <c r="F27"/>
      <c r="G27"/>
      <c r="H27"/>
      <c r="I27"/>
      <c r="J27"/>
      <c r="K27"/>
    </row>
  </sheetData>
  <mergeCells count="18">
    <mergeCell ref="A6:K6"/>
    <mergeCell ref="A1:K1"/>
    <mergeCell ref="A2:K2"/>
    <mergeCell ref="A3:K3"/>
    <mergeCell ref="A4:K4"/>
    <mergeCell ref="A5:K5"/>
    <mergeCell ref="A10:K10"/>
    <mergeCell ref="I7:I8"/>
    <mergeCell ref="J7:J8"/>
    <mergeCell ref="K7:K8"/>
    <mergeCell ref="A7:A8"/>
    <mergeCell ref="B7:B8"/>
    <mergeCell ref="E7:E8"/>
    <mergeCell ref="F7:F8"/>
    <mergeCell ref="G7:G8"/>
    <mergeCell ref="H7:H8"/>
    <mergeCell ref="D7:D8"/>
    <mergeCell ref="C7:C8"/>
  </mergeCells>
  <pageMargins left="0.87" right="0.23622047244094491" top="0.74803149606299213" bottom="0.74803149606299213" header="0.31496062992125984" footer="0.31496062992125984"/>
  <pageSetup paperSize="5" scale="55" orientation="landscape" r:id="rId1"/>
  <rowBreaks count="2" manualBreakCount="2">
    <brk id="39" max="9" man="1"/>
    <brk id="4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58"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Hoja2</vt:lpstr>
      <vt:lpstr>Hoja3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Bautista</dc:creator>
  <cp:lastModifiedBy>Jamie Méndez Suero</cp:lastModifiedBy>
  <cp:lastPrinted>2022-12-02T18:42:54Z</cp:lastPrinted>
  <dcterms:created xsi:type="dcterms:W3CDTF">2016-11-10T20:16:03Z</dcterms:created>
  <dcterms:modified xsi:type="dcterms:W3CDTF">2023-02-28T17:31:39Z</dcterms:modified>
</cp:coreProperties>
</file>