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11475" activeTab="0"/>
  </bookViews>
  <sheets>
    <sheet name="Asignacion Presupuestaria 2014" sheetId="1" r:id="rId1"/>
  </sheets>
  <definedNames/>
  <calcPr fullCalcOnLoad="1"/>
</workbook>
</file>

<file path=xl/sharedStrings.xml><?xml version="1.0" encoding="utf-8"?>
<sst xmlns="http://schemas.openxmlformats.org/spreadsheetml/2006/main" count="164" uniqueCount="39">
  <si>
    <t xml:space="preserve">TOTAL </t>
  </si>
  <si>
    <t>Total General de Asignacion Presupuestal</t>
  </si>
  <si>
    <t xml:space="preserve">SUB-TOTAL </t>
  </si>
  <si>
    <t xml:space="preserve">Actualización y Digitalización Cartográfica en apoyo al Sistema Nacional de Atención a Emergencias y </t>
  </si>
  <si>
    <t>MATERIALES Y SUMINISTROS</t>
  </si>
  <si>
    <t>3</t>
  </si>
  <si>
    <t>FONDO GENERAL</t>
  </si>
  <si>
    <t>0100</t>
  </si>
  <si>
    <t>0001    (9.1.1)</t>
  </si>
  <si>
    <t>SERVICIOS NO PERSONALES</t>
  </si>
  <si>
    <t>2</t>
  </si>
  <si>
    <t>SERVICIOS PERSONALES</t>
  </si>
  <si>
    <t>1</t>
  </si>
  <si>
    <t>Fortalecimiento de Capacidades para la Producción de Estadísticas Oficiales en Rep. Dom. (Macro)</t>
  </si>
  <si>
    <t>MOBILIARIOS Y EQUIPOS</t>
  </si>
  <si>
    <t>6</t>
  </si>
  <si>
    <t>0028</t>
  </si>
  <si>
    <t>VIII Censo Nacional Agropecuario de la República Dominicana</t>
  </si>
  <si>
    <t>0025</t>
  </si>
  <si>
    <t>Levantamiento Encuesta Nacional de Ingresos y Gastos de los Hogares de la Rep. Dom. (Enigh-2013)</t>
  </si>
  <si>
    <t>0023</t>
  </si>
  <si>
    <t xml:space="preserve">Difusión, Desarrollo y Optimización de la Explotación de los Registros Administrativos con Fines Estadísticos en R. D. </t>
  </si>
  <si>
    <t>0019</t>
  </si>
  <si>
    <t>Produccion Estadistica</t>
  </si>
  <si>
    <t>0002</t>
  </si>
  <si>
    <t>Gasto Corriente</t>
  </si>
  <si>
    <t>Coordinacion Analisis y Estudios Estadisticos</t>
  </si>
  <si>
    <t>0001</t>
  </si>
  <si>
    <t>Presupuesto Vigente 2014</t>
  </si>
  <si>
    <t xml:space="preserve"> Modificaciones e Incremento de presupuesto</t>
  </si>
  <si>
    <t>Presupuesto Inicial 2014</t>
  </si>
  <si>
    <t>Clasificador  Objetal</t>
  </si>
  <si>
    <t>Fuente Especifica</t>
  </si>
  <si>
    <t>Actividad</t>
  </si>
  <si>
    <t>Tipo de Gasto</t>
  </si>
  <si>
    <t>Periodo del 01 enero al 31 Diciembre 2014</t>
  </si>
  <si>
    <t>REPORTE DE ASIGNACION PRESUPUESTAL</t>
  </si>
  <si>
    <t>OFICINA NACIONAL DE ESTADISTICA</t>
  </si>
  <si>
    <t>Inversion Pública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</si>
</sst>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49996998906135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medium">
        <color indexed="8"/>
      </top>
      <bottom style="medium">
        <color indexed="8"/>
      </bottom>
    </border>
    <border>
      <left style="hair">
        <color indexed="8"/>
      </left>
      <right/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/>
      <right style="thin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thin"/>
      <right style="hair">
        <color indexed="8"/>
      </right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thin"/>
      <top/>
      <bottom style="hair"/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medium"/>
    </border>
    <border>
      <left/>
      <right style="hair">
        <color indexed="8"/>
      </right>
      <top/>
      <bottom style="medium"/>
    </border>
    <border>
      <left style="thin"/>
      <right style="hair">
        <color indexed="8"/>
      </right>
      <top/>
      <bottom style="medium"/>
    </border>
    <border>
      <left style="hair"/>
      <right style="thin"/>
      <top style="hair"/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2" fillId="0" borderId="0" xfId="54">
      <alignment/>
      <protection/>
    </xf>
    <xf numFmtId="0" fontId="2" fillId="0" borderId="0" xfId="54" applyAlignment="1">
      <alignment horizontal="center"/>
      <protection/>
    </xf>
    <xf numFmtId="171" fontId="2" fillId="0" borderId="0" xfId="54" applyNumberFormat="1">
      <alignment/>
      <protection/>
    </xf>
    <xf numFmtId="171" fontId="2" fillId="0" borderId="0" xfId="54" applyNumberFormat="1" applyFont="1">
      <alignment/>
      <protection/>
    </xf>
    <xf numFmtId="171" fontId="3" fillId="33" borderId="10" xfId="54" applyNumberFormat="1" applyFont="1" applyFill="1" applyBorder="1" applyAlignment="1">
      <alignment horizontal="right"/>
      <protection/>
    </xf>
    <xf numFmtId="171" fontId="4" fillId="33" borderId="11" xfId="54" applyNumberFormat="1" applyFont="1" applyFill="1" applyBorder="1" applyAlignment="1">
      <alignment horizontal="right"/>
      <protection/>
    </xf>
    <xf numFmtId="171" fontId="4" fillId="33" borderId="12" xfId="54" applyNumberFormat="1" applyFont="1" applyFill="1" applyBorder="1" applyAlignment="1">
      <alignment horizontal="right"/>
      <protection/>
    </xf>
    <xf numFmtId="0" fontId="5" fillId="0" borderId="0" xfId="54" applyFont="1">
      <alignment/>
      <protection/>
    </xf>
    <xf numFmtId="171" fontId="5" fillId="0" borderId="0" xfId="54" applyNumberFormat="1" applyFont="1">
      <alignment/>
      <protection/>
    </xf>
    <xf numFmtId="171" fontId="4" fillId="33" borderId="10" xfId="54" applyNumberFormat="1" applyFont="1" applyFill="1" applyBorder="1" applyAlignment="1">
      <alignment horizontal="right"/>
      <protection/>
    </xf>
    <xf numFmtId="171" fontId="6" fillId="0" borderId="13" xfId="54" applyNumberFormat="1" applyFont="1" applyBorder="1" applyAlignment="1">
      <alignment horizontal="right"/>
      <protection/>
    </xf>
    <xf numFmtId="171" fontId="6" fillId="0" borderId="14" xfId="54" applyNumberFormat="1" applyFont="1" applyBorder="1" applyAlignment="1">
      <alignment horizontal="right"/>
      <protection/>
    </xf>
    <xf numFmtId="49" fontId="6" fillId="0" borderId="14" xfId="54" applyNumberFormat="1" applyFont="1" applyBorder="1" applyAlignment="1">
      <alignment horizontal="left"/>
      <protection/>
    </xf>
    <xf numFmtId="49" fontId="6" fillId="0" borderId="14" xfId="54" applyNumberFormat="1" applyFont="1" applyBorder="1" applyAlignment="1">
      <alignment horizontal="center"/>
      <protection/>
    </xf>
    <xf numFmtId="49" fontId="6" fillId="0" borderId="15" xfId="54" applyNumberFormat="1" applyFont="1" applyBorder="1" applyAlignment="1">
      <alignment horizontal="left"/>
      <protection/>
    </xf>
    <xf numFmtId="49" fontId="6" fillId="0" borderId="16" xfId="54" applyNumberFormat="1" applyFont="1" applyBorder="1" applyAlignment="1">
      <alignment horizontal="left"/>
      <protection/>
    </xf>
    <xf numFmtId="49" fontId="6" fillId="0" borderId="17" xfId="54" applyNumberFormat="1" applyFont="1" applyBorder="1" applyAlignment="1">
      <alignment horizontal="left"/>
      <protection/>
    </xf>
    <xf numFmtId="49" fontId="6" fillId="0" borderId="17" xfId="54" applyNumberFormat="1" applyFont="1" applyBorder="1" applyAlignment="1">
      <alignment horizontal="center"/>
      <protection/>
    </xf>
    <xf numFmtId="49" fontId="6" fillId="0" borderId="18" xfId="54" applyNumberFormat="1" applyFont="1" applyBorder="1" applyAlignment="1">
      <alignment horizontal="left"/>
      <protection/>
    </xf>
    <xf numFmtId="49" fontId="6" fillId="0" borderId="19" xfId="54" applyNumberFormat="1" applyFont="1" applyBorder="1" applyAlignment="1">
      <alignment horizontal="left"/>
      <protection/>
    </xf>
    <xf numFmtId="171" fontId="6" fillId="0" borderId="20" xfId="54" applyNumberFormat="1" applyFont="1" applyFill="1" applyBorder="1" applyAlignment="1">
      <alignment horizontal="right"/>
      <protection/>
    </xf>
    <xf numFmtId="49" fontId="6" fillId="0" borderId="21" xfId="54" applyNumberFormat="1" applyFont="1" applyBorder="1" applyAlignment="1">
      <alignment horizontal="left"/>
      <protection/>
    </xf>
    <xf numFmtId="49" fontId="6" fillId="0" borderId="22" xfId="54" applyNumberFormat="1" applyFont="1" applyBorder="1" applyAlignment="1">
      <alignment horizontal="left"/>
      <protection/>
    </xf>
    <xf numFmtId="49" fontId="6" fillId="0" borderId="23" xfId="54" applyNumberFormat="1" applyFont="1" applyBorder="1" applyAlignment="1">
      <alignment horizontal="left"/>
      <protection/>
    </xf>
    <xf numFmtId="49" fontId="6" fillId="0" borderId="24" xfId="54" applyNumberFormat="1" applyFont="1" applyBorder="1" applyAlignment="1">
      <alignment horizontal="left"/>
      <protection/>
    </xf>
    <xf numFmtId="171" fontId="6" fillId="0" borderId="20" xfId="54" applyNumberFormat="1" applyFont="1" applyBorder="1" applyAlignment="1">
      <alignment horizontal="right"/>
      <protection/>
    </xf>
    <xf numFmtId="49" fontId="6" fillId="0" borderId="21" xfId="54" applyNumberFormat="1" applyFont="1" applyBorder="1" applyAlignment="1">
      <alignment horizontal="center"/>
      <protection/>
    </xf>
    <xf numFmtId="0" fontId="5" fillId="0" borderId="0" xfId="54" applyFont="1" applyFill="1">
      <alignment/>
      <protection/>
    </xf>
    <xf numFmtId="0" fontId="2" fillId="0" borderId="0" xfId="54" applyFill="1">
      <alignment/>
      <protection/>
    </xf>
    <xf numFmtId="171" fontId="6" fillId="0" borderId="25" xfId="54" applyNumberFormat="1" applyFont="1" applyBorder="1" applyAlignment="1">
      <alignment horizontal="right"/>
      <protection/>
    </xf>
    <xf numFmtId="171" fontId="6" fillId="0" borderId="26" xfId="54" applyNumberFormat="1" applyFont="1" applyBorder="1" applyAlignment="1">
      <alignment horizontal="right"/>
      <protection/>
    </xf>
    <xf numFmtId="171" fontId="6" fillId="0" borderId="18" xfId="54" applyNumberFormat="1" applyFont="1" applyBorder="1" applyAlignment="1">
      <alignment horizontal="right"/>
      <protection/>
    </xf>
    <xf numFmtId="49" fontId="6" fillId="0" borderId="27" xfId="54" applyNumberFormat="1" applyFont="1" applyBorder="1" applyAlignment="1">
      <alignment horizontal="left"/>
      <protection/>
    </xf>
    <xf numFmtId="49" fontId="6" fillId="0" borderId="27" xfId="54" applyNumberFormat="1" applyFont="1" applyBorder="1" applyAlignment="1">
      <alignment horizontal="center"/>
      <protection/>
    </xf>
    <xf numFmtId="49" fontId="6" fillId="0" borderId="28" xfId="54" applyNumberFormat="1" applyFont="1" applyBorder="1" applyAlignment="1">
      <alignment horizontal="left"/>
      <protection/>
    </xf>
    <xf numFmtId="49" fontId="6" fillId="0" borderId="29" xfId="54" applyNumberFormat="1" applyFont="1" applyBorder="1" applyAlignment="1">
      <alignment horizontal="left"/>
      <protection/>
    </xf>
    <xf numFmtId="171" fontId="6" fillId="0" borderId="30" xfId="54" applyNumberFormat="1" applyFont="1" applyBorder="1" applyAlignment="1">
      <alignment horizontal="right"/>
      <protection/>
    </xf>
    <xf numFmtId="171" fontId="6" fillId="0" borderId="31" xfId="54" applyNumberFormat="1" applyFont="1" applyBorder="1" applyAlignment="1">
      <alignment horizontal="right"/>
      <protection/>
    </xf>
    <xf numFmtId="171" fontId="6" fillId="0" borderId="32" xfId="54" applyNumberFormat="1" applyFont="1" applyBorder="1" applyAlignment="1">
      <alignment horizontal="right"/>
      <protection/>
    </xf>
    <xf numFmtId="49" fontId="6" fillId="0" borderId="18" xfId="54" applyNumberFormat="1" applyFont="1" applyBorder="1" applyAlignment="1">
      <alignment horizontal="center"/>
      <protection/>
    </xf>
    <xf numFmtId="49" fontId="6" fillId="0" borderId="33" xfId="54" applyNumberFormat="1" applyFont="1" applyBorder="1" applyAlignment="1">
      <alignment horizontal="left"/>
      <protection/>
    </xf>
    <xf numFmtId="49" fontId="6" fillId="0" borderId="34" xfId="54" applyNumberFormat="1" applyFont="1" applyBorder="1" applyAlignment="1">
      <alignment horizontal="left"/>
      <protection/>
    </xf>
    <xf numFmtId="49" fontId="6" fillId="0" borderId="35" xfId="54" applyNumberFormat="1" applyFont="1" applyBorder="1" applyAlignment="1">
      <alignment horizontal="left"/>
      <protection/>
    </xf>
    <xf numFmtId="49" fontId="7" fillId="14" borderId="36" xfId="54" applyNumberFormat="1" applyFont="1" applyFill="1" applyBorder="1" applyAlignment="1">
      <alignment horizontal="center" vertical="center" wrapText="1"/>
      <protection/>
    </xf>
    <xf numFmtId="49" fontId="7" fillId="14" borderId="36" xfId="54" applyNumberFormat="1" applyFont="1" applyFill="1" applyBorder="1" applyAlignment="1">
      <alignment horizontal="left" vertical="center" wrapText="1"/>
      <protection/>
    </xf>
    <xf numFmtId="0" fontId="44" fillId="34" borderId="0" xfId="54" applyFont="1" applyFill="1">
      <alignment/>
      <protection/>
    </xf>
    <xf numFmtId="0" fontId="45" fillId="34" borderId="0" xfId="54" applyFont="1" applyFill="1">
      <alignment/>
      <protection/>
    </xf>
    <xf numFmtId="43" fontId="2" fillId="0" borderId="0" xfId="54" applyNumberFormat="1">
      <alignment/>
      <protection/>
    </xf>
    <xf numFmtId="49" fontId="4" fillId="33" borderId="37" xfId="54" applyNumberFormat="1" applyFont="1" applyFill="1" applyBorder="1" applyAlignment="1">
      <alignment horizontal="left" wrapText="1"/>
      <protection/>
    </xf>
    <xf numFmtId="49" fontId="4" fillId="33" borderId="38" xfId="54" applyNumberFormat="1" applyFont="1" applyFill="1" applyBorder="1" applyAlignment="1">
      <alignment horizontal="left" wrapText="1"/>
      <protection/>
    </xf>
    <xf numFmtId="49" fontId="4" fillId="33" borderId="39" xfId="54" applyNumberFormat="1" applyFont="1" applyFill="1" applyBorder="1" applyAlignment="1">
      <alignment horizontal="left" wrapText="1"/>
      <protection/>
    </xf>
    <xf numFmtId="49" fontId="4" fillId="33" borderId="40" xfId="54" applyNumberFormat="1" applyFont="1" applyFill="1" applyBorder="1" applyAlignment="1">
      <alignment horizontal="center"/>
      <protection/>
    </xf>
    <xf numFmtId="49" fontId="4" fillId="33" borderId="39" xfId="54" applyNumberFormat="1" applyFont="1" applyFill="1" applyBorder="1" applyAlignment="1">
      <alignment horizontal="center"/>
      <protection/>
    </xf>
    <xf numFmtId="49" fontId="4" fillId="33" borderId="37" xfId="54" applyNumberFormat="1" applyFont="1" applyFill="1" applyBorder="1" applyAlignment="1">
      <alignment horizontal="left"/>
      <protection/>
    </xf>
    <xf numFmtId="49" fontId="4" fillId="33" borderId="38" xfId="54" applyNumberFormat="1" applyFont="1" applyFill="1" applyBorder="1" applyAlignment="1">
      <alignment horizontal="left"/>
      <protection/>
    </xf>
    <xf numFmtId="49" fontId="4" fillId="33" borderId="39" xfId="54" applyNumberFormat="1" applyFont="1" applyFill="1" applyBorder="1" applyAlignment="1">
      <alignment horizontal="left"/>
      <protection/>
    </xf>
    <xf numFmtId="0" fontId="46" fillId="34" borderId="0" xfId="54" applyFont="1" applyFill="1" applyAlignment="1">
      <alignment horizontal="center"/>
      <protection/>
    </xf>
    <xf numFmtId="0" fontId="47" fillId="34" borderId="41" xfId="54" applyFont="1" applyFill="1" applyBorder="1" applyAlignment="1">
      <alignment horizontal="center"/>
      <protection/>
    </xf>
    <xf numFmtId="49" fontId="7" fillId="14" borderId="36" xfId="54" applyNumberFormat="1" applyFont="1" applyFill="1" applyBorder="1" applyAlignment="1">
      <alignment horizontal="center" vertical="center"/>
      <protection/>
    </xf>
    <xf numFmtId="49" fontId="7" fillId="14" borderId="36" xfId="5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0</xdr:col>
      <xdr:colOff>895350</xdr:colOff>
      <xdr:row>3</xdr:row>
      <xdr:rowOff>28575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819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114300</xdr:rowOff>
    </xdr:from>
    <xdr:to>
      <xdr:col>8</xdr:col>
      <xdr:colOff>1047750</xdr:colOff>
      <xdr:row>3</xdr:row>
      <xdr:rowOff>76200</xdr:rowOff>
    </xdr:to>
    <xdr:pic>
      <xdr:nvPicPr>
        <xdr:cNvPr id="2" name="2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114300"/>
          <a:ext cx="1047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zoomScalePageLayoutView="0" workbookViewId="0" topLeftCell="A25">
      <selection activeCell="I43" sqref="I43"/>
    </sheetView>
  </sheetViews>
  <sheetFormatPr defaultColWidth="9.140625" defaultRowHeight="15"/>
  <cols>
    <col min="1" max="2" width="17.28125" style="1" customWidth="1"/>
    <col min="3" max="3" width="12.28125" style="1" customWidth="1"/>
    <col min="4" max="4" width="21.00390625" style="1" customWidth="1"/>
    <col min="5" max="5" width="8.00390625" style="2" customWidth="1"/>
    <col min="6" max="6" width="28.140625" style="1" customWidth="1"/>
    <col min="7" max="7" width="19.140625" style="1" customWidth="1"/>
    <col min="8" max="8" width="19.28125" style="1" customWidth="1"/>
    <col min="9" max="9" width="18.8515625" style="1" customWidth="1"/>
    <col min="10" max="10" width="13.8515625" style="1" bestFit="1" customWidth="1"/>
    <col min="11" max="16384" width="9.140625" style="1" customWidth="1"/>
  </cols>
  <sheetData>
    <row r="1" spans="1:9" ht="20.25">
      <c r="A1" s="47"/>
      <c r="B1" s="47"/>
      <c r="C1" s="57"/>
      <c r="D1" s="57"/>
      <c r="E1" s="57"/>
      <c r="F1" s="57"/>
      <c r="G1" s="57"/>
      <c r="H1" s="47"/>
      <c r="I1" s="47"/>
    </row>
    <row r="2" spans="1:9" ht="20.25">
      <c r="A2" s="46"/>
      <c r="B2" s="46"/>
      <c r="C2" s="57" t="s">
        <v>37</v>
      </c>
      <c r="D2" s="57"/>
      <c r="E2" s="57"/>
      <c r="F2" s="57"/>
      <c r="G2" s="57"/>
      <c r="H2" s="46"/>
      <c r="I2" s="46"/>
    </row>
    <row r="3" spans="1:9" ht="20.25">
      <c r="A3" s="46"/>
      <c r="B3" s="46"/>
      <c r="C3" s="57" t="s">
        <v>36</v>
      </c>
      <c r="D3" s="57"/>
      <c r="E3" s="57"/>
      <c r="F3" s="57"/>
      <c r="G3" s="57"/>
      <c r="H3" s="46"/>
      <c r="I3" s="46"/>
    </row>
    <row r="4" spans="1:9" ht="15.75">
      <c r="A4" s="46"/>
      <c r="B4" s="46"/>
      <c r="C4" s="58" t="s">
        <v>35</v>
      </c>
      <c r="D4" s="58"/>
      <c r="E4" s="58"/>
      <c r="F4" s="58"/>
      <c r="G4" s="58"/>
      <c r="H4" s="46"/>
      <c r="I4" s="46"/>
    </row>
    <row r="5" spans="1:9" ht="60.75" customHeight="1">
      <c r="A5" s="45" t="s">
        <v>34</v>
      </c>
      <c r="B5" s="44" t="s">
        <v>33</v>
      </c>
      <c r="C5" s="59" t="s">
        <v>32</v>
      </c>
      <c r="D5" s="59"/>
      <c r="E5" s="60" t="s">
        <v>31</v>
      </c>
      <c r="F5" s="60"/>
      <c r="G5" s="44" t="s">
        <v>30</v>
      </c>
      <c r="H5" s="44" t="s">
        <v>29</v>
      </c>
      <c r="I5" s="44" t="s">
        <v>28</v>
      </c>
    </row>
    <row r="6" spans="1:9" ht="12.75">
      <c r="A6" s="43" t="s">
        <v>25</v>
      </c>
      <c r="B6" s="42" t="s">
        <v>27</v>
      </c>
      <c r="C6" s="41" t="s">
        <v>7</v>
      </c>
      <c r="D6" s="41" t="s">
        <v>6</v>
      </c>
      <c r="E6" s="40" t="s">
        <v>12</v>
      </c>
      <c r="F6" s="19" t="s">
        <v>11</v>
      </c>
      <c r="G6" s="32">
        <v>199545689</v>
      </c>
      <c r="H6" s="31">
        <v>3000000</v>
      </c>
      <c r="I6" s="30">
        <f>G6+H6</f>
        <v>202545689</v>
      </c>
    </row>
    <row r="7" spans="1:9" ht="12.75">
      <c r="A7" s="16" t="s">
        <v>25</v>
      </c>
      <c r="B7" s="25" t="s">
        <v>27</v>
      </c>
      <c r="C7" s="13" t="s">
        <v>7</v>
      </c>
      <c r="D7" s="13" t="s">
        <v>6</v>
      </c>
      <c r="E7" s="14" t="s">
        <v>10</v>
      </c>
      <c r="F7" s="13" t="s">
        <v>9</v>
      </c>
      <c r="G7" s="12">
        <v>15338000</v>
      </c>
      <c r="H7" s="26">
        <v>0</v>
      </c>
      <c r="I7" s="11">
        <f>15338000-0.1</f>
        <v>15337999.9</v>
      </c>
    </row>
    <row r="8" spans="1:9" ht="13.5" thickBot="1">
      <c r="A8" s="24" t="s">
        <v>25</v>
      </c>
      <c r="B8" s="23" t="s">
        <v>27</v>
      </c>
      <c r="C8" s="22" t="s">
        <v>7</v>
      </c>
      <c r="D8" s="22" t="s">
        <v>6</v>
      </c>
      <c r="E8" s="27" t="s">
        <v>5</v>
      </c>
      <c r="F8" s="22" t="s">
        <v>4</v>
      </c>
      <c r="G8" s="39">
        <f>3504513</f>
        <v>3504513</v>
      </c>
      <c r="H8" s="38">
        <v>0</v>
      </c>
      <c r="I8" s="37">
        <f>G8-H8</f>
        <v>3504513</v>
      </c>
    </row>
    <row r="9" spans="1:10" s="8" customFormat="1" ht="24" customHeight="1" thickBot="1">
      <c r="A9" s="54" t="s">
        <v>26</v>
      </c>
      <c r="B9" s="55"/>
      <c r="C9" s="55"/>
      <c r="D9" s="56"/>
      <c r="E9" s="52" t="s">
        <v>2</v>
      </c>
      <c r="F9" s="53"/>
      <c r="G9" s="7">
        <f>SUM(G6:G8)</f>
        <v>218388202</v>
      </c>
      <c r="H9" s="6">
        <v>0</v>
      </c>
      <c r="I9" s="10">
        <f>SUM(I6:I8)</f>
        <v>221388201.9</v>
      </c>
      <c r="J9" s="9"/>
    </row>
    <row r="10" spans="1:9" ht="18.75" customHeight="1" thickBot="1">
      <c r="A10" s="36" t="s">
        <v>25</v>
      </c>
      <c r="B10" s="35" t="s">
        <v>24</v>
      </c>
      <c r="C10" s="33" t="s">
        <v>7</v>
      </c>
      <c r="D10" s="33" t="s">
        <v>6</v>
      </c>
      <c r="E10" s="34" t="s">
        <v>10</v>
      </c>
      <c r="F10" s="33" t="s">
        <v>9</v>
      </c>
      <c r="G10" s="32">
        <v>1128000</v>
      </c>
      <c r="H10" s="31">
        <v>0</v>
      </c>
      <c r="I10" s="30">
        <f>G10-H10</f>
        <v>1128000</v>
      </c>
    </row>
    <row r="11" spans="1:9" s="8" customFormat="1" ht="18.75" customHeight="1" thickBot="1">
      <c r="A11" s="54" t="s">
        <v>23</v>
      </c>
      <c r="B11" s="55"/>
      <c r="C11" s="55"/>
      <c r="D11" s="56"/>
      <c r="E11" s="52" t="s">
        <v>2</v>
      </c>
      <c r="F11" s="53"/>
      <c r="G11" s="7">
        <f>SUM(G10)</f>
        <v>1128000</v>
      </c>
      <c r="H11" s="6"/>
      <c r="I11" s="10">
        <f>SUM(I10)</f>
        <v>1128000</v>
      </c>
    </row>
    <row r="12" spans="1:9" ht="12.75">
      <c r="A12" s="20" t="s">
        <v>38</v>
      </c>
      <c r="B12" s="15" t="s">
        <v>22</v>
      </c>
      <c r="C12" s="19" t="s">
        <v>7</v>
      </c>
      <c r="D12" s="19" t="s">
        <v>6</v>
      </c>
      <c r="E12" s="18" t="s">
        <v>12</v>
      </c>
      <c r="F12" s="17" t="s">
        <v>11</v>
      </c>
      <c r="G12" s="12">
        <v>3000000</v>
      </c>
      <c r="H12" s="26">
        <v>0</v>
      </c>
      <c r="I12" s="11">
        <f>G12-H12</f>
        <v>3000000</v>
      </c>
    </row>
    <row r="13" spans="1:9" s="29" customFormat="1" ht="12.75">
      <c r="A13" s="20" t="s">
        <v>38</v>
      </c>
      <c r="B13" s="25" t="s">
        <v>22</v>
      </c>
      <c r="C13" s="13" t="s">
        <v>7</v>
      </c>
      <c r="D13" s="13" t="s">
        <v>6</v>
      </c>
      <c r="E13" s="14" t="s">
        <v>10</v>
      </c>
      <c r="F13" s="13" t="s">
        <v>9</v>
      </c>
      <c r="G13" s="12">
        <v>3000000</v>
      </c>
      <c r="H13" s="21">
        <v>0</v>
      </c>
      <c r="I13" s="11">
        <f>G13-H13</f>
        <v>3000000</v>
      </c>
    </row>
    <row r="14" spans="1:9" s="29" customFormat="1" ht="12.75">
      <c r="A14" s="20" t="s">
        <v>38</v>
      </c>
      <c r="B14" s="25" t="s">
        <v>22</v>
      </c>
      <c r="C14" s="13" t="s">
        <v>7</v>
      </c>
      <c r="D14" s="13" t="s">
        <v>6</v>
      </c>
      <c r="E14" s="14" t="s">
        <v>5</v>
      </c>
      <c r="F14" s="13" t="s">
        <v>4</v>
      </c>
      <c r="G14" s="12">
        <v>1000000</v>
      </c>
      <c r="H14" s="21">
        <v>0</v>
      </c>
      <c r="I14" s="11">
        <f>G14-H14</f>
        <v>1000000</v>
      </c>
    </row>
    <row r="15" spans="1:9" s="29" customFormat="1" ht="13.5" thickBot="1">
      <c r="A15" s="20" t="s">
        <v>38</v>
      </c>
      <c r="B15" s="23" t="s">
        <v>22</v>
      </c>
      <c r="C15" s="22" t="s">
        <v>7</v>
      </c>
      <c r="D15" s="22" t="s">
        <v>6</v>
      </c>
      <c r="E15" s="27" t="s">
        <v>15</v>
      </c>
      <c r="F15" s="22" t="s">
        <v>14</v>
      </c>
      <c r="G15" s="12">
        <v>1000000</v>
      </c>
      <c r="H15" s="21">
        <v>0</v>
      </c>
      <c r="I15" s="11">
        <f>G15-H15</f>
        <v>1000000</v>
      </c>
    </row>
    <row r="16" spans="1:9" s="28" customFormat="1" ht="35.25" customHeight="1" thickBot="1">
      <c r="A16" s="49" t="s">
        <v>21</v>
      </c>
      <c r="B16" s="50"/>
      <c r="C16" s="50"/>
      <c r="D16" s="51"/>
      <c r="E16" s="52" t="s">
        <v>2</v>
      </c>
      <c r="F16" s="53"/>
      <c r="G16" s="7">
        <f>SUM(G12:G15)</f>
        <v>8000000</v>
      </c>
      <c r="H16" s="6">
        <f>SUM(H12:H15)</f>
        <v>0</v>
      </c>
      <c r="I16" s="10">
        <f>SUM(I12:I15)</f>
        <v>8000000</v>
      </c>
    </row>
    <row r="17" spans="1:9" ht="15.75" customHeight="1">
      <c r="A17" s="20" t="s">
        <v>38</v>
      </c>
      <c r="B17" s="15" t="s">
        <v>20</v>
      </c>
      <c r="C17" s="19" t="s">
        <v>7</v>
      </c>
      <c r="D17" s="19" t="s">
        <v>6</v>
      </c>
      <c r="E17" s="18" t="s">
        <v>12</v>
      </c>
      <c r="F17" s="17" t="s">
        <v>11</v>
      </c>
      <c r="G17" s="12">
        <v>12000000</v>
      </c>
      <c r="H17" s="26">
        <v>-8000000</v>
      </c>
      <c r="I17" s="11">
        <f>G17+H17</f>
        <v>4000000</v>
      </c>
    </row>
    <row r="18" spans="1:9" ht="12.75">
      <c r="A18" s="20" t="s">
        <v>38</v>
      </c>
      <c r="B18" s="25" t="s">
        <v>20</v>
      </c>
      <c r="C18" s="13" t="s">
        <v>7</v>
      </c>
      <c r="D18" s="13" t="s">
        <v>6</v>
      </c>
      <c r="E18" s="14" t="s">
        <v>10</v>
      </c>
      <c r="F18" s="13" t="s">
        <v>9</v>
      </c>
      <c r="G18" s="12">
        <v>15000000</v>
      </c>
      <c r="H18" s="21">
        <v>-7000000</v>
      </c>
      <c r="I18" s="11">
        <f>G18+H18</f>
        <v>8000000</v>
      </c>
    </row>
    <row r="19" spans="1:9" ht="12.75">
      <c r="A19" s="20" t="s">
        <v>38</v>
      </c>
      <c r="B19" s="25" t="s">
        <v>20</v>
      </c>
      <c r="C19" s="13" t="s">
        <v>7</v>
      </c>
      <c r="D19" s="13" t="s">
        <v>6</v>
      </c>
      <c r="E19" s="14" t="s">
        <v>5</v>
      </c>
      <c r="F19" s="13" t="s">
        <v>4</v>
      </c>
      <c r="G19" s="12">
        <v>5000000</v>
      </c>
      <c r="H19" s="21">
        <v>0</v>
      </c>
      <c r="I19" s="11">
        <f>G19+H19</f>
        <v>5000000</v>
      </c>
    </row>
    <row r="20" spans="1:9" ht="13.5" thickBot="1">
      <c r="A20" s="20" t="s">
        <v>38</v>
      </c>
      <c r="B20" s="23" t="s">
        <v>20</v>
      </c>
      <c r="C20" s="22" t="s">
        <v>7</v>
      </c>
      <c r="D20" s="22" t="s">
        <v>6</v>
      </c>
      <c r="E20" s="27" t="s">
        <v>15</v>
      </c>
      <c r="F20" s="22" t="s">
        <v>14</v>
      </c>
      <c r="G20" s="12">
        <v>5188000</v>
      </c>
      <c r="H20" s="21">
        <v>0</v>
      </c>
      <c r="I20" s="11">
        <f>G20+H20</f>
        <v>5188000</v>
      </c>
    </row>
    <row r="21" spans="1:9" s="8" customFormat="1" ht="29.25" customHeight="1" thickBot="1">
      <c r="A21" s="49" t="s">
        <v>19</v>
      </c>
      <c r="B21" s="50"/>
      <c r="C21" s="50"/>
      <c r="D21" s="51"/>
      <c r="E21" s="52" t="s">
        <v>2</v>
      </c>
      <c r="F21" s="53"/>
      <c r="G21" s="7">
        <f>SUM(G17:G20)</f>
        <v>37188000</v>
      </c>
      <c r="H21" s="6">
        <f>SUM(H17:H20)</f>
        <v>-15000000</v>
      </c>
      <c r="I21" s="10">
        <f>SUM(I17:I20)</f>
        <v>22188000</v>
      </c>
    </row>
    <row r="22" spans="1:9" ht="12.75">
      <c r="A22" s="20" t="s">
        <v>38</v>
      </c>
      <c r="B22" s="15" t="s">
        <v>18</v>
      </c>
      <c r="C22" s="19" t="s">
        <v>7</v>
      </c>
      <c r="D22" s="19" t="s">
        <v>6</v>
      </c>
      <c r="E22" s="18" t="s">
        <v>12</v>
      </c>
      <c r="F22" s="17" t="s">
        <v>11</v>
      </c>
      <c r="G22" s="12">
        <v>8700000</v>
      </c>
      <c r="H22" s="26">
        <v>0</v>
      </c>
      <c r="I22" s="11">
        <f>G22-H22</f>
        <v>8700000</v>
      </c>
    </row>
    <row r="23" spans="1:9" ht="12.75">
      <c r="A23" s="20" t="s">
        <v>38</v>
      </c>
      <c r="B23" s="25" t="s">
        <v>18</v>
      </c>
      <c r="C23" s="13" t="s">
        <v>7</v>
      </c>
      <c r="D23" s="13" t="s">
        <v>6</v>
      </c>
      <c r="E23" s="14" t="s">
        <v>10</v>
      </c>
      <c r="F23" s="13" t="s">
        <v>9</v>
      </c>
      <c r="G23" s="12">
        <v>10000000</v>
      </c>
      <c r="H23" s="21">
        <v>0</v>
      </c>
      <c r="I23" s="11">
        <f>G23-H23</f>
        <v>10000000</v>
      </c>
    </row>
    <row r="24" spans="1:9" ht="12.75">
      <c r="A24" s="20" t="s">
        <v>38</v>
      </c>
      <c r="B24" s="25" t="s">
        <v>18</v>
      </c>
      <c r="C24" s="13" t="s">
        <v>7</v>
      </c>
      <c r="D24" s="13" t="s">
        <v>6</v>
      </c>
      <c r="E24" s="14" t="s">
        <v>5</v>
      </c>
      <c r="F24" s="13" t="s">
        <v>4</v>
      </c>
      <c r="G24" s="12">
        <v>5500000</v>
      </c>
      <c r="H24" s="21">
        <v>0</v>
      </c>
      <c r="I24" s="11">
        <f>G24-H24</f>
        <v>5500000</v>
      </c>
    </row>
    <row r="25" spans="1:9" ht="13.5" thickBot="1">
      <c r="A25" s="20" t="s">
        <v>38</v>
      </c>
      <c r="B25" s="23" t="s">
        <v>18</v>
      </c>
      <c r="C25" s="22" t="s">
        <v>7</v>
      </c>
      <c r="D25" s="22" t="s">
        <v>6</v>
      </c>
      <c r="E25" s="27" t="s">
        <v>15</v>
      </c>
      <c r="F25" s="22" t="s">
        <v>14</v>
      </c>
      <c r="G25" s="12">
        <v>8800000</v>
      </c>
      <c r="H25" s="21">
        <v>0</v>
      </c>
      <c r="I25" s="11">
        <f>G25-H25</f>
        <v>8800000</v>
      </c>
    </row>
    <row r="26" spans="1:9" s="8" customFormat="1" ht="22.5" customHeight="1" thickBot="1">
      <c r="A26" s="54" t="s">
        <v>17</v>
      </c>
      <c r="B26" s="55"/>
      <c r="C26" s="55"/>
      <c r="D26" s="56"/>
      <c r="E26" s="52" t="s">
        <v>2</v>
      </c>
      <c r="F26" s="53"/>
      <c r="G26" s="7">
        <f>SUM(G22:G25)</f>
        <v>33000000</v>
      </c>
      <c r="H26" s="6">
        <f>SUM(H22:H25)</f>
        <v>0</v>
      </c>
      <c r="I26" s="10">
        <f>SUM(I22:I25)</f>
        <v>33000000</v>
      </c>
    </row>
    <row r="27" spans="1:9" ht="12.75">
      <c r="A27" s="20" t="s">
        <v>38</v>
      </c>
      <c r="B27" s="15" t="s">
        <v>16</v>
      </c>
      <c r="C27" s="19" t="s">
        <v>7</v>
      </c>
      <c r="D27" s="19" t="s">
        <v>6</v>
      </c>
      <c r="E27" s="18" t="s">
        <v>12</v>
      </c>
      <c r="F27" s="17" t="s">
        <v>11</v>
      </c>
      <c r="G27" s="12">
        <v>15000000</v>
      </c>
      <c r="H27" s="26">
        <v>0</v>
      </c>
      <c r="I27" s="11">
        <f>G27+H27</f>
        <v>15000000</v>
      </c>
    </row>
    <row r="28" spans="1:9" ht="12.75">
      <c r="A28" s="20" t="s">
        <v>38</v>
      </c>
      <c r="B28" s="25" t="s">
        <v>16</v>
      </c>
      <c r="C28" s="13" t="s">
        <v>7</v>
      </c>
      <c r="D28" s="13" t="s">
        <v>6</v>
      </c>
      <c r="E28" s="14" t="s">
        <v>10</v>
      </c>
      <c r="F28" s="13" t="s">
        <v>9</v>
      </c>
      <c r="G28" s="12">
        <v>20000000</v>
      </c>
      <c r="H28" s="21">
        <v>5000000</v>
      </c>
      <c r="I28" s="11">
        <f>G28+H28</f>
        <v>25000000</v>
      </c>
    </row>
    <row r="29" spans="1:9" ht="12.75">
      <c r="A29" s="20" t="s">
        <v>38</v>
      </c>
      <c r="B29" s="25" t="s">
        <v>16</v>
      </c>
      <c r="C29" s="13" t="s">
        <v>7</v>
      </c>
      <c r="D29" s="13" t="s">
        <v>6</v>
      </c>
      <c r="E29" s="14" t="s">
        <v>5</v>
      </c>
      <c r="F29" s="13" t="s">
        <v>4</v>
      </c>
      <c r="G29" s="12">
        <v>11000000</v>
      </c>
      <c r="H29" s="21">
        <v>10000000</v>
      </c>
      <c r="I29" s="11">
        <f>G29+H29</f>
        <v>21000000</v>
      </c>
    </row>
    <row r="30" spans="1:9" ht="13.5" thickBot="1">
      <c r="A30" s="20" t="s">
        <v>38</v>
      </c>
      <c r="B30" s="23" t="s">
        <v>16</v>
      </c>
      <c r="C30" s="22" t="s">
        <v>7</v>
      </c>
      <c r="D30" s="22" t="s">
        <v>6</v>
      </c>
      <c r="E30" s="14" t="s">
        <v>15</v>
      </c>
      <c r="F30" s="13" t="s">
        <v>14</v>
      </c>
      <c r="G30" s="12">
        <v>10012857</v>
      </c>
      <c r="H30" s="21">
        <v>0</v>
      </c>
      <c r="I30" s="11">
        <f>G30+H30</f>
        <v>10012857</v>
      </c>
    </row>
    <row r="31" spans="1:9" s="8" customFormat="1" ht="27" customHeight="1" thickBot="1">
      <c r="A31" s="49" t="s">
        <v>13</v>
      </c>
      <c r="B31" s="50"/>
      <c r="C31" s="50"/>
      <c r="D31" s="51"/>
      <c r="E31" s="52" t="s">
        <v>2</v>
      </c>
      <c r="F31" s="53"/>
      <c r="G31" s="7">
        <f>SUM(G27:G30)</f>
        <v>56012857</v>
      </c>
      <c r="H31" s="6">
        <f>SUM(H27:H30)</f>
        <v>15000000</v>
      </c>
      <c r="I31" s="10">
        <f>SUM(I27:I30)</f>
        <v>71012857</v>
      </c>
    </row>
    <row r="32" spans="1:9" ht="12.75">
      <c r="A32" s="20" t="s">
        <v>38</v>
      </c>
      <c r="B32" s="15" t="s">
        <v>8</v>
      </c>
      <c r="C32" s="19" t="s">
        <v>7</v>
      </c>
      <c r="D32" s="19" t="s">
        <v>6</v>
      </c>
      <c r="E32" s="18" t="s">
        <v>12</v>
      </c>
      <c r="F32" s="17" t="s">
        <v>11</v>
      </c>
      <c r="G32" s="12">
        <v>0</v>
      </c>
      <c r="H32" s="12">
        <v>13467689.02</v>
      </c>
      <c r="I32" s="11">
        <f>G32+H32</f>
        <v>13467689.02</v>
      </c>
    </row>
    <row r="33" spans="1:9" ht="12.75">
      <c r="A33" s="20" t="s">
        <v>38</v>
      </c>
      <c r="B33" s="15" t="s">
        <v>8</v>
      </c>
      <c r="C33" s="13" t="s">
        <v>7</v>
      </c>
      <c r="D33" s="13" t="s">
        <v>6</v>
      </c>
      <c r="E33" s="14" t="s">
        <v>10</v>
      </c>
      <c r="F33" s="13" t="s">
        <v>9</v>
      </c>
      <c r="G33" s="12">
        <v>0</v>
      </c>
      <c r="H33" s="12">
        <v>9423289.79</v>
      </c>
      <c r="I33" s="11">
        <f>G33+H33</f>
        <v>9423289.79</v>
      </c>
    </row>
    <row r="34" spans="1:9" ht="13.5" thickBot="1">
      <c r="A34" s="20" t="s">
        <v>38</v>
      </c>
      <c r="B34" s="15" t="s">
        <v>8</v>
      </c>
      <c r="C34" s="13" t="s">
        <v>7</v>
      </c>
      <c r="D34" s="13" t="s">
        <v>6</v>
      </c>
      <c r="E34" s="14" t="s">
        <v>5</v>
      </c>
      <c r="F34" s="13" t="s">
        <v>4</v>
      </c>
      <c r="G34" s="12">
        <v>0</v>
      </c>
      <c r="H34" s="12">
        <v>2010392.29</v>
      </c>
      <c r="I34" s="11">
        <f>G34+H34</f>
        <v>2010392.29</v>
      </c>
    </row>
    <row r="35" spans="1:9" s="8" customFormat="1" ht="27" customHeight="1" thickBot="1">
      <c r="A35" s="49" t="s">
        <v>3</v>
      </c>
      <c r="B35" s="50"/>
      <c r="C35" s="50"/>
      <c r="D35" s="51"/>
      <c r="E35" s="52" t="s">
        <v>2</v>
      </c>
      <c r="F35" s="53"/>
      <c r="G35" s="7">
        <f>SUM(G32:G34)</f>
        <v>0</v>
      </c>
      <c r="H35" s="6">
        <f>SUM(H32:H34)</f>
        <v>24901371.099999998</v>
      </c>
      <c r="I35" s="10">
        <f>SUM(I32:I34)</f>
        <v>24901371.099999998</v>
      </c>
    </row>
    <row r="36" spans="1:9" ht="30" customHeight="1" thickBot="1">
      <c r="A36" s="49" t="s">
        <v>1</v>
      </c>
      <c r="B36" s="50"/>
      <c r="C36" s="50"/>
      <c r="D36" s="51"/>
      <c r="E36" s="52" t="s">
        <v>0</v>
      </c>
      <c r="F36" s="53"/>
      <c r="G36" s="7">
        <f>SUM(G33:G35)</f>
        <v>0</v>
      </c>
      <c r="H36" s="6">
        <f>+H35+H31+H26+H21+H16+H11+H9</f>
        <v>24901371.099999994</v>
      </c>
      <c r="I36" s="5">
        <f>+I35+I31+I26+I21+I16+I11+I9</f>
        <v>381618430</v>
      </c>
    </row>
    <row r="37" ht="12.75">
      <c r="I37" s="4"/>
    </row>
    <row r="38" ht="12.75">
      <c r="I38" s="3"/>
    </row>
    <row r="39" spans="8:9" ht="12.75">
      <c r="H39" s="3"/>
      <c r="I39" s="48"/>
    </row>
  </sheetData>
  <sheetProtection/>
  <mergeCells count="22">
    <mergeCell ref="C1:G1"/>
    <mergeCell ref="C2:G2"/>
    <mergeCell ref="C3:G3"/>
    <mergeCell ref="C4:G4"/>
    <mergeCell ref="C5:D5"/>
    <mergeCell ref="E5:F5"/>
    <mergeCell ref="A9:D9"/>
    <mergeCell ref="E9:F9"/>
    <mergeCell ref="A11:D11"/>
    <mergeCell ref="E11:F11"/>
    <mergeCell ref="A16:D16"/>
    <mergeCell ref="E16:F16"/>
    <mergeCell ref="A35:D35"/>
    <mergeCell ref="E35:F35"/>
    <mergeCell ref="A36:D36"/>
    <mergeCell ref="E36:F36"/>
    <mergeCell ref="A21:D21"/>
    <mergeCell ref="E21:F21"/>
    <mergeCell ref="A26:D26"/>
    <mergeCell ref="E26:F26"/>
    <mergeCell ref="A31:D31"/>
    <mergeCell ref="E31:F31"/>
  </mergeCells>
  <printOptions/>
  <pageMargins left="0.7480314960629921" right="0.7480314960629921" top="0.984251968503937" bottom="0.984251968503937" header="0.1968503937007874" footer="0.1968503937007874"/>
  <pageSetup fitToHeight="1000" horizontalDpi="300" verticalDpi="3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marien.mendez</dc:creator>
  <cp:keywords/>
  <dc:description/>
  <cp:lastModifiedBy>marien.mendez</cp:lastModifiedBy>
  <cp:lastPrinted>2016-04-26T15:59:45Z</cp:lastPrinted>
  <dcterms:created xsi:type="dcterms:W3CDTF">2016-04-25T14:14:48Z</dcterms:created>
  <dcterms:modified xsi:type="dcterms:W3CDTF">2017-06-09T18:29:29Z</dcterms:modified>
  <cp:category/>
  <cp:version/>
  <cp:contentType/>
  <cp:contentStatus/>
</cp:coreProperties>
</file>