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Document'!$A$9:$I$277</definedName>
  </definedNames>
  <calcPr calcId="125725"/>
</workbook>
</file>

<file path=xl/calcChain.xml><?xml version="1.0" encoding="utf-8"?>
<calcChain xmlns="http://schemas.openxmlformats.org/spreadsheetml/2006/main">
  <c r="I232" i="1"/>
  <c r="H57"/>
  <c r="H47"/>
  <c r="H43"/>
  <c r="H27"/>
  <c r="H23"/>
  <c r="H12"/>
  <c r="H230"/>
  <c r="H223"/>
  <c r="H215"/>
  <c r="H208"/>
  <c r="H183"/>
  <c r="H172"/>
  <c r="H164"/>
  <c r="H158"/>
  <c r="H151"/>
  <c r="H144"/>
  <c r="H119"/>
  <c r="H108"/>
  <c r="H97"/>
  <c r="H91"/>
  <c r="H76"/>
  <c r="H63"/>
  <c r="H53"/>
  <c r="H39"/>
  <c r="H34"/>
  <c r="H19"/>
  <c r="G232"/>
  <c r="F232"/>
  <c r="E232"/>
  <c r="D232"/>
  <c r="C232"/>
  <c r="C164"/>
  <c r="B232"/>
  <c r="G183"/>
  <c r="I182"/>
  <c r="F183"/>
  <c r="E183"/>
  <c r="D183"/>
  <c r="C183"/>
  <c r="I67"/>
  <c r="H67"/>
  <c r="G67"/>
  <c r="F67"/>
  <c r="E67"/>
  <c r="D67"/>
  <c r="C67"/>
  <c r="I57"/>
  <c r="G57"/>
  <c r="F57"/>
  <c r="E57"/>
  <c r="D57"/>
  <c r="C57"/>
  <c r="C230"/>
  <c r="D230"/>
  <c r="E230"/>
  <c r="F230"/>
  <c r="G230"/>
  <c r="C223"/>
  <c r="D223"/>
  <c r="E223"/>
  <c r="F223"/>
  <c r="G223"/>
  <c r="C215"/>
  <c r="D215"/>
  <c r="E215"/>
  <c r="F215"/>
  <c r="G215"/>
  <c r="C208"/>
  <c r="D208"/>
  <c r="E208"/>
  <c r="F208"/>
  <c r="G208"/>
  <c r="C172"/>
  <c r="D172"/>
  <c r="E172"/>
  <c r="F172"/>
  <c r="G172"/>
  <c r="D164"/>
  <c r="E164"/>
  <c r="F164"/>
  <c r="G164"/>
  <c r="C158"/>
  <c r="D158"/>
  <c r="E158"/>
  <c r="F158"/>
  <c r="G158"/>
  <c r="C151"/>
  <c r="D151"/>
  <c r="E151"/>
  <c r="F151"/>
  <c r="G151"/>
  <c r="C144"/>
  <c r="D144"/>
  <c r="E144"/>
  <c r="F144"/>
  <c r="G144"/>
  <c r="C123"/>
  <c r="D123"/>
  <c r="E123"/>
  <c r="F123"/>
  <c r="G123"/>
  <c r="C119"/>
  <c r="D119"/>
  <c r="E119"/>
  <c r="F119"/>
  <c r="G119"/>
  <c r="C108"/>
  <c r="D108"/>
  <c r="E108"/>
  <c r="F108"/>
  <c r="G108"/>
  <c r="C101"/>
  <c r="D101"/>
  <c r="E101"/>
  <c r="F101"/>
  <c r="G101"/>
  <c r="C97"/>
  <c r="D97"/>
  <c r="E97"/>
  <c r="F97"/>
  <c r="G97"/>
  <c r="C91"/>
  <c r="D91"/>
  <c r="E91"/>
  <c r="F91"/>
  <c r="G91"/>
  <c r="C85"/>
  <c r="D85"/>
  <c r="E85"/>
  <c r="F85"/>
  <c r="G85"/>
  <c r="C80"/>
  <c r="D80"/>
  <c r="E80"/>
  <c r="F80"/>
  <c r="G80"/>
  <c r="C76"/>
  <c r="D76"/>
  <c r="E76"/>
  <c r="F76"/>
  <c r="G76"/>
  <c r="C63"/>
  <c r="D63"/>
  <c r="E63"/>
  <c r="F63"/>
  <c r="G63"/>
  <c r="C53"/>
  <c r="D53"/>
  <c r="E53"/>
  <c r="F53"/>
  <c r="G53"/>
  <c r="C47"/>
  <c r="D47"/>
  <c r="E47"/>
  <c r="F47"/>
  <c r="G47"/>
  <c r="C43"/>
  <c r="D43"/>
  <c r="E43"/>
  <c r="F43"/>
  <c r="G43"/>
  <c r="C39"/>
  <c r="D39"/>
  <c r="E39"/>
  <c r="F39"/>
  <c r="G39"/>
  <c r="C34"/>
  <c r="D34"/>
  <c r="E34"/>
  <c r="F34"/>
  <c r="G34"/>
  <c r="C27"/>
  <c r="D27"/>
  <c r="E27"/>
  <c r="F27"/>
  <c r="G27"/>
  <c r="C23"/>
  <c r="D23"/>
  <c r="E23"/>
  <c r="F23"/>
  <c r="G23"/>
  <c r="C19"/>
  <c r="D19"/>
  <c r="E19"/>
  <c r="F19"/>
  <c r="G19"/>
  <c r="C12"/>
  <c r="D12"/>
  <c r="E12"/>
  <c r="F12"/>
  <c r="G12"/>
  <c r="H226"/>
  <c r="I226" s="1"/>
  <c r="H228"/>
  <c r="I228" s="1"/>
  <c r="H227"/>
  <c r="I227" s="1"/>
  <c r="H222"/>
  <c r="I222" s="1"/>
  <c r="H221"/>
  <c r="I221" s="1"/>
  <c r="H220"/>
  <c r="I220" s="1"/>
  <c r="H219"/>
  <c r="I219" s="1"/>
  <c r="H218"/>
  <c r="I218" s="1"/>
  <c r="H214"/>
  <c r="I214" s="1"/>
  <c r="H213"/>
  <c r="I213" s="1"/>
  <c r="H212"/>
  <c r="I212" s="1"/>
  <c r="H211"/>
  <c r="I211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95"/>
  <c r="I95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69"/>
  <c r="I169" s="1"/>
  <c r="H168"/>
  <c r="I168" s="1"/>
  <c r="H167"/>
  <c r="I167" s="1"/>
  <c r="H163"/>
  <c r="I163" s="1"/>
  <c r="H162"/>
  <c r="I162" s="1"/>
  <c r="H161"/>
  <c r="I161" s="1"/>
  <c r="H157"/>
  <c r="I157" s="1"/>
  <c r="H156"/>
  <c r="H155"/>
  <c r="I155" s="1"/>
  <c r="H154"/>
  <c r="I154" s="1"/>
  <c r="H150"/>
  <c r="I150" s="1"/>
  <c r="H149"/>
  <c r="I149" s="1"/>
  <c r="H148"/>
  <c r="I148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2"/>
  <c r="I122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07"/>
  <c r="I107" s="1"/>
  <c r="H106"/>
  <c r="I106" s="1"/>
  <c r="H105"/>
  <c r="I105" s="1"/>
  <c r="H104"/>
  <c r="I104" s="1"/>
  <c r="H100"/>
  <c r="I100" s="1"/>
  <c r="H96"/>
  <c r="I96" s="1"/>
  <c r="H94"/>
  <c r="I94" s="1"/>
  <c r="H90"/>
  <c r="I90" s="1"/>
  <c r="H89"/>
  <c r="I89" s="1"/>
  <c r="H88"/>
  <c r="I88" s="1"/>
  <c r="H84"/>
  <c r="I84" s="1"/>
  <c r="H83"/>
  <c r="I83" s="1"/>
  <c r="H79"/>
  <c r="I79" s="1"/>
  <c r="I80" s="1"/>
  <c r="H75"/>
  <c r="I75" s="1"/>
  <c r="H74"/>
  <c r="I74" s="1"/>
  <c r="H73"/>
  <c r="I73" s="1"/>
  <c r="H72"/>
  <c r="I72" s="1"/>
  <c r="H71"/>
  <c r="I71" s="1"/>
  <c r="H70"/>
  <c r="I70" s="1"/>
  <c r="H62"/>
  <c r="I62" s="1"/>
  <c r="H61"/>
  <c r="H60"/>
  <c r="I60" s="1"/>
  <c r="H52"/>
  <c r="I52" s="1"/>
  <c r="H51"/>
  <c r="I51" s="1"/>
  <c r="H50"/>
  <c r="I50" s="1"/>
  <c r="H46"/>
  <c r="I46" s="1"/>
  <c r="I47" s="1"/>
  <c r="H42"/>
  <c r="I42" s="1"/>
  <c r="H38"/>
  <c r="H37"/>
  <c r="I37" s="1"/>
  <c r="H33"/>
  <c r="I33" s="1"/>
  <c r="H32"/>
  <c r="I32" s="1"/>
  <c r="H31"/>
  <c r="I31" s="1"/>
  <c r="H30"/>
  <c r="I30" s="1"/>
  <c r="H26"/>
  <c r="I26" s="1"/>
  <c r="I27" s="1"/>
  <c r="H22"/>
  <c r="I22" s="1"/>
  <c r="I23" s="1"/>
  <c r="H18"/>
  <c r="I18" s="1"/>
  <c r="H15"/>
  <c r="I15" s="1"/>
  <c r="H11"/>
  <c r="I11" s="1"/>
  <c r="I12" s="1"/>
  <c r="H232" l="1"/>
  <c r="I53"/>
  <c r="I76"/>
  <c r="I85"/>
  <c r="I101"/>
  <c r="I119"/>
  <c r="I123"/>
  <c r="I144"/>
  <c r="I172"/>
  <c r="I208"/>
  <c r="I215"/>
  <c r="I223"/>
  <c r="I183"/>
  <c r="I34"/>
  <c r="I230"/>
  <c r="I19"/>
  <c r="I91"/>
  <c r="I97"/>
  <c r="I108"/>
  <c r="I151"/>
  <c r="I164"/>
  <c r="H80"/>
  <c r="H123"/>
  <c r="H85"/>
  <c r="H101"/>
  <c r="I38"/>
  <c r="I39" s="1"/>
  <c r="I156"/>
  <c r="I158" s="1"/>
  <c r="I61"/>
  <c r="I63" s="1"/>
  <c r="I43"/>
</calcChain>
</file>

<file path=xl/sharedStrings.xml><?xml version="1.0" encoding="utf-8"?>
<sst xmlns="http://schemas.openxmlformats.org/spreadsheetml/2006/main" count="333" uniqueCount="224">
  <si>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</si>
  <si>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</si>
  <si>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</si>
  <si>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</si>
  <si>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</si>
  <si>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</si>
  <si>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</si>
  <si>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</si>
  <si>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</si>
  <si>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</si>
  <si>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</si>
  <si>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</si>
  <si>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</si>
  <si>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</si>
  <si>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DIVISION DE RELACIONES INTERNACIONALES - ONE</t>
  </si>
  <si>
    <t>JEIMY ALEXANDRA BAUTISTA PAREDES</t>
  </si>
  <si>
    <t>ANALISTA II</t>
  </si>
  <si>
    <t>MARIA NAIROBIS ROSARIO MAYI</t>
  </si>
  <si>
    <t>ANALISTA</t>
  </si>
  <si>
    <t>DEPARTAMENTO DE PLANIFICACION Y DESARROLLO- ONE</t>
  </si>
  <si>
    <t>DULCE MARIA CARLOTA MAC DOUGALL PIN</t>
  </si>
  <si>
    <t>ENC. DPTO. PLANIFICACION Y DE</t>
  </si>
  <si>
    <t>ENCARGADO (A)</t>
  </si>
  <si>
    <t>DIVISION DE ADMINISTRACION DE RECURSOS HUMANOS- ONE</t>
  </si>
  <si>
    <t>DELFIA MELADYS DE JESUS TORIBIO MEZ</t>
  </si>
  <si>
    <t>DEPARTAMENTO DE TECNOLOGIA DE LA INFORMACION- ONE</t>
  </si>
  <si>
    <t>CESAR TOBIAS ROSARIO BRADOR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</si>
  <si>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</si>
  <si>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</si>
  <si>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</si>
  <si>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</si>
  <si>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</si>
  <si>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</si>
  <si>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</si>
  <si>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</si>
  <si>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</si>
  <si>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ADAN EMMANUEL PEREZ QUESADA</t>
  </si>
  <si>
    <t>DIVISION DE DESARROLLO E IMPLEMENTACION DE SISTEMAS- ONE</t>
  </si>
  <si>
    <t>JUAN FRANCISCO DE LEON</t>
  </si>
  <si>
    <t>DESARROLLADOR DE SISTEMAS I</t>
  </si>
  <si>
    <t>DIVISION DE PROCESAMIENTO DE DATOS- ONE</t>
  </si>
  <si>
    <t>DIMAS YAEL MATIAS APONTE</t>
  </si>
  <si>
    <t>TECNICO</t>
  </si>
  <si>
    <t>COORDINADORA ADMINISTRATIVA</t>
  </si>
  <si>
    <t>DIVISION DE COMPRAS Y CONTRATACIONES- ONE</t>
  </si>
  <si>
    <t>TECNICO DE COMPRAS</t>
  </si>
  <si>
    <t>WANDY TEJADA DISLA</t>
  </si>
  <si>
    <t>NATHALY JOSEFINA GUILLEN MOLINA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</si>
  <si>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</si>
  <si>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</si>
  <si>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</si>
  <si>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</si>
  <si>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</si>
  <si>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SECCION DE SERVICIOS GENERALES- ONE</t>
  </si>
  <si>
    <t>TOMMY ALCIBIADES PEREZ FELIZ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</si>
  <si>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</si>
  <si>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</si>
  <si>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</si>
  <si>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</si>
  <si>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</si>
  <si>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</si>
  <si>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JEORGE LEONARDO SANCHEZ BONILLA</t>
  </si>
  <si>
    <t>ESCUELA NACIONAL DE ESTADISTICA- ONE</t>
  </si>
  <si>
    <t>ROSARIO CHAPUSEAUX CRUZ</t>
  </si>
  <si>
    <t>ANALISTA CAPACITACION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</si>
  <si>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</si>
  <si>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</si>
  <si>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</si>
  <si>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</si>
  <si>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</si>
  <si>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</si>
  <si>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</si>
  <si>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</si>
  <si>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</si>
  <si>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SUPERVISORA</t>
  </si>
  <si>
    <t>DEPARTAMENTO DE ENCUESTAS- ONE</t>
  </si>
  <si>
    <t>MARLEN DE ARMAS HILTON</t>
  </si>
  <si>
    <t>JESSANIN DIOSMERY FRIAS PEÑA</t>
  </si>
  <si>
    <t>DIVISION DE OFICINAS TERRITORIALES- ONE</t>
  </si>
  <si>
    <t>RAFAEL DE JESUS CAMINERO CASTILLO</t>
  </si>
  <si>
    <t>DEPARTAMENTO DE ESTADISTICAS ECONOMICAS- ONE</t>
  </si>
  <si>
    <t>CARLOS JOSE MONTERO GIL</t>
  </si>
  <si>
    <t>DIVISION DE INFRAESTRUCTURA ESTADISTICA Y ENCUESTA ECONOMICA- ONE</t>
  </si>
  <si>
    <t>MARITZA ALEXANDRA PEREZ DOMINGUEZ</t>
  </si>
  <si>
    <t>MILCIADES ALEJANDRO SILVEN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</si>
  <si>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</si>
  <si>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</si>
  <si>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</si>
  <si>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</si>
  <si>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</si>
  <si>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</si>
  <si>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</si>
  <si>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</si>
  <si>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</si>
  <si>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</si>
  <si>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</si>
  <si>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</si>
  <si>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</si>
  <si>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</si>
  <si>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DANIEL ALEJANDRO HERNANDEZ RAMOS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</si>
  <si>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</si>
  <si>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</si>
  <si>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</si>
  <si>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</si>
  <si>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</si>
  <si>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</si>
  <si>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</si>
  <si>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</si>
  <si>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</si>
  <si>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</si>
  <si>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</si>
  <si>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</si>
  <si>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</si>
  <si>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</si>
  <si>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</si>
  <si>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</si>
  <si>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</si>
  <si>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</si>
  <si>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</si>
  <si>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</si>
  <si>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</si>
  <si>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</si>
  <si>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</si>
  <si>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</si>
  <si>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</si>
  <si>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</si>
  <si>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</si>
  <si>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DEPARTAMENTO DE METODOLOGIA E INVESTIGACIONES- ONE</t>
  </si>
  <si>
    <t>CHANTALL MARIE RAMIREZ</t>
  </si>
  <si>
    <t>ANALISTA DE INVESTIGACIONES</t>
  </si>
  <si>
    <t>TERESA MARIA GUERRERO NUÑEZ</t>
  </si>
  <si>
    <t>ANALISTA DE INVESTIGACION</t>
  </si>
  <si>
    <t>YANELKIS FERNANDEZ MOLINA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</si>
  <si>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</si>
  <si>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</si>
  <si>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</si>
  <si>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</si>
  <si>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</si>
  <si>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</si>
  <si>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</si>
  <si>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</si>
  <si>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</si>
  <si>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</si>
  <si>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MANUEL YUHERY JIMENEZ</t>
  </si>
  <si>
    <t>CONSERJE</t>
  </si>
  <si>
    <t>MARCELO NYFFELER TEJADA</t>
  </si>
  <si>
    <t>MARY CRUZ MADE DE LOS SANTOS</t>
  </si>
  <si>
    <t>WANDAR SOCORRO HERASME DIAZ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</si>
  <si>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</si>
  <si>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</si>
  <si>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</si>
  <si>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</si>
  <si>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</si>
  <si>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</si>
  <si>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</si>
  <si>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</si>
  <si>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</si>
  <si>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</si>
  <si>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</si>
  <si>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</si>
  <si>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</si>
  <si>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</si>
  <si>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JHONNY RAFAEL PERDOMO BASILIO</t>
  </si>
  <si>
    <t>JOHAN MARCOS SEGURA CHARLES</t>
  </si>
  <si>
    <t>JULIO CESAR DEL CARMEN SORIANO</t>
  </si>
  <si>
    <t>LEIDY NATHALI SOTO CASTILLO</t>
  </si>
  <si>
    <t>EDITOR DE PLANOS</t>
  </si>
  <si>
    <t>MARIANELA BELTRE GARCES</t>
  </si>
  <si>
    <t>PERLA EVALINA ROSARIO GUERRERO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</si>
  <si>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</si>
  <si>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</si>
  <si>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</si>
  <si>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</si>
  <si>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</si>
  <si>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</si>
  <si>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</si>
  <si>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DIGITALIZADOR</t>
  </si>
  <si>
    <t>DEPARTAMENTO DE COMUNICACIONES- ONE</t>
  </si>
  <si>
    <t>MARIA DEL PILAR BERROA SANCHEZ</t>
  </si>
  <si>
    <t>LISMARY VANESSA SANTELISES CONTRERA</t>
  </si>
  <si>
    <t>ALAN ALFONSECA DUNCAN</t>
  </si>
  <si>
    <t>PERIODISTA</t>
  </si>
  <si>
    <t>MARIA ALICIA DELGADO MESTRES</t>
  </si>
  <si>
    <t>CORRECTOR (A) DE ESTILO</t>
  </si>
  <si>
    <t>DIVISION DE PUBLICACIONES-ONE</t>
  </si>
  <si>
    <t>LOURDES MARGARITA MARMOLEJOS VILLAV</t>
  </si>
  <si>
    <t>CAMILO CACERES VARGAS</t>
  </si>
  <si>
    <t>DISEÑADOR GRAFICO</t>
  </si>
  <si>
    <t>LEYDY MARICRIS PAULINO GARCIA</t>
  </si>
  <si>
    <t>MARIANNY ANTONIA OLLER LOPEZ</t>
  </si>
  <si>
    <t>RAIMY RAFAEL PEROZO RODRIGUEZ</t>
  </si>
  <si>
    <t>Sueldo Bruto</t>
  </si>
  <si>
    <t>MINISTERIO DE ECONOMÍA, PLANIFICAIÓN Y DESARROLLO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</si>
  <si>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</si>
  <si>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</si>
  <si>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</si>
  <si>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</si>
  <si>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</si>
  <si>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ANALISTA DE RECLUTAMIENTO Y S</t>
  </si>
  <si>
    <t>VERONICA ALEXANDRA CARMONA</t>
  </si>
  <si>
    <t>ANALISTA DE COMPRAS Y CONTRAT</t>
  </si>
  <si>
    <t>AUXILIAR CONTABILIDAD</t>
  </si>
  <si>
    <t>ISAAC EMMANUEL GUERRA SALAZAR</t>
  </si>
  <si>
    <t>ANALISTA DE ESTADISTICA SECTO</t>
  </si>
  <si>
    <t>FELVIN LEANDRO TEJEDA DE LOS SANTOS</t>
  </si>
  <si>
    <t>SHNEIDDER DIEUDONNE RODRIGUEZ</t>
  </si>
  <si>
    <t>VIVIAN NATHALY SANCHEZ</t>
  </si>
  <si>
    <t>FIORDALIZA MATEO LANDA</t>
  </si>
  <si>
    <t>JULIO ALBERTO ALVAREZ DE MAIO</t>
  </si>
  <si>
    <t>COORDINADOR ADMINISTRATIVO</t>
  </si>
  <si>
    <t>ORLANDO ANTONIO HERNANDEZ MEJIA</t>
  </si>
  <si>
    <t>JOSE MARIA DIAZ CACEREZ</t>
  </si>
  <si>
    <t>ENCARGADO DE LOGISTICA</t>
  </si>
  <si>
    <t>Mes mayo 2017</t>
  </si>
  <si>
    <t>LILIANA ESTEFANY LEO ROSA</t>
  </si>
  <si>
    <t xml:space="preserve">ANALISTA  </t>
  </si>
  <si>
    <t>CAMILA MICHEL ALCANTARA FERNANDEZ</t>
  </si>
  <si>
    <t>DIVISION FINANCIERA- ONE</t>
  </si>
  <si>
    <t>DOMINGO ANTONIO REYNOSO CRUZ</t>
  </si>
  <si>
    <t>SECCION DE CORRESPONDENCIA- ONE</t>
  </si>
  <si>
    <t>GUILLERMO MARTINEZ VASQUEZ</t>
  </si>
  <si>
    <t>MENSAJERO EXTERNO</t>
  </si>
  <si>
    <t>CORNELIO ANTONIO POLANCO ACOSTA</t>
  </si>
  <si>
    <t>SANDY GERVACIA ALMANZAR TAVERAS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</si>
</sst>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4" fontId="16" fillId="37" borderId="0" xfId="0" applyNumberFormat="1" applyFont="1" applyFill="1"/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80" zoomScaleNormal="80" workbookViewId="0">
      <pane ySplit="8" topLeftCell="A206" activePane="bottomLeft" state="frozen"/>
      <selection pane="bottomLeft" activeCell="I233" sqref="I233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192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193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12" t="s">
        <v>194</v>
      </c>
      <c r="B4" s="13"/>
      <c r="C4" s="13"/>
      <c r="D4" s="13"/>
      <c r="E4" s="13"/>
      <c r="F4" s="13"/>
      <c r="G4" s="13"/>
      <c r="H4" s="13"/>
      <c r="I4" s="13"/>
    </row>
    <row r="5" spans="1:9" ht="20.25">
      <c r="A5" s="12" t="s">
        <v>196</v>
      </c>
      <c r="B5" s="13"/>
      <c r="C5" s="13"/>
      <c r="D5" s="13"/>
      <c r="E5" s="13"/>
      <c r="F5" s="13"/>
      <c r="G5" s="13"/>
      <c r="H5" s="13"/>
      <c r="I5" s="13"/>
    </row>
    <row r="6" spans="1:9" ht="21" thickBot="1">
      <c r="A6" s="12" t="s">
        <v>213</v>
      </c>
      <c r="B6" s="13"/>
      <c r="C6" s="13"/>
      <c r="D6" s="13"/>
      <c r="E6" s="13"/>
      <c r="F6" s="13"/>
      <c r="G6" s="13"/>
      <c r="H6" s="13"/>
      <c r="I6" s="13"/>
    </row>
    <row r="7" spans="1:9">
      <c r="A7" s="14" t="s">
        <v>195</v>
      </c>
      <c r="B7" s="16" t="s">
        <v>0</v>
      </c>
      <c r="C7" s="18" t="s">
        <v>191</v>
      </c>
      <c r="D7" s="20" t="s">
        <v>1</v>
      </c>
      <c r="E7" s="18" t="s">
        <v>2</v>
      </c>
      <c r="F7" s="20" t="s">
        <v>3</v>
      </c>
      <c r="G7" s="18" t="s">
        <v>4</v>
      </c>
      <c r="H7" s="18" t="s">
        <v>5</v>
      </c>
      <c r="I7" s="22" t="s">
        <v>6</v>
      </c>
    </row>
    <row r="8" spans="1:9" ht="15.75" thickBot="1">
      <c r="A8" s="15"/>
      <c r="B8" s="17"/>
      <c r="C8" s="19"/>
      <c r="D8" s="21"/>
      <c r="E8" s="19"/>
      <c r="F8" s="21"/>
      <c r="G8" s="19"/>
      <c r="H8" s="19"/>
      <c r="I8" s="23"/>
    </row>
    <row r="10" spans="1:9">
      <c r="A10" s="11" t="s">
        <v>7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 t="shared" ref="C12:I12" si="0">SUM(C11)</f>
        <v>23000</v>
      </c>
      <c r="D12" s="2">
        <f t="shared" si="0"/>
        <v>660.1</v>
      </c>
      <c r="E12" s="2">
        <f t="shared" si="0"/>
        <v>0</v>
      </c>
      <c r="F12" s="2">
        <f t="shared" si="0"/>
        <v>699.2</v>
      </c>
      <c r="G12" s="2">
        <f t="shared" si="0"/>
        <v>0</v>
      </c>
      <c r="H12" s="2">
        <f>SUM(H11)</f>
        <v>1359.3000000000002</v>
      </c>
      <c r="I12" s="2">
        <f t="shared" si="0"/>
        <v>21640.7</v>
      </c>
    </row>
    <row r="13" spans="1:9">
      <c r="B13"/>
    </row>
    <row r="14" spans="1:9">
      <c r="A14" s="11" t="s">
        <v>14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15</v>
      </c>
      <c r="B15" t="s">
        <v>16</v>
      </c>
      <c r="C15" s="1">
        <v>45000</v>
      </c>
      <c r="D15" s="1">
        <v>1291.5</v>
      </c>
      <c r="E15" s="1">
        <v>1148.33</v>
      </c>
      <c r="F15" s="1">
        <v>1368</v>
      </c>
      <c r="G15" s="1">
        <v>0</v>
      </c>
      <c r="H15" s="1">
        <f t="shared" ref="H15:H18" si="1">D15+E15+F15+G15</f>
        <v>3807.83</v>
      </c>
      <c r="I15" s="1">
        <f t="shared" ref="I15:I18" si="2">C15-H15</f>
        <v>41192.17</v>
      </c>
    </row>
    <row r="16" spans="1:9">
      <c r="A16" t="s">
        <v>214</v>
      </c>
      <c r="B16" t="s">
        <v>215</v>
      </c>
      <c r="C16" s="1">
        <v>60000</v>
      </c>
      <c r="D16" s="1">
        <v>1722</v>
      </c>
      <c r="E16" s="1">
        <v>3486.68</v>
      </c>
      <c r="F16" s="1">
        <v>1824</v>
      </c>
      <c r="G16" s="1">
        <v>0</v>
      </c>
      <c r="H16" s="1">
        <v>7032.68</v>
      </c>
      <c r="I16" s="1">
        <v>52967.32</v>
      </c>
    </row>
    <row r="17" spans="1:10">
      <c r="A17" t="s">
        <v>216</v>
      </c>
      <c r="B17" t="s">
        <v>11</v>
      </c>
      <c r="C17" s="1">
        <v>20000</v>
      </c>
      <c r="D17" s="1">
        <v>574</v>
      </c>
      <c r="E17" s="1">
        <v>0</v>
      </c>
      <c r="F17" s="1">
        <v>608</v>
      </c>
      <c r="G17" s="1">
        <v>0</v>
      </c>
      <c r="H17" s="1">
        <v>1182</v>
      </c>
      <c r="I17" s="1">
        <v>18818</v>
      </c>
    </row>
    <row r="18" spans="1:10">
      <c r="A18" t="s">
        <v>17</v>
      </c>
      <c r="B18" t="s">
        <v>18</v>
      </c>
      <c r="C18" s="1">
        <v>54000</v>
      </c>
      <c r="D18" s="1">
        <v>1549.8</v>
      </c>
      <c r="E18" s="1">
        <v>2418.54</v>
      </c>
      <c r="F18" s="1">
        <v>1641.6</v>
      </c>
      <c r="G18" s="1">
        <v>0</v>
      </c>
      <c r="H18" s="1">
        <f t="shared" si="1"/>
        <v>5609.9400000000005</v>
      </c>
      <c r="I18" s="1">
        <f t="shared" si="2"/>
        <v>48390.06</v>
      </c>
    </row>
    <row r="19" spans="1:10">
      <c r="A19" s="7" t="s">
        <v>13</v>
      </c>
      <c r="B19" s="7">
        <v>4</v>
      </c>
      <c r="C19" s="2">
        <f t="shared" ref="C19:I19" si="3">SUM(C15:C18)</f>
        <v>179000</v>
      </c>
      <c r="D19" s="2">
        <f t="shared" si="3"/>
        <v>5137.3</v>
      </c>
      <c r="E19" s="2">
        <f t="shared" si="3"/>
        <v>7053.55</v>
      </c>
      <c r="F19" s="2">
        <f t="shared" si="3"/>
        <v>5441.6</v>
      </c>
      <c r="G19" s="2">
        <f t="shared" si="3"/>
        <v>0</v>
      </c>
      <c r="H19" s="2">
        <f>SUM(H15:H18)</f>
        <v>17632.45</v>
      </c>
      <c r="I19" s="2">
        <f t="shared" si="3"/>
        <v>161367.54999999999</v>
      </c>
    </row>
    <row r="20" spans="1:10">
      <c r="B20"/>
    </row>
    <row r="21" spans="1:10">
      <c r="A21" s="11" t="s">
        <v>19</v>
      </c>
      <c r="B21" s="11"/>
      <c r="C21" s="11"/>
      <c r="D21" s="11"/>
      <c r="E21" s="11"/>
      <c r="F21" s="11"/>
      <c r="G21" s="11"/>
      <c r="H21" s="11"/>
      <c r="I21" s="11"/>
    </row>
    <row r="22" spans="1:10">
      <c r="A22" t="s">
        <v>20</v>
      </c>
      <c r="B22" t="s">
        <v>21</v>
      </c>
      <c r="C22" s="1">
        <v>125000</v>
      </c>
      <c r="D22" s="1">
        <v>3587.5</v>
      </c>
      <c r="E22" s="1">
        <v>17623.2</v>
      </c>
      <c r="F22" s="1">
        <v>3385.65</v>
      </c>
      <c r="G22" s="1">
        <v>1865.52</v>
      </c>
      <c r="H22" s="1">
        <f>D22+E22+F22+G22</f>
        <v>26461.870000000003</v>
      </c>
      <c r="I22" s="1">
        <f>C22-H22</f>
        <v>98538.13</v>
      </c>
    </row>
    <row r="23" spans="1:10">
      <c r="A23" s="7" t="s">
        <v>13</v>
      </c>
      <c r="B23" s="7">
        <v>1</v>
      </c>
      <c r="C23" s="2">
        <f t="shared" ref="C23:I23" si="4">SUM(C22)</f>
        <v>125000</v>
      </c>
      <c r="D23" s="2">
        <f t="shared" si="4"/>
        <v>3587.5</v>
      </c>
      <c r="E23" s="2">
        <f t="shared" si="4"/>
        <v>17623.2</v>
      </c>
      <c r="F23" s="2">
        <f t="shared" si="4"/>
        <v>3385.65</v>
      </c>
      <c r="G23" s="2">
        <f t="shared" si="4"/>
        <v>1865.52</v>
      </c>
      <c r="H23" s="2">
        <f>SUM(H22)</f>
        <v>26461.870000000003</v>
      </c>
      <c r="I23" s="2">
        <f t="shared" si="4"/>
        <v>98538.13</v>
      </c>
      <c r="J23" s="10"/>
    </row>
    <row r="24" spans="1:10">
      <c r="B24"/>
    </row>
    <row r="25" spans="1:10">
      <c r="A25" s="11" t="s">
        <v>23</v>
      </c>
      <c r="B25" s="11"/>
      <c r="C25" s="11"/>
      <c r="D25" s="11"/>
      <c r="E25" s="11"/>
      <c r="F25" s="11"/>
      <c r="G25" s="11"/>
      <c r="H25" s="11"/>
      <c r="I25" s="11"/>
    </row>
    <row r="26" spans="1:10">
      <c r="A26" t="s">
        <v>24</v>
      </c>
      <c r="B26" t="s">
        <v>198</v>
      </c>
      <c r="C26" s="1">
        <v>40000</v>
      </c>
      <c r="D26" s="1">
        <v>1148</v>
      </c>
      <c r="E26" s="1">
        <v>442.65</v>
      </c>
      <c r="F26" s="1">
        <v>1216</v>
      </c>
      <c r="G26" s="1">
        <v>0</v>
      </c>
      <c r="H26" s="1">
        <f>D26+E26+F26+G26</f>
        <v>2806.65</v>
      </c>
      <c r="I26" s="1">
        <f>C26-H26</f>
        <v>37193.35</v>
      </c>
    </row>
    <row r="27" spans="1:10">
      <c r="A27" s="7" t="s">
        <v>13</v>
      </c>
      <c r="B27" s="7">
        <v>1</v>
      </c>
      <c r="C27" s="2">
        <f t="shared" ref="C27:I27" si="5">SUM(C26)</f>
        <v>40000</v>
      </c>
      <c r="D27" s="2">
        <f t="shared" si="5"/>
        <v>1148</v>
      </c>
      <c r="E27" s="2">
        <f t="shared" si="5"/>
        <v>442.65</v>
      </c>
      <c r="F27" s="2">
        <f t="shared" si="5"/>
        <v>1216</v>
      </c>
      <c r="G27" s="2">
        <f t="shared" si="5"/>
        <v>0</v>
      </c>
      <c r="H27" s="2">
        <f>SUM(H26)</f>
        <v>2806.65</v>
      </c>
      <c r="I27" s="2">
        <f t="shared" si="5"/>
        <v>37193.35</v>
      </c>
    </row>
    <row r="28" spans="1:10">
      <c r="B28"/>
    </row>
    <row r="29" spans="1:10">
      <c r="A29" s="11" t="s">
        <v>25</v>
      </c>
      <c r="B29" s="11"/>
      <c r="C29" s="11"/>
      <c r="D29" s="11"/>
      <c r="E29" s="11"/>
      <c r="F29" s="11"/>
      <c r="G29" s="11"/>
      <c r="H29" s="11"/>
      <c r="I29" s="11"/>
    </row>
    <row r="30" spans="1:10">
      <c r="A30" t="s">
        <v>26</v>
      </c>
      <c r="B30" t="s">
        <v>18</v>
      </c>
      <c r="C30" s="1">
        <v>55000</v>
      </c>
      <c r="D30" s="1">
        <v>1578.5</v>
      </c>
      <c r="E30" s="1">
        <v>2559.6799999999998</v>
      </c>
      <c r="F30" s="1">
        <v>1672</v>
      </c>
      <c r="G30" s="1">
        <v>0</v>
      </c>
      <c r="H30" s="1">
        <f t="shared" ref="H30:H33" si="6">D30+E30+F30+G30</f>
        <v>5810.18</v>
      </c>
      <c r="I30" s="1">
        <f t="shared" ref="I30:I33" si="7">C30-H30</f>
        <v>49189.82</v>
      </c>
    </row>
    <row r="31" spans="1:10">
      <c r="A31" t="s">
        <v>28</v>
      </c>
      <c r="B31" t="s">
        <v>27</v>
      </c>
      <c r="C31" s="1">
        <v>22000</v>
      </c>
      <c r="D31" s="1">
        <v>631.4</v>
      </c>
      <c r="E31" s="1">
        <v>0</v>
      </c>
      <c r="F31" s="1">
        <v>668.8</v>
      </c>
      <c r="G31" s="1">
        <v>0</v>
      </c>
      <c r="H31" s="1">
        <f t="shared" si="6"/>
        <v>1300.1999999999998</v>
      </c>
      <c r="I31" s="1">
        <f t="shared" si="7"/>
        <v>20699.8</v>
      </c>
    </row>
    <row r="32" spans="1:10">
      <c r="A32" t="s">
        <v>29</v>
      </c>
      <c r="B32" t="s">
        <v>27</v>
      </c>
      <c r="C32" s="1">
        <v>22000</v>
      </c>
      <c r="D32" s="1">
        <v>631.4</v>
      </c>
      <c r="E32" s="1">
        <v>0</v>
      </c>
      <c r="F32" s="1">
        <v>668.8</v>
      </c>
      <c r="G32" s="1">
        <v>932.76</v>
      </c>
      <c r="H32" s="1">
        <f t="shared" si="6"/>
        <v>2232.96</v>
      </c>
      <c r="I32" s="1">
        <f t="shared" si="7"/>
        <v>19767.04</v>
      </c>
    </row>
    <row r="33" spans="1:9">
      <c r="A33" t="s">
        <v>30</v>
      </c>
      <c r="B33" t="s">
        <v>31</v>
      </c>
      <c r="C33" s="1">
        <v>17000</v>
      </c>
      <c r="D33" s="1">
        <v>487.9</v>
      </c>
      <c r="E33" s="1">
        <v>0</v>
      </c>
      <c r="F33" s="1">
        <v>516.79999999999995</v>
      </c>
      <c r="G33" s="1">
        <v>0</v>
      </c>
      <c r="H33" s="1">
        <f t="shared" si="6"/>
        <v>1004.6999999999999</v>
      </c>
      <c r="I33" s="1">
        <f t="shared" si="7"/>
        <v>15995.3</v>
      </c>
    </row>
    <row r="34" spans="1:9">
      <c r="A34" s="7" t="s">
        <v>13</v>
      </c>
      <c r="B34" s="7">
        <v>4</v>
      </c>
      <c r="C34" s="2">
        <f t="shared" ref="C34:I34" si="8">SUM(C30:C33)</f>
        <v>116000</v>
      </c>
      <c r="D34" s="2">
        <f t="shared" si="8"/>
        <v>3329.2000000000003</v>
      </c>
      <c r="E34" s="2">
        <f t="shared" si="8"/>
        <v>2559.6799999999998</v>
      </c>
      <c r="F34" s="2">
        <f t="shared" si="8"/>
        <v>3526.4000000000005</v>
      </c>
      <c r="G34" s="2">
        <f t="shared" si="8"/>
        <v>932.76</v>
      </c>
      <c r="H34" s="2">
        <f>SUM(H30:H33)</f>
        <v>10348.040000000001</v>
      </c>
      <c r="I34" s="2">
        <f t="shared" si="8"/>
        <v>105651.96</v>
      </c>
    </row>
    <row r="35" spans="1:9">
      <c r="B35"/>
    </row>
    <row r="36" spans="1:9">
      <c r="A36" s="11" t="s">
        <v>33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t="s">
        <v>34</v>
      </c>
      <c r="B37" t="s">
        <v>35</v>
      </c>
      <c r="C37" s="1">
        <v>19000</v>
      </c>
      <c r="D37" s="1">
        <v>545.29999999999995</v>
      </c>
      <c r="E37" s="1">
        <v>0</v>
      </c>
      <c r="F37" s="1">
        <v>577.6</v>
      </c>
      <c r="G37" s="1">
        <v>0</v>
      </c>
      <c r="H37" s="1">
        <f t="shared" ref="H37:H38" si="9">D37+E37+F37+G37</f>
        <v>1122.9000000000001</v>
      </c>
      <c r="I37" s="1">
        <f t="shared" ref="I37:I38" si="10">C37-H37</f>
        <v>17877.099999999999</v>
      </c>
    </row>
    <row r="38" spans="1:9">
      <c r="A38" t="s">
        <v>36</v>
      </c>
      <c r="B38" t="s">
        <v>27</v>
      </c>
      <c r="C38" s="1">
        <v>18000</v>
      </c>
      <c r="D38" s="1">
        <v>516.6</v>
      </c>
      <c r="E38" s="1">
        <v>0</v>
      </c>
      <c r="F38" s="1">
        <v>547.20000000000005</v>
      </c>
      <c r="G38" s="1">
        <v>0</v>
      </c>
      <c r="H38" s="1">
        <f t="shared" si="9"/>
        <v>1063.8000000000002</v>
      </c>
      <c r="I38" s="1">
        <f t="shared" si="10"/>
        <v>16936.2</v>
      </c>
    </row>
    <row r="39" spans="1:9">
      <c r="A39" s="7" t="s">
        <v>13</v>
      </c>
      <c r="B39" s="7">
        <v>2</v>
      </c>
      <c r="C39" s="2">
        <f t="shared" ref="C39:I39" si="11">SUM(C37:C38)</f>
        <v>37000</v>
      </c>
      <c r="D39" s="2">
        <f t="shared" si="11"/>
        <v>1061.9000000000001</v>
      </c>
      <c r="E39" s="2">
        <f t="shared" si="11"/>
        <v>0</v>
      </c>
      <c r="F39" s="2">
        <f t="shared" si="11"/>
        <v>1124.8000000000002</v>
      </c>
      <c r="G39" s="2">
        <f t="shared" si="11"/>
        <v>0</v>
      </c>
      <c r="H39" s="2">
        <f>SUM(H37:H38)</f>
        <v>2186.7000000000003</v>
      </c>
      <c r="I39" s="2">
        <f t="shared" si="11"/>
        <v>34813.300000000003</v>
      </c>
    </row>
    <row r="40" spans="1:9">
      <c r="B40"/>
    </row>
    <row r="41" spans="1:9">
      <c r="A41" s="11" t="s">
        <v>37</v>
      </c>
      <c r="B41" s="11"/>
      <c r="C41" s="11"/>
      <c r="D41" s="11"/>
      <c r="E41" s="11"/>
      <c r="F41" s="11"/>
      <c r="G41" s="11"/>
      <c r="H41" s="11"/>
      <c r="I41" s="11"/>
    </row>
    <row r="42" spans="1:9">
      <c r="A42" t="s">
        <v>38</v>
      </c>
      <c r="B42" t="s">
        <v>39</v>
      </c>
      <c r="C42" s="1">
        <v>60000</v>
      </c>
      <c r="D42" s="1">
        <v>1722</v>
      </c>
      <c r="E42" s="1">
        <v>3486.68</v>
      </c>
      <c r="F42" s="1">
        <v>1824</v>
      </c>
      <c r="G42" s="1">
        <v>0</v>
      </c>
      <c r="H42" s="1">
        <f>D42+E42+F42+G42</f>
        <v>7032.68</v>
      </c>
      <c r="I42" s="1">
        <f>C42-H42</f>
        <v>52967.32</v>
      </c>
    </row>
    <row r="43" spans="1:9">
      <c r="A43" s="7" t="s">
        <v>13</v>
      </c>
      <c r="B43" s="7">
        <v>1</v>
      </c>
      <c r="C43" s="2">
        <f t="shared" ref="C43:I43" si="12">SUM(C42:C42)</f>
        <v>60000</v>
      </c>
      <c r="D43" s="2">
        <f t="shared" si="12"/>
        <v>1722</v>
      </c>
      <c r="E43" s="2">
        <f t="shared" si="12"/>
        <v>3486.68</v>
      </c>
      <c r="F43" s="2">
        <f t="shared" si="12"/>
        <v>1824</v>
      </c>
      <c r="G43" s="2">
        <f t="shared" si="12"/>
        <v>0</v>
      </c>
      <c r="H43" s="2">
        <f>SUM(H42)</f>
        <v>7032.68</v>
      </c>
      <c r="I43" s="2">
        <f t="shared" si="12"/>
        <v>52967.32</v>
      </c>
    </row>
    <row r="44" spans="1:9">
      <c r="B44"/>
    </row>
    <row r="45" spans="1:9">
      <c r="A45" s="11" t="s">
        <v>40</v>
      </c>
      <c r="B45" s="11"/>
      <c r="C45" s="11"/>
      <c r="D45" s="11"/>
      <c r="E45" s="11"/>
      <c r="F45" s="11"/>
      <c r="G45" s="11"/>
      <c r="H45" s="11"/>
      <c r="I45" s="11"/>
    </row>
    <row r="46" spans="1:9">
      <c r="A46" t="s">
        <v>41</v>
      </c>
      <c r="B46" t="s">
        <v>42</v>
      </c>
      <c r="C46" s="1">
        <v>35000</v>
      </c>
      <c r="D46" s="1">
        <v>1004.5</v>
      </c>
      <c r="E46" s="1">
        <v>0</v>
      </c>
      <c r="F46" s="1">
        <v>1064</v>
      </c>
      <c r="G46" s="1">
        <v>0</v>
      </c>
      <c r="H46" s="1">
        <f>D46+E46+F46+G46</f>
        <v>2068.5</v>
      </c>
      <c r="I46" s="1">
        <f>C46-H46</f>
        <v>32931.5</v>
      </c>
    </row>
    <row r="47" spans="1:9">
      <c r="A47" s="7" t="s">
        <v>13</v>
      </c>
      <c r="B47" s="7">
        <v>1</v>
      </c>
      <c r="C47" s="2">
        <f t="shared" ref="C47:I47" si="13">SUM(C46)</f>
        <v>35000</v>
      </c>
      <c r="D47" s="2">
        <f t="shared" si="13"/>
        <v>1004.5</v>
      </c>
      <c r="E47" s="2">
        <f t="shared" si="13"/>
        <v>0</v>
      </c>
      <c r="F47" s="2">
        <f t="shared" si="13"/>
        <v>1064</v>
      </c>
      <c r="G47" s="2">
        <f t="shared" si="13"/>
        <v>0</v>
      </c>
      <c r="H47" s="2">
        <f>SUM(H46)</f>
        <v>2068.5</v>
      </c>
      <c r="I47" s="2">
        <f t="shared" si="13"/>
        <v>32931.5</v>
      </c>
    </row>
    <row r="48" spans="1:9">
      <c r="B48"/>
    </row>
    <row r="49" spans="1:9">
      <c r="A49" s="11" t="s">
        <v>44</v>
      </c>
      <c r="B49" s="11"/>
      <c r="C49" s="11"/>
      <c r="D49" s="11"/>
      <c r="E49" s="11"/>
      <c r="F49" s="11"/>
      <c r="G49" s="11"/>
      <c r="H49" s="11"/>
      <c r="I49" s="11"/>
    </row>
    <row r="50" spans="1:9">
      <c r="A50" t="s">
        <v>46</v>
      </c>
      <c r="B50" t="s">
        <v>45</v>
      </c>
      <c r="C50" s="1">
        <v>27000</v>
      </c>
      <c r="D50" s="1">
        <v>774.9</v>
      </c>
      <c r="E50" s="1">
        <v>0</v>
      </c>
      <c r="F50" s="1">
        <v>820.8</v>
      </c>
      <c r="G50" s="1">
        <v>0</v>
      </c>
      <c r="H50" s="1">
        <f t="shared" ref="H50:H52" si="14">D50+E50+F50+G50</f>
        <v>1595.6999999999998</v>
      </c>
      <c r="I50" s="1">
        <f t="shared" ref="I50:I52" si="15">C50-H50</f>
        <v>25404.3</v>
      </c>
    </row>
    <row r="51" spans="1:9">
      <c r="A51" t="s">
        <v>47</v>
      </c>
      <c r="B51" t="s">
        <v>22</v>
      </c>
      <c r="C51" s="1">
        <v>75000</v>
      </c>
      <c r="D51" s="1">
        <v>2152.5</v>
      </c>
      <c r="E51" s="1">
        <v>6309.38</v>
      </c>
      <c r="F51" s="1">
        <v>2280</v>
      </c>
      <c r="G51" s="1">
        <v>0</v>
      </c>
      <c r="H51" s="1">
        <f t="shared" si="14"/>
        <v>10741.880000000001</v>
      </c>
      <c r="I51" s="1">
        <f t="shared" si="15"/>
        <v>64258.119999999995</v>
      </c>
    </row>
    <row r="52" spans="1:9">
      <c r="A52" t="s">
        <v>199</v>
      </c>
      <c r="B52" t="s">
        <v>200</v>
      </c>
      <c r="C52" s="1">
        <v>50000</v>
      </c>
      <c r="D52" s="1">
        <v>1435</v>
      </c>
      <c r="E52" s="1">
        <v>1854</v>
      </c>
      <c r="F52" s="1">
        <v>1520</v>
      </c>
      <c r="G52" s="1">
        <v>0</v>
      </c>
      <c r="H52" s="1">
        <f t="shared" si="14"/>
        <v>4809</v>
      </c>
      <c r="I52" s="1">
        <f t="shared" si="15"/>
        <v>45191</v>
      </c>
    </row>
    <row r="53" spans="1:9">
      <c r="A53" s="7" t="s">
        <v>13</v>
      </c>
      <c r="B53" s="7">
        <v>3</v>
      </c>
      <c r="C53" s="2">
        <f t="shared" ref="C53:I53" si="16">SUM(C50:C52)</f>
        <v>152000</v>
      </c>
      <c r="D53" s="2">
        <f t="shared" si="16"/>
        <v>4362.3999999999996</v>
      </c>
      <c r="E53" s="2">
        <f t="shared" si="16"/>
        <v>8163.38</v>
      </c>
      <c r="F53" s="2">
        <f t="shared" si="16"/>
        <v>4620.8</v>
      </c>
      <c r="G53" s="2">
        <f t="shared" si="16"/>
        <v>0</v>
      </c>
      <c r="H53" s="2">
        <f>SUM(H50:H52)</f>
        <v>17146.580000000002</v>
      </c>
      <c r="I53" s="2">
        <f t="shared" si="16"/>
        <v>134853.41999999998</v>
      </c>
    </row>
    <row r="54" spans="1:9">
      <c r="B54"/>
    </row>
    <row r="55" spans="1:9">
      <c r="A55" s="11" t="s">
        <v>217</v>
      </c>
      <c r="B55" s="11"/>
      <c r="C55" s="11"/>
      <c r="D55" s="11"/>
      <c r="E55" s="11"/>
      <c r="F55" s="11"/>
      <c r="G55" s="11"/>
      <c r="H55" s="11"/>
      <c r="I55" s="11"/>
    </row>
    <row r="56" spans="1:9">
      <c r="A56" t="s">
        <v>218</v>
      </c>
      <c r="B56" t="s">
        <v>18</v>
      </c>
      <c r="C56" s="1">
        <v>45000</v>
      </c>
      <c r="D56" s="1">
        <v>1291.5</v>
      </c>
      <c r="E56" s="1">
        <v>1148.33</v>
      </c>
      <c r="F56" s="1">
        <v>1368</v>
      </c>
      <c r="G56" s="1">
        <v>0</v>
      </c>
      <c r="H56" s="1">
        <v>3807.83</v>
      </c>
      <c r="I56" s="1">
        <v>41192.17</v>
      </c>
    </row>
    <row r="57" spans="1:9">
      <c r="A57" s="7" t="s">
        <v>13</v>
      </c>
      <c r="B57" s="7">
        <v>1</v>
      </c>
      <c r="C57" s="2">
        <f t="shared" ref="C57:I57" si="17">SUM(C54:C56)</f>
        <v>45000</v>
      </c>
      <c r="D57" s="2">
        <f t="shared" si="17"/>
        <v>1291.5</v>
      </c>
      <c r="E57" s="2">
        <f t="shared" si="17"/>
        <v>1148.33</v>
      </c>
      <c r="F57" s="2">
        <f t="shared" si="17"/>
        <v>1368</v>
      </c>
      <c r="G57" s="2">
        <f t="shared" si="17"/>
        <v>0</v>
      </c>
      <c r="H57" s="2">
        <f>SUM(H56)</f>
        <v>3807.83</v>
      </c>
      <c r="I57" s="2">
        <f t="shared" si="17"/>
        <v>41192.17</v>
      </c>
    </row>
    <row r="58" spans="1:9">
      <c r="B58"/>
    </row>
    <row r="59" spans="1:9">
      <c r="A59" s="11" t="s">
        <v>48</v>
      </c>
      <c r="B59" s="11"/>
      <c r="C59" s="11"/>
      <c r="D59" s="11"/>
      <c r="E59" s="11"/>
      <c r="F59" s="11"/>
      <c r="G59" s="11"/>
      <c r="H59" s="11"/>
      <c r="I59" s="11"/>
    </row>
    <row r="60" spans="1:9">
      <c r="A60" t="s">
        <v>49</v>
      </c>
      <c r="B60" t="s">
        <v>50</v>
      </c>
      <c r="C60" s="1">
        <v>48000</v>
      </c>
      <c r="D60" s="1">
        <v>1377.6</v>
      </c>
      <c r="E60" s="1">
        <v>0</v>
      </c>
      <c r="F60" s="1">
        <v>1459.2</v>
      </c>
      <c r="G60" s="1">
        <v>0</v>
      </c>
      <c r="H60" s="1">
        <f t="shared" ref="H60:H62" si="18">D60+E60+F60+G60</f>
        <v>2836.8</v>
      </c>
      <c r="I60" s="1">
        <f t="shared" ref="I60:I62" si="19">C60-H60</f>
        <v>45163.199999999997</v>
      </c>
    </row>
    <row r="61" spans="1:9">
      <c r="A61" t="s">
        <v>51</v>
      </c>
      <c r="B61" t="s">
        <v>11</v>
      </c>
      <c r="C61" s="1">
        <v>37000</v>
      </c>
      <c r="D61" s="1">
        <v>1061.9000000000001</v>
      </c>
      <c r="E61" s="1">
        <v>19.25</v>
      </c>
      <c r="F61" s="1">
        <v>1124.8</v>
      </c>
      <c r="G61" s="1">
        <v>0</v>
      </c>
      <c r="H61" s="1">
        <f t="shared" si="18"/>
        <v>2205.9499999999998</v>
      </c>
      <c r="I61" s="1">
        <f t="shared" si="19"/>
        <v>34794.050000000003</v>
      </c>
    </row>
    <row r="62" spans="1:9">
      <c r="A62" t="s">
        <v>52</v>
      </c>
      <c r="B62" t="s">
        <v>201</v>
      </c>
      <c r="C62" s="1">
        <v>60000</v>
      </c>
      <c r="D62" s="1">
        <v>1722</v>
      </c>
      <c r="E62" s="1">
        <v>3486.68</v>
      </c>
      <c r="F62" s="1">
        <v>1824</v>
      </c>
      <c r="G62" s="1">
        <v>0</v>
      </c>
      <c r="H62" s="1">
        <f t="shared" si="18"/>
        <v>7032.68</v>
      </c>
      <c r="I62" s="1">
        <f t="shared" si="19"/>
        <v>52967.32</v>
      </c>
    </row>
    <row r="63" spans="1:9">
      <c r="A63" s="7" t="s">
        <v>13</v>
      </c>
      <c r="B63" s="7">
        <v>3</v>
      </c>
      <c r="C63" s="2">
        <f t="shared" ref="C63:I63" si="20">SUM(C60:C62)</f>
        <v>145000</v>
      </c>
      <c r="D63" s="2">
        <f t="shared" si="20"/>
        <v>4161.5</v>
      </c>
      <c r="E63" s="2">
        <f t="shared" si="20"/>
        <v>3505.93</v>
      </c>
      <c r="F63" s="2">
        <f t="shared" si="20"/>
        <v>4408</v>
      </c>
      <c r="G63" s="2">
        <f t="shared" si="20"/>
        <v>0</v>
      </c>
      <c r="H63" s="2">
        <f>SUM(H60:H62)</f>
        <v>12075.43</v>
      </c>
      <c r="I63" s="2">
        <f t="shared" si="20"/>
        <v>132924.57</v>
      </c>
    </row>
    <row r="64" spans="1:9">
      <c r="B64"/>
    </row>
    <row r="65" spans="1:9">
      <c r="A65" s="11" t="s">
        <v>219</v>
      </c>
      <c r="B65" s="11"/>
      <c r="C65" s="11"/>
      <c r="D65" s="11"/>
      <c r="E65" s="11"/>
      <c r="F65" s="11"/>
      <c r="G65" s="11"/>
      <c r="H65" s="11"/>
      <c r="I65" s="11"/>
    </row>
    <row r="66" spans="1:9">
      <c r="A66" t="s">
        <v>220</v>
      </c>
      <c r="B66" t="s">
        <v>221</v>
      </c>
      <c r="C66" s="1">
        <v>20000</v>
      </c>
      <c r="D66" s="1">
        <v>574</v>
      </c>
      <c r="E66" s="1">
        <v>0</v>
      </c>
      <c r="F66" s="1">
        <v>608</v>
      </c>
      <c r="G66" s="1">
        <v>0</v>
      </c>
      <c r="H66" s="1">
        <v>1182</v>
      </c>
      <c r="I66" s="1">
        <v>18818</v>
      </c>
    </row>
    <row r="67" spans="1:9">
      <c r="A67" s="7" t="s">
        <v>13</v>
      </c>
      <c r="B67" s="7">
        <v>1</v>
      </c>
      <c r="C67" s="2">
        <f t="shared" ref="C67:I67" si="21">SUM(C64:C66)</f>
        <v>20000</v>
      </c>
      <c r="D67" s="2">
        <f t="shared" si="21"/>
        <v>574</v>
      </c>
      <c r="E67" s="2">
        <f t="shared" si="21"/>
        <v>0</v>
      </c>
      <c r="F67" s="2">
        <f t="shared" si="21"/>
        <v>608</v>
      </c>
      <c r="G67" s="2">
        <f t="shared" si="21"/>
        <v>0</v>
      </c>
      <c r="H67" s="2">
        <f t="shared" si="21"/>
        <v>1182</v>
      </c>
      <c r="I67" s="2">
        <f t="shared" si="21"/>
        <v>18818</v>
      </c>
    </row>
    <row r="68" spans="1:9">
      <c r="B68"/>
    </row>
    <row r="69" spans="1:9">
      <c r="A69" s="11" t="s">
        <v>53</v>
      </c>
      <c r="B69" s="11"/>
      <c r="C69" s="11"/>
      <c r="D69" s="11"/>
      <c r="E69" s="11"/>
      <c r="F69" s="11"/>
      <c r="G69" s="11"/>
      <c r="H69" s="11"/>
      <c r="I69" s="11"/>
    </row>
    <row r="70" spans="1:9">
      <c r="A70" t="s">
        <v>54</v>
      </c>
      <c r="B70" t="s">
        <v>55</v>
      </c>
      <c r="C70" s="1">
        <v>7583</v>
      </c>
      <c r="D70" s="1">
        <v>217.63</v>
      </c>
      <c r="E70" s="1">
        <v>0</v>
      </c>
      <c r="F70" s="1">
        <v>230.52</v>
      </c>
      <c r="G70" s="1">
        <v>0</v>
      </c>
      <c r="H70" s="1">
        <f t="shared" ref="H70:H75" si="22">D70+E70+F70+G70</f>
        <v>448.15</v>
      </c>
      <c r="I70" s="1">
        <f t="shared" ref="I70:I75" si="23">C70-H70</f>
        <v>7134.85</v>
      </c>
    </row>
    <row r="71" spans="1:9">
      <c r="A71" t="s">
        <v>56</v>
      </c>
      <c r="B71" t="s">
        <v>55</v>
      </c>
      <c r="C71" s="1">
        <v>22000</v>
      </c>
      <c r="D71" s="1">
        <v>631.4</v>
      </c>
      <c r="E71" s="1">
        <v>0</v>
      </c>
      <c r="F71" s="1">
        <v>668.8</v>
      </c>
      <c r="G71" s="1">
        <v>0</v>
      </c>
      <c r="H71" s="1">
        <f t="shared" si="22"/>
        <v>1300.1999999999998</v>
      </c>
      <c r="I71" s="1">
        <f t="shared" si="23"/>
        <v>20699.8</v>
      </c>
    </row>
    <row r="72" spans="1:9">
      <c r="A72" t="s">
        <v>57</v>
      </c>
      <c r="B72" t="s">
        <v>12</v>
      </c>
      <c r="C72" s="1">
        <v>20000</v>
      </c>
      <c r="D72" s="1">
        <v>574</v>
      </c>
      <c r="E72" s="1">
        <v>0</v>
      </c>
      <c r="F72" s="1">
        <v>608</v>
      </c>
      <c r="G72" s="1">
        <v>0</v>
      </c>
      <c r="H72" s="1">
        <f t="shared" si="22"/>
        <v>1182</v>
      </c>
      <c r="I72" s="1">
        <f t="shared" si="23"/>
        <v>18818</v>
      </c>
    </row>
    <row r="73" spans="1:9">
      <c r="A73" t="s">
        <v>58</v>
      </c>
      <c r="B73" t="s">
        <v>59</v>
      </c>
      <c r="C73" s="1">
        <v>13000</v>
      </c>
      <c r="D73" s="1">
        <v>373.1</v>
      </c>
      <c r="E73" s="1">
        <v>0</v>
      </c>
      <c r="F73" s="1">
        <v>395.2</v>
      </c>
      <c r="G73" s="1">
        <v>0</v>
      </c>
      <c r="H73" s="1">
        <f t="shared" si="22"/>
        <v>768.3</v>
      </c>
      <c r="I73" s="1">
        <f t="shared" si="23"/>
        <v>12231.7</v>
      </c>
    </row>
    <row r="74" spans="1:9">
      <c r="A74" t="s">
        <v>60</v>
      </c>
      <c r="B74" t="s">
        <v>12</v>
      </c>
      <c r="C74" s="1">
        <v>20000</v>
      </c>
      <c r="D74" s="1">
        <v>574</v>
      </c>
      <c r="E74" s="1">
        <v>0</v>
      </c>
      <c r="F74" s="1">
        <v>608</v>
      </c>
      <c r="G74" s="1">
        <v>0</v>
      </c>
      <c r="H74" s="1">
        <f t="shared" si="22"/>
        <v>1182</v>
      </c>
      <c r="I74" s="1">
        <f t="shared" si="23"/>
        <v>18818</v>
      </c>
    </row>
    <row r="75" spans="1:9">
      <c r="A75" t="s">
        <v>61</v>
      </c>
      <c r="B75" t="s">
        <v>12</v>
      </c>
      <c r="C75" s="1">
        <v>16700</v>
      </c>
      <c r="D75" s="1">
        <v>479.29</v>
      </c>
      <c r="E75" s="1">
        <v>0</v>
      </c>
      <c r="F75" s="1">
        <v>507.68</v>
      </c>
      <c r="G75" s="1">
        <v>0</v>
      </c>
      <c r="H75" s="1">
        <f t="shared" si="22"/>
        <v>986.97</v>
      </c>
      <c r="I75" s="1">
        <f t="shared" si="23"/>
        <v>15713.03</v>
      </c>
    </row>
    <row r="76" spans="1:9">
      <c r="A76" s="7" t="s">
        <v>13</v>
      </c>
      <c r="B76" s="7">
        <v>6</v>
      </c>
      <c r="C76" s="2">
        <f t="shared" ref="C76:I76" si="24">SUM(C70:C75)</f>
        <v>99283</v>
      </c>
      <c r="D76" s="2">
        <f t="shared" si="24"/>
        <v>2849.42</v>
      </c>
      <c r="E76" s="2">
        <f t="shared" si="24"/>
        <v>0</v>
      </c>
      <c r="F76" s="2">
        <f t="shared" si="24"/>
        <v>3018.2</v>
      </c>
      <c r="G76" s="2">
        <f t="shared" si="24"/>
        <v>0</v>
      </c>
      <c r="H76" s="2">
        <f>SUM(H70:H75)</f>
        <v>5867.62</v>
      </c>
      <c r="I76" s="2">
        <f t="shared" si="24"/>
        <v>93415.38</v>
      </c>
    </row>
    <row r="77" spans="1:9">
      <c r="B77"/>
    </row>
    <row r="78" spans="1:9">
      <c r="A78" s="11" t="s">
        <v>62</v>
      </c>
      <c r="B78" s="11"/>
      <c r="C78" s="11"/>
      <c r="D78" s="11"/>
      <c r="E78" s="11"/>
      <c r="F78" s="11"/>
      <c r="G78" s="11"/>
      <c r="H78" s="11"/>
      <c r="I78" s="11"/>
    </row>
    <row r="79" spans="1:9">
      <c r="A79" t="s">
        <v>63</v>
      </c>
      <c r="B79" t="s">
        <v>64</v>
      </c>
      <c r="C79" s="1">
        <v>30000</v>
      </c>
      <c r="D79" s="1">
        <v>861</v>
      </c>
      <c r="E79" s="1">
        <v>0</v>
      </c>
      <c r="F79" s="1">
        <v>912</v>
      </c>
      <c r="G79" s="1">
        <v>0</v>
      </c>
      <c r="H79" s="1">
        <f>D79+E79+F79+G79</f>
        <v>1773</v>
      </c>
      <c r="I79" s="1">
        <f>C79-H79</f>
        <v>28227</v>
      </c>
    </row>
    <row r="80" spans="1:9">
      <c r="A80" s="7" t="s">
        <v>13</v>
      </c>
      <c r="B80" s="7">
        <v>1</v>
      </c>
      <c r="C80" s="2">
        <f t="shared" ref="C80:I80" si="25">SUM(C79)</f>
        <v>30000</v>
      </c>
      <c r="D80" s="2">
        <f t="shared" si="25"/>
        <v>861</v>
      </c>
      <c r="E80" s="2">
        <f t="shared" si="25"/>
        <v>0</v>
      </c>
      <c r="F80" s="2">
        <f t="shared" si="25"/>
        <v>912</v>
      </c>
      <c r="G80" s="2">
        <f t="shared" si="25"/>
        <v>0</v>
      </c>
      <c r="H80" s="2">
        <f t="shared" si="25"/>
        <v>1773</v>
      </c>
      <c r="I80" s="2">
        <f t="shared" si="25"/>
        <v>28227</v>
      </c>
    </row>
    <row r="81" spans="1:9">
      <c r="B81"/>
    </row>
    <row r="82" spans="1:9">
      <c r="A82" s="11" t="s">
        <v>65</v>
      </c>
      <c r="B82" s="11"/>
      <c r="C82" s="11"/>
      <c r="D82" s="11"/>
      <c r="E82" s="11"/>
      <c r="F82" s="11"/>
      <c r="G82" s="11"/>
      <c r="H82" s="11"/>
      <c r="I82" s="11"/>
    </row>
    <row r="83" spans="1:9">
      <c r="A83" t="s">
        <v>66</v>
      </c>
      <c r="B83" t="s">
        <v>35</v>
      </c>
      <c r="C83" s="1">
        <v>19000</v>
      </c>
      <c r="D83" s="1">
        <v>545.29999999999995</v>
      </c>
      <c r="E83" s="1">
        <v>0</v>
      </c>
      <c r="F83" s="1">
        <v>577.6</v>
      </c>
      <c r="G83" s="1">
        <v>0</v>
      </c>
      <c r="H83" s="1">
        <f t="shared" ref="H83:H84" si="26">D83+E83+F83+G83</f>
        <v>1122.9000000000001</v>
      </c>
      <c r="I83" s="1">
        <f t="shared" ref="I83:I84" si="27">C83-H83</f>
        <v>17877.099999999999</v>
      </c>
    </row>
    <row r="84" spans="1:9">
      <c r="A84" t="s">
        <v>67</v>
      </c>
      <c r="B84" t="s">
        <v>11</v>
      </c>
      <c r="C84" s="1">
        <v>28000</v>
      </c>
      <c r="D84" s="1">
        <v>803.6</v>
      </c>
      <c r="E84" s="1">
        <v>0</v>
      </c>
      <c r="F84" s="1">
        <v>851.2</v>
      </c>
      <c r="G84" s="1">
        <v>0</v>
      </c>
      <c r="H84" s="1">
        <f t="shared" si="26"/>
        <v>1654.8000000000002</v>
      </c>
      <c r="I84" s="1">
        <f t="shared" si="27"/>
        <v>26345.200000000001</v>
      </c>
    </row>
    <row r="85" spans="1:9">
      <c r="A85" s="7" t="s">
        <v>13</v>
      </c>
      <c r="B85" s="7">
        <v>2</v>
      </c>
      <c r="C85" s="2">
        <f t="shared" ref="C85:I85" si="28">SUM(C83:C84)</f>
        <v>47000</v>
      </c>
      <c r="D85" s="2">
        <f t="shared" si="28"/>
        <v>1348.9</v>
      </c>
      <c r="E85" s="2">
        <f t="shared" si="28"/>
        <v>0</v>
      </c>
      <c r="F85" s="2">
        <f t="shared" si="28"/>
        <v>1428.8000000000002</v>
      </c>
      <c r="G85" s="2">
        <f t="shared" si="28"/>
        <v>0</v>
      </c>
      <c r="H85" s="2">
        <f t="shared" si="28"/>
        <v>2777.7000000000003</v>
      </c>
      <c r="I85" s="2">
        <f t="shared" si="28"/>
        <v>44222.3</v>
      </c>
    </row>
    <row r="86" spans="1:9">
      <c r="B86"/>
    </row>
    <row r="87" spans="1:9">
      <c r="A87" s="11" t="s">
        <v>68</v>
      </c>
      <c r="B87" s="11"/>
      <c r="C87" s="11"/>
      <c r="D87" s="11"/>
      <c r="E87" s="11"/>
      <c r="F87" s="11"/>
      <c r="G87" s="11"/>
      <c r="H87" s="11"/>
      <c r="I87" s="11"/>
    </row>
    <row r="88" spans="1:9">
      <c r="A88" t="s">
        <v>69</v>
      </c>
      <c r="B88" t="s">
        <v>70</v>
      </c>
      <c r="C88" s="1">
        <v>28000</v>
      </c>
      <c r="D88" s="1">
        <v>803.6</v>
      </c>
      <c r="E88" s="1">
        <v>0</v>
      </c>
      <c r="F88" s="1">
        <v>851.2</v>
      </c>
      <c r="G88" s="1">
        <v>0</v>
      </c>
      <c r="H88" s="1">
        <f>D88+E88+F88+G88</f>
        <v>1654.8000000000002</v>
      </c>
      <c r="I88" s="1">
        <f>C88-H88</f>
        <v>26345.200000000001</v>
      </c>
    </row>
    <row r="89" spans="1:9">
      <c r="A89" t="s">
        <v>71</v>
      </c>
      <c r="B89" t="s">
        <v>122</v>
      </c>
      <c r="C89" s="1">
        <v>26000</v>
      </c>
      <c r="D89" s="1">
        <v>746.2</v>
      </c>
      <c r="E89" s="1">
        <v>0</v>
      </c>
      <c r="F89" s="1">
        <v>790.4</v>
      </c>
      <c r="G89" s="1">
        <v>0</v>
      </c>
      <c r="H89" s="1">
        <f>D89+E89+F89+G89</f>
        <v>1536.6</v>
      </c>
      <c r="I89" s="1">
        <f>C89-H89</f>
        <v>24463.4</v>
      </c>
    </row>
    <row r="90" spans="1:9">
      <c r="A90" t="s">
        <v>73</v>
      </c>
      <c r="B90" t="s">
        <v>72</v>
      </c>
      <c r="C90" s="1">
        <v>26000</v>
      </c>
      <c r="D90" s="1">
        <v>746.2</v>
      </c>
      <c r="E90" s="1">
        <v>0</v>
      </c>
      <c r="F90" s="1">
        <v>790.4</v>
      </c>
      <c r="G90" s="1">
        <v>0</v>
      </c>
      <c r="H90" s="1">
        <f>D90+E90+F90+G90</f>
        <v>1536.6</v>
      </c>
      <c r="I90" s="1">
        <f>C90-H90</f>
        <v>24463.4</v>
      </c>
    </row>
    <row r="91" spans="1:9">
      <c r="A91" s="7" t="s">
        <v>13</v>
      </c>
      <c r="B91" s="7">
        <v>3</v>
      </c>
      <c r="C91" s="2">
        <f t="shared" ref="C91:I91" si="29">SUM(C88:C90)</f>
        <v>80000</v>
      </c>
      <c r="D91" s="2">
        <f t="shared" si="29"/>
        <v>2296</v>
      </c>
      <c r="E91" s="2">
        <f t="shared" si="29"/>
        <v>0</v>
      </c>
      <c r="F91" s="2">
        <f t="shared" si="29"/>
        <v>2432</v>
      </c>
      <c r="G91" s="2">
        <f t="shared" si="29"/>
        <v>0</v>
      </c>
      <c r="H91" s="2">
        <f>SUM(H88:H90)</f>
        <v>4728</v>
      </c>
      <c r="I91" s="2">
        <f t="shared" si="29"/>
        <v>75272</v>
      </c>
    </row>
    <row r="92" spans="1:9">
      <c r="B92"/>
    </row>
    <row r="93" spans="1:9">
      <c r="A93" s="11" t="s">
        <v>75</v>
      </c>
      <c r="B93" s="11"/>
      <c r="C93" s="11"/>
      <c r="D93" s="11"/>
      <c r="E93" s="11"/>
      <c r="F93" s="11"/>
      <c r="G93" s="11"/>
      <c r="H93" s="11"/>
      <c r="I93" s="11"/>
    </row>
    <row r="94" spans="1:9">
      <c r="A94" t="s">
        <v>76</v>
      </c>
      <c r="B94" t="s">
        <v>18</v>
      </c>
      <c r="C94" s="1">
        <v>31300</v>
      </c>
      <c r="D94" s="1">
        <v>898.31</v>
      </c>
      <c r="E94" s="1">
        <v>0</v>
      </c>
      <c r="F94" s="1">
        <v>951.52</v>
      </c>
      <c r="G94" s="1">
        <v>0</v>
      </c>
      <c r="H94" s="1">
        <f>D94+E94+F94+G94</f>
        <v>1849.83</v>
      </c>
      <c r="I94" s="1">
        <f>C94-H94</f>
        <v>29450.17</v>
      </c>
    </row>
    <row r="95" spans="1:9">
      <c r="A95" t="s">
        <v>159</v>
      </c>
      <c r="B95" t="s">
        <v>160</v>
      </c>
      <c r="C95" s="1">
        <v>40000</v>
      </c>
      <c r="D95" s="1">
        <v>1148</v>
      </c>
      <c r="E95" s="1">
        <v>442.65</v>
      </c>
      <c r="F95" s="1">
        <v>1216</v>
      </c>
      <c r="G95" s="1">
        <v>0</v>
      </c>
      <c r="H95" s="1">
        <f>D95+E95+F95+G95</f>
        <v>2806.65</v>
      </c>
      <c r="I95" s="1">
        <f>C95-H95</f>
        <v>37193.35</v>
      </c>
    </row>
    <row r="96" spans="1:9">
      <c r="A96" t="s">
        <v>77</v>
      </c>
      <c r="B96" t="s">
        <v>11</v>
      </c>
      <c r="C96" s="1">
        <v>19000</v>
      </c>
      <c r="D96" s="1">
        <v>545.29999999999995</v>
      </c>
      <c r="E96" s="1">
        <v>0</v>
      </c>
      <c r="F96" s="1">
        <v>577.6</v>
      </c>
      <c r="G96" s="1">
        <v>0</v>
      </c>
      <c r="H96" s="1">
        <f>D96+E96+F96+G96</f>
        <v>1122.9000000000001</v>
      </c>
      <c r="I96" s="1">
        <f>C96-H96</f>
        <v>17877.099999999999</v>
      </c>
    </row>
    <row r="97" spans="1:9">
      <c r="A97" s="7" t="s">
        <v>13</v>
      </c>
      <c r="B97" s="7">
        <v>3</v>
      </c>
      <c r="C97" s="2">
        <f>SUM(C94:C96)</f>
        <v>90300</v>
      </c>
      <c r="D97" s="2">
        <f>SUM(D94:D96)</f>
        <v>2591.6099999999997</v>
      </c>
      <c r="E97" s="2">
        <f>SUM(E94:E96)</f>
        <v>442.65</v>
      </c>
      <c r="F97" s="2">
        <f>SUM(F94:F96)</f>
        <v>2745.12</v>
      </c>
      <c r="G97" s="2">
        <f>SUM(G94:G96)</f>
        <v>0</v>
      </c>
      <c r="H97" s="2">
        <f>SUM(H94:H96)</f>
        <v>5779.3799999999992</v>
      </c>
      <c r="I97" s="2">
        <f>SUM(I94:I96)</f>
        <v>84520.62</v>
      </c>
    </row>
    <row r="98" spans="1:9">
      <c r="B98"/>
    </row>
    <row r="99" spans="1:9">
      <c r="A99" s="11" t="s">
        <v>78</v>
      </c>
      <c r="B99" s="11"/>
      <c r="C99" s="11"/>
      <c r="D99" s="11"/>
      <c r="E99" s="11"/>
      <c r="F99" s="11"/>
      <c r="G99" s="11"/>
      <c r="H99" s="11"/>
      <c r="I99" s="11"/>
    </row>
    <row r="100" spans="1:9">
      <c r="A100" t="s">
        <v>79</v>
      </c>
      <c r="B100" t="s">
        <v>42</v>
      </c>
      <c r="C100" s="1">
        <v>26000</v>
      </c>
      <c r="D100" s="1">
        <v>746.2</v>
      </c>
      <c r="E100" s="1">
        <v>0</v>
      </c>
      <c r="F100" s="1">
        <v>790.4</v>
      </c>
      <c r="G100" s="1">
        <v>1865.52</v>
      </c>
      <c r="H100" s="1">
        <f>D100+E100+F100+G100</f>
        <v>3402.12</v>
      </c>
      <c r="I100" s="1">
        <f>C100-H100</f>
        <v>22597.88</v>
      </c>
    </row>
    <row r="101" spans="1:9">
      <c r="A101" s="7" t="s">
        <v>13</v>
      </c>
      <c r="B101" s="7">
        <v>1</v>
      </c>
      <c r="C101" s="2">
        <f t="shared" ref="C101:I101" si="30">SUM(C100:C100)</f>
        <v>26000</v>
      </c>
      <c r="D101" s="2">
        <f t="shared" si="30"/>
        <v>746.2</v>
      </c>
      <c r="E101" s="2">
        <f t="shared" si="30"/>
        <v>0</v>
      </c>
      <c r="F101" s="2">
        <f t="shared" si="30"/>
        <v>790.4</v>
      </c>
      <c r="G101" s="2">
        <f t="shared" si="30"/>
        <v>1865.52</v>
      </c>
      <c r="H101" s="2">
        <f t="shared" si="30"/>
        <v>3402.12</v>
      </c>
      <c r="I101" s="2">
        <f t="shared" si="30"/>
        <v>22597.88</v>
      </c>
    </row>
    <row r="102" spans="1:9">
      <c r="B102"/>
    </row>
    <row r="103" spans="1:9">
      <c r="A103" s="11" t="s">
        <v>80</v>
      </c>
      <c r="B103" s="11"/>
      <c r="C103" s="11"/>
      <c r="D103" s="11"/>
      <c r="E103" s="11"/>
      <c r="F103" s="11"/>
      <c r="G103" s="11"/>
      <c r="H103" s="11"/>
      <c r="I103" s="11"/>
    </row>
    <row r="104" spans="1:9">
      <c r="A104" t="s">
        <v>81</v>
      </c>
      <c r="B104" t="s">
        <v>18</v>
      </c>
      <c r="C104" s="1">
        <v>30000</v>
      </c>
      <c r="D104" s="1">
        <v>861</v>
      </c>
      <c r="E104" s="1">
        <v>0</v>
      </c>
      <c r="F104" s="1">
        <v>912</v>
      </c>
      <c r="G104" s="1">
        <v>0</v>
      </c>
      <c r="H104" s="1">
        <f>D104+E104+F104+G104</f>
        <v>1773</v>
      </c>
      <c r="I104" s="1">
        <f>C104-H104</f>
        <v>28227</v>
      </c>
    </row>
    <row r="105" spans="1:9">
      <c r="A105" t="s">
        <v>205</v>
      </c>
      <c r="B105" s="3" t="s">
        <v>42</v>
      </c>
      <c r="C105" s="1">
        <v>20000</v>
      </c>
      <c r="D105" s="1">
        <v>574</v>
      </c>
      <c r="E105" s="1">
        <v>0</v>
      </c>
      <c r="F105" s="1">
        <v>608</v>
      </c>
      <c r="G105" s="1">
        <v>0</v>
      </c>
      <c r="H105" s="1">
        <f>D105+E105+F105+G105</f>
        <v>1182</v>
      </c>
      <c r="I105" s="1">
        <f>C105-H105</f>
        <v>18818</v>
      </c>
    </row>
    <row r="106" spans="1:9">
      <c r="A106" t="s">
        <v>202</v>
      </c>
      <c r="B106" t="s">
        <v>203</v>
      </c>
      <c r="C106" s="1">
        <v>30000</v>
      </c>
      <c r="D106" s="1">
        <v>861</v>
      </c>
      <c r="E106" s="1">
        <v>0</v>
      </c>
      <c r="F106" s="1">
        <v>912</v>
      </c>
      <c r="G106" s="1">
        <v>0</v>
      </c>
      <c r="H106" s="1">
        <f>D106+E106+F106+G106</f>
        <v>1773</v>
      </c>
      <c r="I106" s="1">
        <f>C106-H106</f>
        <v>28227</v>
      </c>
    </row>
    <row r="107" spans="1:9">
      <c r="A107" t="s">
        <v>204</v>
      </c>
      <c r="B107" t="s">
        <v>203</v>
      </c>
      <c r="C107" s="1">
        <v>30000</v>
      </c>
      <c r="D107" s="1">
        <v>861</v>
      </c>
      <c r="E107" s="1">
        <v>0</v>
      </c>
      <c r="F107" s="1">
        <v>912</v>
      </c>
      <c r="G107" s="1">
        <v>0</v>
      </c>
      <c r="H107" s="1">
        <f>D107+E107+F107+G107</f>
        <v>1773</v>
      </c>
      <c r="I107" s="1">
        <f>C107-H107</f>
        <v>28227</v>
      </c>
    </row>
    <row r="108" spans="1:9">
      <c r="A108" s="7" t="s">
        <v>13</v>
      </c>
      <c r="B108" s="7">
        <v>4</v>
      </c>
      <c r="C108" s="2">
        <f t="shared" ref="C108:I108" si="31">SUM(C104:C107)</f>
        <v>110000</v>
      </c>
      <c r="D108" s="2">
        <f t="shared" si="31"/>
        <v>3157</v>
      </c>
      <c r="E108" s="2">
        <f t="shared" si="31"/>
        <v>0</v>
      </c>
      <c r="F108" s="2">
        <f t="shared" si="31"/>
        <v>3344</v>
      </c>
      <c r="G108" s="2">
        <f t="shared" si="31"/>
        <v>0</v>
      </c>
      <c r="H108" s="2">
        <f>SUM(H104:H107)</f>
        <v>6501</v>
      </c>
      <c r="I108" s="2">
        <f t="shared" si="31"/>
        <v>103499</v>
      </c>
    </row>
    <row r="109" spans="1:9">
      <c r="B109"/>
    </row>
    <row r="110" spans="1:9">
      <c r="A110" s="11" t="s">
        <v>82</v>
      </c>
      <c r="B110" s="11"/>
      <c r="C110" s="11"/>
      <c r="D110" s="11"/>
      <c r="E110" s="11"/>
      <c r="F110" s="11"/>
      <c r="G110" s="11"/>
      <c r="H110" s="11"/>
      <c r="I110" s="11"/>
    </row>
    <row r="111" spans="1:9">
      <c r="A111" t="s">
        <v>83</v>
      </c>
      <c r="B111" t="s">
        <v>18</v>
      </c>
      <c r="C111" s="1">
        <v>60000</v>
      </c>
      <c r="D111" s="1">
        <v>1722</v>
      </c>
      <c r="E111" s="1">
        <v>3486.68</v>
      </c>
      <c r="F111" s="1">
        <v>1824</v>
      </c>
      <c r="G111" s="1">
        <v>0</v>
      </c>
      <c r="H111" s="1">
        <f t="shared" ref="H111:H118" si="32">D111+E111+F111+G111</f>
        <v>7032.68</v>
      </c>
      <c r="I111" s="1">
        <f t="shared" ref="I111:I118" si="33">C111-H111</f>
        <v>52967.32</v>
      </c>
    </row>
    <row r="112" spans="1:9">
      <c r="A112" t="s">
        <v>84</v>
      </c>
      <c r="B112" t="s">
        <v>18</v>
      </c>
      <c r="C112" s="1">
        <v>30000</v>
      </c>
      <c r="D112" s="1">
        <v>861</v>
      </c>
      <c r="E112" s="1">
        <v>0</v>
      </c>
      <c r="F112" s="1">
        <v>912</v>
      </c>
      <c r="G112" s="1">
        <v>0</v>
      </c>
      <c r="H112" s="1">
        <f t="shared" si="32"/>
        <v>1773</v>
      </c>
      <c r="I112" s="1">
        <f t="shared" si="33"/>
        <v>28227</v>
      </c>
    </row>
    <row r="113" spans="1:9">
      <c r="A113" t="s">
        <v>85</v>
      </c>
      <c r="B113" t="s">
        <v>86</v>
      </c>
      <c r="C113" s="1">
        <v>24464</v>
      </c>
      <c r="D113" s="1">
        <v>702.12</v>
      </c>
      <c r="E113" s="1">
        <v>0</v>
      </c>
      <c r="F113" s="1">
        <v>743.71</v>
      </c>
      <c r="G113" s="1">
        <v>0</v>
      </c>
      <c r="H113" s="1">
        <f t="shared" si="32"/>
        <v>1445.83</v>
      </c>
      <c r="I113" s="1">
        <f t="shared" si="33"/>
        <v>23018.17</v>
      </c>
    </row>
    <row r="114" spans="1:9">
      <c r="A114" t="s">
        <v>87</v>
      </c>
      <c r="B114" t="s">
        <v>42</v>
      </c>
      <c r="C114" s="1">
        <v>28000</v>
      </c>
      <c r="D114" s="1">
        <v>803.6</v>
      </c>
      <c r="E114" s="1">
        <v>0</v>
      </c>
      <c r="F114" s="1">
        <v>851.2</v>
      </c>
      <c r="G114" s="1">
        <v>0</v>
      </c>
      <c r="H114" s="1">
        <f t="shared" si="32"/>
        <v>1654.8000000000002</v>
      </c>
      <c r="I114" s="1">
        <f t="shared" si="33"/>
        <v>26345.200000000001</v>
      </c>
    </row>
    <row r="115" spans="1:9">
      <c r="A115" t="s">
        <v>88</v>
      </c>
      <c r="B115" t="s">
        <v>89</v>
      </c>
      <c r="C115" s="1">
        <v>23000</v>
      </c>
      <c r="D115" s="1">
        <v>660.1</v>
      </c>
      <c r="E115" s="1">
        <v>0</v>
      </c>
      <c r="F115" s="1">
        <v>699.2</v>
      </c>
      <c r="G115" s="1">
        <v>0</v>
      </c>
      <c r="H115" s="1">
        <f t="shared" si="32"/>
        <v>1359.3000000000002</v>
      </c>
      <c r="I115" s="1">
        <f t="shared" si="33"/>
        <v>21640.7</v>
      </c>
    </row>
    <row r="116" spans="1:9">
      <c r="A116" t="s">
        <v>90</v>
      </c>
      <c r="B116" t="s">
        <v>74</v>
      </c>
      <c r="C116" s="1">
        <v>23000</v>
      </c>
      <c r="D116" s="1">
        <v>660.1</v>
      </c>
      <c r="E116" s="1">
        <v>0</v>
      </c>
      <c r="F116" s="1">
        <v>699.2</v>
      </c>
      <c r="G116" s="1">
        <v>0</v>
      </c>
      <c r="H116" s="1">
        <f t="shared" si="32"/>
        <v>1359.3000000000002</v>
      </c>
      <c r="I116" s="1">
        <f t="shared" si="33"/>
        <v>21640.7</v>
      </c>
    </row>
    <row r="117" spans="1:9">
      <c r="A117" t="s">
        <v>91</v>
      </c>
      <c r="B117" t="s">
        <v>86</v>
      </c>
      <c r="C117" s="1">
        <v>23000</v>
      </c>
      <c r="D117" s="1">
        <v>660.1</v>
      </c>
      <c r="E117" s="1">
        <v>0</v>
      </c>
      <c r="F117" s="1">
        <v>699.2</v>
      </c>
      <c r="G117" s="1">
        <v>0</v>
      </c>
      <c r="H117" s="1">
        <f t="shared" si="32"/>
        <v>1359.3000000000002</v>
      </c>
      <c r="I117" s="1">
        <f t="shared" si="33"/>
        <v>21640.7</v>
      </c>
    </row>
    <row r="118" spans="1:9">
      <c r="A118" t="s">
        <v>92</v>
      </c>
      <c r="B118" t="s">
        <v>93</v>
      </c>
      <c r="C118" s="1">
        <v>15000</v>
      </c>
      <c r="D118" s="1">
        <v>430.5</v>
      </c>
      <c r="E118" s="1">
        <v>0</v>
      </c>
      <c r="F118" s="1">
        <v>456</v>
      </c>
      <c r="G118" s="1">
        <v>0</v>
      </c>
      <c r="H118" s="1">
        <f t="shared" si="32"/>
        <v>886.5</v>
      </c>
      <c r="I118" s="1">
        <f t="shared" si="33"/>
        <v>14113.5</v>
      </c>
    </row>
    <row r="119" spans="1:9">
      <c r="A119" s="7" t="s">
        <v>13</v>
      </c>
      <c r="B119" s="7">
        <v>8</v>
      </c>
      <c r="C119" s="2">
        <f t="shared" ref="C119:I119" si="34">SUM(C111:C118)</f>
        <v>226464</v>
      </c>
      <c r="D119" s="2">
        <f t="shared" si="34"/>
        <v>6499.52</v>
      </c>
      <c r="E119" s="2">
        <f t="shared" si="34"/>
        <v>3486.68</v>
      </c>
      <c r="F119" s="2">
        <f t="shared" si="34"/>
        <v>6884.5099999999993</v>
      </c>
      <c r="G119" s="2">
        <f t="shared" si="34"/>
        <v>0</v>
      </c>
      <c r="H119" s="2">
        <f>SUM(H111:H118)</f>
        <v>16870.71</v>
      </c>
      <c r="I119" s="2">
        <f t="shared" si="34"/>
        <v>209593.29000000004</v>
      </c>
    </row>
    <row r="120" spans="1:9">
      <c r="B120"/>
    </row>
    <row r="121" spans="1:9">
      <c r="A121" s="11" t="s">
        <v>94</v>
      </c>
      <c r="B121" s="11"/>
      <c r="C121" s="11"/>
      <c r="D121" s="11"/>
      <c r="E121" s="11"/>
      <c r="F121" s="11"/>
      <c r="G121" s="11"/>
      <c r="H121" s="11"/>
      <c r="I121" s="11"/>
    </row>
    <row r="122" spans="1:9">
      <c r="A122" t="s">
        <v>95</v>
      </c>
      <c r="B122" t="s">
        <v>42</v>
      </c>
      <c r="C122" s="1">
        <v>23000</v>
      </c>
      <c r="D122" s="1">
        <v>660.1</v>
      </c>
      <c r="E122" s="1">
        <v>0</v>
      </c>
      <c r="F122" s="1">
        <v>699.2</v>
      </c>
      <c r="G122" s="1">
        <v>0</v>
      </c>
      <c r="H122" s="1">
        <f>D122+E122+F122+G122</f>
        <v>1359.3000000000002</v>
      </c>
      <c r="I122" s="1">
        <f>C122-H122</f>
        <v>21640.7</v>
      </c>
    </row>
    <row r="123" spans="1:9">
      <c r="A123" s="7" t="s">
        <v>13</v>
      </c>
      <c r="B123" s="7">
        <v>1</v>
      </c>
      <c r="C123" s="2">
        <f t="shared" ref="C123:I123" si="35">SUM(C122:C122)</f>
        <v>23000</v>
      </c>
      <c r="D123" s="2">
        <f t="shared" si="35"/>
        <v>660.1</v>
      </c>
      <c r="E123" s="2">
        <f t="shared" si="35"/>
        <v>0</v>
      </c>
      <c r="F123" s="2">
        <f t="shared" si="35"/>
        <v>699.2</v>
      </c>
      <c r="G123" s="2">
        <f t="shared" si="35"/>
        <v>0</v>
      </c>
      <c r="H123" s="2">
        <f t="shared" si="35"/>
        <v>1359.3000000000002</v>
      </c>
      <c r="I123" s="2">
        <f t="shared" si="35"/>
        <v>21640.7</v>
      </c>
    </row>
    <row r="124" spans="1:9">
      <c r="B124"/>
    </row>
    <row r="125" spans="1:9">
      <c r="A125" s="11" t="s">
        <v>96</v>
      </c>
      <c r="B125" s="11"/>
      <c r="C125" s="11"/>
      <c r="D125" s="11"/>
      <c r="E125" s="11"/>
      <c r="F125" s="11"/>
      <c r="G125" s="11"/>
      <c r="H125" s="11"/>
      <c r="I125" s="11"/>
    </row>
    <row r="126" spans="1:9">
      <c r="A126" t="s">
        <v>97</v>
      </c>
      <c r="B126" t="s">
        <v>35</v>
      </c>
      <c r="C126" s="1">
        <v>22200</v>
      </c>
      <c r="D126" s="1">
        <v>637.14</v>
      </c>
      <c r="E126" s="1">
        <v>0</v>
      </c>
      <c r="F126" s="1">
        <v>674.88</v>
      </c>
      <c r="G126" s="1">
        <v>0</v>
      </c>
      <c r="H126" s="1">
        <f t="shared" ref="H126:H143" si="36">D126+E126+F126+G126</f>
        <v>1312.02</v>
      </c>
      <c r="I126" s="1">
        <f t="shared" ref="I126:I143" si="37">C126-H126</f>
        <v>20887.98</v>
      </c>
    </row>
    <row r="127" spans="1:9">
      <c r="A127" t="s">
        <v>98</v>
      </c>
      <c r="B127" t="s">
        <v>74</v>
      </c>
      <c r="C127" s="1">
        <v>22200</v>
      </c>
      <c r="D127" s="1">
        <v>637.14</v>
      </c>
      <c r="E127" s="1">
        <v>0</v>
      </c>
      <c r="F127" s="1">
        <v>674.88</v>
      </c>
      <c r="G127" s="1">
        <v>0</v>
      </c>
      <c r="H127" s="1">
        <f t="shared" si="36"/>
        <v>1312.02</v>
      </c>
      <c r="I127" s="1">
        <f t="shared" si="37"/>
        <v>20887.98</v>
      </c>
    </row>
    <row r="128" spans="1:9">
      <c r="A128" t="s">
        <v>99</v>
      </c>
      <c r="B128" t="s">
        <v>42</v>
      </c>
      <c r="C128" s="1">
        <v>25000</v>
      </c>
      <c r="D128" s="1">
        <v>717.5</v>
      </c>
      <c r="E128" s="1">
        <v>0</v>
      </c>
      <c r="F128" s="1">
        <v>760</v>
      </c>
      <c r="G128" s="1">
        <v>0</v>
      </c>
      <c r="H128" s="1">
        <f t="shared" si="36"/>
        <v>1477.5</v>
      </c>
      <c r="I128" s="1">
        <f t="shared" si="37"/>
        <v>23522.5</v>
      </c>
    </row>
    <row r="129" spans="1:9">
      <c r="A129" t="s">
        <v>100</v>
      </c>
      <c r="B129" t="s">
        <v>101</v>
      </c>
      <c r="C129" s="1">
        <v>15000</v>
      </c>
      <c r="D129" s="1">
        <v>430.5</v>
      </c>
      <c r="E129" s="1">
        <v>0</v>
      </c>
      <c r="F129" s="1">
        <v>456</v>
      </c>
      <c r="G129" s="1">
        <v>0</v>
      </c>
      <c r="H129" s="1">
        <f t="shared" si="36"/>
        <v>886.5</v>
      </c>
      <c r="I129" s="1">
        <f t="shared" si="37"/>
        <v>14113.5</v>
      </c>
    </row>
    <row r="130" spans="1:9">
      <c r="A130" t="s">
        <v>102</v>
      </c>
      <c r="B130" t="s">
        <v>86</v>
      </c>
      <c r="C130" s="1">
        <v>23000</v>
      </c>
      <c r="D130" s="1">
        <v>660.1</v>
      </c>
      <c r="E130" s="1">
        <v>0</v>
      </c>
      <c r="F130" s="1">
        <v>699.2</v>
      </c>
      <c r="G130" s="1">
        <v>0</v>
      </c>
      <c r="H130" s="1">
        <f t="shared" si="36"/>
        <v>1359.3000000000002</v>
      </c>
      <c r="I130" s="1">
        <f t="shared" si="37"/>
        <v>21640.7</v>
      </c>
    </row>
    <row r="131" spans="1:9">
      <c r="A131" t="s">
        <v>103</v>
      </c>
      <c r="B131" t="s">
        <v>101</v>
      </c>
      <c r="C131" s="1">
        <v>15000</v>
      </c>
      <c r="D131" s="1">
        <v>430.5</v>
      </c>
      <c r="E131" s="1">
        <v>0</v>
      </c>
      <c r="F131" s="1">
        <v>456</v>
      </c>
      <c r="G131" s="1">
        <v>0</v>
      </c>
      <c r="H131" s="1">
        <f t="shared" si="36"/>
        <v>886.5</v>
      </c>
      <c r="I131" s="1">
        <f t="shared" si="37"/>
        <v>14113.5</v>
      </c>
    </row>
    <row r="132" spans="1:9">
      <c r="A132" t="s">
        <v>104</v>
      </c>
      <c r="B132" t="s">
        <v>42</v>
      </c>
      <c r="C132" s="1">
        <v>23000</v>
      </c>
      <c r="D132" s="1">
        <v>660.1</v>
      </c>
      <c r="E132" s="1">
        <v>0</v>
      </c>
      <c r="F132" s="1">
        <v>699.2</v>
      </c>
      <c r="G132" s="1">
        <v>0</v>
      </c>
      <c r="H132" s="1">
        <f t="shared" si="36"/>
        <v>1359.3000000000002</v>
      </c>
      <c r="I132" s="1">
        <f t="shared" si="37"/>
        <v>21640.7</v>
      </c>
    </row>
    <row r="133" spans="1:9">
      <c r="A133" t="s">
        <v>105</v>
      </c>
      <c r="B133" t="s">
        <v>11</v>
      </c>
      <c r="C133" s="1">
        <v>17000</v>
      </c>
      <c r="D133" s="1">
        <v>487.9</v>
      </c>
      <c r="E133" s="1">
        <v>0</v>
      </c>
      <c r="F133" s="1">
        <v>516.79999999999995</v>
      </c>
      <c r="G133" s="1">
        <v>0</v>
      </c>
      <c r="H133" s="1">
        <f t="shared" si="36"/>
        <v>1004.6999999999999</v>
      </c>
      <c r="I133" s="1">
        <f t="shared" si="37"/>
        <v>15995.3</v>
      </c>
    </row>
    <row r="134" spans="1:9">
      <c r="A134" t="s">
        <v>106</v>
      </c>
      <c r="B134" t="s">
        <v>101</v>
      </c>
      <c r="C134" s="1">
        <v>15000</v>
      </c>
      <c r="D134" s="1">
        <v>430.5</v>
      </c>
      <c r="E134" s="1">
        <v>0</v>
      </c>
      <c r="F134" s="1">
        <v>456</v>
      </c>
      <c r="G134" s="1">
        <v>0</v>
      </c>
      <c r="H134" s="1">
        <f t="shared" si="36"/>
        <v>886.5</v>
      </c>
      <c r="I134" s="1">
        <f t="shared" si="37"/>
        <v>14113.5</v>
      </c>
    </row>
    <row r="135" spans="1:9">
      <c r="A135" t="s">
        <v>107</v>
      </c>
      <c r="B135" t="s">
        <v>101</v>
      </c>
      <c r="C135" s="1">
        <v>15000</v>
      </c>
      <c r="D135" s="1">
        <v>430.5</v>
      </c>
      <c r="E135" s="1">
        <v>0</v>
      </c>
      <c r="F135" s="1">
        <v>456</v>
      </c>
      <c r="G135" s="1">
        <v>0</v>
      </c>
      <c r="H135" s="1">
        <f t="shared" si="36"/>
        <v>886.5</v>
      </c>
      <c r="I135" s="1">
        <f t="shared" si="37"/>
        <v>14113.5</v>
      </c>
    </row>
    <row r="136" spans="1:9">
      <c r="A136" t="s">
        <v>108</v>
      </c>
      <c r="B136" t="s">
        <v>31</v>
      </c>
      <c r="C136" s="1">
        <v>20000</v>
      </c>
      <c r="D136" s="1">
        <v>574</v>
      </c>
      <c r="E136" s="1">
        <v>0</v>
      </c>
      <c r="F136" s="1">
        <v>608</v>
      </c>
      <c r="G136" s="1">
        <v>0</v>
      </c>
      <c r="H136" s="1">
        <f t="shared" si="36"/>
        <v>1182</v>
      </c>
      <c r="I136" s="1">
        <f t="shared" si="37"/>
        <v>18818</v>
      </c>
    </row>
    <row r="137" spans="1:9">
      <c r="A137" t="s">
        <v>109</v>
      </c>
      <c r="B137" t="s">
        <v>101</v>
      </c>
      <c r="C137" s="1">
        <v>15000</v>
      </c>
      <c r="D137" s="1">
        <v>430.5</v>
      </c>
      <c r="E137" s="1">
        <v>0</v>
      </c>
      <c r="F137" s="1">
        <v>456</v>
      </c>
      <c r="G137" s="1">
        <v>0</v>
      </c>
      <c r="H137" s="1">
        <f t="shared" si="36"/>
        <v>886.5</v>
      </c>
      <c r="I137" s="1">
        <f t="shared" si="37"/>
        <v>14113.5</v>
      </c>
    </row>
    <row r="138" spans="1:9">
      <c r="A138" t="s">
        <v>110</v>
      </c>
      <c r="B138" t="s">
        <v>93</v>
      </c>
      <c r="C138" s="1">
        <v>22000</v>
      </c>
      <c r="D138" s="1">
        <v>631.4</v>
      </c>
      <c r="E138" s="1">
        <v>0</v>
      </c>
      <c r="F138" s="1">
        <v>668.8</v>
      </c>
      <c r="G138" s="1">
        <v>0</v>
      </c>
      <c r="H138" s="1">
        <f t="shared" si="36"/>
        <v>1300.1999999999998</v>
      </c>
      <c r="I138" s="1">
        <f t="shared" si="37"/>
        <v>20699.8</v>
      </c>
    </row>
    <row r="139" spans="1:9">
      <c r="A139" t="s">
        <v>111</v>
      </c>
      <c r="B139" t="s">
        <v>42</v>
      </c>
      <c r="C139" s="1">
        <v>20000</v>
      </c>
      <c r="D139" s="1">
        <v>574</v>
      </c>
      <c r="E139" s="1">
        <v>0</v>
      </c>
      <c r="F139" s="1">
        <v>608</v>
      </c>
      <c r="G139" s="1">
        <v>0</v>
      </c>
      <c r="H139" s="1">
        <f t="shared" si="36"/>
        <v>1182</v>
      </c>
      <c r="I139" s="1">
        <f t="shared" si="37"/>
        <v>18818</v>
      </c>
    </row>
    <row r="140" spans="1:9">
      <c r="A140" t="s">
        <v>112</v>
      </c>
      <c r="B140" t="s">
        <v>32</v>
      </c>
      <c r="C140" s="1">
        <v>20000</v>
      </c>
      <c r="D140" s="1">
        <v>574</v>
      </c>
      <c r="E140" s="1">
        <v>0</v>
      </c>
      <c r="F140" s="1">
        <v>608</v>
      </c>
      <c r="G140" s="1">
        <v>0</v>
      </c>
      <c r="H140" s="1">
        <f t="shared" si="36"/>
        <v>1182</v>
      </c>
      <c r="I140" s="1">
        <f t="shared" si="37"/>
        <v>18818</v>
      </c>
    </row>
    <row r="141" spans="1:9">
      <c r="A141" t="s">
        <v>113</v>
      </c>
      <c r="B141" t="s">
        <v>18</v>
      </c>
      <c r="C141" s="1">
        <v>35000</v>
      </c>
      <c r="D141" s="1">
        <v>1004.5</v>
      </c>
      <c r="E141" s="1">
        <v>0</v>
      </c>
      <c r="F141" s="1">
        <v>1064</v>
      </c>
      <c r="G141" s="1">
        <v>0</v>
      </c>
      <c r="H141" s="1">
        <f t="shared" si="36"/>
        <v>2068.5</v>
      </c>
      <c r="I141" s="1">
        <f t="shared" si="37"/>
        <v>32931.5</v>
      </c>
    </row>
    <row r="142" spans="1:9">
      <c r="A142" t="s">
        <v>114</v>
      </c>
      <c r="B142" t="s">
        <v>35</v>
      </c>
      <c r="C142" s="1">
        <v>22500</v>
      </c>
      <c r="D142" s="1">
        <v>645.75</v>
      </c>
      <c r="E142" s="1">
        <v>0</v>
      </c>
      <c r="F142" s="1">
        <v>684</v>
      </c>
      <c r="G142" s="1">
        <v>0</v>
      </c>
      <c r="H142" s="1">
        <f t="shared" si="36"/>
        <v>1329.75</v>
      </c>
      <c r="I142" s="1">
        <f t="shared" si="37"/>
        <v>21170.25</v>
      </c>
    </row>
    <row r="143" spans="1:9">
      <c r="A143" t="s">
        <v>115</v>
      </c>
      <c r="B143" t="s">
        <v>74</v>
      </c>
      <c r="C143" s="1">
        <v>23000</v>
      </c>
      <c r="D143" s="1">
        <v>660.1</v>
      </c>
      <c r="E143" s="1">
        <v>0</v>
      </c>
      <c r="F143" s="1">
        <v>699.2</v>
      </c>
      <c r="G143" s="1">
        <v>0</v>
      </c>
      <c r="H143" s="1">
        <f t="shared" si="36"/>
        <v>1359.3000000000002</v>
      </c>
      <c r="I143" s="1">
        <f t="shared" si="37"/>
        <v>21640.7</v>
      </c>
    </row>
    <row r="144" spans="1:9">
      <c r="A144" s="7" t="s">
        <v>13</v>
      </c>
      <c r="B144" s="7">
        <v>18</v>
      </c>
      <c r="C144" s="2">
        <f t="shared" ref="C144:I144" si="38">SUM(C126:C143)</f>
        <v>369900</v>
      </c>
      <c r="D144" s="2">
        <f t="shared" si="38"/>
        <v>10616.13</v>
      </c>
      <c r="E144" s="2">
        <f t="shared" si="38"/>
        <v>0</v>
      </c>
      <c r="F144" s="2">
        <f t="shared" si="38"/>
        <v>11244.960000000001</v>
      </c>
      <c r="G144" s="2">
        <f t="shared" si="38"/>
        <v>0</v>
      </c>
      <c r="H144" s="2">
        <f>SUM(H126:H143)</f>
        <v>21861.09</v>
      </c>
      <c r="I144" s="2">
        <f t="shared" si="38"/>
        <v>348038.91</v>
      </c>
    </row>
    <row r="145" spans="1:9">
      <c r="B145"/>
    </row>
    <row r="146" spans="1:9">
      <c r="B146"/>
    </row>
    <row r="147" spans="1:9">
      <c r="A147" s="11" t="s">
        <v>116</v>
      </c>
      <c r="B147" s="11"/>
      <c r="C147" s="11"/>
      <c r="D147" s="11"/>
      <c r="E147" s="11"/>
      <c r="F147" s="11"/>
      <c r="G147" s="11"/>
      <c r="H147" s="11"/>
      <c r="I147" s="11"/>
    </row>
    <row r="148" spans="1:9">
      <c r="A148" t="s">
        <v>117</v>
      </c>
      <c r="B148" t="s">
        <v>42</v>
      </c>
      <c r="C148" s="1">
        <v>25500</v>
      </c>
      <c r="D148" s="1">
        <v>731.85</v>
      </c>
      <c r="E148" s="1">
        <v>0</v>
      </c>
      <c r="F148" s="1">
        <v>775.2</v>
      </c>
      <c r="G148" s="1">
        <v>0</v>
      </c>
      <c r="H148" s="1">
        <f>D148+E148+F148+G148</f>
        <v>1507.0500000000002</v>
      </c>
      <c r="I148" s="1">
        <f>C148-H148</f>
        <v>23992.95</v>
      </c>
    </row>
    <row r="149" spans="1:9">
      <c r="A149" t="s">
        <v>118</v>
      </c>
      <c r="B149" t="s">
        <v>42</v>
      </c>
      <c r="C149" s="1">
        <v>25500</v>
      </c>
      <c r="D149" s="1">
        <v>731.85</v>
      </c>
      <c r="E149" s="1">
        <v>0</v>
      </c>
      <c r="F149" s="1">
        <v>775.2</v>
      </c>
      <c r="G149" s="1">
        <v>932.76</v>
      </c>
      <c r="H149" s="1">
        <f>D149+E149+F149+G149</f>
        <v>2439.8100000000004</v>
      </c>
      <c r="I149" s="1">
        <f>C149-H149</f>
        <v>23060.19</v>
      </c>
    </row>
    <row r="150" spans="1:9">
      <c r="A150" t="s">
        <v>119</v>
      </c>
      <c r="B150" t="s">
        <v>42</v>
      </c>
      <c r="C150" s="1">
        <v>25500</v>
      </c>
      <c r="D150" s="1">
        <v>731.85</v>
      </c>
      <c r="E150" s="1">
        <v>0</v>
      </c>
      <c r="F150" s="1">
        <v>775.2</v>
      </c>
      <c r="G150" s="1">
        <v>0</v>
      </c>
      <c r="H150" s="1">
        <f>D150+E150+F150+G150</f>
        <v>1507.0500000000002</v>
      </c>
      <c r="I150" s="1">
        <f>C150-H150</f>
        <v>23992.95</v>
      </c>
    </row>
    <row r="151" spans="1:9">
      <c r="A151" s="7" t="s">
        <v>13</v>
      </c>
      <c r="B151" s="7">
        <v>3</v>
      </c>
      <c r="C151" s="2">
        <f t="shared" ref="C151:I151" si="39">SUM(C148:C150)</f>
        <v>76500</v>
      </c>
      <c r="D151" s="2">
        <f t="shared" si="39"/>
        <v>2195.5500000000002</v>
      </c>
      <c r="E151" s="2">
        <f t="shared" si="39"/>
        <v>0</v>
      </c>
      <c r="F151" s="2">
        <f t="shared" si="39"/>
        <v>2325.6000000000004</v>
      </c>
      <c r="G151" s="2">
        <f t="shared" si="39"/>
        <v>932.76</v>
      </c>
      <c r="H151" s="2">
        <f>SUM(H148:H150)</f>
        <v>5453.9100000000008</v>
      </c>
      <c r="I151" s="2">
        <f t="shared" si="39"/>
        <v>71046.09</v>
      </c>
    </row>
    <row r="152" spans="1:9">
      <c r="B152"/>
    </row>
    <row r="153" spans="1:9">
      <c r="A153" s="11" t="s">
        <v>120</v>
      </c>
      <c r="B153" s="11"/>
      <c r="C153" s="11"/>
      <c r="D153" s="11"/>
      <c r="E153" s="11"/>
      <c r="F153" s="11"/>
      <c r="G153" s="11"/>
      <c r="H153" s="11"/>
      <c r="I153" s="11"/>
    </row>
    <row r="154" spans="1:9">
      <c r="A154" t="s">
        <v>121</v>
      </c>
      <c r="B154" t="s">
        <v>122</v>
      </c>
      <c r="C154" s="1">
        <v>27000</v>
      </c>
      <c r="D154" s="1">
        <v>774.9</v>
      </c>
      <c r="E154" s="1">
        <v>0</v>
      </c>
      <c r="F154" s="1">
        <v>820.8</v>
      </c>
      <c r="G154" s="1">
        <v>0</v>
      </c>
      <c r="H154" s="1">
        <f t="shared" ref="H154:H157" si="40">D154+E154+F154+G154</f>
        <v>1595.6999999999998</v>
      </c>
      <c r="I154" s="1">
        <f t="shared" ref="I154:I157" si="41">C154-H154</f>
        <v>25404.3</v>
      </c>
    </row>
    <row r="155" spans="1:9">
      <c r="A155" t="s">
        <v>123</v>
      </c>
      <c r="B155" t="s">
        <v>124</v>
      </c>
      <c r="C155" s="1">
        <v>40000</v>
      </c>
      <c r="D155" s="1">
        <v>1148</v>
      </c>
      <c r="E155" s="1">
        <v>442.65</v>
      </c>
      <c r="F155" s="1">
        <v>1216</v>
      </c>
      <c r="G155" s="1">
        <v>0</v>
      </c>
      <c r="H155" s="1">
        <f t="shared" si="40"/>
        <v>2806.65</v>
      </c>
      <c r="I155" s="1">
        <f t="shared" si="41"/>
        <v>37193.35</v>
      </c>
    </row>
    <row r="156" spans="1:9">
      <c r="A156" t="s">
        <v>125</v>
      </c>
      <c r="B156" t="s">
        <v>18</v>
      </c>
      <c r="C156" s="1">
        <v>40000</v>
      </c>
      <c r="D156" s="1">
        <v>1148</v>
      </c>
      <c r="E156" s="1">
        <v>442.65</v>
      </c>
      <c r="F156" s="1">
        <v>1216</v>
      </c>
      <c r="G156" s="1">
        <v>0</v>
      </c>
      <c r="H156" s="1">
        <f t="shared" si="40"/>
        <v>2806.65</v>
      </c>
      <c r="I156" s="1">
        <f t="shared" si="41"/>
        <v>37193.35</v>
      </c>
    </row>
    <row r="157" spans="1:9">
      <c r="A157" t="s">
        <v>126</v>
      </c>
      <c r="B157" t="s">
        <v>42</v>
      </c>
      <c r="C157" s="1">
        <v>26000</v>
      </c>
      <c r="D157" s="1">
        <v>746.2</v>
      </c>
      <c r="E157" s="1">
        <v>0</v>
      </c>
      <c r="F157" s="1">
        <v>790.4</v>
      </c>
      <c r="G157" s="1">
        <v>0</v>
      </c>
      <c r="H157" s="1">
        <f t="shared" si="40"/>
        <v>1536.6</v>
      </c>
      <c r="I157" s="1">
        <f t="shared" si="41"/>
        <v>24463.4</v>
      </c>
    </row>
    <row r="158" spans="1:9">
      <c r="A158" s="7" t="s">
        <v>13</v>
      </c>
      <c r="B158" s="7">
        <v>4</v>
      </c>
      <c r="C158" s="2">
        <f t="shared" ref="C158:I158" si="42">SUM(C154:C157)</f>
        <v>133000</v>
      </c>
      <c r="D158" s="2">
        <f t="shared" si="42"/>
        <v>3817.1000000000004</v>
      </c>
      <c r="E158" s="2">
        <f t="shared" si="42"/>
        <v>885.3</v>
      </c>
      <c r="F158" s="2">
        <f t="shared" si="42"/>
        <v>4043.2000000000003</v>
      </c>
      <c r="G158" s="2">
        <f t="shared" si="42"/>
        <v>0</v>
      </c>
      <c r="H158" s="2">
        <f>SUM(H154:H157)</f>
        <v>8745.6</v>
      </c>
      <c r="I158" s="2">
        <f t="shared" si="42"/>
        <v>124254.39999999999</v>
      </c>
    </row>
    <row r="159" spans="1:9">
      <c r="B159"/>
    </row>
    <row r="160" spans="1:9">
      <c r="A160" s="11" t="s">
        <v>127</v>
      </c>
      <c r="B160" s="11"/>
      <c r="C160" s="11"/>
      <c r="D160" s="11"/>
      <c r="E160" s="11"/>
      <c r="F160" s="11"/>
      <c r="G160" s="11"/>
      <c r="H160" s="11"/>
      <c r="I160" s="11"/>
    </row>
    <row r="161" spans="1:9">
      <c r="A161" t="s">
        <v>128</v>
      </c>
      <c r="B161" t="s">
        <v>129</v>
      </c>
      <c r="C161" s="1">
        <v>15200</v>
      </c>
      <c r="D161" s="1">
        <v>436.24</v>
      </c>
      <c r="E161" s="1">
        <v>0</v>
      </c>
      <c r="F161" s="1">
        <v>462.08</v>
      </c>
      <c r="G161" s="1">
        <v>0</v>
      </c>
      <c r="H161" s="1">
        <f t="shared" ref="H161:H163" si="43">D161+E161+F161+G161</f>
        <v>898.31999999999994</v>
      </c>
      <c r="I161" s="1">
        <f t="shared" ref="I161:I163" si="44">C161-H161</f>
        <v>14301.68</v>
      </c>
    </row>
    <row r="162" spans="1:9">
      <c r="A162" t="s">
        <v>130</v>
      </c>
      <c r="B162" t="s">
        <v>131</v>
      </c>
      <c r="C162" s="1">
        <v>45000</v>
      </c>
      <c r="D162" s="1">
        <v>1291.5</v>
      </c>
      <c r="E162" s="1">
        <v>1148.33</v>
      </c>
      <c r="F162" s="1">
        <v>1368</v>
      </c>
      <c r="G162" s="1">
        <v>0</v>
      </c>
      <c r="H162" s="1">
        <f t="shared" si="43"/>
        <v>3807.83</v>
      </c>
      <c r="I162" s="1">
        <f t="shared" si="44"/>
        <v>41192.17</v>
      </c>
    </row>
    <row r="163" spans="1:9">
      <c r="A163" t="s">
        <v>132</v>
      </c>
      <c r="B163" t="s">
        <v>129</v>
      </c>
      <c r="C163" s="1">
        <v>37000</v>
      </c>
      <c r="D163" s="1">
        <v>1061.9000000000001</v>
      </c>
      <c r="E163" s="1">
        <v>19.25</v>
      </c>
      <c r="F163" s="1">
        <v>1124.8</v>
      </c>
      <c r="G163" s="1">
        <v>0</v>
      </c>
      <c r="H163" s="1">
        <f t="shared" si="43"/>
        <v>2205.9499999999998</v>
      </c>
      <c r="I163" s="1">
        <f t="shared" si="44"/>
        <v>34794.050000000003</v>
      </c>
    </row>
    <row r="164" spans="1:9">
      <c r="A164" s="7" t="s">
        <v>13</v>
      </c>
      <c r="B164" s="7">
        <v>3</v>
      </c>
      <c r="C164" s="2">
        <f>SUM(C161:C163)</f>
        <v>97200</v>
      </c>
      <c r="D164" s="2">
        <f t="shared" ref="D164:I164" si="45">SUM(D161:D163)</f>
        <v>2789.6400000000003</v>
      </c>
      <c r="E164" s="2">
        <f t="shared" si="45"/>
        <v>1167.58</v>
      </c>
      <c r="F164" s="2">
        <f t="shared" si="45"/>
        <v>2954.88</v>
      </c>
      <c r="G164" s="2">
        <f t="shared" si="45"/>
        <v>0</v>
      </c>
      <c r="H164" s="2">
        <f>SUM(H161:H163)</f>
        <v>6912.0999999999995</v>
      </c>
      <c r="I164" s="2">
        <f t="shared" si="45"/>
        <v>90287.9</v>
      </c>
    </row>
    <row r="165" spans="1:9">
      <c r="B165"/>
    </row>
    <row r="166" spans="1:9">
      <c r="A166" s="11" t="s">
        <v>133</v>
      </c>
      <c r="B166" s="11"/>
      <c r="C166" s="11"/>
      <c r="D166" s="11"/>
      <c r="E166" s="11"/>
      <c r="F166" s="11"/>
      <c r="G166" s="11"/>
      <c r="H166" s="11"/>
      <c r="I166" s="11"/>
    </row>
    <row r="167" spans="1:9">
      <c r="A167" t="s">
        <v>134</v>
      </c>
      <c r="B167" t="s">
        <v>135</v>
      </c>
      <c r="C167" s="1">
        <v>53000</v>
      </c>
      <c r="D167" s="1">
        <v>1521.1</v>
      </c>
      <c r="E167" s="1">
        <v>2277.41</v>
      </c>
      <c r="F167" s="1">
        <v>1611.2</v>
      </c>
      <c r="G167" s="1">
        <v>1080</v>
      </c>
      <c r="H167" s="1">
        <f t="shared" ref="H167:H168" si="46">D167+E167+F167+G167</f>
        <v>6489.71</v>
      </c>
      <c r="I167" s="1">
        <f t="shared" ref="I167:I168" si="47">C167-H167</f>
        <v>46510.29</v>
      </c>
    </row>
    <row r="168" spans="1:9">
      <c r="A168" t="s">
        <v>136</v>
      </c>
      <c r="B168" t="s">
        <v>42</v>
      </c>
      <c r="C168" s="1">
        <v>25000</v>
      </c>
      <c r="D168" s="1">
        <v>717.5</v>
      </c>
      <c r="E168" s="1">
        <v>0</v>
      </c>
      <c r="F168" s="1">
        <v>760</v>
      </c>
      <c r="G168" s="1">
        <v>932.76</v>
      </c>
      <c r="H168" s="1">
        <f t="shared" si="46"/>
        <v>2410.2600000000002</v>
      </c>
      <c r="I168" s="1">
        <f t="shared" si="47"/>
        <v>22589.739999999998</v>
      </c>
    </row>
    <row r="169" spans="1:9">
      <c r="A169" t="s">
        <v>137</v>
      </c>
      <c r="B169" t="s">
        <v>135</v>
      </c>
      <c r="C169" s="1">
        <v>40000</v>
      </c>
      <c r="D169" s="1">
        <v>1148</v>
      </c>
      <c r="E169" s="1">
        <v>442.65</v>
      </c>
      <c r="F169" s="1">
        <v>1216</v>
      </c>
      <c r="G169" s="1">
        <v>0</v>
      </c>
      <c r="H169" s="1">
        <f>D169+E169+F169+G169</f>
        <v>2806.65</v>
      </c>
      <c r="I169" s="1">
        <f>C169-H169</f>
        <v>37193.35</v>
      </c>
    </row>
    <row r="170" spans="1:9">
      <c r="A170" t="s">
        <v>222</v>
      </c>
      <c r="B170" t="s">
        <v>135</v>
      </c>
      <c r="C170" s="1">
        <v>30000</v>
      </c>
      <c r="D170" s="1">
        <v>861</v>
      </c>
      <c r="E170" s="1">
        <v>0</v>
      </c>
      <c r="F170" s="1">
        <v>912</v>
      </c>
      <c r="G170" s="1">
        <v>0</v>
      </c>
      <c r="H170" s="1">
        <v>1773</v>
      </c>
      <c r="I170" s="1">
        <v>28227</v>
      </c>
    </row>
    <row r="171" spans="1:9">
      <c r="A171" t="s">
        <v>210</v>
      </c>
      <c r="B171" s="3" t="s">
        <v>135</v>
      </c>
      <c r="C171" s="1">
        <v>54000</v>
      </c>
      <c r="D171" s="1">
        <v>1549.8</v>
      </c>
      <c r="E171" s="1">
        <v>2418.54</v>
      </c>
      <c r="F171" s="1">
        <v>1641.6</v>
      </c>
      <c r="G171" s="1">
        <v>0</v>
      </c>
      <c r="H171" s="1">
        <v>5609.94</v>
      </c>
      <c r="I171" s="1">
        <v>48390.06</v>
      </c>
    </row>
    <row r="172" spans="1:9">
      <c r="A172" s="7" t="s">
        <v>13</v>
      </c>
      <c r="B172" s="7">
        <v>5</v>
      </c>
      <c r="C172" s="2">
        <f t="shared" ref="C172:I172" si="48">SUM(C167:C171)</f>
        <v>202000</v>
      </c>
      <c r="D172" s="2">
        <f t="shared" si="48"/>
        <v>5797.4000000000005</v>
      </c>
      <c r="E172" s="2">
        <f t="shared" si="48"/>
        <v>5138.6000000000004</v>
      </c>
      <c r="F172" s="2">
        <f t="shared" si="48"/>
        <v>6140.7999999999993</v>
      </c>
      <c r="G172" s="2">
        <f t="shared" si="48"/>
        <v>2012.76</v>
      </c>
      <c r="H172" s="2">
        <f>SUM(H167:H171)</f>
        <v>19089.560000000001</v>
      </c>
      <c r="I172" s="2">
        <f t="shared" si="48"/>
        <v>182910.44</v>
      </c>
    </row>
    <row r="173" spans="1:9">
      <c r="B173"/>
    </row>
    <row r="174" spans="1:9">
      <c r="A174" s="11" t="s">
        <v>78</v>
      </c>
      <c r="B174" s="11"/>
      <c r="C174" s="11"/>
      <c r="D174" s="11"/>
      <c r="E174" s="11"/>
      <c r="F174" s="11"/>
      <c r="G174" s="11"/>
      <c r="H174" s="11"/>
      <c r="I174" s="11"/>
    </row>
    <row r="175" spans="1:9">
      <c r="A175" t="s">
        <v>138</v>
      </c>
      <c r="B175" t="s">
        <v>139</v>
      </c>
      <c r="C175" s="1">
        <v>15000</v>
      </c>
      <c r="D175" s="1">
        <v>430.5</v>
      </c>
      <c r="E175" s="1">
        <v>0</v>
      </c>
      <c r="F175" s="1">
        <v>456</v>
      </c>
      <c r="G175" s="1">
        <v>0</v>
      </c>
      <c r="H175" s="1">
        <f t="shared" ref="H175:H180" si="49">D175+E175+F175+G175</f>
        <v>886.5</v>
      </c>
      <c r="I175" s="1">
        <f t="shared" ref="I175:I180" si="50">C175-H175</f>
        <v>14113.5</v>
      </c>
    </row>
    <row r="176" spans="1:9">
      <c r="A176" t="s">
        <v>140</v>
      </c>
      <c r="B176" t="s">
        <v>141</v>
      </c>
      <c r="C176" s="1">
        <v>14000</v>
      </c>
      <c r="D176" s="1">
        <v>401.8</v>
      </c>
      <c r="E176" s="1">
        <v>0</v>
      </c>
      <c r="F176" s="1">
        <v>425.6</v>
      </c>
      <c r="G176" s="1">
        <v>0</v>
      </c>
      <c r="H176" s="1">
        <f t="shared" si="49"/>
        <v>827.40000000000009</v>
      </c>
      <c r="I176" s="1">
        <f t="shared" si="50"/>
        <v>13172.6</v>
      </c>
    </row>
    <row r="177" spans="1:9">
      <c r="A177" t="s">
        <v>142</v>
      </c>
      <c r="B177" t="s">
        <v>11</v>
      </c>
      <c r="C177" s="1">
        <v>24000</v>
      </c>
      <c r="D177" s="1">
        <v>688.8</v>
      </c>
      <c r="E177" s="1">
        <v>0</v>
      </c>
      <c r="F177" s="1">
        <v>729.6</v>
      </c>
      <c r="G177" s="1">
        <v>0</v>
      </c>
      <c r="H177" s="1">
        <f t="shared" si="49"/>
        <v>1418.4</v>
      </c>
      <c r="I177" s="1">
        <f t="shared" si="50"/>
        <v>22581.599999999999</v>
      </c>
    </row>
    <row r="178" spans="1:9">
      <c r="A178" t="s">
        <v>143</v>
      </c>
      <c r="B178" t="s">
        <v>144</v>
      </c>
      <c r="C178" s="1">
        <v>9500</v>
      </c>
      <c r="D178" s="1">
        <v>272.64999999999998</v>
      </c>
      <c r="E178" s="1">
        <v>0</v>
      </c>
      <c r="F178" s="1">
        <v>288.8</v>
      </c>
      <c r="G178" s="1">
        <v>932.76</v>
      </c>
      <c r="H178" s="1">
        <f t="shared" si="49"/>
        <v>1494.21</v>
      </c>
      <c r="I178" s="1">
        <f t="shared" si="50"/>
        <v>8005.79</v>
      </c>
    </row>
    <row r="179" spans="1:9">
      <c r="A179" t="s">
        <v>145</v>
      </c>
      <c r="B179" t="s">
        <v>11</v>
      </c>
      <c r="C179" s="1">
        <v>23000</v>
      </c>
      <c r="D179" s="1">
        <v>660.1</v>
      </c>
      <c r="E179" s="1">
        <v>0</v>
      </c>
      <c r="F179" s="1">
        <v>699.2</v>
      </c>
      <c r="G179" s="1">
        <v>932.76</v>
      </c>
      <c r="H179" s="1">
        <f t="shared" si="49"/>
        <v>2292.0600000000004</v>
      </c>
      <c r="I179" s="1">
        <f t="shared" si="50"/>
        <v>20707.939999999999</v>
      </c>
    </row>
    <row r="180" spans="1:9">
      <c r="A180" t="s">
        <v>146</v>
      </c>
      <c r="B180" t="s">
        <v>139</v>
      </c>
      <c r="C180" s="1">
        <v>12100</v>
      </c>
      <c r="D180" s="1">
        <v>347.27</v>
      </c>
      <c r="E180" s="1">
        <v>0</v>
      </c>
      <c r="F180" s="1">
        <v>367.84</v>
      </c>
      <c r="G180" s="1">
        <v>0</v>
      </c>
      <c r="H180" s="1">
        <f t="shared" si="49"/>
        <v>715.1099999999999</v>
      </c>
      <c r="I180" s="1">
        <f t="shared" si="50"/>
        <v>11384.89</v>
      </c>
    </row>
    <row r="181" spans="1:9">
      <c r="A181" t="s">
        <v>147</v>
      </c>
      <c r="B181" t="s">
        <v>139</v>
      </c>
      <c r="C181" s="1">
        <v>13000</v>
      </c>
      <c r="D181" s="1">
        <v>373.1</v>
      </c>
      <c r="E181" s="1">
        <v>0</v>
      </c>
      <c r="F181" s="1">
        <v>395.2</v>
      </c>
      <c r="G181" s="1">
        <v>0</v>
      </c>
      <c r="H181" s="1">
        <f>D181+E181+F181+G181</f>
        <v>768.3</v>
      </c>
      <c r="I181" s="1">
        <f>C181-H181</f>
        <v>12231.7</v>
      </c>
    </row>
    <row r="182" spans="1:9">
      <c r="A182" t="s">
        <v>223</v>
      </c>
      <c r="B182" s="3" t="s">
        <v>139</v>
      </c>
      <c r="C182" s="1">
        <v>12100</v>
      </c>
      <c r="D182" s="1">
        <v>347.27</v>
      </c>
      <c r="E182" s="1">
        <v>0</v>
      </c>
      <c r="F182" s="1">
        <v>367.84</v>
      </c>
      <c r="G182" s="1">
        <v>0</v>
      </c>
      <c r="H182" s="1">
        <v>715.11</v>
      </c>
      <c r="I182" s="1">
        <f>C182-H182</f>
        <v>11384.89</v>
      </c>
    </row>
    <row r="183" spans="1:9">
      <c r="A183" s="7" t="s">
        <v>13</v>
      </c>
      <c r="B183" s="7">
        <v>8</v>
      </c>
      <c r="C183" s="2">
        <f t="shared" ref="C183:I183" si="51">SUM(C175:C182)</f>
        <v>122700</v>
      </c>
      <c r="D183" s="2">
        <f t="shared" si="51"/>
        <v>3521.49</v>
      </c>
      <c r="E183" s="2">
        <f t="shared" si="51"/>
        <v>0</v>
      </c>
      <c r="F183" s="2">
        <f t="shared" si="51"/>
        <v>3730.08</v>
      </c>
      <c r="G183" s="2">
        <f t="shared" si="51"/>
        <v>1865.52</v>
      </c>
      <c r="H183" s="2">
        <f>SUM(H175:H182)</f>
        <v>9117.09</v>
      </c>
      <c r="I183" s="2">
        <f t="shared" si="51"/>
        <v>113582.90999999999</v>
      </c>
    </row>
    <row r="184" spans="1:9">
      <c r="B184"/>
    </row>
    <row r="185" spans="1:9">
      <c r="A185" s="11" t="s">
        <v>148</v>
      </c>
      <c r="B185" s="11"/>
      <c r="C185" s="11"/>
      <c r="D185" s="11"/>
      <c r="E185" s="11"/>
      <c r="F185" s="11"/>
      <c r="G185" s="11"/>
      <c r="H185" s="11"/>
      <c r="I185" s="11"/>
    </row>
    <row r="186" spans="1:9">
      <c r="A186" t="s">
        <v>149</v>
      </c>
      <c r="B186" t="s">
        <v>42</v>
      </c>
      <c r="C186" s="1">
        <v>21250</v>
      </c>
      <c r="D186" s="1">
        <v>609.88</v>
      </c>
      <c r="E186" s="1">
        <v>0</v>
      </c>
      <c r="F186" s="1">
        <v>646</v>
      </c>
      <c r="G186" s="1">
        <v>0</v>
      </c>
      <c r="H186" s="1">
        <f t="shared" ref="H186:H207" si="52">D186+E186+F186+G186</f>
        <v>1255.8800000000001</v>
      </c>
      <c r="I186" s="1">
        <f t="shared" ref="I186:I207" si="53">C186-H186</f>
        <v>19994.12</v>
      </c>
    </row>
    <row r="187" spans="1:9">
      <c r="A187" t="s">
        <v>150</v>
      </c>
      <c r="B187" t="s">
        <v>151</v>
      </c>
      <c r="C187" s="1">
        <v>22500</v>
      </c>
      <c r="D187" s="1">
        <v>645.75</v>
      </c>
      <c r="E187" s="1">
        <v>0</v>
      </c>
      <c r="F187" s="1">
        <v>684</v>
      </c>
      <c r="G187" s="1">
        <v>540</v>
      </c>
      <c r="H187" s="1">
        <f t="shared" si="52"/>
        <v>1869.75</v>
      </c>
      <c r="I187" s="1">
        <f t="shared" si="53"/>
        <v>20630.25</v>
      </c>
    </row>
    <row r="188" spans="1:9">
      <c r="A188" t="s">
        <v>152</v>
      </c>
      <c r="B188" t="s">
        <v>31</v>
      </c>
      <c r="C188" s="1">
        <v>25000</v>
      </c>
      <c r="D188" s="1">
        <v>717.5</v>
      </c>
      <c r="E188" s="1">
        <v>0</v>
      </c>
      <c r="F188" s="1">
        <v>760</v>
      </c>
      <c r="G188" s="1">
        <v>0</v>
      </c>
      <c r="H188" s="1">
        <f t="shared" si="52"/>
        <v>1477.5</v>
      </c>
      <c r="I188" s="1">
        <f t="shared" si="53"/>
        <v>23522.5</v>
      </c>
    </row>
    <row r="189" spans="1:9">
      <c r="A189" t="s">
        <v>153</v>
      </c>
      <c r="B189" t="s">
        <v>10</v>
      </c>
      <c r="C189" s="1">
        <v>40000</v>
      </c>
      <c r="D189" s="1">
        <v>1148</v>
      </c>
      <c r="E189" s="1">
        <v>442.65</v>
      </c>
      <c r="F189" s="1">
        <v>1216</v>
      </c>
      <c r="G189" s="1">
        <v>0</v>
      </c>
      <c r="H189" s="1">
        <f t="shared" si="52"/>
        <v>2806.65</v>
      </c>
      <c r="I189" s="1">
        <f t="shared" si="53"/>
        <v>37193.35</v>
      </c>
    </row>
    <row r="190" spans="1:9">
      <c r="A190" t="s">
        <v>154</v>
      </c>
      <c r="B190" t="s">
        <v>11</v>
      </c>
      <c r="C190" s="1">
        <v>35000</v>
      </c>
      <c r="D190" s="1">
        <v>1004.5</v>
      </c>
      <c r="E190" s="1">
        <v>0</v>
      </c>
      <c r="F190" s="1">
        <v>1064</v>
      </c>
      <c r="G190" s="1">
        <v>0</v>
      </c>
      <c r="H190" s="1">
        <f t="shared" si="52"/>
        <v>2068.5</v>
      </c>
      <c r="I190" s="1">
        <f t="shared" si="53"/>
        <v>32931.5</v>
      </c>
    </row>
    <row r="191" spans="1:9">
      <c r="A191" t="s">
        <v>155</v>
      </c>
      <c r="B191" t="s">
        <v>22</v>
      </c>
      <c r="C191" s="1">
        <v>45000</v>
      </c>
      <c r="D191" s="1">
        <v>1291.5</v>
      </c>
      <c r="E191" s="1">
        <v>1148.33</v>
      </c>
      <c r="F191" s="1">
        <v>1368</v>
      </c>
      <c r="G191" s="1">
        <v>0</v>
      </c>
      <c r="H191" s="1">
        <f t="shared" si="52"/>
        <v>3807.83</v>
      </c>
      <c r="I191" s="1">
        <f t="shared" si="53"/>
        <v>41192.17</v>
      </c>
    </row>
    <row r="192" spans="1:9">
      <c r="A192" t="s">
        <v>156</v>
      </c>
      <c r="B192" t="s">
        <v>31</v>
      </c>
      <c r="C192" s="1">
        <v>25000</v>
      </c>
      <c r="D192" s="1">
        <v>717.5</v>
      </c>
      <c r="E192" s="1">
        <v>0</v>
      </c>
      <c r="F192" s="1">
        <v>760</v>
      </c>
      <c r="G192" s="1">
        <v>0</v>
      </c>
      <c r="H192" s="1">
        <f t="shared" si="52"/>
        <v>1477.5</v>
      </c>
      <c r="I192" s="1">
        <f t="shared" si="53"/>
        <v>23522.5</v>
      </c>
    </row>
    <row r="193" spans="1:9">
      <c r="A193" t="s">
        <v>157</v>
      </c>
      <c r="B193" t="s">
        <v>158</v>
      </c>
      <c r="C193" s="1">
        <v>35000</v>
      </c>
      <c r="D193" s="1">
        <v>1004.5</v>
      </c>
      <c r="E193" s="1">
        <v>0</v>
      </c>
      <c r="F193" s="1">
        <v>1064</v>
      </c>
      <c r="G193" s="1">
        <v>0</v>
      </c>
      <c r="H193" s="1">
        <f t="shared" si="52"/>
        <v>2068.5</v>
      </c>
      <c r="I193" s="1">
        <f t="shared" si="53"/>
        <v>32931.5</v>
      </c>
    </row>
    <row r="194" spans="1:9">
      <c r="A194" t="s">
        <v>161</v>
      </c>
      <c r="B194" t="s">
        <v>74</v>
      </c>
      <c r="C194" s="1">
        <v>30000</v>
      </c>
      <c r="D194" s="1">
        <v>861</v>
      </c>
      <c r="E194" s="1">
        <v>0</v>
      </c>
      <c r="F194" s="1">
        <v>912</v>
      </c>
      <c r="G194" s="1">
        <v>0</v>
      </c>
      <c r="H194" s="1">
        <f t="shared" si="52"/>
        <v>1773</v>
      </c>
      <c r="I194" s="1">
        <f t="shared" si="53"/>
        <v>28227</v>
      </c>
    </row>
    <row r="195" spans="1:9">
      <c r="A195" t="s">
        <v>162</v>
      </c>
      <c r="B195" t="s">
        <v>31</v>
      </c>
      <c r="C195" s="1">
        <v>25000</v>
      </c>
      <c r="D195" s="1">
        <v>717.5</v>
      </c>
      <c r="E195" s="1">
        <v>0</v>
      </c>
      <c r="F195" s="1">
        <v>760</v>
      </c>
      <c r="G195" s="1">
        <v>932.76</v>
      </c>
      <c r="H195" s="1">
        <f t="shared" si="52"/>
        <v>2410.2600000000002</v>
      </c>
      <c r="I195" s="1">
        <f t="shared" si="53"/>
        <v>22589.739999999998</v>
      </c>
    </row>
    <row r="196" spans="1:9">
      <c r="A196" t="s">
        <v>163</v>
      </c>
      <c r="B196" t="s">
        <v>11</v>
      </c>
      <c r="C196" s="1">
        <v>20000</v>
      </c>
      <c r="D196" s="1">
        <v>574</v>
      </c>
      <c r="E196" s="1">
        <v>0</v>
      </c>
      <c r="F196" s="1">
        <v>608</v>
      </c>
      <c r="G196" s="1">
        <v>0</v>
      </c>
      <c r="H196" s="1">
        <f t="shared" si="52"/>
        <v>1182</v>
      </c>
      <c r="I196" s="1">
        <f t="shared" si="53"/>
        <v>18818</v>
      </c>
    </row>
    <row r="197" spans="1:9">
      <c r="A197" t="s">
        <v>164</v>
      </c>
      <c r="B197" t="s">
        <v>11</v>
      </c>
      <c r="C197" s="1">
        <v>35000</v>
      </c>
      <c r="D197" s="1">
        <v>1004.5</v>
      </c>
      <c r="E197" s="1">
        <v>0</v>
      </c>
      <c r="F197" s="1">
        <v>1064</v>
      </c>
      <c r="G197" s="1">
        <v>0</v>
      </c>
      <c r="H197" s="1">
        <f t="shared" si="52"/>
        <v>2068.5</v>
      </c>
      <c r="I197" s="1">
        <f t="shared" si="53"/>
        <v>32931.5</v>
      </c>
    </row>
    <row r="198" spans="1:9">
      <c r="A198" t="s">
        <v>165</v>
      </c>
      <c r="B198" t="s">
        <v>166</v>
      </c>
      <c r="C198" s="1">
        <v>35000</v>
      </c>
      <c r="D198" s="1">
        <v>1004.5</v>
      </c>
      <c r="E198" s="1">
        <v>0</v>
      </c>
      <c r="F198" s="1">
        <v>1064</v>
      </c>
      <c r="G198" s="1">
        <v>0</v>
      </c>
      <c r="H198" s="1">
        <f t="shared" si="52"/>
        <v>2068.5</v>
      </c>
      <c r="I198" s="1">
        <f t="shared" si="53"/>
        <v>32931.5</v>
      </c>
    </row>
    <row r="199" spans="1:9">
      <c r="A199" t="s">
        <v>167</v>
      </c>
      <c r="B199" t="s">
        <v>176</v>
      </c>
      <c r="C199" s="1">
        <v>25000</v>
      </c>
      <c r="D199" s="1">
        <v>717.5</v>
      </c>
      <c r="E199" s="1">
        <v>0</v>
      </c>
      <c r="F199" s="1">
        <v>760</v>
      </c>
      <c r="G199" s="1">
        <v>100</v>
      </c>
      <c r="H199" s="1">
        <f t="shared" si="52"/>
        <v>1577.5</v>
      </c>
      <c r="I199" s="1">
        <f t="shared" si="53"/>
        <v>23422.5</v>
      </c>
    </row>
    <row r="200" spans="1:9">
      <c r="A200" t="s">
        <v>168</v>
      </c>
      <c r="B200" t="s">
        <v>74</v>
      </c>
      <c r="C200" s="1">
        <v>35000</v>
      </c>
      <c r="D200" s="1">
        <v>1004.5</v>
      </c>
      <c r="E200" s="1">
        <v>0</v>
      </c>
      <c r="F200" s="1">
        <v>1064</v>
      </c>
      <c r="G200" s="1">
        <v>0</v>
      </c>
      <c r="H200" s="1">
        <f t="shared" si="52"/>
        <v>2068.5</v>
      </c>
      <c r="I200" s="1">
        <f t="shared" si="53"/>
        <v>32931.5</v>
      </c>
    </row>
    <row r="201" spans="1:9">
      <c r="A201" t="s">
        <v>169</v>
      </c>
      <c r="B201" t="s">
        <v>32</v>
      </c>
      <c r="C201" s="1">
        <v>25000</v>
      </c>
      <c r="D201" s="1">
        <v>717.5</v>
      </c>
      <c r="E201" s="1">
        <v>0</v>
      </c>
      <c r="F201" s="1">
        <v>760</v>
      </c>
      <c r="G201" s="1">
        <v>0</v>
      </c>
      <c r="H201" s="1">
        <f t="shared" si="52"/>
        <v>1477.5</v>
      </c>
      <c r="I201" s="1">
        <f t="shared" si="53"/>
        <v>23522.5</v>
      </c>
    </row>
    <row r="202" spans="1:9">
      <c r="A202" t="s">
        <v>170</v>
      </c>
      <c r="B202" t="s">
        <v>166</v>
      </c>
      <c r="C202" s="1">
        <v>35000</v>
      </c>
      <c r="D202" s="1">
        <v>1004.5</v>
      </c>
      <c r="E202" s="1">
        <v>0</v>
      </c>
      <c r="F202" s="1">
        <v>1064</v>
      </c>
      <c r="G202" s="1">
        <v>0</v>
      </c>
      <c r="H202" s="1">
        <f t="shared" si="52"/>
        <v>2068.5</v>
      </c>
      <c r="I202" s="1">
        <f t="shared" si="53"/>
        <v>32931.5</v>
      </c>
    </row>
    <row r="203" spans="1:9">
      <c r="A203" t="s">
        <v>171</v>
      </c>
      <c r="B203" t="s">
        <v>42</v>
      </c>
      <c r="C203" s="1">
        <v>25000</v>
      </c>
      <c r="D203" s="1">
        <v>717.5</v>
      </c>
      <c r="E203" s="1">
        <v>0</v>
      </c>
      <c r="F203" s="1">
        <v>760</v>
      </c>
      <c r="G203" s="1">
        <v>0</v>
      </c>
      <c r="H203" s="1">
        <f t="shared" si="52"/>
        <v>1477.5</v>
      </c>
      <c r="I203" s="1">
        <f t="shared" si="53"/>
        <v>23522.5</v>
      </c>
    </row>
    <row r="204" spans="1:9">
      <c r="A204" t="s">
        <v>172</v>
      </c>
      <c r="B204" t="s">
        <v>31</v>
      </c>
      <c r="C204" s="1">
        <v>25000</v>
      </c>
      <c r="D204" s="1">
        <v>717.5</v>
      </c>
      <c r="E204" s="1">
        <v>0</v>
      </c>
      <c r="F204" s="1">
        <v>760</v>
      </c>
      <c r="G204" s="1">
        <v>0</v>
      </c>
      <c r="H204" s="1">
        <f t="shared" si="52"/>
        <v>1477.5</v>
      </c>
      <c r="I204" s="1">
        <f t="shared" si="53"/>
        <v>23522.5</v>
      </c>
    </row>
    <row r="205" spans="1:9">
      <c r="A205" t="s">
        <v>173</v>
      </c>
      <c r="B205" t="s">
        <v>11</v>
      </c>
      <c r="C205" s="1">
        <v>25000</v>
      </c>
      <c r="D205" s="1">
        <v>717.5</v>
      </c>
      <c r="E205" s="1">
        <v>0</v>
      </c>
      <c r="F205" s="1">
        <v>760</v>
      </c>
      <c r="G205" s="1">
        <v>1032.76</v>
      </c>
      <c r="H205" s="1">
        <f t="shared" si="52"/>
        <v>2510.2600000000002</v>
      </c>
      <c r="I205" s="1">
        <f t="shared" si="53"/>
        <v>22489.739999999998</v>
      </c>
    </row>
    <row r="206" spans="1:9">
      <c r="A206" t="s">
        <v>174</v>
      </c>
      <c r="B206" t="s">
        <v>166</v>
      </c>
      <c r="C206" s="1">
        <v>35000</v>
      </c>
      <c r="D206" s="1">
        <v>1004.5</v>
      </c>
      <c r="E206" s="1">
        <v>0</v>
      </c>
      <c r="F206" s="1">
        <v>1064</v>
      </c>
      <c r="G206" s="1">
        <v>0</v>
      </c>
      <c r="H206" s="1">
        <f t="shared" si="52"/>
        <v>2068.5</v>
      </c>
      <c r="I206" s="1">
        <f t="shared" si="53"/>
        <v>32931.5</v>
      </c>
    </row>
    <row r="207" spans="1:9">
      <c r="A207" t="s">
        <v>175</v>
      </c>
      <c r="B207" t="s">
        <v>11</v>
      </c>
      <c r="C207" s="1">
        <v>35000</v>
      </c>
      <c r="D207" s="1">
        <v>1004.5</v>
      </c>
      <c r="E207" s="1">
        <v>0</v>
      </c>
      <c r="F207" s="1">
        <v>1064</v>
      </c>
      <c r="G207" s="1">
        <v>0</v>
      </c>
      <c r="H207" s="1">
        <f t="shared" si="52"/>
        <v>2068.5</v>
      </c>
      <c r="I207" s="1">
        <f t="shared" si="53"/>
        <v>32931.5</v>
      </c>
    </row>
    <row r="208" spans="1:9">
      <c r="A208" s="7" t="s">
        <v>13</v>
      </c>
      <c r="B208" s="7">
        <v>22</v>
      </c>
      <c r="C208" s="2">
        <f t="shared" ref="C208:I208" si="54">SUM(C186:C207)</f>
        <v>658750</v>
      </c>
      <c r="D208" s="2">
        <f t="shared" si="54"/>
        <v>18906.13</v>
      </c>
      <c r="E208" s="2">
        <f t="shared" si="54"/>
        <v>1590.98</v>
      </c>
      <c r="F208" s="2">
        <f t="shared" si="54"/>
        <v>20026</v>
      </c>
      <c r="G208" s="2">
        <f t="shared" si="54"/>
        <v>2605.52</v>
      </c>
      <c r="H208" s="2">
        <f>SUM(H186:H207)</f>
        <v>43128.630000000005</v>
      </c>
      <c r="I208" s="2">
        <f t="shared" si="54"/>
        <v>615621.37</v>
      </c>
    </row>
    <row r="209" spans="1:9">
      <c r="B209"/>
    </row>
    <row r="210" spans="1:9">
      <c r="A210" s="11" t="s">
        <v>177</v>
      </c>
      <c r="B210" s="11"/>
      <c r="C210" s="11"/>
      <c r="D210" s="11"/>
      <c r="E210" s="11"/>
      <c r="F210" s="11"/>
      <c r="G210" s="11"/>
      <c r="H210" s="11"/>
      <c r="I210" s="11"/>
    </row>
    <row r="211" spans="1:9">
      <c r="A211" t="s">
        <v>178</v>
      </c>
      <c r="B211" t="s">
        <v>43</v>
      </c>
      <c r="C211" s="1">
        <v>64000</v>
      </c>
      <c r="D211" s="1">
        <v>1836.8</v>
      </c>
      <c r="E211" s="1">
        <v>4239.3999999999996</v>
      </c>
      <c r="F211" s="1">
        <v>1945.6</v>
      </c>
      <c r="G211" s="1">
        <v>0</v>
      </c>
      <c r="H211" s="1">
        <f t="shared" ref="H211:H214" si="55">D211+E211+F211+G211</f>
        <v>8021.7999999999993</v>
      </c>
      <c r="I211" s="1">
        <f t="shared" ref="I211:I214" si="56">C211-H211</f>
        <v>55978.2</v>
      </c>
    </row>
    <row r="212" spans="1:9">
      <c r="A212" t="s">
        <v>179</v>
      </c>
      <c r="B212" t="s">
        <v>11</v>
      </c>
      <c r="C212" s="1">
        <v>28000</v>
      </c>
      <c r="D212" s="1">
        <v>803.6</v>
      </c>
      <c r="E212" s="1">
        <v>0</v>
      </c>
      <c r="F212" s="1">
        <v>851.2</v>
      </c>
      <c r="G212" s="1">
        <v>0</v>
      </c>
      <c r="H212" s="1">
        <f t="shared" si="55"/>
        <v>1654.8000000000002</v>
      </c>
      <c r="I212" s="1">
        <f t="shared" si="56"/>
        <v>26345.200000000001</v>
      </c>
    </row>
    <row r="213" spans="1:9">
      <c r="A213" t="s">
        <v>180</v>
      </c>
      <c r="B213" t="s">
        <v>181</v>
      </c>
      <c r="C213" s="1">
        <v>45000</v>
      </c>
      <c r="D213" s="1">
        <v>1291.5</v>
      </c>
      <c r="E213" s="1">
        <v>1148.33</v>
      </c>
      <c r="F213" s="1">
        <v>1368</v>
      </c>
      <c r="G213" s="1">
        <v>0</v>
      </c>
      <c r="H213" s="1">
        <f t="shared" si="55"/>
        <v>3807.83</v>
      </c>
      <c r="I213" s="1">
        <f t="shared" si="56"/>
        <v>41192.17</v>
      </c>
    </row>
    <row r="214" spans="1:9">
      <c r="A214" t="s">
        <v>182</v>
      </c>
      <c r="B214" t="s">
        <v>183</v>
      </c>
      <c r="C214" s="1">
        <v>43500</v>
      </c>
      <c r="D214" s="1">
        <v>1248.45</v>
      </c>
      <c r="E214" s="1">
        <v>936.62</v>
      </c>
      <c r="F214" s="1">
        <v>1322.4</v>
      </c>
      <c r="G214" s="1">
        <v>0</v>
      </c>
      <c r="H214" s="1">
        <f t="shared" si="55"/>
        <v>3507.4700000000003</v>
      </c>
      <c r="I214" s="1">
        <f t="shared" si="56"/>
        <v>39992.53</v>
      </c>
    </row>
    <row r="215" spans="1:9">
      <c r="A215" s="7" t="s">
        <v>13</v>
      </c>
      <c r="B215" s="7">
        <v>4</v>
      </c>
      <c r="C215" s="2">
        <f t="shared" ref="C215:I215" si="57">SUM(C211:C214)</f>
        <v>180500</v>
      </c>
      <c r="D215" s="2">
        <f t="shared" si="57"/>
        <v>5180.3500000000004</v>
      </c>
      <c r="E215" s="2">
        <f t="shared" si="57"/>
        <v>6324.3499999999995</v>
      </c>
      <c r="F215" s="2">
        <f t="shared" si="57"/>
        <v>5487.2000000000007</v>
      </c>
      <c r="G215" s="2">
        <f t="shared" si="57"/>
        <v>0</v>
      </c>
      <c r="H215" s="2">
        <f>SUM(H211:H214)</f>
        <v>16991.899999999998</v>
      </c>
      <c r="I215" s="2">
        <f t="shared" si="57"/>
        <v>163508.09999999998</v>
      </c>
    </row>
    <row r="216" spans="1:9">
      <c r="B216"/>
    </row>
    <row r="217" spans="1:9">
      <c r="A217" s="11" t="s">
        <v>184</v>
      </c>
      <c r="B217" s="11"/>
      <c r="C217" s="11"/>
      <c r="D217" s="11"/>
      <c r="E217" s="11"/>
      <c r="F217" s="11"/>
      <c r="G217" s="11"/>
      <c r="H217" s="11"/>
      <c r="I217" s="11"/>
    </row>
    <row r="218" spans="1:9">
      <c r="A218" t="s">
        <v>185</v>
      </c>
      <c r="B218" t="s">
        <v>183</v>
      </c>
      <c r="C218" s="1">
        <v>28750</v>
      </c>
      <c r="D218" s="1">
        <v>825.13</v>
      </c>
      <c r="E218" s="1">
        <v>0</v>
      </c>
      <c r="F218" s="1">
        <v>874</v>
      </c>
      <c r="G218" s="1">
        <v>0</v>
      </c>
      <c r="H218" s="1">
        <f t="shared" ref="H218:H222" si="58">D218+E218+F218+G218</f>
        <v>1699.13</v>
      </c>
      <c r="I218" s="1">
        <f t="shared" ref="I218:I222" si="59">C218-H218</f>
        <v>27050.87</v>
      </c>
    </row>
    <row r="219" spans="1:9">
      <c r="A219" t="s">
        <v>186</v>
      </c>
      <c r="B219" t="s">
        <v>187</v>
      </c>
      <c r="C219" s="1">
        <v>22000</v>
      </c>
      <c r="D219" s="1">
        <v>631.4</v>
      </c>
      <c r="E219" s="1">
        <v>0</v>
      </c>
      <c r="F219" s="1">
        <v>668.8</v>
      </c>
      <c r="G219" s="1">
        <v>0</v>
      </c>
      <c r="H219" s="1">
        <f t="shared" si="58"/>
        <v>1300.1999999999998</v>
      </c>
      <c r="I219" s="1">
        <f t="shared" si="59"/>
        <v>20699.8</v>
      </c>
    </row>
    <row r="220" spans="1:9">
      <c r="A220" t="s">
        <v>188</v>
      </c>
      <c r="B220" t="s">
        <v>187</v>
      </c>
      <c r="C220" s="1">
        <v>28000</v>
      </c>
      <c r="D220" s="1">
        <v>803.6</v>
      </c>
      <c r="E220" s="1">
        <v>0</v>
      </c>
      <c r="F220" s="1">
        <v>851.2</v>
      </c>
      <c r="G220" s="1">
        <v>0</v>
      </c>
      <c r="H220" s="1">
        <f t="shared" si="58"/>
        <v>1654.8000000000002</v>
      </c>
      <c r="I220" s="1">
        <f t="shared" si="59"/>
        <v>26345.200000000001</v>
      </c>
    </row>
    <row r="221" spans="1:9">
      <c r="A221" t="s">
        <v>189</v>
      </c>
      <c r="B221" t="s">
        <v>187</v>
      </c>
      <c r="C221" s="1">
        <v>30000</v>
      </c>
      <c r="D221" s="1">
        <v>861</v>
      </c>
      <c r="E221" s="1">
        <v>0</v>
      </c>
      <c r="F221" s="1">
        <v>912</v>
      </c>
      <c r="G221" s="1">
        <v>0</v>
      </c>
      <c r="H221" s="1">
        <f t="shared" si="58"/>
        <v>1773</v>
      </c>
      <c r="I221" s="1">
        <f t="shared" si="59"/>
        <v>28227</v>
      </c>
    </row>
    <row r="222" spans="1:9">
      <c r="A222" t="s">
        <v>190</v>
      </c>
      <c r="B222" t="s">
        <v>187</v>
      </c>
      <c r="C222" s="1">
        <v>30000</v>
      </c>
      <c r="D222" s="1">
        <v>861</v>
      </c>
      <c r="E222" s="1">
        <v>0</v>
      </c>
      <c r="F222" s="1">
        <v>912</v>
      </c>
      <c r="G222" s="1">
        <v>0</v>
      </c>
      <c r="H222" s="1">
        <f t="shared" si="58"/>
        <v>1773</v>
      </c>
      <c r="I222" s="1">
        <f t="shared" si="59"/>
        <v>28227</v>
      </c>
    </row>
    <row r="223" spans="1:9">
      <c r="A223" s="7" t="s">
        <v>13</v>
      </c>
      <c r="B223" s="7">
        <v>5</v>
      </c>
      <c r="C223" s="2">
        <f t="shared" ref="C223:I223" si="60">SUM(C218:C222)</f>
        <v>138750</v>
      </c>
      <c r="D223" s="2">
        <f t="shared" si="60"/>
        <v>3982.13</v>
      </c>
      <c r="E223" s="2">
        <f t="shared" si="60"/>
        <v>0</v>
      </c>
      <c r="F223" s="2">
        <f t="shared" si="60"/>
        <v>4218</v>
      </c>
      <c r="G223" s="2">
        <f t="shared" si="60"/>
        <v>0</v>
      </c>
      <c r="H223" s="2">
        <f>SUM(H218:H222)</f>
        <v>8200.130000000001</v>
      </c>
      <c r="I223" s="2">
        <f t="shared" si="60"/>
        <v>130549.87</v>
      </c>
    </row>
    <row r="224" spans="1:9">
      <c r="B224"/>
    </row>
    <row r="225" spans="1:9">
      <c r="A225" s="11" t="s">
        <v>68</v>
      </c>
      <c r="B225" s="11"/>
      <c r="C225" s="11"/>
      <c r="D225" s="11"/>
      <c r="E225" s="11"/>
      <c r="F225" s="11"/>
      <c r="G225" s="11"/>
      <c r="H225" s="11"/>
      <c r="I225" s="11"/>
    </row>
    <row r="226" spans="1:9">
      <c r="A226" t="s">
        <v>206</v>
      </c>
      <c r="B226" t="s">
        <v>11</v>
      </c>
      <c r="C226" s="9">
        <v>21000</v>
      </c>
      <c r="D226" s="1">
        <v>602.70000000000005</v>
      </c>
      <c r="E226" s="1">
        <v>0</v>
      </c>
      <c r="F226" s="1">
        <v>638.4</v>
      </c>
      <c r="G226" s="1">
        <v>0</v>
      </c>
      <c r="H226" s="1">
        <f>D226+E226+F226+G226</f>
        <v>1241.0999999999999</v>
      </c>
      <c r="I226" s="1">
        <f t="shared" ref="I226:I227" si="61">C226-H226</f>
        <v>19758.900000000001</v>
      </c>
    </row>
    <row r="227" spans="1:9">
      <c r="A227" t="s">
        <v>207</v>
      </c>
      <c r="B227" t="s">
        <v>11</v>
      </c>
      <c r="C227" s="1">
        <v>30000</v>
      </c>
      <c r="D227" s="1">
        <v>861</v>
      </c>
      <c r="E227" s="1">
        <v>0</v>
      </c>
      <c r="F227" s="1">
        <v>912</v>
      </c>
      <c r="G227" s="1">
        <v>0</v>
      </c>
      <c r="H227" s="1">
        <f t="shared" ref="H227" si="62">D227+E227+F227+G227</f>
        <v>1773</v>
      </c>
      <c r="I227" s="1">
        <f t="shared" si="61"/>
        <v>28227</v>
      </c>
    </row>
    <row r="228" spans="1:9">
      <c r="A228" t="s">
        <v>208</v>
      </c>
      <c r="B228" t="s">
        <v>209</v>
      </c>
      <c r="C228" s="1">
        <v>60000</v>
      </c>
      <c r="D228" s="1">
        <v>1722</v>
      </c>
      <c r="E228" s="1">
        <v>3486.68</v>
      </c>
      <c r="F228" s="1">
        <v>1824</v>
      </c>
      <c r="G228" s="1">
        <v>0</v>
      </c>
      <c r="H228" s="1">
        <f>D228+E228+F228+G228</f>
        <v>7032.68</v>
      </c>
      <c r="I228" s="1">
        <f>C228-H228</f>
        <v>52967.32</v>
      </c>
    </row>
    <row r="229" spans="1:9">
      <c r="A229" t="s">
        <v>211</v>
      </c>
      <c r="B229" s="3" t="s">
        <v>212</v>
      </c>
      <c r="C229" s="1">
        <v>85000</v>
      </c>
      <c r="D229" s="1">
        <v>2439.5</v>
      </c>
      <c r="E229" s="1">
        <v>8576.99</v>
      </c>
      <c r="F229" s="1">
        <v>2584</v>
      </c>
      <c r="G229" s="1">
        <v>0</v>
      </c>
      <c r="H229" s="1">
        <v>13600.49</v>
      </c>
      <c r="I229" s="1">
        <v>71399.509999999995</v>
      </c>
    </row>
    <row r="230" spans="1:9">
      <c r="A230" s="7" t="s">
        <v>13</v>
      </c>
      <c r="B230" s="7">
        <v>4</v>
      </c>
      <c r="C230" s="2">
        <f t="shared" ref="C230:I230" si="63">SUM(C226:C229)</f>
        <v>196000</v>
      </c>
      <c r="D230" s="2">
        <f t="shared" si="63"/>
        <v>5625.2</v>
      </c>
      <c r="E230" s="2">
        <f t="shared" si="63"/>
        <v>12063.67</v>
      </c>
      <c r="F230" s="2">
        <f t="shared" si="63"/>
        <v>5958.4</v>
      </c>
      <c r="G230" s="2">
        <f t="shared" si="63"/>
        <v>0</v>
      </c>
      <c r="H230" s="2">
        <f>SUM(H226:H229)</f>
        <v>23647.27</v>
      </c>
      <c r="I230" s="2">
        <f t="shared" si="63"/>
        <v>172352.72999999998</v>
      </c>
    </row>
    <row r="232" spans="1:9" s="4" customFormat="1" ht="24.95" customHeight="1">
      <c r="A232" s="5" t="s">
        <v>197</v>
      </c>
      <c r="B232" s="8">
        <f>+B230+B223+B215+B208+B183+B172+B164+B158+B151+B144+B123+B119+B108+B101+B97+B91+B85+B80+B76+B67+B63+B57+B53+B47+B43+B39+B34+B27+B23+B19+B12</f>
        <v>128</v>
      </c>
      <c r="C232" s="6">
        <f>+C230+C223+C215+C208+C183+C172+C164+C158+C151+C144+C123+C119+C108+C101+C97+C91+C85+C80+C76+C67+C63+C57+C53+C47+C43+C39+C34+C27+C23+C19+C12</f>
        <v>3884347</v>
      </c>
      <c r="D232" s="6">
        <f>+D230+D223+D215+D208+D183+D172+D164+D158+D151+D144+D123+D119+D108+D101+D97+D91+D85+D80+D76+D67+D63+D57+D53+D47+D43+D39+D34+D27+D23+D19+D12</f>
        <v>111480.76999999997</v>
      </c>
      <c r="E232" s="6">
        <f>+E230+E223+E215+E208+E183+E172+E164+E158+E151+E144+E123+E119+E108+E101+E97+E91+E85+E80+E76+E67+E63+E57+E53+E47+E43+E39+E34+E27+E23+E19+E12</f>
        <v>75083.210000000006</v>
      </c>
      <c r="F232" s="6">
        <f>+F230+F223+F215+F208+F183+F172+F164+F158+F151+F144+F123+F119+F108+F101+F97+F91+F85+F80+F76+F67+F63+F57+F53+F47+F43+F39+F34+F27+F23+F19+F12</f>
        <v>117669.79999999997</v>
      </c>
      <c r="G232" s="6">
        <f>+G230+G223+G215+G208+G183+G172+G164+G158+G151+G144+G123+G119+G108+G101+G97+G91+G85+G80+G76+G67+G63+G57+G53+G47+G43+G39+G34+G27+G23+G19+G12</f>
        <v>12080.36</v>
      </c>
      <c r="H232" s="6">
        <f>+H230+H223+H215+H208+H183+H172+H164+H158+H151+H144+H123+H119+H108+H101+H97+H91+H85+H80+H76+H67+H63+H57+H53+H47+H43+H39+H34+H27+H23+H19+H12</f>
        <v>316314.13999999996</v>
      </c>
      <c r="I232" s="6">
        <f>+I230+I223+I215+I208+I183+I172+I164+I158+I151+I144+I123+I119+I108+I101+I97+I91+I85+I80+I76+I67+I63+I57+I53+I47+I43+I39+I34+I27+I23+I19+I12</f>
        <v>3568032.8599999985</v>
      </c>
    </row>
  </sheetData>
  <mergeCells count="46">
    <mergeCell ref="A225:I225"/>
    <mergeCell ref="A147:I147"/>
    <mergeCell ref="A153:I153"/>
    <mergeCell ref="A210:I210"/>
    <mergeCell ref="A185:I185"/>
    <mergeCell ref="A217:I217"/>
    <mergeCell ref="A160:I160"/>
    <mergeCell ref="A166:I166"/>
    <mergeCell ref="A174:I174"/>
    <mergeCell ref="A1:I1"/>
    <mergeCell ref="A2:I2"/>
    <mergeCell ref="A3:I3"/>
    <mergeCell ref="A4:I4"/>
    <mergeCell ref="A5:I5"/>
    <mergeCell ref="A93:I93"/>
    <mergeCell ref="A59:I59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69:I69"/>
    <mergeCell ref="A78:I78"/>
    <mergeCell ref="A82:I82"/>
    <mergeCell ref="A87:I87"/>
    <mergeCell ref="A55:I55"/>
    <mergeCell ref="A65:I65"/>
    <mergeCell ref="A125:I125"/>
    <mergeCell ref="A10:I10"/>
    <mergeCell ref="A29:I29"/>
    <mergeCell ref="A14:I14"/>
    <mergeCell ref="A21:I21"/>
    <mergeCell ref="A25:I25"/>
    <mergeCell ref="A36:I36"/>
    <mergeCell ref="A41:I41"/>
    <mergeCell ref="A45:I45"/>
    <mergeCell ref="A49:I49"/>
    <mergeCell ref="A99:I99"/>
    <mergeCell ref="A103:I103"/>
    <mergeCell ref="A110:I110"/>
    <mergeCell ref="A121:I1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2017-05-29T13:15:32Z</dcterms:modified>
</cp:coreProperties>
</file>