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yectos ONE\OFICINA LIBRE ACCESO A LA INFORMACION ...DATOS\PAGO DE FACTURA PROVEEDORES\PRESENTACION PORTAL EXCELL 2022\"/>
    </mc:Choice>
  </mc:AlternateContent>
  <bookViews>
    <workbookView xWindow="0" yWindow="0" windowWidth="28800" windowHeight="11835"/>
  </bookViews>
  <sheets>
    <sheet name="PAGO FACT. PROVEEDOR JULIO22" sheetId="2" r:id="rId1"/>
    <sheet name="Hoja2" sheetId="3" r:id="rId2"/>
    <sheet name="Hoja1" sheetId="1" r:id="rId3"/>
  </sheets>
  <definedNames>
    <definedName name="_xlnm.Print_Area" localSheetId="0">'PAGO FACT. PROVEEDOR JULIO22'!$B$1:$L$98</definedName>
    <definedName name="_xlnm.Print_Titles" localSheetId="0">'PAGO FACT. PROVEEDOR JULIO22'!$1:$7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2" i="2" l="1"/>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91" i="2" l="1"/>
  <c r="H91" i="2"/>
  <c r="N91" i="2" l="1"/>
</calcChain>
</file>

<file path=xl/sharedStrings.xml><?xml version="1.0" encoding="utf-8"?>
<sst xmlns="http://schemas.openxmlformats.org/spreadsheetml/2006/main" count="514" uniqueCount="378">
  <si>
    <t>OFICINA NACIONAL DE ESTADÍSTICA (ONE)</t>
  </si>
  <si>
    <t>CANT.</t>
  </si>
  <si>
    <t>PROVEEDOR</t>
  </si>
  <si>
    <t>RNC</t>
  </si>
  <si>
    <t>CONCEPTO</t>
  </si>
  <si>
    <t>FACTURA NO. (NCF)</t>
  </si>
  <si>
    <t>FECHA FACTURA</t>
  </si>
  <si>
    <t>MONTO FACTURADO</t>
  </si>
  <si>
    <t>FECHA FIN FACTURA</t>
  </si>
  <si>
    <t>MONTO PAGADO A LA FECHA</t>
  </si>
  <si>
    <t>MONTO PENDIENTE</t>
  </si>
  <si>
    <t>ESTADO</t>
  </si>
  <si>
    <t>COMPANIA DOMINICANA DE TELEFONOS C POR A</t>
  </si>
  <si>
    <t>101001577</t>
  </si>
  <si>
    <t>Completo</t>
  </si>
  <si>
    <t>Comercial Payan, SRL</t>
  </si>
  <si>
    <t>101108053</t>
  </si>
  <si>
    <t>Altice Dominicana, SA</t>
  </si>
  <si>
    <t>101618787</t>
  </si>
  <si>
    <t>HUMANO SEGUROS S A</t>
  </si>
  <si>
    <t>102017174</t>
  </si>
  <si>
    <t>completo</t>
  </si>
  <si>
    <t>C VEN TECHNOLOGIES, SRL</t>
  </si>
  <si>
    <t>130135525</t>
  </si>
  <si>
    <t>TOTAL</t>
  </si>
  <si>
    <t>131205267</t>
  </si>
  <si>
    <t>Francis Tipico &amp; Gourmet, SRL</t>
  </si>
  <si>
    <t>Suplidora Reysa, EIRL</t>
  </si>
  <si>
    <t>130887594</t>
  </si>
  <si>
    <t>101503939</t>
  </si>
  <si>
    <t>101761581</t>
  </si>
  <si>
    <t>101893931</t>
  </si>
  <si>
    <t>130192731</t>
  </si>
  <si>
    <t>131155091</t>
  </si>
  <si>
    <t>AGUA PLANETA AZUL C POR A</t>
  </si>
  <si>
    <t>MAPFRE Salud ARS, S.A.</t>
  </si>
  <si>
    <t>Offitek, SRL</t>
  </si>
  <si>
    <t>PA CATERING, SRL</t>
  </si>
  <si>
    <t xml:space="preserve"> </t>
  </si>
  <si>
    <t>401516454</t>
  </si>
  <si>
    <t>401037272</t>
  </si>
  <si>
    <t>Sunix Petroleum, SRL</t>
  </si>
  <si>
    <t>GTG Industrial, SRL</t>
  </si>
  <si>
    <t>Magna Motors, SA</t>
  </si>
  <si>
    <t>SEGURO NACIONAL DE SALUD</t>
  </si>
  <si>
    <t>Inversiones Tejeda Valera Inteval, SRL</t>
  </si>
  <si>
    <t>CORPORACION DEL ACUEDUCTO Y ALCANTARILLADO DE SANTO DOMINGO</t>
  </si>
  <si>
    <t>Zec Zolo Enfoke Creativo, EIRL</t>
  </si>
  <si>
    <t>Khalicco Investments, SRL</t>
  </si>
  <si>
    <t>Uxmal Comercial, SRL</t>
  </si>
  <si>
    <t>COMPU-OFFICE DOMINICANA, SRL</t>
  </si>
  <si>
    <t>130297118</t>
  </si>
  <si>
    <t>101055571</t>
  </si>
  <si>
    <t>130738582</t>
  </si>
  <si>
    <t>130769664</t>
  </si>
  <si>
    <t>131048447</t>
  </si>
  <si>
    <t>130027196</t>
  </si>
  <si>
    <t>130228698</t>
  </si>
  <si>
    <t>Aprobado por:</t>
  </si>
  <si>
    <t>NO.LIB.</t>
  </si>
  <si>
    <t>1913</t>
  </si>
  <si>
    <t>2152</t>
  </si>
  <si>
    <t>1773</t>
  </si>
  <si>
    <t>1785</t>
  </si>
  <si>
    <t>1745</t>
  </si>
  <si>
    <t>1783</t>
  </si>
  <si>
    <t>1884</t>
  </si>
  <si>
    <t>2193</t>
  </si>
  <si>
    <t>2144</t>
  </si>
  <si>
    <t>1744</t>
  </si>
  <si>
    <t>2194</t>
  </si>
  <si>
    <t>1748</t>
  </si>
  <si>
    <t>2192</t>
  </si>
  <si>
    <t>2077</t>
  </si>
  <si>
    <t>1781</t>
  </si>
  <si>
    <t>2239</t>
  </si>
  <si>
    <t>1914</t>
  </si>
  <si>
    <t>1905</t>
  </si>
  <si>
    <t>1874</t>
  </si>
  <si>
    <t>1911</t>
  </si>
  <si>
    <t>1970</t>
  </si>
  <si>
    <t>2103</t>
  </si>
  <si>
    <t>1868</t>
  </si>
  <si>
    <t>1989</t>
  </si>
  <si>
    <t>1753</t>
  </si>
  <si>
    <t>1990</t>
  </si>
  <si>
    <t>1751</t>
  </si>
  <si>
    <t>2021</t>
  </si>
  <si>
    <t>1770</t>
  </si>
  <si>
    <t>1871</t>
  </si>
  <si>
    <t>1817</t>
  </si>
  <si>
    <t>1956</t>
  </si>
  <si>
    <t>2032</t>
  </si>
  <si>
    <t>1867</t>
  </si>
  <si>
    <t>2114</t>
  </si>
  <si>
    <t>2034</t>
  </si>
  <si>
    <t>1949</t>
  </si>
  <si>
    <t>2057</t>
  </si>
  <si>
    <t>2074</t>
  </si>
  <si>
    <t>2040</t>
  </si>
  <si>
    <t>2236</t>
  </si>
  <si>
    <t>2235</t>
  </si>
  <si>
    <t>1912</t>
  </si>
  <si>
    <t>2231</t>
  </si>
  <si>
    <t>2207</t>
  </si>
  <si>
    <t>2055</t>
  </si>
  <si>
    <t>2031</t>
  </si>
  <si>
    <t>2157</t>
  </si>
  <si>
    <t>2013</t>
  </si>
  <si>
    <t>2017</t>
  </si>
  <si>
    <t>2016</t>
  </si>
  <si>
    <t>1899</t>
  </si>
  <si>
    <t>1796</t>
  </si>
  <si>
    <t>1740</t>
  </si>
  <si>
    <t>2072</t>
  </si>
  <si>
    <t>2105</t>
  </si>
  <si>
    <t>1966</t>
  </si>
  <si>
    <t>2033</t>
  </si>
  <si>
    <t>1808</t>
  </si>
  <si>
    <t>2084</t>
  </si>
  <si>
    <t>2205</t>
  </si>
  <si>
    <t>1942</t>
  </si>
  <si>
    <t>2233</t>
  </si>
  <si>
    <t>1754</t>
  </si>
  <si>
    <t>1812</t>
  </si>
  <si>
    <t>2117</t>
  </si>
  <si>
    <t>2104</t>
  </si>
  <si>
    <t>1797</t>
  </si>
  <si>
    <t>2106</t>
  </si>
  <si>
    <t>1906</t>
  </si>
  <si>
    <t>1848</t>
  </si>
  <si>
    <t>2155</t>
  </si>
  <si>
    <t>2208</t>
  </si>
  <si>
    <t>2223</t>
  </si>
  <si>
    <t>2150</t>
  </si>
  <si>
    <t>1940</t>
  </si>
  <si>
    <t>2111</t>
  </si>
  <si>
    <t>1994</t>
  </si>
  <si>
    <t>1918</t>
  </si>
  <si>
    <t>00102447562</t>
  </si>
  <si>
    <t>00106841182</t>
  </si>
  <si>
    <t>101011149</t>
  </si>
  <si>
    <t>101014334</t>
  </si>
  <si>
    <t>101157382</t>
  </si>
  <si>
    <t>101718013</t>
  </si>
  <si>
    <t>101855681</t>
  </si>
  <si>
    <t>101874503</t>
  </si>
  <si>
    <t>106014117</t>
  </si>
  <si>
    <t>123007991</t>
  </si>
  <si>
    <t>130018601</t>
  </si>
  <si>
    <t>130140715</t>
  </si>
  <si>
    <t>130184194</t>
  </si>
  <si>
    <t>130943958</t>
  </si>
  <si>
    <t>131147895</t>
  </si>
  <si>
    <t>131165265</t>
  </si>
  <si>
    <t>131201717</t>
  </si>
  <si>
    <t>131211021</t>
  </si>
  <si>
    <t>131221173</t>
  </si>
  <si>
    <t>131246532</t>
  </si>
  <si>
    <t>131254764</t>
  </si>
  <si>
    <t>131505635</t>
  </si>
  <si>
    <t>131655442</t>
  </si>
  <si>
    <t>131725813</t>
  </si>
  <si>
    <t>131756239</t>
  </si>
  <si>
    <t>131896006</t>
  </si>
  <si>
    <t>131912567</t>
  </si>
  <si>
    <t>131972748</t>
  </si>
  <si>
    <t>132286898</t>
  </si>
  <si>
    <t>132511451</t>
  </si>
  <si>
    <t>401024381</t>
  </si>
  <si>
    <t>Josefina Barinas Fabian De Canario</t>
  </si>
  <si>
    <t>TASIANA ALTAGRACIA POLANCO PEREZ</t>
  </si>
  <si>
    <t>Viamar, SA</t>
  </si>
  <si>
    <t>Editora Listin Diario, SA</t>
  </si>
  <si>
    <t>COMPAÑIA IMPORTADORA K &amp;G  S .A</t>
  </si>
  <si>
    <t>Muebles y Equipos para Oficina León Gonzalez, SRL</t>
  </si>
  <si>
    <t>Columbus Networks Dominicana, S.A</t>
  </si>
  <si>
    <t>Seguros Reservas, SA</t>
  </si>
  <si>
    <t>TRACE INTERNATIONAL, SRL</t>
  </si>
  <si>
    <t>TRANSPORTE SHEILA SERVICIOS TURISTICOS S R L</t>
  </si>
  <si>
    <t>Critical Power, SRL</t>
  </si>
  <si>
    <t>Padron Office Supply, SRL</t>
  </si>
  <si>
    <t>OFFICE TARGET S A</t>
  </si>
  <si>
    <t>Sujeto 10, SRL</t>
  </si>
  <si>
    <t>Mundo Industrial, SRL</t>
  </si>
  <si>
    <t>TCO Networking, SRL</t>
  </si>
  <si>
    <t>AVENGELY COMPANIES, SRL</t>
  </si>
  <si>
    <t>PRO PHARMACEUTICAL PEÑA, SRL</t>
  </si>
  <si>
    <t>Savant Consultores, SRL</t>
  </si>
  <si>
    <t>SERVICIOS MARGARITA CABRERA, SRL</t>
  </si>
  <si>
    <t>Inversiones ND &amp; Asociados, SRL</t>
  </si>
  <si>
    <t>Ramirez &amp; Mojica Envoy Pack Courier Express, SRL</t>
  </si>
  <si>
    <t>Litang Investments, SRL</t>
  </si>
  <si>
    <t>DK Petroleum, SRL</t>
  </si>
  <si>
    <t>Has Tecnologia, SRL</t>
  </si>
  <si>
    <t>Octamar Solutions SRL</t>
  </si>
  <si>
    <t>Phi Group, SRL</t>
  </si>
  <si>
    <t>Climaster, SRL</t>
  </si>
  <si>
    <t>Puntual Soluciones KSP, SRL</t>
  </si>
  <si>
    <t>CONSORCIO DISTOSA JC FUSION</t>
  </si>
  <si>
    <t>INSTITUTO TECNOLOGICO DE SANTO DOMINGO</t>
  </si>
  <si>
    <t>PAGO SERVICIO DE LEGALIZACION ACTO DE RECEPCION PROPUESTA TECNICA SOBRE A Y B, SEGUN SOLICITUD DE PAGO Y FACTURA ANEXA.</t>
  </si>
  <si>
    <t>PAGO SERVICIO NOTARIAL, LEGALIZACION DE PROCESOS, UTILIZADOS EN APERTURAS Y LECTURAS DE SOBRES B, PARA EL X CENSO NACIONAL DE POBLACION Y VIVIENDA, SEGUN SOLICITUD Y FACTURA ANEXA.</t>
  </si>
  <si>
    <t>PAGO SERVICIOS DE NOTARIZACION DE 5 CONTRATOS, LEGALIZACION DE 3 PROCESOS DE APERTURA Y LECTURAS DE OFERTAS, SEGUN SOLICITUDES DE PAGO Y FACTURAS ANEXAS.</t>
  </si>
  <si>
    <t>PAGO SERVICIO DE (63) LINEAS DE INTERNET Y (14) FLOTAS, PARA EL  X CENSO NACIONAL DE POBLACION Y VIVIENDA, CORRESPONDIENTE AL MES DE JUNIO 2022, SEGUN SOLICITUD Y FACTURA ANEXA.</t>
  </si>
  <si>
    <t>PAGO SERVICIO DE 15 LINEAS DE INTERNET DE 10GB, PARA  USO EN EL LEVANTAMIENTO CARTOGRAFICO DEL CENSO NACIONAL DE POBLACION Y VIVIENDA, CORRESPONDIENTE AL MES DE JUNIO 2022, SEGUN SOLICITUD Y FACTURA ANEXA.</t>
  </si>
  <si>
    <t>PAGO SERVICIO DE 15 LINEAS DE INTERNET, DE LA CUENTA NO. 788468217, PARA EL PROYECTO DE LA ENAE-2022, CORRESPONDIENTE AL MES DE JUNIO 2022, SEGUN SOLICITUD DE PAGO Y FACTURA ANEXA.</t>
  </si>
  <si>
    <t>PAGO SERVICIO DE 42 LINEAS DE INTERNET PARA LA ENHOGAR 2022, CORRESPONDIENTE A LOS MESES DE ABRIL, MAYO Y JUNIO 2022, SEGUN SOLICITUD Y FACTURA ANEXA.</t>
  </si>
  <si>
    <t>PAGO SERVICIO DE 42 LINEAS DE INTERNET PARA LA ENHOGAR 2022, CORRESPONDIENTE AL MES DE JULIO  2022, SEGUN SOLICITUD Y FACTURA ANEXA.</t>
  </si>
  <si>
    <t>PAGO SERVICIO DE 45 LINEAS DE INTERNET DE 10GB, PARA  USO EN EL LEVANTAMIENTO CARTOGRAFICO DEL CENSO NACIONAL DE POBLACION Y VIVIENDA, CORRESPONDIENTE AL MES DE JULIO 2022, SEGUN SOLICITUD Y FACTURA ANEXA.</t>
  </si>
  <si>
    <t>PAGO SERVICIO TELEFONICO (FLOTAS) PARA USO DE LA INSTITUCION, CORRESPONDIENTE A LOS NCF: B1500172729 Y B1500172726 RESPECTIVAMENTE, CORRESP.  AL MES DE JUNIO 2022, SEGUN SOLICITUD Y FACTURAS ANEXAS.</t>
  </si>
  <si>
    <t>PAGO SERVICIO TELEFONICO (FLOTAS) PARA USO DE LA INSTITUCION, CORRESPONDIENTE A LOS NCF: B1500175518 Y B1500175515 RESPECTIVAMENTE, CORRESP.  AL MES DE JULIO 2022, SEGUN SOLICITUD Y FACTURAS ANEXAS.</t>
  </si>
  <si>
    <t>PAGO SERVICIO TELEFONICO E INTERNET, PARA USO DE LA INSTITUCION, CORRESPONDIENTE A LOS NCF: B1500172727 Y B1500172715 RESPECTIVAMENTE, CORRESPONDIENTE AL MES DE JUNIO 2022, SEGUN SOLICITUD Y FACTURAS ANEXAS.</t>
  </si>
  <si>
    <t>PAGO SERVICIO TELEFONICO E INTERNET, PARA USO DE LA INSTITUCION, CORRESPONDIENTE A LOS NCF: B1500175516 Y B1500175503 RESPECTIVAMENTE, CORRESPONDIENTE AL MES DE JULIO 2022, SEGUN SOLICITUD Y FACTURAS ANEXAS.</t>
  </si>
  <si>
    <t>PAGO SERVICIO DE MANTENIMIENTO PREVENTIVO A LA CAMIONETA MAZDA, PLACA EL09267, PERTENECIENTE A ESTA INSTITUCION, SEGUN O/S ONE-2022-00225 Y FACTURA ANEXA.</t>
  </si>
  <si>
    <t>PAGO PUBLICACION PARA CONVOCATORIA DE PROCESOS DE LICITACION PUBLICA NACIONAL  CON MIRA AL X CNPV, EN EL PERIODICO LISTIN DIARIO, LOS DIAS 14 Y 15 DEL MES DE JUNIO 2022, SEGUN O/S ONE-2022-00189 Y FACTURA ANEXA.</t>
  </si>
  <si>
    <t>PAGO SERVICIO DE MANTENIMIENTO PREVENTICO DE LA JEEP HYUNDAI CANTUS 2017, PLACA 01-00183 PROPIEDAD DE ESTA INSTITUCION, SEGUN O/S-ONE-2022-00262 Y FACTURA ANEXA.</t>
  </si>
  <si>
    <t>PAGO ALQUILER DE DOS LOCALES UBICADOS EN EL SECTOR DON BOSCO, PARA ALMACENAMIENTO DE DOCUMENTOS Y MATERIALES DE LA INSTITUCION, CORRESPONDIENTE AL MES DE JULIO 2022</t>
  </si>
  <si>
    <t>PAGO SERVICIO DE MANTENIMIENTO Y REPARACION DEL VEHICULO MARCA MITSUBISHI, MONTERO, PLACA EG03022, PERTENECIENTE A ESTA INSTITUCION, SEGUN O/S ONE-2022-00207 Y FACTURA ANEXA.</t>
  </si>
  <si>
    <t>PAGO SERVICIO MANTENIMIENTO Y REPARACION DE LA CAMIONETA ISUZU, COLOR AZUL, PLACA EL02490, AÑO 2011, DE ESTA INSTITUCION, SEGUN OC-ONE-2022-00206 Y FACTURA ANEXA.</t>
  </si>
  <si>
    <t>PAGO ADQUISICION DE 362 BOTELLONES DE AGUA (SOLO LIQUIDO), PARA CONSUMO DE ESTA INSTITUCION, CORRESPONDIENTE AL MES DE JUNIO 2022, SEGUN O/C ONE-2022-00123 Y FACTURAS ANEXAS.</t>
  </si>
  <si>
    <t>PAGO SERVICIO DE INTERNET PREMIUM PLUS 100 MBPS-10MBPS PARA USO DE LA INSTITUCION, CORRESPONDIENTE AL MES DE JULIO 2022, SEGUN SOLICITUD Y FACTURA ANEXA.</t>
  </si>
  <si>
    <t>PAGO ADQUISICION DE CREDENZA CON (2) ESPACIOS, PUERTAS CORREDIZAS, PARA SER UTILIZADO POR LA INSTITUCION, SEGUN O/C ONE-2022-00214 Y FACTURA ANEXA.</t>
  </si>
  <si>
    <t>PAGO SERVICIO DE SALUD (MAPFRE COMPLEMENTARIO) PARA EL PERSONAL DE ESTA INSTITUCION, CORRESPONDIENTE AL MES DE JULIO 2022, SEGUN SOLICITUD PAGO Y FACTURA ANEXA.</t>
  </si>
  <si>
    <t>PAGO SERVICIO DE INTERNET BANDA ANCHA DE 100MB PARA LA INSTITUCION, CORRESPONDIENTE AL MES DE JULIO 2022, SEGUN SOLICITUD PAGO Y FACTURA ANEXA.</t>
  </si>
  <si>
    <t>PAGO SERVICIO DE INTERNET BANDA ANCHA DE 100MB PARA LA INSTITUCION, CORRESPONDIENTE AL MES DE JUNIO 2022, SEGUN SOLICITUD Y FACTURA ANEXA.</t>
  </si>
  <si>
    <t>PAGO SERVICIO DE INTERNET BANDA ANCHA DE 100MB, PARA CUBRIR EL INCREMENTO DEL ANCHO DE BANDA QUE SE REQUIERE PARA EL X CENSO NACIONAL DE POBLACION Y VIVIENDA 2022, CORRESPONDIENTE AL MES DE JULIO 2022, SEGUN SOLICITUD PAGO Y FACTURA ANEXA.</t>
  </si>
  <si>
    <t>PAGO SERVICIO DE INTERNET BANDA ANCHA DE 100MB, PARA CUBRIR EL INCREMENTO DEL ANCHO DE BANDA QUE SE REQUIERE PARA EL X CENSO NACIONAL DE POBLACION Y VIVIENDAS, CORRESPONDIENTE AL MES DE JUNIO 2022, SEGUN SOLICITUD Y FACTURA ANEXA.</t>
  </si>
  <si>
    <t>PAGO SERVICIO DE SEGURIDAD PERIMETRAL PARA EL FORTALECIMIENTO DE LA INFRAESTRUCTURA DE LAS TELECOMUNICACIONES EN LA INSTITUCION , CORRESPONDIENTE AL MES DE JULIO 2022, SEGUN SOLICITUD PAGO Y FACTURA ANEXA.</t>
  </si>
  <si>
    <t>PAGO SERVICIO DE SEGURIDAD PERIMETRAL PARA EL FORTALECIMIENTO DE LA INFRAESTRUCTURA DE LAS TELECOMUNICACIONES EN LA INSTITUCION, CORRESPONDIENTE AL MES DE JUNIO 2022, SEGUN SOLICITUD PAGO Y FACTURA ANEXA.</t>
  </si>
  <si>
    <t>PAGO RENOVACION POLIZAS DE SEGURO DE ESTA INSTITUCION, INCENDIO Y LINEAS ALIADAS (BASICA) Y FIDELIDAD 3D, CORRESPONDIENTE AL PERIODO DEL 29/06/2022 AL 29/06/2023, SEGUN SOLICITUD PAGO Y FACTURAS ANEXAS.</t>
  </si>
  <si>
    <t>PAGO RENOVACIÓN PÓLIZAS DE SEGUROS DE ESTA INSTITUCIÓN, VEHÍCULOS DE MOTOR, CORRESPONDIENTE AL PERIODO DEL  29/06/2022 AL 29/06/2023, SEGÚN SOLICITUD, NOTA DE CREDITO Y FACTURAS ANEXAS.</t>
  </si>
  <si>
    <t>PAGO ADQUISICION DE MATERIALES GASTABLES Y VASOS BIODEGRADABLES, PARA USO DE LA INSTITUCION, SEGUN O/C ONE-2022-00197 Y FACTURA ANEXA.</t>
  </si>
  <si>
    <t>PAGO ADQUISICION DE ROLLOS DE ETIQUETAS Y TINTA PARA SER UTILIZADOS EN LA IMPRESORA ZEBRA, PERTENECIENTE A LA INSTITUCION, SEGUN O/C ONE-2022-00233 Y FACTURA ANEXA.</t>
  </si>
  <si>
    <t>PAGO SERVICIO DE SALUD (HUMANO COMPLEMENTARIO) PARA EL PERSONAL DE ESTA INSTITUCION, CORRESPONDIENTE AL MES DE JULIO 2022, SEGUN SOLICITUD PAGO Y FACTURA ANEXA.</t>
  </si>
  <si>
    <t>PAGO 50% DEL CONTRATO NO. MC-0000194-2022, SERVICIO ADQUILER DE LOCAL-ALMACEN (NAVE), PARA LA HABILITACION DE CENTRO DE OPERACIONES LOGISTICAS DEL X CENSO NACIONAL DE POBLACION Y VIVIENDA, SEGUN O/S ONE-2022-00129, CONTRATO Y FACTURA ANEXA.</t>
  </si>
  <si>
    <t>PAGO SERVICIO DE ALQUILER DE MINIBUS, UTILIZADOS EN LA PRUEBA CENSAL, DESDE EL 20 DE MAYO HASTA EL 17 DE JUNIO, CON MIRAS AL X CNPV. SEGUN O/S ONE-2022-00165 Y FACTURA ANEXA.</t>
  </si>
  <si>
    <t>PAGO ADQUISICION DE REPUESTOS E INSTALACION DE MODULO DEL UPS DEL DATA CENTER UBICADO EN EL PISO 8, SEGUN OC-ONE-202200134 Y FACTURA ANEXA.</t>
  </si>
  <si>
    <t>PAGO 80% PROCESO MAE-PEUR-2022-0001, POR ADQUISICION DE ACCESORIOS Y EQUIPOS DE TECNOLOGIA PARA EL X CNPV 2022, ENTREGA LOTES 9, 10 Y 11, SEGUN SOLICITUD PAGO, CERTIFICACIONES BS-0006510-2022, BS-0007123-2022 Y BS-0008024-2022 Y FACTURAS ANEXAS.</t>
  </si>
  <si>
    <t>PAGO FINAL 80% PROCESO MAE-PEUR-2022-0001, POR ADQUISICION DE TABLETAS PARA EL X CNPV 2022, LOTE 2, POR ENTREGA DE 4280 TABLETAS Y LOTE 3, POR ENTREGA 6380 TABLETAS,SEGUN SOLICITUD, CERTIFICACIONES BS-0006574-2022, BS-0006785-2022 _x000D_
Y FACTURA ANEXA.</t>
  </si>
  <si>
    <t>PAGO SERVICIO DE COMPUTACION EN LA NUBE PARA EL FORTALECIMIENTO DE LA PLATAFORMA TECNOLOGICA DE LA INSTITUCION, CORRESPONDIENTE AL MES DE JUNIO 2022, SEGUN SOLICITUD, CONTRATO Y FACTURA ANEXA</t>
  </si>
  <si>
    <t>PAGO ADQUISICION DE MATERIALES GASTABLES DE OFICINA Y UTILES DE ESCRITORIO, PARA USO DE LA INSTITUCION, SEGUN O/C ONE-2022-00253 Y FACTURA ANEXA.</t>
  </si>
  <si>
    <t>PAGO ADQUISICION DE MATERIAL GASTABLE DE OFICINA PARA DIFERENTES AREAS DE LA INSTITUCION, SEGUN OC-ONE-2022-00252 Y FACTURA ANEXA.</t>
  </si>
  <si>
    <t>PAGO ADQUISICION DE TICKETS DE COMBUSTIBLES PARA USO DE LA INSTITUCION, CORRESPONDIENTE AL MES DE JULIO 2022, SEGUN SOLICITUD DE PAGO Y FACTURA ANEXA.</t>
  </si>
  <si>
    <t>PAGO ADQUISICION DE TONERS Y CARTUCHOS PARA LA 2DA. PRUEBA CENSAL Y 1RA. 3 FIGURAS. SOLICITADOS POR EL DPTO. DE CENSO, SEGUN OC-ONE-2022-00131 Y FACTUA ANEXA.</t>
  </si>
  <si>
    <t>PAGO ADQUISICION DE INSUMOS Y ARTICULOS DE LIMPIEZA (AZUCAR, SEMILLAS DE CAJUIL, ALMENDRAS, CREMORA Y ESPONJA DE FREGAR), PARA USO DE LA INSTITUCION, SEGUN O/C ONE-2022-00222 Y FACTURA ANEXA.</t>
  </si>
  <si>
    <t>PAGO ADQUISICION DE MATERIAL GASTABLE DE OFICINAS, INSUMOS VARIOS Y DESECHABLES PARA USO EN DIFERENTES DEPARTAMENTOS DE LA INSTITUCION, SEGUN OC-ONE-2022-00171 Y FACTURAS ANEXAS.</t>
  </si>
  <si>
    <t>PAGO ADQUISICION DE MATERIALES GASTABLES Y UTILES VARIOS PARA SER UTILIZADOS POR LA INSTITUCION, SEGUN O/C ONE-2022-00196 Y FACTURA ANEXA.</t>
  </si>
  <si>
    <t>PAGO ADQUISICION DE MOBILIARIOS DE OFICINA (SILLAS EJECUTIVAS ERGONOMICAS Y GABINETES AEREOS PARA PARED DE CONCRETO), PARA SER UTILIZADO EN LA INSTITUCION, SEGUN O/C ONE-2022-00208 Y FACTURA ANEXA</t>
  </si>
  <si>
    <t>PAGO ADQUISICION BACKPANEL FULL COLOR TENSADO 12 X 8, PARA USO DE LA ESCUELA NACIONAL DE ESTADISTICA, SEGUN OC-ONE-2022-00199 Y FACTURA ANEXA.</t>
  </si>
  <si>
    <t>PAGO ADQUISICION DE INSUMOS COMESTIBLES, PARA USO DE LA INSTITUCION, SEGUN OC-ONE-2022-00223 Y FACTURA ANEXA.</t>
  </si>
  <si>
    <t>PAGO DE MATERIALES ELECTRICOS Y PLATOS DESECHABLES PARA USO DE LA ESCUELA NACIONAL DE ESTADISTICA, SEGUN OC-ONE-2022-00200 Y FACTURA ANEXA.</t>
  </si>
  <si>
    <t>PAGO SERVICIO DE PUBLICIDAD EDUCATIVA  AUDIOVISUAL PARA SENSIBILIZAR A LA POBLACION DEL LEVANTAMIENTO DE LA ENHOGAR 2022, SEGUN O/S-ONE-2022-00184 Y FACTURA ANEXA.</t>
  </si>
  <si>
    <t>PAGO ADQUISICION DE BATERIAS PARA SER UTILIZADAS EN VARIOS VEHICULOS DE LA INSTITUCION, SEGUN OC-ONE-2022-00204 Y FACTURA ANEXA.</t>
  </si>
  <si>
    <t>PAGO ADQUISICION DE NEUMATICOS PARA 14 VEHICULOS DE LA INSTITUCION, PARA USO EN EL X CENSO NACIONAL DE POBLACION Y VIVIENDA 2022, SEGUN OC-ONE-2022-00135 Y FACTURA ANEXA.</t>
  </si>
  <si>
    <t>PAGO ADQUISICION DE SOGAS DE POLIPROPILENO PARA SER UTILIZADO EN EL X  CENSO NACIONAL DE POBLACION Y VIVIENDA (CNPV), SEGUN O/C ONE-2022-00230 Y FACTURA ANEXA.</t>
  </si>
  <si>
    <t>PAGO ADQUISICION MOBILIARIO DE OFICINA, 3 ESCRITORIOS MODULARES, TOPE RECTO, ESTRUCTURA METALICA COLOR GRIS, HAYA NATURAL, MEDIDA 70X120X75.5 SEGUN OC-ONE-2022-00209 Y FACTURA ANEXA.</t>
  </si>
  <si>
    <t>PAGO ADQUISICION DE MATERIALES ELECTRICOS Y HERRAMIENTAS MENORES PARA USO DE LA INSTITUCION, SEGUN O/C ONE-2022-00140 Y FACTURA ANEXA.</t>
  </si>
  <si>
    <t>PAGO SERVICIO DE BRINDIS UTILIZADO EN ACTIVIDAD DEL VIERNES TEMATICO, CORRESPONDIENTE AL MES DE JULIO DEL 2022, REALIZADO EL DIA 3/07/2022, SEGUN O/S ONE-2022-00122 Y FACTURA ANEXA.</t>
  </si>
  <si>
    <t>PAGO 80% DEL TOTAL DEL CONTRATO BS-0005852-2022, POR LA ADQUISICION DE 6 LAPTOP DE ALTO RENDIMIENTO, 2 ESCANER Y 2 PROYECTORES PARA DISTINTAS AREAS DE LA INSTITUCION Y PARA EL PROYECTO X CNPV 2022, SEGUN SOLICITUD PAGO Y FACTURA ANEXA.</t>
  </si>
  <si>
    <t>PAGO DEL 20% DE LOS LOTE 6, ITEM 1, Y LOTE 11, ITEM 7. ADQ. DE TARJETAS DE MEMORIA Y TELEFONOS IP, PARA SER UTILIZADOS EN EL X CENSO NACIONAL DE POBLACION Y VIVIENDA, SEGUN CONTRATOS NO. BS-0007240-2022 Y BS-0007462-2022 Y FACT. ANEXA.</t>
  </si>
  <si>
    <t>PAGO ADQUISICION DE SELLO GOMIGRAFO REDONDO PRETINTADO, PARA SER UTILIZADO EN LA INSTITUCION, SEGUN O/C ONE-2022-00231 Y FACTURA ANEXA.</t>
  </si>
  <si>
    <t>PAGO SERVICIOS DE CATERING Y ALIMENTACION PARA DIVERSAS ACTIVIDADES DE LA INSTITUCION, LOTE II, SEGÚN CERTIFICACION BS-0008047-2022, SOLICITUD PAGO Y FACTURAS ANEXAS.</t>
  </si>
  <si>
    <t>PAGO ADQUISICION DE 2 BOTIQUINES CONTENIENDO MEDICAMENTOS Y UTENSILIOS DE PRIMEROS AUXILIOS PARA VEHICULO, SEGUN OC-ONE-2022-00254 Y FACTURA ANEXA.</t>
  </si>
  <si>
    <t>PAGO ADQUISICION DE PRODUCTOS MEDICINALES PARA USO HUMANO, MASCARILLAS QUIRURGICA Y GAZAS PARA SER UTILIZADOS EN LA 2DA. PRUEBA CENSAL Y 1ERA. 3 FIGURAS, DE CARA AL X CNPV, SEGUN O/C ONE-2022-00087 Y FACTURA ANEXA</t>
  </si>
  <si>
    <t>PAGO 20% DEL TOTAL DEL CONTRATO, CONTRA CERTIFICACION Y COLOCACION DE ORDEN ANTE FABRICANTE Y/O SUPLIDOR DE LOS BIENES, LOTE 11, ITEM 8, POR ADQUISICION DE 2 EQUIPOS FIREWALL, SEGUN CONTRATO BS-0006519-2022 Y FACTURA ANEXA.</t>
  </si>
  <si>
    <t>PAGO ADQUISICION DE MOBILIARIO DE OFICINA, 7 ARCHIVOS DE METAL MODULARES DE 3 GAVETAS COLOR GRIS CON RUEDAS, SEGUN OC-ONE-2022-00211 Y FACTURA ANEXA.</t>
  </si>
  <si>
    <t>PAGO ADQUISICION DE GABINETE-LIBRERO EN MADERA AGLOMERADA, CON DOS PUERTA, PARA SER UTILIZADA EN LA INSTITUCION, SEGUN O/C ONE-2022-00213 Y FACTURA ANEXA.</t>
  </si>
  <si>
    <t>PAGO ADQUISICION DE 10 CABLES DE JUMPER DE CARGA, 3 METROS PARA VARIOS VEHICULOS DE LA INSTITUCION, SEGUN OC-ONE-2022-00205 Y FACTURA ANEXA.</t>
  </si>
  <si>
    <t>PAGO ADQUISICION DE ARCHIVO DE MADERA DE (3) GABETAS, CON RUEDAS, PARA SER UTILIZADA POR LA INSTITUCION. SEGUN O/C ONE-2022-00212 Y FACTURA ANEXA.</t>
  </si>
  <si>
    <t>PAGO ADQUISICION DE GASOIL OPTIMO, PARA SER UTILIZADO EN LA PLANTA ELECTRICA DE LA INSTITUCION, SEGUN O/C ONE-2022-00219 Y FACTURA ANEXA.</t>
  </si>
  <si>
    <t>PAGO 20% DEL VALOR TOTAL DEL CONTRATO, CONTRA CERTIFICACION Y COLOCACION DE ORDEN ANTE FABRICANTE POR LA ADQUISICION DE 6380 TABLETAS PARA SER UTILIZADAS EN EL X CNPV 2022, SEGUN SOLICITUD PAGO CERTIFICACION DE CONTRATO Y FACTURA ANEXA.</t>
  </si>
  <si>
    <t>PAGO ADQUISICION UN ARMARIO ALTO CON PUERTAS DE CRISTAL, CON RUEDAS, COLOR HAYA 5 ESPACIOS 3 DIVISIONES MOVILES Y 2 FIJAS, SEGUN OC-ONE-2022-00210 Y FACTURA ANEXA.</t>
  </si>
  <si>
    <t>PAGO ADQUISICION DE LICENCIA DE INFORMATICA (ODOO ENTERPRISE, HOOTSUITE Y WINDOWS SERVER), PARA SER UTILIZADAS EN EL X CENSO NACIONAL DE POBLACION Y VIVIENDA, SEGUN O/C ONE-2022-00176 Y FACTURA ANEXA.</t>
  </si>
  <si>
    <t>PAGO ADQUISICION DE TERMOSTATOS HONEYWELL DIGITAL PROGRAMABLE DE AIRES ACONDICIONADOS, PARA SER UTILIZADOS POR LA INSTITUCION, SEGUN O/C ONE-2022-00258 Y FACTURA ANEXA.</t>
  </si>
  <si>
    <t>PAGO ADQUISICION DE 3  HORNO DE MICROONDAS INDUSTRIAL, DE 1000 VOLTIOS, PUERTA, CAMARA Y EXTERIOR EN ACERO INOXIDABLE, ADQUISICION DE UNA SILLA ERGONOMICA, CON BRAZOS, EN PIEL,  ESPALDA RECLINABLE, COLOR NEGRO, SEGUN OC-ONE-2022-00257 Y FACTURA ANEXA.</t>
  </si>
  <si>
    <t>PAGO (20%) DEL CONTRATO NO. BS-0004723-2022, ADQUISICION DE (48) PUERTOS, SWITCHES TIPP POE, SWITCHES DE (48) PUERTOS CENTRO DE OPERACION, LOTE 7, PARA USO EN EL X CNVP, SEGUN SOLICITUD, CONTRATO Y FACTURA  ANEXA.</t>
  </si>
  <si>
    <t>PAGO DEL COSTO TOTAL DEL TRIMESTRE MAYO-JULIO 2022, CORRESP. A LA "MAESTRIA EN GERENCIA DE CALIDAD Y PRODUCTIVIDAD", QUE ESTA REALIZANDO LA SRA. ANA YUDERKA MATEO,  ANALISTA DE DIV. DE DESARROLLO INSTITUCIONAL Y CALIDAD DE LA GESTION, SEGUN SOLICITUD.</t>
  </si>
  <si>
    <t>PAGO SERVICIO DE AGUA POTABLE PARA USO DE LA INSTITUCION, CORRESPONDIENTE AL MES DE JULIO 2022, SEGUN SOLICITUD PAGO Y FACTURA ANEXA.</t>
  </si>
  <si>
    <t>PAGO SERVICIO DE SALUD (SENASA COMPLEMENTARIO) PARA EL PERSONAL DE ESTA INSTITUCION, CORRESPONDIENTE AL MES DE JULIO 2022, SEGUN SOLICITUD PAGO Y FACTURA ANEXA.</t>
  </si>
  <si>
    <t>B1500003624</t>
  </si>
  <si>
    <t>B1500000245</t>
  </si>
  <si>
    <t>B1500000834</t>
  </si>
  <si>
    <t>B15000000603</t>
  </si>
  <si>
    <t>B15000000620</t>
  </si>
  <si>
    <t>B1500000243   B1500000244</t>
  </si>
  <si>
    <t>07/047/2022</t>
  </si>
  <si>
    <t>B1500000163</t>
  </si>
  <si>
    <t>B1500000088</t>
  </si>
  <si>
    <t>B1500172742  B1500172743</t>
  </si>
  <si>
    <t>B1500003586</t>
  </si>
  <si>
    <t>B1500098474</t>
  </si>
  <si>
    <t>B1500004451</t>
  </si>
  <si>
    <t>B1500002224</t>
  </si>
  <si>
    <t>B1500000424</t>
  </si>
  <si>
    <t>B1500002784</t>
  </si>
  <si>
    <t>B1500000465</t>
  </si>
  <si>
    <t>B1500000119</t>
  </si>
  <si>
    <t xml:space="preserve">B1500136943 B1500137154 B1500137168  B1500137363  B1500137835  B1500137878  B1500138127  B1500138157 </t>
  </si>
  <si>
    <t xml:space="preserve">03/06/2022  07/06/2022  10/06/2022  14/06/2022  17/06/2022   21/06/2022   28/06/2022   24/06/2022    </t>
  </si>
  <si>
    <t>B1500002587</t>
  </si>
  <si>
    <t>B1500000322 B1500000331  B1500000333</t>
  </si>
  <si>
    <t>06/06/2022  20/06/2022  29/06/2022</t>
  </si>
  <si>
    <t>B1500000611</t>
  </si>
  <si>
    <t>B1500001116</t>
  </si>
  <si>
    <t xml:space="preserve">B1500000405  B1500000413 </t>
  </si>
  <si>
    <t>30/05/2022  13/06/2022</t>
  </si>
  <si>
    <t>B1500000095</t>
  </si>
  <si>
    <t>B1500006497</t>
  </si>
  <si>
    <t>2022</t>
  </si>
  <si>
    <t>B1500000263</t>
  </si>
  <si>
    <t>GOBERNACION DEL EDIFICIO GUBERNAMENTAL JUAN PABLO DUARTE</t>
  </si>
  <si>
    <t>GOBERNACION PROVINCIAL SANTIAGO</t>
  </si>
  <si>
    <t>430056693</t>
  </si>
  <si>
    <t>APORTE POR MANTENIMIENTO DE LAS AREAS COMUNES DONDE ESTA ALOJADA LA OFICINA PROVINCIAL DE ESTADISTICA, EDIFICIO DE OFICINAS GUBERNAMENTALES (GOBERNACION PROVINCIAL, SANTIAGO), CORRESPONDIENTE AL MES DE JULIO 2022, SEGUN SOLICITUD, CONTRATO Y FACTURA ANEXA</t>
  </si>
  <si>
    <t>2020</t>
  </si>
  <si>
    <t>B1500000189</t>
  </si>
  <si>
    <t>B1500008690</t>
  </si>
  <si>
    <t>B1500035501</t>
  </si>
  <si>
    <t>B1500034427  B1500034429</t>
  </si>
  <si>
    <t>B1500000672</t>
  </si>
  <si>
    <t>B1500001547</t>
  </si>
  <si>
    <t>B1500000173</t>
  </si>
  <si>
    <t>B1500000498</t>
  </si>
  <si>
    <t>B1500000495</t>
  </si>
  <si>
    <t>B1500000619</t>
  </si>
  <si>
    <t>B1500000033</t>
  </si>
  <si>
    <t>B1500002188</t>
  </si>
  <si>
    <t>B1500041808</t>
  </si>
  <si>
    <t>B1500127242  B1500169944  B1500172740</t>
  </si>
  <si>
    <t>28/04/2022  28/05/2022  28/06/2022</t>
  </si>
  <si>
    <t>B1500078772</t>
  </si>
  <si>
    <t>B1500000774</t>
  </si>
  <si>
    <t>B1500000471  B1500000476   B1500000479</t>
  </si>
  <si>
    <t>23/05/2022  06/06/2022  03/06/2022</t>
  </si>
  <si>
    <t>B1500000769</t>
  </si>
  <si>
    <t>B1500000012</t>
  </si>
  <si>
    <t>B1500000167</t>
  </si>
  <si>
    <t>B150000002</t>
  </si>
  <si>
    <t>B1500000039</t>
  </si>
  <si>
    <t>B1500000426</t>
  </si>
  <si>
    <t>B1500000207</t>
  </si>
  <si>
    <t>B1500000342</t>
  </si>
  <si>
    <t xml:space="preserve">B1500000153  </t>
  </si>
  <si>
    <t>B1500000876</t>
  </si>
  <si>
    <t>B1500003596</t>
  </si>
  <si>
    <t>B1500000183</t>
  </si>
  <si>
    <t>B1500002639</t>
  </si>
  <si>
    <t>B1500000191</t>
  </si>
  <si>
    <t>B1500175530</t>
  </si>
  <si>
    <t>B1500175515  B1500175518</t>
  </si>
  <si>
    <t>B1500175528</t>
  </si>
  <si>
    <t>28/07/022</t>
  </si>
  <si>
    <t>B150000620</t>
  </si>
  <si>
    <t>B1500005588</t>
  </si>
  <si>
    <t>B1500023896</t>
  </si>
  <si>
    <t>B1500003446</t>
  </si>
  <si>
    <t>B1500007007</t>
  </si>
  <si>
    <t>B1500003484</t>
  </si>
  <si>
    <t>B1500003474</t>
  </si>
  <si>
    <t>B1500172715  B1500172727</t>
  </si>
  <si>
    <t>B1500175503  B1500175516</t>
  </si>
  <si>
    <t>B1500172726  B1500175729</t>
  </si>
  <si>
    <t>B1500173675</t>
  </si>
  <si>
    <t>B1500172739</t>
  </si>
  <si>
    <t>B1500005230</t>
  </si>
  <si>
    <t>B1500000107</t>
  </si>
  <si>
    <t>B1500000661</t>
  </si>
  <si>
    <t>B1500000812</t>
  </si>
  <si>
    <t>B1500003112</t>
  </si>
  <si>
    <t>B1500004424</t>
  </si>
  <si>
    <t>B1500000297</t>
  </si>
  <si>
    <t>B1500000613</t>
  </si>
  <si>
    <t>B1500000001</t>
  </si>
  <si>
    <t>*</t>
  </si>
  <si>
    <t>RELACIÓN DE PAGO DE FACTURAS  PROVEEDORES DURANTE EL MES DE  JULIO DEL 2022</t>
  </si>
  <si>
    <t>Manuel A. Cruz Amezquita</t>
  </si>
  <si>
    <t>Encargado Division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</si>
</sst>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Calibri"/>
      <family val="2"/>
      <scheme val="minor"/>
    </font>
    <font>
      <sz val="11"/>
      <color theme="1"/>
      <name val="Calibri"/>
      <family val="2"/>
      <scheme val="minor"/>
    </font>
    <font>
      <sz val="11"/>
      <color indexed="8"/>
      <name val="Calibri"/>
      <family val="2"/>
      <scheme val="minor"/>
    </font>
    <font>
      <b/>
      <sz val="11"/>
      <color theme="1"/>
      <name val="Arial"/>
      <family val="2"/>
    </font>
    <font>
      <sz val="11"/>
      <color theme="1"/>
      <name val="Arial"/>
      <family val="2"/>
    </font>
    <font>
      <b/>
      <sz val="10"/>
      <color theme="1"/>
      <name val="Calibri"/>
      <family val="2"/>
      <scheme val="minor"/>
    </font>
    <font>
      <sz val="10"/>
      <color theme="1"/>
      <name val="Calibri"/>
      <family val="2"/>
      <scheme val="minor"/>
    </font>
    <font>
      <sz val="10"/>
      <color indexed="8"/>
      <name val="Calibri"/>
      <family val="2"/>
    </font>
    <font>
      <b/>
      <sz val="10"/>
      <color indexed="8"/>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31">
    <xf numFmtId="0" fontId="0" fillId="0" borderId="0" xfId="0"/>
    <xf numFmtId="0" fontId="0" fillId="2" borderId="0" xfId="0" applyFill="1"/>
    <xf numFmtId="0" fontId="5" fillId="0" borderId="0" xfId="0" applyFont="1"/>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wrapText="1"/>
    </xf>
    <xf numFmtId="0" fontId="6" fillId="2" borderId="0" xfId="0" applyFont="1" applyFill="1"/>
    <xf numFmtId="43" fontId="6" fillId="2" borderId="0" xfId="1" applyFont="1" applyFill="1" applyAlignment="1">
      <alignment horizontal="center"/>
    </xf>
    <xf numFmtId="43" fontId="6" fillId="2" borderId="0" xfId="1" applyFont="1" applyFill="1"/>
    <xf numFmtId="0" fontId="6" fillId="0" borderId="0" xfId="0" applyFont="1"/>
    <xf numFmtId="0" fontId="5" fillId="2" borderId="0" xfId="0" applyFont="1" applyFill="1" applyAlignment="1">
      <alignment horizontal="center"/>
    </xf>
    <xf numFmtId="0" fontId="5" fillId="2" borderId="0" xfId="0" applyFont="1" applyFill="1" applyAlignment="1">
      <alignment horizontal="center" wrapText="1"/>
    </xf>
    <xf numFmtId="43" fontId="5" fillId="2" borderId="0" xfId="1" applyFont="1" applyFill="1" applyAlignment="1">
      <alignment horizontal="center"/>
    </xf>
    <xf numFmtId="49" fontId="7" fillId="0" borderId="0" xfId="0" applyNumberFormat="1" applyFont="1" applyAlignment="1">
      <alignment horizontal="left"/>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43" fontId="5" fillId="2" borderId="3" xfId="1" applyFont="1" applyFill="1" applyBorder="1" applyAlignment="1">
      <alignment horizontal="center" vertical="center" wrapText="1"/>
    </xf>
    <xf numFmtId="43" fontId="5" fillId="2" borderId="11" xfId="1" applyFont="1" applyFill="1" applyBorder="1" applyAlignment="1">
      <alignment horizontal="center" vertical="center" wrapText="1"/>
    </xf>
    <xf numFmtId="49" fontId="8" fillId="0" borderId="0" xfId="0" applyNumberFormat="1" applyFont="1" applyAlignment="1">
      <alignment horizontal="left"/>
    </xf>
    <xf numFmtId="0" fontId="6" fillId="2" borderId="15" xfId="0" applyFont="1" applyFill="1" applyBorder="1" applyAlignment="1">
      <alignment horizontal="center" vertical="center"/>
    </xf>
    <xf numFmtId="49" fontId="7" fillId="0" borderId="1" xfId="0" applyNumberFormat="1" applyFont="1" applyBorder="1" applyAlignment="1">
      <alignment horizontal="left"/>
    </xf>
    <xf numFmtId="49" fontId="7" fillId="0" borderId="4" xfId="0" applyNumberFormat="1" applyFont="1" applyBorder="1" applyAlignment="1">
      <alignment horizontal="left" wrapText="1"/>
    </xf>
    <xf numFmtId="0" fontId="6" fillId="2" borderId="1" xfId="0" applyFont="1" applyFill="1" applyBorder="1" applyAlignment="1">
      <alignment horizontal="center" wrapText="1"/>
    </xf>
    <xf numFmtId="15" fontId="7" fillId="0" borderId="1" xfId="2" applyNumberFormat="1" applyFont="1" applyBorder="1" applyAlignment="1">
      <alignment horizontal="center"/>
    </xf>
    <xf numFmtId="43" fontId="7" fillId="0" borderId="4" xfId="1" applyFont="1" applyBorder="1" applyAlignment="1">
      <alignment horizontal="right"/>
    </xf>
    <xf numFmtId="0" fontId="6" fillId="2" borderId="1" xfId="1" applyNumberFormat="1" applyFont="1" applyFill="1" applyBorder="1" applyAlignment="1">
      <alignment horizontal="center" vertical="center"/>
    </xf>
    <xf numFmtId="0" fontId="6" fillId="2" borderId="2" xfId="1" applyNumberFormat="1" applyFont="1" applyFill="1" applyBorder="1"/>
    <xf numFmtId="0" fontId="6" fillId="2" borderId="13" xfId="0" applyFont="1" applyFill="1" applyBorder="1" applyAlignment="1">
      <alignment horizontal="center" vertical="center"/>
    </xf>
    <xf numFmtId="49" fontId="7" fillId="0" borderId="10" xfId="0" applyNumberFormat="1" applyFont="1" applyBorder="1" applyAlignment="1">
      <alignment horizontal="left"/>
    </xf>
    <xf numFmtId="49" fontId="7" fillId="0" borderId="0" xfId="0" applyNumberFormat="1" applyFont="1" applyAlignment="1">
      <alignment horizontal="left" wrapText="1"/>
    </xf>
    <xf numFmtId="0" fontId="6" fillId="2" borderId="10" xfId="0" applyFont="1" applyFill="1" applyBorder="1" applyAlignment="1">
      <alignment horizontal="center" wrapText="1"/>
    </xf>
    <xf numFmtId="15" fontId="7" fillId="0" borderId="10" xfId="2" applyNumberFormat="1" applyFont="1" applyBorder="1" applyAlignment="1">
      <alignment horizontal="center"/>
    </xf>
    <xf numFmtId="43" fontId="7" fillId="0" borderId="0" xfId="1" applyFont="1" applyAlignment="1">
      <alignment horizontal="right"/>
    </xf>
    <xf numFmtId="43" fontId="7" fillId="0" borderId="0" xfId="1" applyFont="1" applyBorder="1" applyAlignment="1">
      <alignment horizontal="center"/>
    </xf>
    <xf numFmtId="0" fontId="6" fillId="2" borderId="10" xfId="1" applyNumberFormat="1" applyFont="1" applyFill="1" applyBorder="1" applyAlignment="1">
      <alignment horizontal="center" vertical="center"/>
    </xf>
    <xf numFmtId="0" fontId="6" fillId="2" borderId="9" xfId="1" applyNumberFormat="1" applyFont="1" applyFill="1" applyBorder="1"/>
    <xf numFmtId="0" fontId="6" fillId="2" borderId="12" xfId="0" applyFont="1" applyFill="1" applyBorder="1" applyAlignment="1">
      <alignment horizontal="center" vertical="center"/>
    </xf>
    <xf numFmtId="15" fontId="7" fillId="0" borderId="1" xfId="2" applyNumberFormat="1" applyFont="1" applyBorder="1" applyAlignment="1">
      <alignment horizontal="center" wrapText="1"/>
    </xf>
    <xf numFmtId="0" fontId="6" fillId="0" borderId="10" xfId="0" applyFont="1" applyFill="1" applyBorder="1" applyAlignment="1">
      <alignment horizontal="center" wrapText="1"/>
    </xf>
    <xf numFmtId="15" fontId="7" fillId="0" borderId="10" xfId="2" applyNumberFormat="1" applyFont="1" applyBorder="1" applyAlignment="1">
      <alignment horizontal="center" wrapText="1"/>
    </xf>
    <xf numFmtId="43" fontId="7" fillId="0" borderId="0" xfId="1" applyFont="1" applyBorder="1" applyAlignment="1">
      <alignment horizontal="right"/>
    </xf>
    <xf numFmtId="0" fontId="6" fillId="2" borderId="14" xfId="0" applyFont="1" applyFill="1" applyBorder="1" applyAlignment="1">
      <alignment horizontal="center" vertical="center"/>
    </xf>
    <xf numFmtId="15" fontId="7" fillId="0" borderId="1" xfId="2" applyNumberFormat="1" applyFont="1" applyFill="1" applyBorder="1" applyAlignment="1">
      <alignment horizontal="center"/>
    </xf>
    <xf numFmtId="43" fontId="8" fillId="0" borderId="4" xfId="1" applyFont="1" applyFill="1" applyBorder="1" applyAlignment="1">
      <alignment horizontal="right"/>
    </xf>
    <xf numFmtId="0" fontId="6" fillId="2" borderId="2" xfId="1" applyNumberFormat="1" applyFont="1" applyFill="1" applyBorder="1" applyAlignment="1"/>
    <xf numFmtId="0" fontId="6" fillId="0" borderId="12" xfId="0" applyFont="1" applyFill="1" applyBorder="1" applyAlignment="1">
      <alignment horizontal="center" vertical="center"/>
    </xf>
    <xf numFmtId="43" fontId="7" fillId="0" borderId="2" xfId="1" applyFont="1" applyFill="1" applyBorder="1" applyAlignment="1">
      <alignment horizontal="right"/>
    </xf>
    <xf numFmtId="43" fontId="7" fillId="0" borderId="4" xfId="1" applyFont="1" applyFill="1" applyBorder="1" applyAlignment="1">
      <alignment horizontal="right"/>
    </xf>
    <xf numFmtId="43" fontId="7" fillId="0" borderId="0" xfId="1" applyFont="1" applyFill="1" applyAlignment="1">
      <alignment horizontal="right"/>
    </xf>
    <xf numFmtId="15" fontId="7" fillId="0" borderId="10" xfId="2" applyNumberFormat="1" applyFont="1" applyFill="1" applyBorder="1" applyAlignment="1">
      <alignment horizontal="center"/>
    </xf>
    <xf numFmtId="43" fontId="7" fillId="0" borderId="0" xfId="1" applyFont="1" applyFill="1" applyBorder="1" applyAlignment="1">
      <alignment horizontal="right"/>
    </xf>
    <xf numFmtId="0" fontId="6" fillId="0" borderId="12" xfId="0" applyFont="1" applyBorder="1" applyAlignment="1">
      <alignment horizontal="center" vertical="center"/>
    </xf>
    <xf numFmtId="43" fontId="6" fillId="0" borderId="4" xfId="1" applyFont="1" applyBorder="1"/>
    <xf numFmtId="43" fontId="7" fillId="0" borderId="1" xfId="1" applyFont="1" applyBorder="1" applyAlignment="1">
      <alignment horizontal="right"/>
    </xf>
    <xf numFmtId="49" fontId="7" fillId="0" borderId="3" xfId="0" applyNumberFormat="1" applyFont="1" applyBorder="1" applyAlignment="1">
      <alignment horizontal="left"/>
    </xf>
    <xf numFmtId="49" fontId="7" fillId="0" borderId="11" xfId="0" applyNumberFormat="1" applyFont="1" applyBorder="1" applyAlignment="1">
      <alignment horizontal="left" wrapText="1"/>
    </xf>
    <xf numFmtId="0" fontId="6" fillId="2" borderId="3" xfId="0" applyFont="1" applyFill="1" applyBorder="1" applyAlignment="1">
      <alignment horizontal="center" wrapText="1"/>
    </xf>
    <xf numFmtId="15" fontId="7" fillId="0" borderId="3" xfId="2" applyNumberFormat="1" applyFont="1" applyBorder="1" applyAlignment="1">
      <alignment horizontal="center"/>
    </xf>
    <xf numFmtId="43" fontId="7" fillId="0" borderId="11" xfId="1" applyFont="1" applyBorder="1" applyAlignment="1">
      <alignment horizontal="right"/>
    </xf>
    <xf numFmtId="43" fontId="7" fillId="0" borderId="7" xfId="1" applyFont="1" applyFill="1" applyBorder="1" applyAlignment="1">
      <alignment horizontal="right"/>
    </xf>
    <xf numFmtId="0" fontId="6" fillId="2" borderId="3" xfId="1" applyNumberFormat="1" applyFont="1" applyFill="1" applyBorder="1" applyAlignment="1">
      <alignment horizontal="center" vertical="center"/>
    </xf>
    <xf numFmtId="0" fontId="6" fillId="2" borderId="7" xfId="1" applyNumberFormat="1" applyFont="1" applyFill="1" applyBorder="1"/>
    <xf numFmtId="0" fontId="6" fillId="0" borderId="15" xfId="0" applyFont="1" applyBorder="1" applyAlignment="1">
      <alignment horizontal="center" vertical="center"/>
    </xf>
    <xf numFmtId="0" fontId="6" fillId="0" borderId="13" xfId="0" applyFont="1" applyBorder="1" applyAlignment="1">
      <alignment horizontal="center" vertical="center"/>
    </xf>
    <xf numFmtId="43" fontId="7" fillId="0" borderId="2" xfId="1" applyFont="1" applyBorder="1" applyAlignment="1">
      <alignment horizontal="right"/>
    </xf>
    <xf numFmtId="0" fontId="6" fillId="0" borderId="13" xfId="0" applyFont="1" applyFill="1" applyBorder="1" applyAlignment="1">
      <alignment horizontal="center" vertical="center"/>
    </xf>
    <xf numFmtId="0" fontId="6" fillId="0" borderId="10" xfId="1" applyNumberFormat="1" applyFont="1" applyFill="1" applyBorder="1" applyAlignment="1">
      <alignment horizontal="center" vertical="center"/>
    </xf>
    <xf numFmtId="0" fontId="6" fillId="0" borderId="9" xfId="1" applyNumberFormat="1" applyFont="1" applyFill="1" applyBorder="1"/>
    <xf numFmtId="0" fontId="6" fillId="0" borderId="14" xfId="0" applyFont="1" applyBorder="1" applyAlignment="1">
      <alignment horizontal="center" vertical="center"/>
    </xf>
    <xf numFmtId="15" fontId="7" fillId="0" borderId="1" xfId="2" applyNumberFormat="1" applyFont="1" applyFill="1" applyBorder="1" applyAlignment="1">
      <alignment horizontal="center" wrapText="1"/>
    </xf>
    <xf numFmtId="43" fontId="7" fillId="0" borderId="9" xfId="1" applyFont="1" applyFill="1" applyBorder="1" applyAlignment="1">
      <alignment horizontal="right"/>
    </xf>
    <xf numFmtId="0" fontId="6" fillId="2" borderId="5" xfId="0" applyFont="1" applyFill="1" applyBorder="1" applyAlignment="1">
      <alignment horizontal="center" wrapText="1"/>
    </xf>
    <xf numFmtId="15" fontId="7" fillId="0" borderId="5" xfId="2" applyNumberFormat="1" applyFont="1" applyBorder="1" applyAlignment="1">
      <alignment horizontal="center"/>
    </xf>
    <xf numFmtId="43" fontId="7" fillId="0" borderId="8" xfId="1" applyFont="1" applyBorder="1" applyAlignment="1">
      <alignment horizontal="right"/>
    </xf>
    <xf numFmtId="0" fontId="6" fillId="2" borderId="5" xfId="1" applyNumberFormat="1" applyFont="1" applyFill="1" applyBorder="1" applyAlignment="1">
      <alignment horizontal="center" vertical="center"/>
    </xf>
    <xf numFmtId="0" fontId="6" fillId="2" borderId="6" xfId="1" applyNumberFormat="1" applyFont="1" applyFill="1" applyBorder="1"/>
    <xf numFmtId="49" fontId="8" fillId="4" borderId="0" xfId="0" applyNumberFormat="1" applyFont="1" applyFill="1" applyAlignment="1">
      <alignment horizontal="left"/>
    </xf>
    <xf numFmtId="49" fontId="7" fillId="0" borderId="1" xfId="0" applyNumberFormat="1" applyFont="1" applyFill="1" applyBorder="1" applyAlignment="1">
      <alignment horizontal="left"/>
    </xf>
    <xf numFmtId="49" fontId="7" fillId="0" borderId="4" xfId="0" applyNumberFormat="1" applyFont="1" applyFill="1" applyBorder="1" applyAlignment="1">
      <alignment horizontal="left" wrapText="1"/>
    </xf>
    <xf numFmtId="0" fontId="6" fillId="0" borderId="1" xfId="0" applyFont="1" applyFill="1" applyBorder="1" applyAlignment="1">
      <alignment horizontal="center" wrapText="1"/>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7" fillId="0" borderId="0" xfId="0" applyNumberFormat="1" applyFont="1" applyBorder="1" applyAlignment="1">
      <alignment horizontal="left" wrapText="1"/>
    </xf>
    <xf numFmtId="43" fontId="7" fillId="0" borderId="7" xfId="1" applyFont="1" applyBorder="1" applyAlignment="1">
      <alignment horizontal="right"/>
    </xf>
    <xf numFmtId="49" fontId="8" fillId="3" borderId="0" xfId="0" applyNumberFormat="1" applyFont="1" applyFill="1" applyAlignment="1">
      <alignment horizontal="left"/>
    </xf>
    <xf numFmtId="49" fontId="7" fillId="2" borderId="1" xfId="0" applyNumberFormat="1" applyFont="1" applyFill="1" applyBorder="1" applyAlignment="1">
      <alignment horizontal="left"/>
    </xf>
    <xf numFmtId="49" fontId="7" fillId="2" borderId="4" xfId="0" applyNumberFormat="1" applyFont="1" applyFill="1" applyBorder="1" applyAlignment="1">
      <alignment horizontal="left" wrapText="1"/>
    </xf>
    <xf numFmtId="49" fontId="7" fillId="2" borderId="10" xfId="0" applyNumberFormat="1" applyFont="1" applyFill="1" applyBorder="1" applyAlignment="1">
      <alignment horizontal="left"/>
    </xf>
    <xf numFmtId="49" fontId="7" fillId="2" borderId="0" xfId="0" applyNumberFormat="1" applyFont="1" applyFill="1" applyBorder="1" applyAlignment="1">
      <alignment horizontal="left" wrapText="1"/>
    </xf>
    <xf numFmtId="49" fontId="7" fillId="2" borderId="3" xfId="0" applyNumberFormat="1" applyFont="1" applyFill="1" applyBorder="1" applyAlignment="1">
      <alignment horizontal="left"/>
    </xf>
    <xf numFmtId="49" fontId="7" fillId="2" borderId="11" xfId="0" applyNumberFormat="1" applyFont="1" applyFill="1" applyBorder="1" applyAlignment="1">
      <alignment horizontal="left" wrapText="1"/>
    </xf>
    <xf numFmtId="15" fontId="7" fillId="0" borderId="3" xfId="2" applyNumberFormat="1" applyFont="1" applyFill="1" applyBorder="1" applyAlignment="1">
      <alignment horizontal="center"/>
    </xf>
    <xf numFmtId="49" fontId="7" fillId="2" borderId="5" xfId="0" applyNumberFormat="1" applyFont="1" applyFill="1" applyBorder="1" applyAlignment="1">
      <alignment horizontal="left"/>
    </xf>
    <xf numFmtId="49" fontId="7" fillId="0" borderId="5" xfId="0" applyNumberFormat="1" applyFont="1" applyBorder="1" applyAlignment="1">
      <alignment horizontal="left"/>
    </xf>
    <xf numFmtId="49" fontId="7" fillId="2" borderId="8" xfId="0" applyNumberFormat="1" applyFont="1" applyFill="1" applyBorder="1" applyAlignment="1">
      <alignment horizontal="left" wrapText="1"/>
    </xf>
    <xf numFmtId="43" fontId="7" fillId="0" borderId="6" xfId="1" applyFont="1" applyBorder="1" applyAlignment="1">
      <alignment horizontal="right"/>
    </xf>
    <xf numFmtId="0" fontId="6" fillId="0" borderId="1" xfId="0" applyFont="1" applyBorder="1" applyAlignment="1">
      <alignment horizontal="center" vertical="center"/>
    </xf>
    <xf numFmtId="49" fontId="7" fillId="0" borderId="12" xfId="0" applyNumberFormat="1" applyFont="1" applyBorder="1" applyAlignment="1">
      <alignment horizontal="left"/>
    </xf>
    <xf numFmtId="49" fontId="7" fillId="0" borderId="2" xfId="0" applyNumberFormat="1" applyFont="1" applyBorder="1" applyAlignment="1">
      <alignment horizontal="left" wrapText="1"/>
    </xf>
    <xf numFmtId="49" fontId="7" fillId="0" borderId="4" xfId="0" applyNumberFormat="1" applyFont="1" applyBorder="1" applyAlignment="1">
      <alignment horizontal="left"/>
    </xf>
    <xf numFmtId="0" fontId="6" fillId="2" borderId="1" xfId="0"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49" fontId="7" fillId="2" borderId="4" xfId="0" applyNumberFormat="1" applyFont="1" applyFill="1" applyBorder="1" applyAlignment="1">
      <alignment horizontal="left" vertical="center" wrapText="1"/>
    </xf>
    <xf numFmtId="14" fontId="5" fillId="2" borderId="1" xfId="0" applyNumberFormat="1" applyFont="1" applyFill="1" applyBorder="1" applyAlignment="1">
      <alignment horizontal="center" vertical="center"/>
    </xf>
    <xf numFmtId="43" fontId="5" fillId="2" borderId="4" xfId="1" applyFont="1" applyFill="1" applyBorder="1" applyAlignment="1">
      <alignment horizontal="center" vertical="center"/>
    </xf>
    <xf numFmtId="43" fontId="6" fillId="2" borderId="2" xfId="1" applyFont="1" applyFill="1" applyBorder="1"/>
    <xf numFmtId="43" fontId="6" fillId="0" borderId="0" xfId="0" applyNumberFormat="1" applyFont="1"/>
    <xf numFmtId="0" fontId="6" fillId="2" borderId="0" xfId="0" applyFont="1" applyFill="1" applyAlignment="1">
      <alignment horizontal="center" vertical="center"/>
    </xf>
    <xf numFmtId="0" fontId="6" fillId="2" borderId="0" xfId="0" applyFont="1" applyFill="1" applyAlignment="1">
      <alignment horizontal="center" vertical="center" wrapText="1"/>
    </xf>
    <xf numFmtId="43" fontId="6" fillId="2" borderId="0" xfId="1" applyFont="1" applyFill="1" applyBorder="1" applyAlignment="1">
      <alignment horizontal="center" vertical="center"/>
    </xf>
    <xf numFmtId="43" fontId="6" fillId="2" borderId="0" xfId="1" applyFont="1" applyFill="1" applyBorder="1"/>
    <xf numFmtId="43" fontId="6" fillId="2" borderId="0" xfId="1" applyFont="1" applyFill="1" applyBorder="1" applyAlignment="1">
      <alignment horizontal="center"/>
    </xf>
    <xf numFmtId="0" fontId="6" fillId="0" borderId="0" xfId="0" applyFont="1" applyAlignment="1">
      <alignment horizontal="center" vertical="center"/>
    </xf>
    <xf numFmtId="0" fontId="6" fillId="0" borderId="0" xfId="0" applyFont="1" applyAlignment="1">
      <alignment horizontal="left"/>
    </xf>
    <xf numFmtId="0" fontId="6" fillId="0" borderId="0" xfId="0" applyFont="1" applyAlignment="1">
      <alignment wrapText="1"/>
    </xf>
    <xf numFmtId="0" fontId="6" fillId="0" borderId="0" xfId="0" applyFont="1" applyAlignment="1">
      <alignment horizontal="center"/>
    </xf>
    <xf numFmtId="43" fontId="6" fillId="0" borderId="0" xfId="1" applyFont="1" applyBorder="1" applyAlignment="1">
      <alignment horizontal="center"/>
    </xf>
    <xf numFmtId="43" fontId="6" fillId="0" borderId="0" xfId="1" applyFont="1" applyBorder="1"/>
    <xf numFmtId="43" fontId="6" fillId="0" borderId="0" xfId="1" applyFont="1" applyFill="1" applyBorder="1"/>
    <xf numFmtId="43" fontId="6" fillId="0" borderId="0" xfId="1" applyFont="1"/>
    <xf numFmtId="49" fontId="7" fillId="0" borderId="0" xfId="2" applyNumberFormat="1" applyFont="1" applyAlignment="1">
      <alignment horizontal="left"/>
    </xf>
    <xf numFmtId="49" fontId="7" fillId="0" borderId="8" xfId="0" applyNumberFormat="1" applyFont="1" applyBorder="1" applyAlignment="1">
      <alignment horizontal="left" wrapText="1"/>
    </xf>
    <xf numFmtId="0" fontId="5" fillId="2" borderId="0" xfId="0" applyFont="1" applyFill="1" applyAlignment="1">
      <alignment horizontal="center" wrapText="1"/>
    </xf>
    <xf numFmtId="0" fontId="5" fillId="2" borderId="0" xfId="0" applyFont="1" applyFill="1" applyAlignment="1">
      <alignment horizontal="center"/>
    </xf>
    <xf numFmtId="0" fontId="4" fillId="2" borderId="0" xfId="0" applyFont="1" applyFill="1" applyAlignment="1">
      <alignment horizontal="center"/>
    </xf>
    <xf numFmtId="0" fontId="3" fillId="2" borderId="0" xfId="0" applyFont="1" applyFill="1" applyAlignment="1">
      <alignment horizontal="center"/>
    </xf>
    <xf numFmtId="0" fontId="0" fillId="2" borderId="8" xfId="0" applyFill="1" applyBorder="1" applyAlignment="1">
      <alignment horizontal="center"/>
    </xf>
    <xf numFmtId="0" fontId="0" fillId="2" borderId="11" xfId="0" applyFill="1" applyBorder="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652648</xdr:colOff>
      <xdr:row>2</xdr:row>
      <xdr:rowOff>20039</xdr:rowOff>
    </xdr:from>
    <xdr:ext cx="876298" cy="484051"/>
    <xdr:pic>
      <xdr:nvPicPr>
        <xdr:cNvPr id="2" name="2 Imagen" descr="logo oficial de la ONE">
          <a:extLst>
            <a:ext uri="{FF2B5EF4-FFF2-40B4-BE49-F238E27FC236}">
              <a16:creationId xmlns="" xmlns:a16="http://schemas.microsoft.com/office/drawing/2014/main" id="{4F0430F0-ED31-49C0-95B1-0F4D5D6793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0748" y="401039"/>
          <a:ext cx="876298" cy="484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323851</xdr:colOff>
      <xdr:row>1</xdr:row>
      <xdr:rowOff>76201</xdr:rowOff>
    </xdr:from>
    <xdr:ext cx="1300366" cy="781050"/>
    <xdr:pic>
      <xdr:nvPicPr>
        <xdr:cNvPr id="3" name="Imagen 2">
          <a:extLst>
            <a:ext uri="{FF2B5EF4-FFF2-40B4-BE49-F238E27FC236}">
              <a16:creationId xmlns="" xmlns:a16="http://schemas.microsoft.com/office/drawing/2014/main" id="{6DF70B36-3FE7-4E44-9C83-05DB4AD8B0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26" y="266701"/>
          <a:ext cx="130036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2199633</xdr:colOff>
      <xdr:row>93</xdr:row>
      <xdr:rowOff>65738</xdr:rowOff>
    </xdr:from>
    <xdr:to>
      <xdr:col>6</xdr:col>
      <xdr:colOff>253647</xdr:colOff>
      <xdr:row>97</xdr:row>
      <xdr:rowOff>151847</xdr:rowOff>
    </xdr:to>
    <xdr:pic>
      <xdr:nvPicPr>
        <xdr:cNvPr id="4" name="Imagen 3">
          <a:extLst>
            <a:ext uri="{FF2B5EF4-FFF2-40B4-BE49-F238E27FC236}">
              <a16:creationId xmlns="" xmlns:a16="http://schemas.microsoft.com/office/drawing/2014/main" id="{A1F44F7C-504F-42F0-B7FA-FD829336A9D7}"/>
            </a:ext>
          </a:extLst>
        </xdr:cNvPr>
        <xdr:cNvPicPr>
          <a:picLocks noChangeAspect="1"/>
        </xdr:cNvPicPr>
      </xdr:nvPicPr>
      <xdr:blipFill rotWithShape="1">
        <a:blip xmlns:r="http://schemas.openxmlformats.org/officeDocument/2006/relationships" r:embed="rId3"/>
        <a:srcRect l="19488" r="13333"/>
        <a:stretch/>
      </xdr:blipFill>
      <xdr:spPr>
        <a:xfrm>
          <a:off x="8149307" y="44598564"/>
          <a:ext cx="3161623" cy="1411326"/>
        </a:xfrm>
        <a:prstGeom prst="rect">
          <a:avLst/>
        </a:prstGeom>
      </xdr:spPr>
    </xdr:pic>
    <xdr:clientData/>
  </xdr:twoCellAnchor>
  <xdr:twoCellAnchor editAs="oneCell">
    <xdr:from>
      <xdr:col>1</xdr:col>
      <xdr:colOff>372717</xdr:colOff>
      <xdr:row>92</xdr:row>
      <xdr:rowOff>262284</xdr:rowOff>
    </xdr:from>
    <xdr:to>
      <xdr:col>2</xdr:col>
      <xdr:colOff>3202610</xdr:colOff>
      <xdr:row>97</xdr:row>
      <xdr:rowOff>165651</xdr:rowOff>
    </xdr:to>
    <xdr:pic>
      <xdr:nvPicPr>
        <xdr:cNvPr id="6" name="Imagen 5">
          <a:extLst>
            <a:ext uri="{FF2B5EF4-FFF2-40B4-BE49-F238E27FC236}">
              <a16:creationId xmlns="" xmlns:a16="http://schemas.microsoft.com/office/drawing/2014/main" id="{D6839065-F4AF-4EB2-A7D8-DE05F20CEE34}"/>
            </a:ext>
          </a:extLst>
        </xdr:cNvPr>
        <xdr:cNvPicPr>
          <a:picLocks noChangeAspect="1"/>
        </xdr:cNvPicPr>
      </xdr:nvPicPr>
      <xdr:blipFill>
        <a:blip xmlns:r="http://schemas.openxmlformats.org/officeDocument/2006/relationships" r:embed="rId4"/>
        <a:stretch>
          <a:fillRect/>
        </a:stretch>
      </xdr:blipFill>
      <xdr:spPr>
        <a:xfrm>
          <a:off x="1353792" y="36238209"/>
          <a:ext cx="3370470" cy="1570242"/>
        </a:xfrm>
        <a:prstGeom prst="rect">
          <a:avLst/>
        </a:prstGeom>
      </xdr:spPr>
    </xdr:pic>
    <xdr:clientData/>
  </xdr:twoCellAnchor>
  <xdr:twoCellAnchor editAs="oneCell">
    <xdr:from>
      <xdr:col>7</xdr:col>
      <xdr:colOff>828262</xdr:colOff>
      <xdr:row>108</xdr:row>
      <xdr:rowOff>96630</xdr:rowOff>
    </xdr:from>
    <xdr:to>
      <xdr:col>9</xdr:col>
      <xdr:colOff>1229560</xdr:colOff>
      <xdr:row>111</xdr:row>
      <xdr:rowOff>303695</xdr:rowOff>
    </xdr:to>
    <xdr:pic>
      <xdr:nvPicPr>
        <xdr:cNvPr id="8" name="Imagen 7">
          <a:extLst>
            <a:ext uri="{FF2B5EF4-FFF2-40B4-BE49-F238E27FC236}">
              <a16:creationId xmlns="" xmlns:a16="http://schemas.microsoft.com/office/drawing/2014/main" id="{64CFEFCB-4E4C-7DB1-F0BD-AE79759AC031}"/>
            </a:ext>
          </a:extLst>
        </xdr:cNvPr>
        <xdr:cNvPicPr>
          <a:picLocks noChangeAspect="1"/>
        </xdr:cNvPicPr>
      </xdr:nvPicPr>
      <xdr:blipFill>
        <a:blip xmlns:r="http://schemas.openxmlformats.org/officeDocument/2006/relationships" r:embed="rId5"/>
        <a:stretch>
          <a:fillRect/>
        </a:stretch>
      </xdr:blipFill>
      <xdr:spPr>
        <a:xfrm>
          <a:off x="11899349" y="79002282"/>
          <a:ext cx="3010320" cy="1200978"/>
        </a:xfrm>
        <a:prstGeom prst="rect">
          <a:avLst/>
        </a:prstGeom>
      </xdr:spPr>
    </xdr:pic>
    <xdr:clientData/>
  </xdr:twoCellAnchor>
  <xdr:twoCellAnchor editAs="oneCell">
    <xdr:from>
      <xdr:col>8</xdr:col>
      <xdr:colOff>731630</xdr:colOff>
      <xdr:row>93</xdr:row>
      <xdr:rowOff>165652</xdr:rowOff>
    </xdr:from>
    <xdr:to>
      <xdr:col>11</xdr:col>
      <xdr:colOff>336226</xdr:colOff>
      <xdr:row>97</xdr:row>
      <xdr:rowOff>82827</xdr:rowOff>
    </xdr:to>
    <xdr:pic>
      <xdr:nvPicPr>
        <xdr:cNvPr id="5" name="Imagen 4"/>
        <xdr:cNvPicPr>
          <a:picLocks noChangeAspect="1"/>
        </xdr:cNvPicPr>
      </xdr:nvPicPr>
      <xdr:blipFill>
        <a:blip xmlns:r="http://schemas.openxmlformats.org/officeDocument/2006/relationships" r:embed="rId6"/>
        <a:stretch>
          <a:fillRect/>
        </a:stretch>
      </xdr:blipFill>
      <xdr:spPr>
        <a:xfrm>
          <a:off x="13279782" y="74101739"/>
          <a:ext cx="3235140" cy="12423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2"/>
  <sheetViews>
    <sheetView tabSelected="1" view="pageBreakPreview" zoomScale="69" zoomScaleNormal="77" zoomScaleSheetLayoutView="69" workbookViewId="0">
      <selection activeCell="N98" sqref="N98"/>
    </sheetView>
  </sheetViews>
  <sheetFormatPr baseColWidth="10" defaultColWidth="14.7109375" defaultRowHeight="12.75" x14ac:dyDescent="0.2"/>
  <cols>
    <col min="1" max="1" width="5.42578125" style="2" customWidth="1"/>
    <col min="2" max="2" width="8.140625" style="9" customWidth="1"/>
    <col min="3" max="3" width="49" style="9" customWidth="1"/>
    <col min="4" max="4" width="12.42578125" style="9" customWidth="1"/>
    <col min="5" max="5" width="58.85546875" style="117" customWidth="1"/>
    <col min="6" max="6" width="17.7109375" style="9" customWidth="1"/>
    <col min="7" max="7" width="14.5703125" style="9" customWidth="1"/>
    <col min="8" max="8" width="22.140625" style="122" customWidth="1"/>
    <col min="9" max="9" width="17" style="9" customWidth="1"/>
    <col min="10" max="10" width="22.7109375" style="122" customWidth="1"/>
    <col min="11" max="11" width="14.7109375" style="9" customWidth="1"/>
    <col min="12" max="12" width="14" style="9" customWidth="1"/>
    <col min="13" max="13" width="14.7109375" style="9"/>
    <col min="14" max="14" width="25.7109375" style="9" customWidth="1"/>
    <col min="15" max="16384" width="14.7109375" style="9"/>
  </cols>
  <sheetData>
    <row r="1" spans="1:12" x14ac:dyDescent="0.2">
      <c r="B1" s="3"/>
      <c r="C1" s="4"/>
      <c r="D1" s="4"/>
      <c r="E1" s="5"/>
      <c r="F1" s="6"/>
      <c r="G1" s="3"/>
      <c r="H1" s="7"/>
      <c r="I1" s="3"/>
      <c r="J1" s="8"/>
      <c r="K1" s="8"/>
      <c r="L1" s="8"/>
    </row>
    <row r="2" spans="1:12" ht="15" customHeight="1" x14ac:dyDescent="0.2">
      <c r="B2" s="125" t="s">
        <v>0</v>
      </c>
      <c r="C2" s="125"/>
      <c r="D2" s="125"/>
      <c r="E2" s="125"/>
      <c r="F2" s="125"/>
      <c r="G2" s="125"/>
      <c r="H2" s="125"/>
      <c r="I2" s="125"/>
      <c r="J2" s="125"/>
      <c r="K2" s="125"/>
      <c r="L2" s="125"/>
    </row>
    <row r="3" spans="1:12" x14ac:dyDescent="0.2">
      <c r="B3" s="126"/>
      <c r="C3" s="126"/>
      <c r="D3" s="126"/>
      <c r="E3" s="126"/>
      <c r="F3" s="126"/>
      <c r="G3" s="126"/>
      <c r="H3" s="126"/>
      <c r="I3" s="126"/>
      <c r="J3" s="126"/>
      <c r="K3" s="126"/>
      <c r="L3" s="126"/>
    </row>
    <row r="4" spans="1:12" x14ac:dyDescent="0.2">
      <c r="B4" s="126" t="s">
        <v>375</v>
      </c>
      <c r="C4" s="126"/>
      <c r="D4" s="126"/>
      <c r="E4" s="126"/>
      <c r="F4" s="126"/>
      <c r="G4" s="126"/>
      <c r="H4" s="126"/>
      <c r="I4" s="126"/>
      <c r="J4" s="126"/>
      <c r="K4" s="126"/>
      <c r="L4" s="126"/>
    </row>
    <row r="5" spans="1:12" x14ac:dyDescent="0.2">
      <c r="B5" s="10"/>
      <c r="C5" s="10"/>
      <c r="D5" s="10"/>
      <c r="E5" s="11"/>
      <c r="F5" s="10"/>
      <c r="G5" s="10"/>
      <c r="H5" s="12"/>
      <c r="I5" s="10"/>
      <c r="J5" s="12"/>
      <c r="K5" s="10"/>
      <c r="L5" s="10"/>
    </row>
    <row r="6" spans="1:12" ht="13.5" thickBot="1" x14ac:dyDescent="0.25">
      <c r="B6" s="3"/>
      <c r="C6" s="4"/>
      <c r="D6" s="4"/>
      <c r="E6" s="5"/>
      <c r="F6" s="6"/>
      <c r="G6" s="3"/>
      <c r="H6" s="7"/>
      <c r="I6" s="3"/>
      <c r="J6" s="8"/>
      <c r="K6" s="8"/>
      <c r="L6" s="8"/>
    </row>
    <row r="7" spans="1:12" ht="26.25" thickBot="1" x14ac:dyDescent="0.25">
      <c r="A7" s="13" t="s">
        <v>59</v>
      </c>
      <c r="B7" s="14" t="s">
        <v>1</v>
      </c>
      <c r="C7" s="15" t="s">
        <v>2</v>
      </c>
      <c r="D7" s="15" t="s">
        <v>3</v>
      </c>
      <c r="E7" s="16" t="s">
        <v>4</v>
      </c>
      <c r="F7" s="15" t="s">
        <v>5</v>
      </c>
      <c r="G7" s="17" t="s">
        <v>6</v>
      </c>
      <c r="H7" s="18" t="s">
        <v>7</v>
      </c>
      <c r="I7" s="15" t="s">
        <v>8</v>
      </c>
      <c r="J7" s="19" t="s">
        <v>9</v>
      </c>
      <c r="K7" s="15" t="s">
        <v>10</v>
      </c>
      <c r="L7" s="16" t="s">
        <v>11</v>
      </c>
    </row>
    <row r="8" spans="1:12" ht="50.25" customHeight="1" thickBot="1" x14ac:dyDescent="0.25">
      <c r="A8" s="20" t="s">
        <v>60</v>
      </c>
      <c r="B8" s="21">
        <v>1</v>
      </c>
      <c r="C8" s="22" t="s">
        <v>170</v>
      </c>
      <c r="D8" s="22" t="s">
        <v>139</v>
      </c>
      <c r="E8" s="23" t="s">
        <v>201</v>
      </c>
      <c r="F8" s="24" t="s">
        <v>336</v>
      </c>
      <c r="G8" s="25">
        <v>44721</v>
      </c>
      <c r="H8" s="26">
        <v>20000</v>
      </c>
      <c r="I8" s="25">
        <v>44770</v>
      </c>
      <c r="J8" s="26">
        <f t="shared" ref="J8:J38" si="0">+H8</f>
        <v>20000</v>
      </c>
      <c r="K8" s="27"/>
      <c r="L8" s="28" t="s">
        <v>14</v>
      </c>
    </row>
    <row r="9" spans="1:12" ht="71.25" customHeight="1" thickBot="1" x14ac:dyDescent="0.25">
      <c r="A9" s="20" t="s">
        <v>61</v>
      </c>
      <c r="B9" s="29">
        <v>2</v>
      </c>
      <c r="C9" s="30" t="s">
        <v>171</v>
      </c>
      <c r="D9" s="30" t="s">
        <v>140</v>
      </c>
      <c r="E9" s="31" t="s">
        <v>202</v>
      </c>
      <c r="F9" s="32" t="s">
        <v>342</v>
      </c>
      <c r="G9" s="33">
        <v>44757</v>
      </c>
      <c r="H9" s="34">
        <v>80000</v>
      </c>
      <c r="I9" s="33">
        <v>44784</v>
      </c>
      <c r="J9" s="35">
        <f t="shared" si="0"/>
        <v>80000</v>
      </c>
      <c r="K9" s="36"/>
      <c r="L9" s="37" t="s">
        <v>14</v>
      </c>
    </row>
    <row r="10" spans="1:12" ht="61.5" customHeight="1" thickBot="1" x14ac:dyDescent="0.25">
      <c r="A10" s="20" t="s">
        <v>62</v>
      </c>
      <c r="B10" s="38">
        <v>3</v>
      </c>
      <c r="C10" s="22" t="s">
        <v>171</v>
      </c>
      <c r="D10" s="22" t="s">
        <v>140</v>
      </c>
      <c r="E10" s="23" t="s">
        <v>203</v>
      </c>
      <c r="F10" s="24" t="s">
        <v>301</v>
      </c>
      <c r="G10" s="39" t="s">
        <v>302</v>
      </c>
      <c r="H10" s="26">
        <v>71800</v>
      </c>
      <c r="I10" s="25">
        <v>44762</v>
      </c>
      <c r="J10" s="26">
        <f t="shared" si="0"/>
        <v>71800</v>
      </c>
      <c r="K10" s="27"/>
      <c r="L10" s="28" t="s">
        <v>14</v>
      </c>
    </row>
    <row r="11" spans="1:12" ht="67.5" customHeight="1" thickBot="1" x14ac:dyDescent="0.25">
      <c r="A11" s="20" t="s">
        <v>63</v>
      </c>
      <c r="B11" s="21">
        <v>4</v>
      </c>
      <c r="C11" s="30" t="s">
        <v>12</v>
      </c>
      <c r="D11" s="30" t="s">
        <v>13</v>
      </c>
      <c r="E11" s="31" t="s">
        <v>204</v>
      </c>
      <c r="F11" s="40" t="s">
        <v>289</v>
      </c>
      <c r="G11" s="41">
        <v>44740</v>
      </c>
      <c r="H11" s="34">
        <v>236897.87</v>
      </c>
      <c r="I11" s="33">
        <v>44762</v>
      </c>
      <c r="J11" s="42">
        <f t="shared" si="0"/>
        <v>236897.87</v>
      </c>
      <c r="K11" s="36"/>
      <c r="L11" s="37" t="s">
        <v>14</v>
      </c>
    </row>
    <row r="12" spans="1:12" ht="73.5" customHeight="1" thickBot="1" x14ac:dyDescent="0.25">
      <c r="A12" s="20" t="s">
        <v>64</v>
      </c>
      <c r="B12" s="29">
        <v>5</v>
      </c>
      <c r="C12" s="22" t="s">
        <v>12</v>
      </c>
      <c r="D12" s="22" t="s">
        <v>13</v>
      </c>
      <c r="E12" s="23" t="s">
        <v>205</v>
      </c>
      <c r="F12" s="24" t="s">
        <v>363</v>
      </c>
      <c r="G12" s="39">
        <v>44740</v>
      </c>
      <c r="H12" s="26">
        <v>19402.5</v>
      </c>
      <c r="I12" s="39">
        <v>44761</v>
      </c>
      <c r="J12" s="26">
        <f t="shared" si="0"/>
        <v>19402.5</v>
      </c>
      <c r="K12" s="27"/>
      <c r="L12" s="28" t="s">
        <v>14</v>
      </c>
    </row>
    <row r="13" spans="1:12" ht="62.25" customHeight="1" thickBot="1" x14ac:dyDescent="0.25">
      <c r="A13" s="20" t="s">
        <v>65</v>
      </c>
      <c r="B13" s="43">
        <v>6</v>
      </c>
      <c r="C13" s="30" t="s">
        <v>12</v>
      </c>
      <c r="D13" s="30" t="s">
        <v>13</v>
      </c>
      <c r="E13" s="31" t="s">
        <v>206</v>
      </c>
      <c r="F13" s="40" t="s">
        <v>364</v>
      </c>
      <c r="G13" s="41">
        <v>44740</v>
      </c>
      <c r="H13" s="34">
        <v>22060.639999999999</v>
      </c>
      <c r="I13" s="33">
        <v>44762</v>
      </c>
      <c r="J13" s="42">
        <f t="shared" si="0"/>
        <v>22060.639999999999</v>
      </c>
      <c r="K13" s="36"/>
      <c r="L13" s="37" t="s">
        <v>14</v>
      </c>
    </row>
    <row r="14" spans="1:12" ht="54.75" customHeight="1" thickBot="1" x14ac:dyDescent="0.25">
      <c r="A14" s="20" t="s">
        <v>66</v>
      </c>
      <c r="B14" s="38">
        <v>7</v>
      </c>
      <c r="C14" s="22" t="s">
        <v>12</v>
      </c>
      <c r="D14" s="22" t="s">
        <v>13</v>
      </c>
      <c r="E14" s="23" t="s">
        <v>207</v>
      </c>
      <c r="F14" s="24" t="s">
        <v>329</v>
      </c>
      <c r="G14" s="39" t="s">
        <v>330</v>
      </c>
      <c r="H14" s="26">
        <v>173895.06</v>
      </c>
      <c r="I14" s="44">
        <v>44770</v>
      </c>
      <c r="J14" s="45">
        <f t="shared" si="0"/>
        <v>173895.06</v>
      </c>
      <c r="K14" s="27"/>
      <c r="L14" s="46" t="s">
        <v>14</v>
      </c>
    </row>
    <row r="15" spans="1:12" ht="57.75" customHeight="1" thickBot="1" x14ac:dyDescent="0.25">
      <c r="A15" s="20" t="s">
        <v>67</v>
      </c>
      <c r="B15" s="47">
        <v>8</v>
      </c>
      <c r="C15" s="22" t="s">
        <v>12</v>
      </c>
      <c r="D15" s="22" t="s">
        <v>13</v>
      </c>
      <c r="E15" s="23" t="s">
        <v>208</v>
      </c>
      <c r="F15" s="24" t="s">
        <v>349</v>
      </c>
      <c r="G15" s="25">
        <v>44770</v>
      </c>
      <c r="H15" s="26">
        <v>57780.73</v>
      </c>
      <c r="I15" s="25">
        <v>44785</v>
      </c>
      <c r="J15" s="48">
        <f t="shared" si="0"/>
        <v>57780.73</v>
      </c>
      <c r="K15" s="27"/>
      <c r="L15" s="28"/>
    </row>
    <row r="16" spans="1:12" ht="75" customHeight="1" thickBot="1" x14ac:dyDescent="0.25">
      <c r="A16" s="20" t="s">
        <v>68</v>
      </c>
      <c r="B16" s="38">
        <v>9</v>
      </c>
      <c r="C16" s="22" t="s">
        <v>12</v>
      </c>
      <c r="D16" s="22" t="s">
        <v>13</v>
      </c>
      <c r="E16" s="23" t="s">
        <v>209</v>
      </c>
      <c r="F16" s="24" t="s">
        <v>351</v>
      </c>
      <c r="G16" s="39" t="s">
        <v>352</v>
      </c>
      <c r="H16" s="26">
        <v>86664.6</v>
      </c>
      <c r="I16" s="25">
        <v>44862</v>
      </c>
      <c r="J16" s="49">
        <f t="shared" si="0"/>
        <v>86664.6</v>
      </c>
      <c r="K16" s="27"/>
      <c r="L16" s="28" t="s">
        <v>14</v>
      </c>
    </row>
    <row r="17" spans="1:17" ht="76.5" customHeight="1" thickBot="1" x14ac:dyDescent="0.25">
      <c r="A17" s="20" t="s">
        <v>69</v>
      </c>
      <c r="B17" s="29">
        <v>10</v>
      </c>
      <c r="C17" s="30" t="s">
        <v>12</v>
      </c>
      <c r="D17" s="30" t="s">
        <v>13</v>
      </c>
      <c r="E17" s="31" t="s">
        <v>210</v>
      </c>
      <c r="F17" s="32" t="s">
        <v>362</v>
      </c>
      <c r="G17" s="33">
        <v>44740</v>
      </c>
      <c r="H17" s="50">
        <v>142130.49</v>
      </c>
      <c r="I17" s="51">
        <v>44761</v>
      </c>
      <c r="J17" s="52">
        <f t="shared" si="0"/>
        <v>142130.49</v>
      </c>
      <c r="K17" s="36"/>
      <c r="L17" s="37" t="s">
        <v>14</v>
      </c>
    </row>
    <row r="18" spans="1:17" ht="72.75" customHeight="1" thickBot="1" x14ac:dyDescent="0.25">
      <c r="A18" s="20" t="s">
        <v>70</v>
      </c>
      <c r="B18" s="53">
        <v>11</v>
      </c>
      <c r="C18" s="22" t="s">
        <v>12</v>
      </c>
      <c r="D18" s="22" t="s">
        <v>13</v>
      </c>
      <c r="E18" s="23" t="s">
        <v>211</v>
      </c>
      <c r="F18" s="24" t="s">
        <v>350</v>
      </c>
      <c r="G18" s="25">
        <v>44770</v>
      </c>
      <c r="H18" s="26">
        <v>159291.54</v>
      </c>
      <c r="I18" s="25">
        <v>44785</v>
      </c>
      <c r="J18" s="54">
        <f t="shared" si="0"/>
        <v>159291.54</v>
      </c>
      <c r="K18" s="55"/>
      <c r="L18" s="28" t="s">
        <v>14</v>
      </c>
    </row>
    <row r="19" spans="1:17" ht="74.25" customHeight="1" thickBot="1" x14ac:dyDescent="0.25">
      <c r="A19" s="20" t="s">
        <v>71</v>
      </c>
      <c r="B19" s="53">
        <v>12</v>
      </c>
      <c r="C19" s="56" t="s">
        <v>12</v>
      </c>
      <c r="D19" s="56" t="s">
        <v>13</v>
      </c>
      <c r="E19" s="57" t="s">
        <v>212</v>
      </c>
      <c r="F19" s="58" t="s">
        <v>360</v>
      </c>
      <c r="G19" s="59">
        <v>44740</v>
      </c>
      <c r="H19" s="60">
        <v>80948.53</v>
      </c>
      <c r="I19" s="59">
        <v>44761</v>
      </c>
      <c r="J19" s="61">
        <f t="shared" si="0"/>
        <v>80948.53</v>
      </c>
      <c r="K19" s="62"/>
      <c r="L19" s="63" t="s">
        <v>14</v>
      </c>
    </row>
    <row r="20" spans="1:17" ht="84" customHeight="1" thickBot="1" x14ac:dyDescent="0.25">
      <c r="A20" s="20" t="s">
        <v>72</v>
      </c>
      <c r="B20" s="64">
        <v>13</v>
      </c>
      <c r="C20" s="22" t="s">
        <v>12</v>
      </c>
      <c r="D20" s="22" t="s">
        <v>13</v>
      </c>
      <c r="E20" s="23" t="s">
        <v>213</v>
      </c>
      <c r="F20" s="24" t="s">
        <v>361</v>
      </c>
      <c r="G20" s="44">
        <v>44770</v>
      </c>
      <c r="H20" s="26">
        <v>84302.67</v>
      </c>
      <c r="I20" s="25">
        <v>44785</v>
      </c>
      <c r="J20" s="26">
        <f t="shared" si="0"/>
        <v>84302.67</v>
      </c>
      <c r="K20" s="27"/>
      <c r="L20" s="28" t="s">
        <v>14</v>
      </c>
    </row>
    <row r="21" spans="1:17" ht="53.25" customHeight="1" thickBot="1" x14ac:dyDescent="0.25">
      <c r="A21" s="20" t="s">
        <v>73</v>
      </c>
      <c r="B21" s="65">
        <v>14</v>
      </c>
      <c r="C21" s="30" t="s">
        <v>172</v>
      </c>
      <c r="D21" s="30" t="s">
        <v>141</v>
      </c>
      <c r="E21" s="31" t="s">
        <v>214</v>
      </c>
      <c r="F21" s="32" t="s">
        <v>317</v>
      </c>
      <c r="G21" s="33">
        <v>44748</v>
      </c>
      <c r="H21" s="34">
        <v>15961.02</v>
      </c>
      <c r="I21" s="33">
        <v>44779</v>
      </c>
      <c r="J21" s="42">
        <f t="shared" si="0"/>
        <v>15961.02</v>
      </c>
      <c r="K21" s="36"/>
      <c r="L21" s="37" t="s">
        <v>14</v>
      </c>
    </row>
    <row r="22" spans="1:17" ht="74.25" customHeight="1" thickBot="1" x14ac:dyDescent="0.25">
      <c r="A22" s="20" t="s">
        <v>74</v>
      </c>
      <c r="B22" s="53">
        <v>15</v>
      </c>
      <c r="C22" s="22" t="s">
        <v>173</v>
      </c>
      <c r="D22" s="22" t="s">
        <v>142</v>
      </c>
      <c r="E22" s="23" t="s">
        <v>215</v>
      </c>
      <c r="F22" s="24" t="s">
        <v>357</v>
      </c>
      <c r="G22" s="25">
        <v>44727</v>
      </c>
      <c r="H22" s="26">
        <v>47993.9</v>
      </c>
      <c r="I22" s="25">
        <v>44762</v>
      </c>
      <c r="J22" s="66">
        <f t="shared" si="0"/>
        <v>47993.9</v>
      </c>
      <c r="K22" s="27"/>
      <c r="L22" s="28" t="s">
        <v>14</v>
      </c>
    </row>
    <row r="23" spans="1:17" ht="58.5" customHeight="1" thickBot="1" x14ac:dyDescent="0.25">
      <c r="A23" s="20" t="s">
        <v>75</v>
      </c>
      <c r="B23" s="53">
        <v>16</v>
      </c>
      <c r="C23" s="22" t="s">
        <v>43</v>
      </c>
      <c r="D23" s="22" t="s">
        <v>52</v>
      </c>
      <c r="E23" s="23" t="s">
        <v>216</v>
      </c>
      <c r="F23" s="24" t="s">
        <v>365</v>
      </c>
      <c r="G23" s="25">
        <v>44767</v>
      </c>
      <c r="H23" s="26">
        <v>8621.99</v>
      </c>
      <c r="I23" s="25">
        <v>44786</v>
      </c>
      <c r="J23" s="26">
        <f t="shared" si="0"/>
        <v>8621.99</v>
      </c>
      <c r="K23" s="27"/>
      <c r="L23" s="28" t="s">
        <v>14</v>
      </c>
    </row>
    <row r="24" spans="1:17" ht="73.5" customHeight="1" thickBot="1" x14ac:dyDescent="0.25">
      <c r="A24" s="20" t="s">
        <v>76</v>
      </c>
      <c r="B24" s="67">
        <v>17</v>
      </c>
      <c r="C24" s="30" t="s">
        <v>15</v>
      </c>
      <c r="D24" s="30" t="s">
        <v>16</v>
      </c>
      <c r="E24" s="31" t="s">
        <v>217</v>
      </c>
      <c r="F24" s="40" t="s">
        <v>300</v>
      </c>
      <c r="G24" s="51">
        <v>44748</v>
      </c>
      <c r="H24" s="34">
        <v>70800</v>
      </c>
      <c r="I24" s="51">
        <v>44770</v>
      </c>
      <c r="J24" s="52">
        <f t="shared" si="0"/>
        <v>70800</v>
      </c>
      <c r="K24" s="68"/>
      <c r="L24" s="69" t="s">
        <v>21</v>
      </c>
    </row>
    <row r="25" spans="1:17" ht="76.5" customHeight="1" thickBot="1" x14ac:dyDescent="0.25">
      <c r="A25" s="20" t="s">
        <v>77</v>
      </c>
      <c r="B25" s="53">
        <v>18</v>
      </c>
      <c r="C25" s="22" t="s">
        <v>174</v>
      </c>
      <c r="D25" s="22" t="s">
        <v>143</v>
      </c>
      <c r="E25" s="23" t="s">
        <v>218</v>
      </c>
      <c r="F25" s="24" t="s">
        <v>335</v>
      </c>
      <c r="G25" s="39">
        <v>44755</v>
      </c>
      <c r="H25" s="26">
        <v>18900</v>
      </c>
      <c r="I25" s="25">
        <v>44770</v>
      </c>
      <c r="J25" s="26">
        <f t="shared" si="0"/>
        <v>18900</v>
      </c>
      <c r="K25" s="27"/>
      <c r="L25" s="28" t="s">
        <v>21</v>
      </c>
    </row>
    <row r="26" spans="1:17" ht="80.25" customHeight="1" thickBot="1" x14ac:dyDescent="0.25">
      <c r="A26" s="20" t="s">
        <v>78</v>
      </c>
      <c r="B26" s="65">
        <v>19</v>
      </c>
      <c r="C26" s="30" t="s">
        <v>174</v>
      </c>
      <c r="D26" s="30" t="s">
        <v>143</v>
      </c>
      <c r="E26" s="31" t="s">
        <v>219</v>
      </c>
      <c r="F26" s="32" t="s">
        <v>332</v>
      </c>
      <c r="G26" s="33">
        <v>44747</v>
      </c>
      <c r="H26" s="34">
        <v>83550.02</v>
      </c>
      <c r="I26" s="33">
        <v>44769</v>
      </c>
      <c r="J26" s="42">
        <f t="shared" si="0"/>
        <v>83550.02</v>
      </c>
      <c r="K26" s="36"/>
      <c r="L26" s="37" t="s">
        <v>14</v>
      </c>
    </row>
    <row r="27" spans="1:17" ht="124.5" customHeight="1" thickBot="1" x14ac:dyDescent="0.25">
      <c r="A27" s="20" t="s">
        <v>79</v>
      </c>
      <c r="B27" s="70">
        <v>20</v>
      </c>
      <c r="C27" s="22" t="s">
        <v>34</v>
      </c>
      <c r="D27" s="22" t="s">
        <v>29</v>
      </c>
      <c r="E27" s="23" t="s">
        <v>220</v>
      </c>
      <c r="F27" s="24" t="s">
        <v>298</v>
      </c>
      <c r="G27" s="71" t="s">
        <v>299</v>
      </c>
      <c r="H27" s="49">
        <v>21720</v>
      </c>
      <c r="I27" s="44">
        <v>44770</v>
      </c>
      <c r="J27" s="49">
        <f t="shared" si="0"/>
        <v>21720</v>
      </c>
      <c r="K27" s="27"/>
      <c r="L27" s="28" t="s">
        <v>21</v>
      </c>
      <c r="Q27" s="9" t="s">
        <v>38</v>
      </c>
    </row>
    <row r="28" spans="1:17" ht="60.75" customHeight="1" thickBot="1" x14ac:dyDescent="0.25">
      <c r="A28" s="20" t="s">
        <v>80</v>
      </c>
      <c r="B28" s="47">
        <v>21</v>
      </c>
      <c r="C28" s="30" t="s">
        <v>17</v>
      </c>
      <c r="D28" s="30" t="s">
        <v>18</v>
      </c>
      <c r="E28" s="31" t="s">
        <v>221</v>
      </c>
      <c r="F28" s="40" t="s">
        <v>328</v>
      </c>
      <c r="G28" s="51">
        <v>44757</v>
      </c>
      <c r="H28" s="34">
        <v>17908.02</v>
      </c>
      <c r="I28" s="51">
        <v>44772</v>
      </c>
      <c r="J28" s="72">
        <f t="shared" si="0"/>
        <v>17908.02</v>
      </c>
      <c r="K28" s="36"/>
      <c r="L28" s="37" t="s">
        <v>21</v>
      </c>
    </row>
    <row r="29" spans="1:17" ht="72" customHeight="1" thickBot="1" x14ac:dyDescent="0.25">
      <c r="A29" s="20" t="s">
        <v>81</v>
      </c>
      <c r="B29" s="65">
        <v>22</v>
      </c>
      <c r="C29" s="22" t="s">
        <v>175</v>
      </c>
      <c r="D29" s="22" t="s">
        <v>144</v>
      </c>
      <c r="E29" s="23" t="s">
        <v>222</v>
      </c>
      <c r="F29" s="24" t="s">
        <v>320</v>
      </c>
      <c r="G29" s="25">
        <v>44748</v>
      </c>
      <c r="H29" s="26">
        <v>18231</v>
      </c>
      <c r="I29" s="25">
        <v>44783</v>
      </c>
      <c r="J29" s="49">
        <f t="shared" si="0"/>
        <v>18231</v>
      </c>
      <c r="K29" s="27"/>
      <c r="L29" s="28" t="s">
        <v>21</v>
      </c>
    </row>
    <row r="30" spans="1:17" ht="59.25" customHeight="1" thickBot="1" x14ac:dyDescent="0.25">
      <c r="A30" s="20" t="s">
        <v>82</v>
      </c>
      <c r="B30" s="53">
        <v>23</v>
      </c>
      <c r="C30" s="30" t="s">
        <v>35</v>
      </c>
      <c r="D30" s="30" t="s">
        <v>30</v>
      </c>
      <c r="E30" s="31" t="s">
        <v>223</v>
      </c>
      <c r="F30" s="32" t="s">
        <v>295</v>
      </c>
      <c r="G30" s="33">
        <v>44718</v>
      </c>
      <c r="H30" s="34">
        <v>44815.78</v>
      </c>
      <c r="I30" s="33">
        <v>44768</v>
      </c>
      <c r="J30" s="42">
        <f t="shared" si="0"/>
        <v>44815.78</v>
      </c>
      <c r="K30" s="36"/>
      <c r="L30" s="37" t="s">
        <v>21</v>
      </c>
    </row>
    <row r="31" spans="1:17" ht="51.75" customHeight="1" thickBot="1" x14ac:dyDescent="0.25">
      <c r="A31" s="20" t="s">
        <v>83</v>
      </c>
      <c r="B31" s="70">
        <v>24</v>
      </c>
      <c r="C31" s="22" t="s">
        <v>176</v>
      </c>
      <c r="D31" s="22" t="s">
        <v>145</v>
      </c>
      <c r="E31" s="23" t="s">
        <v>224</v>
      </c>
      <c r="F31" s="24" t="s">
        <v>290</v>
      </c>
      <c r="G31" s="25">
        <v>44743</v>
      </c>
      <c r="H31" s="26">
        <v>277025.13</v>
      </c>
      <c r="I31" s="25">
        <v>44776</v>
      </c>
      <c r="J31" s="26">
        <f t="shared" si="0"/>
        <v>277025.13</v>
      </c>
      <c r="K31" s="27"/>
      <c r="L31" s="28" t="s">
        <v>21</v>
      </c>
      <c r="M31" s="9" t="s">
        <v>374</v>
      </c>
    </row>
    <row r="32" spans="1:17" ht="63.75" customHeight="1" thickBot="1" x14ac:dyDescent="0.25">
      <c r="A32" s="20" t="s">
        <v>84</v>
      </c>
      <c r="B32" s="53">
        <v>25</v>
      </c>
      <c r="C32" s="22" t="s">
        <v>176</v>
      </c>
      <c r="D32" s="22" t="s">
        <v>145</v>
      </c>
      <c r="E32" s="23" t="s">
        <v>225</v>
      </c>
      <c r="F32" s="24" t="s">
        <v>358</v>
      </c>
      <c r="G32" s="25">
        <v>44713</v>
      </c>
      <c r="H32" s="26">
        <v>277025.13</v>
      </c>
      <c r="I32" s="25">
        <v>44761</v>
      </c>
      <c r="J32" s="26">
        <f t="shared" si="0"/>
        <v>277025.13</v>
      </c>
      <c r="K32" s="27"/>
      <c r="L32" s="28" t="s">
        <v>21</v>
      </c>
    </row>
    <row r="33" spans="1:12" ht="88.5" customHeight="1" thickBot="1" x14ac:dyDescent="0.25">
      <c r="A33" s="20" t="s">
        <v>85</v>
      </c>
      <c r="B33" s="53">
        <v>26</v>
      </c>
      <c r="C33" s="22" t="s">
        <v>176</v>
      </c>
      <c r="D33" s="22" t="s">
        <v>145</v>
      </c>
      <c r="E33" s="23" t="s">
        <v>226</v>
      </c>
      <c r="F33" s="24" t="s">
        <v>280</v>
      </c>
      <c r="G33" s="25">
        <v>44743</v>
      </c>
      <c r="H33" s="26">
        <v>266413.33</v>
      </c>
      <c r="I33" s="25">
        <v>44776</v>
      </c>
      <c r="J33" s="49">
        <f t="shared" si="0"/>
        <v>266413.33</v>
      </c>
      <c r="K33" s="27"/>
      <c r="L33" s="28" t="s">
        <v>21</v>
      </c>
    </row>
    <row r="34" spans="1:12" ht="94.5" customHeight="1" thickBot="1" x14ac:dyDescent="0.25">
      <c r="A34" s="20" t="s">
        <v>86</v>
      </c>
      <c r="B34" s="65">
        <v>27</v>
      </c>
      <c r="C34" s="95" t="s">
        <v>176</v>
      </c>
      <c r="D34" s="95" t="s">
        <v>145</v>
      </c>
      <c r="E34" s="124" t="s">
        <v>227</v>
      </c>
      <c r="F34" s="73" t="s">
        <v>356</v>
      </c>
      <c r="G34" s="74">
        <v>44713</v>
      </c>
      <c r="H34" s="75">
        <v>266413.33</v>
      </c>
      <c r="I34" s="74">
        <v>44761</v>
      </c>
      <c r="J34" s="75">
        <f t="shared" si="0"/>
        <v>266413.33</v>
      </c>
      <c r="K34" s="76"/>
      <c r="L34" s="77" t="s">
        <v>21</v>
      </c>
    </row>
    <row r="35" spans="1:12" ht="84" customHeight="1" thickBot="1" x14ac:dyDescent="0.25">
      <c r="A35" s="20" t="s">
        <v>87</v>
      </c>
      <c r="B35" s="53">
        <v>28</v>
      </c>
      <c r="C35" s="22" t="s">
        <v>176</v>
      </c>
      <c r="D35" s="22" t="s">
        <v>145</v>
      </c>
      <c r="E35" s="23" t="s">
        <v>228</v>
      </c>
      <c r="F35" s="24" t="s">
        <v>345</v>
      </c>
      <c r="G35" s="39">
        <v>44743</v>
      </c>
      <c r="H35" s="26">
        <v>172014.5</v>
      </c>
      <c r="I35" s="25">
        <v>44777</v>
      </c>
      <c r="J35" s="26">
        <f t="shared" si="0"/>
        <v>172014.5</v>
      </c>
      <c r="K35" s="27"/>
      <c r="L35" s="28" t="s">
        <v>21</v>
      </c>
    </row>
    <row r="36" spans="1:12" ht="92.25" customHeight="1" thickBot="1" x14ac:dyDescent="0.25">
      <c r="A36" s="20" t="s">
        <v>88</v>
      </c>
      <c r="B36" s="64">
        <v>29</v>
      </c>
      <c r="C36" s="22" t="s">
        <v>176</v>
      </c>
      <c r="D36" s="22" t="s">
        <v>145</v>
      </c>
      <c r="E36" s="23" t="s">
        <v>229</v>
      </c>
      <c r="F36" s="24" t="s">
        <v>359</v>
      </c>
      <c r="G36" s="25">
        <v>44713</v>
      </c>
      <c r="H36" s="26">
        <v>172014.5</v>
      </c>
      <c r="I36" s="25">
        <v>44761</v>
      </c>
      <c r="J36" s="26">
        <f t="shared" si="0"/>
        <v>172014.5</v>
      </c>
      <c r="K36" s="27"/>
      <c r="L36" s="28" t="s">
        <v>21</v>
      </c>
    </row>
    <row r="37" spans="1:12" ht="79.5" customHeight="1" thickBot="1" x14ac:dyDescent="0.25">
      <c r="A37" s="20" t="s">
        <v>89</v>
      </c>
      <c r="B37" s="53">
        <v>30</v>
      </c>
      <c r="C37" s="22" t="s">
        <v>177</v>
      </c>
      <c r="D37" s="22" t="s">
        <v>146</v>
      </c>
      <c r="E37" s="31" t="s">
        <v>230</v>
      </c>
      <c r="F37" s="32" t="s">
        <v>319</v>
      </c>
      <c r="G37" s="41">
        <v>44655</v>
      </c>
      <c r="H37" s="34">
        <v>829691.16</v>
      </c>
      <c r="I37" s="33">
        <v>44769</v>
      </c>
      <c r="J37" s="52">
        <f t="shared" si="0"/>
        <v>829691.16</v>
      </c>
      <c r="K37" s="36"/>
      <c r="L37" s="37" t="s">
        <v>21</v>
      </c>
    </row>
    <row r="38" spans="1:12" ht="66" customHeight="1" thickBot="1" x14ac:dyDescent="0.25">
      <c r="A38" s="20" t="s">
        <v>90</v>
      </c>
      <c r="B38" s="53">
        <v>31</v>
      </c>
      <c r="C38" s="22" t="s">
        <v>177</v>
      </c>
      <c r="D38" s="22" t="s">
        <v>146</v>
      </c>
      <c r="E38" s="23" t="s">
        <v>231</v>
      </c>
      <c r="F38" s="24" t="s">
        <v>318</v>
      </c>
      <c r="G38" s="25">
        <v>44713</v>
      </c>
      <c r="H38" s="26">
        <v>736241.92</v>
      </c>
      <c r="I38" s="25">
        <v>44763</v>
      </c>
      <c r="J38" s="49">
        <f t="shared" si="0"/>
        <v>736241.92</v>
      </c>
      <c r="K38" s="27"/>
      <c r="L38" s="28" t="s">
        <v>21</v>
      </c>
    </row>
    <row r="39" spans="1:12" ht="54" customHeight="1" thickBot="1" x14ac:dyDescent="0.25">
      <c r="A39" s="20" t="s">
        <v>91</v>
      </c>
      <c r="B39" s="64">
        <v>32</v>
      </c>
      <c r="C39" s="30" t="s">
        <v>36</v>
      </c>
      <c r="D39" s="30" t="s">
        <v>31</v>
      </c>
      <c r="E39" s="31" t="s">
        <v>232</v>
      </c>
      <c r="F39" s="32" t="s">
        <v>370</v>
      </c>
      <c r="G39" s="33">
        <v>44736</v>
      </c>
      <c r="H39" s="34">
        <v>105732.29</v>
      </c>
      <c r="I39" s="33">
        <v>44772</v>
      </c>
      <c r="J39" s="52">
        <f t="shared" ref="J39:J70" si="1">+H39</f>
        <v>105732.29</v>
      </c>
      <c r="K39" s="36"/>
      <c r="L39" s="37" t="s">
        <v>14</v>
      </c>
    </row>
    <row r="40" spans="1:12" ht="58.5" customHeight="1" thickBot="1" x14ac:dyDescent="0.25">
      <c r="A40" s="20" t="s">
        <v>92</v>
      </c>
      <c r="B40" s="53">
        <v>33</v>
      </c>
      <c r="C40" s="22" t="s">
        <v>36</v>
      </c>
      <c r="D40" s="22" t="s">
        <v>31</v>
      </c>
      <c r="E40" s="23" t="s">
        <v>233</v>
      </c>
      <c r="F40" s="24" t="s">
        <v>292</v>
      </c>
      <c r="G40" s="25">
        <v>44754</v>
      </c>
      <c r="H40" s="26">
        <v>89975</v>
      </c>
      <c r="I40" s="25">
        <v>44777</v>
      </c>
      <c r="J40" s="26">
        <f t="shared" si="1"/>
        <v>89975</v>
      </c>
      <c r="K40" s="27"/>
      <c r="L40" s="28" t="s">
        <v>14</v>
      </c>
    </row>
    <row r="41" spans="1:12" ht="79.5" customHeight="1" thickBot="1" x14ac:dyDescent="0.25">
      <c r="A41" s="20" t="s">
        <v>93</v>
      </c>
      <c r="B41" s="70">
        <v>34</v>
      </c>
      <c r="C41" s="30" t="s">
        <v>19</v>
      </c>
      <c r="D41" s="30" t="s">
        <v>20</v>
      </c>
      <c r="E41" s="31" t="s">
        <v>234</v>
      </c>
      <c r="F41" s="32" t="s">
        <v>355</v>
      </c>
      <c r="G41" s="33">
        <v>44743</v>
      </c>
      <c r="H41" s="34">
        <v>96971.66</v>
      </c>
      <c r="I41" s="33">
        <v>44768</v>
      </c>
      <c r="J41" s="52">
        <f t="shared" si="1"/>
        <v>96971.66</v>
      </c>
      <c r="K41" s="36"/>
      <c r="L41" s="77" t="s">
        <v>14</v>
      </c>
    </row>
    <row r="42" spans="1:12" ht="81" customHeight="1" thickBot="1" x14ac:dyDescent="0.25">
      <c r="A42" s="20" t="s">
        <v>94</v>
      </c>
      <c r="B42" s="53">
        <v>35</v>
      </c>
      <c r="C42" s="22" t="s">
        <v>178</v>
      </c>
      <c r="D42" s="22" t="s">
        <v>147</v>
      </c>
      <c r="E42" s="23" t="s">
        <v>235</v>
      </c>
      <c r="F42" s="24" t="s">
        <v>282</v>
      </c>
      <c r="G42" s="25">
        <v>44762</v>
      </c>
      <c r="H42" s="26">
        <v>8187687.5199999996</v>
      </c>
      <c r="I42" s="25">
        <v>44783</v>
      </c>
      <c r="J42" s="26">
        <f t="shared" si="1"/>
        <v>8187687.5199999996</v>
      </c>
      <c r="K42" s="27"/>
      <c r="L42" s="28" t="s">
        <v>14</v>
      </c>
    </row>
    <row r="43" spans="1:12" ht="73.5" customHeight="1" thickBot="1" x14ac:dyDescent="0.25">
      <c r="A43" s="20" t="s">
        <v>95</v>
      </c>
      <c r="B43" s="53">
        <v>36</v>
      </c>
      <c r="C43" s="22" t="s">
        <v>179</v>
      </c>
      <c r="D43" s="22" t="s">
        <v>148</v>
      </c>
      <c r="E43" s="23" t="s">
        <v>236</v>
      </c>
      <c r="F43" s="24" t="s">
        <v>344</v>
      </c>
      <c r="G43" s="25">
        <v>44732</v>
      </c>
      <c r="H43" s="26">
        <v>154000</v>
      </c>
      <c r="I43" s="25">
        <v>44777</v>
      </c>
      <c r="J43" s="26">
        <f t="shared" si="1"/>
        <v>154000</v>
      </c>
      <c r="K43" s="27"/>
      <c r="L43" s="28" t="s">
        <v>14</v>
      </c>
    </row>
    <row r="44" spans="1:12" ht="60" customHeight="1" thickBot="1" x14ac:dyDescent="0.25">
      <c r="A44" s="20" t="s">
        <v>96</v>
      </c>
      <c r="B44" s="65">
        <v>37</v>
      </c>
      <c r="C44" s="30" t="s">
        <v>180</v>
      </c>
      <c r="D44" s="30" t="s">
        <v>149</v>
      </c>
      <c r="E44" s="31" t="s">
        <v>237</v>
      </c>
      <c r="F44" s="32" t="s">
        <v>296</v>
      </c>
      <c r="G44" s="33">
        <v>44746</v>
      </c>
      <c r="H44" s="34">
        <v>733011.71</v>
      </c>
      <c r="I44" s="33">
        <v>44771</v>
      </c>
      <c r="J44" s="42">
        <f t="shared" si="1"/>
        <v>733011.71</v>
      </c>
      <c r="K44" s="36"/>
      <c r="L44" s="28" t="s">
        <v>14</v>
      </c>
    </row>
    <row r="45" spans="1:12" ht="75" customHeight="1" thickBot="1" x14ac:dyDescent="0.25">
      <c r="A45" s="20" t="s">
        <v>97</v>
      </c>
      <c r="B45" s="53">
        <v>38</v>
      </c>
      <c r="C45" s="22" t="s">
        <v>49</v>
      </c>
      <c r="D45" s="22" t="s">
        <v>56</v>
      </c>
      <c r="E45" s="23" t="s">
        <v>238</v>
      </c>
      <c r="F45" s="24" t="s">
        <v>285</v>
      </c>
      <c r="G45" s="25" t="s">
        <v>286</v>
      </c>
      <c r="H45" s="26">
        <v>5483206.0099999998</v>
      </c>
      <c r="I45" s="25">
        <v>44778</v>
      </c>
      <c r="J45" s="49">
        <f t="shared" si="1"/>
        <v>5483206.0099999998</v>
      </c>
      <c r="K45" s="27"/>
      <c r="L45" s="28" t="s">
        <v>14</v>
      </c>
    </row>
    <row r="46" spans="1:12" ht="90.75" customHeight="1" thickBot="1" x14ac:dyDescent="0.25">
      <c r="A46" s="78" t="s">
        <v>98</v>
      </c>
      <c r="B46" s="47">
        <v>39</v>
      </c>
      <c r="C46" s="79" t="s">
        <v>49</v>
      </c>
      <c r="D46" s="79" t="s">
        <v>56</v>
      </c>
      <c r="E46" s="80" t="s">
        <v>239</v>
      </c>
      <c r="F46" s="81" t="s">
        <v>281</v>
      </c>
      <c r="G46" s="44">
        <v>44750</v>
      </c>
      <c r="H46" s="49">
        <v>138878505.58000001</v>
      </c>
      <c r="I46" s="25">
        <v>44779</v>
      </c>
      <c r="J46" s="26">
        <f t="shared" si="1"/>
        <v>138878505.58000001</v>
      </c>
      <c r="K46" s="27"/>
      <c r="L46" s="77" t="s">
        <v>14</v>
      </c>
    </row>
    <row r="47" spans="1:12" ht="71.25" customHeight="1" thickBot="1" x14ac:dyDescent="0.25">
      <c r="A47" s="20" t="s">
        <v>99</v>
      </c>
      <c r="B47" s="70">
        <v>40</v>
      </c>
      <c r="C47" s="30" t="s">
        <v>22</v>
      </c>
      <c r="D47" s="30" t="s">
        <v>23</v>
      </c>
      <c r="E47" s="31" t="s">
        <v>240</v>
      </c>
      <c r="F47" s="32" t="s">
        <v>297</v>
      </c>
      <c r="G47" s="33">
        <v>44743</v>
      </c>
      <c r="H47" s="34">
        <v>169785.36</v>
      </c>
      <c r="I47" s="74">
        <v>44777</v>
      </c>
      <c r="J47" s="26">
        <f t="shared" si="1"/>
        <v>169785.36</v>
      </c>
      <c r="K47" s="27"/>
      <c r="L47" s="77" t="s">
        <v>14</v>
      </c>
    </row>
    <row r="48" spans="1:12" ht="59.25" customHeight="1" thickBot="1" x14ac:dyDescent="0.25">
      <c r="A48" s="20" t="s">
        <v>100</v>
      </c>
      <c r="B48" s="53">
        <v>41</v>
      </c>
      <c r="C48" s="22" t="s">
        <v>181</v>
      </c>
      <c r="D48" s="22" t="s">
        <v>150</v>
      </c>
      <c r="E48" s="23" t="s">
        <v>241</v>
      </c>
      <c r="F48" s="24" t="s">
        <v>368</v>
      </c>
      <c r="G48" s="25">
        <v>44761</v>
      </c>
      <c r="H48" s="66">
        <v>32884.65</v>
      </c>
      <c r="I48" s="25">
        <v>44786</v>
      </c>
      <c r="J48" s="26">
        <f t="shared" si="1"/>
        <v>32884.65</v>
      </c>
      <c r="K48" s="27"/>
      <c r="L48" s="77" t="s">
        <v>14</v>
      </c>
    </row>
    <row r="49" spans="1:12" ht="55.5" customHeight="1" thickBot="1" x14ac:dyDescent="0.25">
      <c r="A49" s="20" t="s">
        <v>101</v>
      </c>
      <c r="B49" s="64">
        <v>42</v>
      </c>
      <c r="C49" s="30" t="s">
        <v>182</v>
      </c>
      <c r="D49" s="30" t="s">
        <v>151</v>
      </c>
      <c r="E49" s="31" t="s">
        <v>242</v>
      </c>
      <c r="F49" s="32" t="s">
        <v>371</v>
      </c>
      <c r="G49" s="33">
        <v>44761</v>
      </c>
      <c r="H49" s="34">
        <v>14934.08</v>
      </c>
      <c r="I49" s="59">
        <v>44786</v>
      </c>
      <c r="J49" s="60">
        <f t="shared" si="1"/>
        <v>14934.08</v>
      </c>
      <c r="K49" s="27"/>
      <c r="L49" s="77" t="s">
        <v>14</v>
      </c>
    </row>
    <row r="50" spans="1:12" ht="55.5" customHeight="1" thickBot="1" x14ac:dyDescent="0.25">
      <c r="A50" s="20" t="s">
        <v>102</v>
      </c>
      <c r="B50" s="53">
        <v>43</v>
      </c>
      <c r="C50" s="22" t="s">
        <v>41</v>
      </c>
      <c r="D50" s="22" t="s">
        <v>32</v>
      </c>
      <c r="E50" s="23" t="s">
        <v>243</v>
      </c>
      <c r="F50" s="24" t="s">
        <v>331</v>
      </c>
      <c r="G50" s="25">
        <v>44743</v>
      </c>
      <c r="H50" s="26">
        <v>360000</v>
      </c>
      <c r="I50" s="25">
        <v>44770</v>
      </c>
      <c r="J50" s="66">
        <f t="shared" si="1"/>
        <v>360000</v>
      </c>
      <c r="K50" s="27"/>
      <c r="L50" s="77" t="s">
        <v>14</v>
      </c>
    </row>
    <row r="51" spans="1:12" ht="75.75" customHeight="1" thickBot="1" x14ac:dyDescent="0.25">
      <c r="A51" s="20" t="s">
        <v>103</v>
      </c>
      <c r="B51" s="70">
        <v>44</v>
      </c>
      <c r="C51" s="30" t="s">
        <v>50</v>
      </c>
      <c r="D51" s="30" t="s">
        <v>57</v>
      </c>
      <c r="E51" s="31" t="s">
        <v>244</v>
      </c>
      <c r="F51" s="32" t="s">
        <v>369</v>
      </c>
      <c r="G51" s="33">
        <v>44769</v>
      </c>
      <c r="H51" s="34">
        <v>703653.71</v>
      </c>
      <c r="I51" s="33">
        <v>44786</v>
      </c>
      <c r="J51" s="75">
        <f t="shared" si="1"/>
        <v>703653.71</v>
      </c>
      <c r="K51" s="27"/>
      <c r="L51" s="77" t="s">
        <v>14</v>
      </c>
    </row>
    <row r="52" spans="1:12" ht="69.75" customHeight="1" thickBot="1" x14ac:dyDescent="0.25">
      <c r="A52" s="20" t="s">
        <v>104</v>
      </c>
      <c r="B52" s="53">
        <v>45</v>
      </c>
      <c r="C52" s="22" t="s">
        <v>42</v>
      </c>
      <c r="D52" s="22" t="s">
        <v>51</v>
      </c>
      <c r="E52" s="23" t="s">
        <v>245</v>
      </c>
      <c r="F52" s="24" t="s">
        <v>347</v>
      </c>
      <c r="G52" s="25">
        <v>44763</v>
      </c>
      <c r="H52" s="26">
        <v>8891.2999999999993</v>
      </c>
      <c r="I52" s="25">
        <v>44725</v>
      </c>
      <c r="J52" s="26">
        <f t="shared" si="1"/>
        <v>8891.2999999999993</v>
      </c>
      <c r="K52" s="27"/>
      <c r="L52" s="77" t="s">
        <v>14</v>
      </c>
    </row>
    <row r="53" spans="1:12" ht="70.5" customHeight="1" thickBot="1" x14ac:dyDescent="0.25">
      <c r="A53" s="20" t="s">
        <v>105</v>
      </c>
      <c r="B53" s="65">
        <v>46</v>
      </c>
      <c r="C53" s="30" t="s">
        <v>45</v>
      </c>
      <c r="D53" s="30" t="s">
        <v>53</v>
      </c>
      <c r="E53" s="31" t="s">
        <v>246</v>
      </c>
      <c r="F53" s="32" t="s">
        <v>305</v>
      </c>
      <c r="G53" s="41" t="s">
        <v>306</v>
      </c>
      <c r="H53" s="34">
        <v>155463.54</v>
      </c>
      <c r="I53" s="74">
        <v>44778</v>
      </c>
      <c r="J53" s="26">
        <f t="shared" si="1"/>
        <v>155463.54</v>
      </c>
      <c r="K53" s="27"/>
      <c r="L53" s="77" t="s">
        <v>14</v>
      </c>
    </row>
    <row r="54" spans="1:12" ht="50.25" customHeight="1" thickBot="1" x14ac:dyDescent="0.25">
      <c r="A54" s="20" t="s">
        <v>106</v>
      </c>
      <c r="B54" s="53">
        <v>47</v>
      </c>
      <c r="C54" s="22" t="s">
        <v>45</v>
      </c>
      <c r="D54" s="22" t="s">
        <v>53</v>
      </c>
      <c r="E54" s="23" t="s">
        <v>247</v>
      </c>
      <c r="F54" s="24" t="s">
        <v>294</v>
      </c>
      <c r="G54" s="25">
        <v>44748</v>
      </c>
      <c r="H54" s="66">
        <v>182388.6</v>
      </c>
      <c r="I54" s="25">
        <v>44777</v>
      </c>
      <c r="J54" s="26">
        <f t="shared" si="1"/>
        <v>182388.6</v>
      </c>
      <c r="K54" s="27"/>
      <c r="L54" s="77" t="s">
        <v>14</v>
      </c>
    </row>
    <row r="55" spans="1:12" ht="60.75" customHeight="1" thickBot="1" x14ac:dyDescent="0.25">
      <c r="A55" s="20" t="s">
        <v>107</v>
      </c>
      <c r="B55" s="53">
        <v>48</v>
      </c>
      <c r="C55" s="22" t="s">
        <v>45</v>
      </c>
      <c r="D55" s="22" t="s">
        <v>53</v>
      </c>
      <c r="E55" s="23" t="s">
        <v>248</v>
      </c>
      <c r="F55" s="83" t="s">
        <v>340</v>
      </c>
      <c r="G55" s="25">
        <v>44750</v>
      </c>
      <c r="H55" s="26">
        <v>249983</v>
      </c>
      <c r="I55" s="25">
        <v>44784</v>
      </c>
      <c r="J55" s="26">
        <f t="shared" si="1"/>
        <v>249983</v>
      </c>
      <c r="K55" s="27"/>
      <c r="L55" s="28" t="s">
        <v>14</v>
      </c>
    </row>
    <row r="56" spans="1:12" ht="51" customHeight="1" thickBot="1" x14ac:dyDescent="0.25">
      <c r="A56" s="20" t="s">
        <v>108</v>
      </c>
      <c r="B56" s="53">
        <v>49</v>
      </c>
      <c r="C56" s="22" t="s">
        <v>47</v>
      </c>
      <c r="D56" s="22" t="s">
        <v>54</v>
      </c>
      <c r="E56" s="23" t="s">
        <v>249</v>
      </c>
      <c r="F56" s="83" t="s">
        <v>341</v>
      </c>
      <c r="G56" s="25">
        <v>44742</v>
      </c>
      <c r="H56" s="66">
        <v>27877.5</v>
      </c>
      <c r="I56" s="25">
        <v>44777</v>
      </c>
      <c r="J56" s="26">
        <f t="shared" si="1"/>
        <v>27877.5</v>
      </c>
      <c r="K56" s="27"/>
      <c r="L56" s="77" t="s">
        <v>14</v>
      </c>
    </row>
    <row r="57" spans="1:12" ht="50.25" customHeight="1" thickBot="1" x14ac:dyDescent="0.25">
      <c r="A57" s="20" t="s">
        <v>109</v>
      </c>
      <c r="B57" s="64">
        <v>50</v>
      </c>
      <c r="C57" s="30" t="s">
        <v>27</v>
      </c>
      <c r="D57" s="30" t="s">
        <v>28</v>
      </c>
      <c r="E57" s="31" t="s">
        <v>250</v>
      </c>
      <c r="F57" s="82" t="s">
        <v>323</v>
      </c>
      <c r="G57" s="33">
        <v>44750</v>
      </c>
      <c r="H57" s="34">
        <v>1637.84</v>
      </c>
      <c r="I57" s="59">
        <v>44777</v>
      </c>
      <c r="J57" s="26">
        <f t="shared" si="1"/>
        <v>1637.84</v>
      </c>
      <c r="K57" s="27"/>
      <c r="L57" s="77" t="s">
        <v>14</v>
      </c>
    </row>
    <row r="58" spans="1:12" ht="57" customHeight="1" thickBot="1" x14ac:dyDescent="0.25">
      <c r="A58" s="20" t="s">
        <v>110</v>
      </c>
      <c r="B58" s="53">
        <v>51</v>
      </c>
      <c r="C58" s="22" t="s">
        <v>27</v>
      </c>
      <c r="D58" s="22" t="s">
        <v>28</v>
      </c>
      <c r="E58" s="23" t="s">
        <v>251</v>
      </c>
      <c r="F58" s="83" t="s">
        <v>324</v>
      </c>
      <c r="G58" s="25">
        <v>44740</v>
      </c>
      <c r="H58" s="26">
        <v>5508.24</v>
      </c>
      <c r="I58" s="25">
        <v>44777</v>
      </c>
      <c r="J58" s="26">
        <f t="shared" si="1"/>
        <v>5508.24</v>
      </c>
      <c r="K58" s="27"/>
      <c r="L58" s="77" t="s">
        <v>14</v>
      </c>
    </row>
    <row r="59" spans="1:12" ht="61.5" customHeight="1" thickBot="1" x14ac:dyDescent="0.25">
      <c r="A59" s="20" t="s">
        <v>111</v>
      </c>
      <c r="B59" s="53">
        <v>52</v>
      </c>
      <c r="C59" s="22" t="s">
        <v>183</v>
      </c>
      <c r="D59" s="22" t="s">
        <v>152</v>
      </c>
      <c r="E59" s="23" t="s">
        <v>252</v>
      </c>
      <c r="F59" s="83" t="s">
        <v>337</v>
      </c>
      <c r="G59" s="25">
        <v>44734</v>
      </c>
      <c r="H59" s="26">
        <v>320960</v>
      </c>
      <c r="I59" s="25">
        <v>44770</v>
      </c>
      <c r="J59" s="49">
        <f t="shared" si="1"/>
        <v>320960</v>
      </c>
      <c r="K59" s="27"/>
      <c r="L59" s="77" t="s">
        <v>14</v>
      </c>
    </row>
    <row r="60" spans="1:12" ht="56.25" customHeight="1" thickBot="1" x14ac:dyDescent="0.25">
      <c r="A60" s="20" t="s">
        <v>112</v>
      </c>
      <c r="B60" s="65">
        <v>53</v>
      </c>
      <c r="C60" s="30" t="s">
        <v>48</v>
      </c>
      <c r="D60" s="30" t="s">
        <v>55</v>
      </c>
      <c r="E60" s="31" t="s">
        <v>253</v>
      </c>
      <c r="F60" s="32" t="s">
        <v>303</v>
      </c>
      <c r="G60" s="33">
        <v>44741</v>
      </c>
      <c r="H60" s="34">
        <v>82160.08</v>
      </c>
      <c r="I60" s="33">
        <v>44763</v>
      </c>
      <c r="J60" s="42">
        <f t="shared" si="1"/>
        <v>82160.08</v>
      </c>
      <c r="K60" s="76"/>
      <c r="L60" s="77" t="s">
        <v>14</v>
      </c>
    </row>
    <row r="61" spans="1:12" ht="73.5" customHeight="1" thickBot="1" x14ac:dyDescent="0.25">
      <c r="A61" s="20" t="s">
        <v>113</v>
      </c>
      <c r="B61" s="53">
        <v>54</v>
      </c>
      <c r="C61" s="22" t="s">
        <v>48</v>
      </c>
      <c r="D61" s="22" t="s">
        <v>55</v>
      </c>
      <c r="E61" s="23" t="s">
        <v>254</v>
      </c>
      <c r="F61" s="24" t="s">
        <v>354</v>
      </c>
      <c r="G61" s="25">
        <v>44718</v>
      </c>
      <c r="H61" s="26">
        <v>211621.2</v>
      </c>
      <c r="I61" s="25">
        <v>44758</v>
      </c>
      <c r="J61" s="66">
        <f t="shared" si="1"/>
        <v>211621.2</v>
      </c>
      <c r="K61" s="27"/>
      <c r="L61" s="77" t="s">
        <v>14</v>
      </c>
    </row>
    <row r="62" spans="1:12" ht="69" customHeight="1" thickBot="1" x14ac:dyDescent="0.25">
      <c r="A62" s="20" t="s">
        <v>114</v>
      </c>
      <c r="B62" s="64">
        <v>55</v>
      </c>
      <c r="C62" s="30" t="s">
        <v>48</v>
      </c>
      <c r="D62" s="30" t="s">
        <v>55</v>
      </c>
      <c r="E62" s="31" t="s">
        <v>255</v>
      </c>
      <c r="F62" s="32" t="s">
        <v>284</v>
      </c>
      <c r="G62" s="33">
        <v>44755</v>
      </c>
      <c r="H62" s="34">
        <v>19989.2</v>
      </c>
      <c r="I62" s="33">
        <v>44779</v>
      </c>
      <c r="J62" s="75">
        <f t="shared" si="1"/>
        <v>19989.2</v>
      </c>
      <c r="K62" s="27"/>
      <c r="L62" s="77" t="s">
        <v>14</v>
      </c>
    </row>
    <row r="63" spans="1:12" ht="68.25" customHeight="1" thickBot="1" x14ac:dyDescent="0.25">
      <c r="A63" s="20" t="s">
        <v>115</v>
      </c>
      <c r="B63" s="53">
        <v>56</v>
      </c>
      <c r="C63" s="22" t="s">
        <v>48</v>
      </c>
      <c r="D63" s="22" t="s">
        <v>55</v>
      </c>
      <c r="E63" s="23" t="s">
        <v>256</v>
      </c>
      <c r="F63" s="24" t="s">
        <v>325</v>
      </c>
      <c r="G63" s="25">
        <v>44754</v>
      </c>
      <c r="H63" s="26">
        <v>41049.839999999997</v>
      </c>
      <c r="I63" s="25">
        <v>44783</v>
      </c>
      <c r="J63" s="26">
        <f t="shared" si="1"/>
        <v>41049.839999999997</v>
      </c>
      <c r="K63" s="27"/>
      <c r="L63" s="77" t="s">
        <v>14</v>
      </c>
    </row>
    <row r="64" spans="1:12" ht="51.75" customHeight="1" thickBot="1" x14ac:dyDescent="0.25">
      <c r="A64" s="20" t="s">
        <v>116</v>
      </c>
      <c r="B64" s="70">
        <v>57</v>
      </c>
      <c r="C64" s="30" t="s">
        <v>184</v>
      </c>
      <c r="D64" s="30" t="s">
        <v>153</v>
      </c>
      <c r="E64" s="31" t="s">
        <v>257</v>
      </c>
      <c r="F64" s="32" t="s">
        <v>307</v>
      </c>
      <c r="G64" s="33">
        <v>44705</v>
      </c>
      <c r="H64" s="34">
        <v>15173.62</v>
      </c>
      <c r="I64" s="74">
        <v>44772</v>
      </c>
      <c r="J64" s="26">
        <f t="shared" si="1"/>
        <v>15173.62</v>
      </c>
      <c r="K64" s="27"/>
      <c r="L64" s="77" t="s">
        <v>14</v>
      </c>
    </row>
    <row r="65" spans="1:13" ht="63.75" customHeight="1" thickBot="1" x14ac:dyDescent="0.25">
      <c r="A65" s="20" t="s">
        <v>117</v>
      </c>
      <c r="B65" s="53">
        <v>58</v>
      </c>
      <c r="C65" s="22" t="s">
        <v>37</v>
      </c>
      <c r="D65" s="22" t="s">
        <v>33</v>
      </c>
      <c r="E65" s="23" t="s">
        <v>258</v>
      </c>
      <c r="F65" s="24" t="s">
        <v>293</v>
      </c>
      <c r="G65" s="25">
        <v>44746</v>
      </c>
      <c r="H65" s="66">
        <v>37760</v>
      </c>
      <c r="I65" s="25">
        <v>44777</v>
      </c>
      <c r="J65" s="26">
        <f t="shared" si="1"/>
        <v>37760</v>
      </c>
      <c r="K65" s="27"/>
      <c r="L65" s="77" t="s">
        <v>14</v>
      </c>
    </row>
    <row r="66" spans="1:13" ht="84" customHeight="1" thickBot="1" x14ac:dyDescent="0.25">
      <c r="A66" s="20" t="s">
        <v>118</v>
      </c>
      <c r="B66" s="64">
        <v>59</v>
      </c>
      <c r="C66" s="30" t="s">
        <v>185</v>
      </c>
      <c r="D66" s="30" t="s">
        <v>154</v>
      </c>
      <c r="E66" s="31" t="s">
        <v>259</v>
      </c>
      <c r="F66" s="32" t="s">
        <v>283</v>
      </c>
      <c r="G66" s="33">
        <v>44719</v>
      </c>
      <c r="H66" s="34">
        <v>628106.5</v>
      </c>
      <c r="I66" s="25">
        <v>44763</v>
      </c>
      <c r="J66" s="26">
        <f t="shared" si="1"/>
        <v>628106.5</v>
      </c>
      <c r="K66" s="27"/>
      <c r="L66" s="77" t="s">
        <v>14</v>
      </c>
    </row>
    <row r="67" spans="1:13" ht="79.5" customHeight="1" thickBot="1" x14ac:dyDescent="0.25">
      <c r="A67" s="20" t="s">
        <v>119</v>
      </c>
      <c r="B67" s="53">
        <v>60</v>
      </c>
      <c r="C67" s="22" t="s">
        <v>185</v>
      </c>
      <c r="D67" s="22" t="s">
        <v>154</v>
      </c>
      <c r="E67" s="23" t="s">
        <v>260</v>
      </c>
      <c r="F67" s="24" t="s">
        <v>372</v>
      </c>
      <c r="G67" s="25">
        <v>44763</v>
      </c>
      <c r="H67" s="66">
        <v>417189.28</v>
      </c>
      <c r="I67" s="25">
        <v>44782</v>
      </c>
      <c r="J67" s="26">
        <f t="shared" si="1"/>
        <v>417189.28</v>
      </c>
      <c r="K67" s="27"/>
      <c r="L67" s="77" t="s">
        <v>14</v>
      </c>
    </row>
    <row r="68" spans="1:13" ht="54.75" customHeight="1" thickBot="1" x14ac:dyDescent="0.25">
      <c r="A68" s="20" t="s">
        <v>120</v>
      </c>
      <c r="B68" s="53">
        <v>61</v>
      </c>
      <c r="C68" s="30" t="s">
        <v>186</v>
      </c>
      <c r="D68" s="30" t="s">
        <v>155</v>
      </c>
      <c r="E68" s="31" t="s">
        <v>261</v>
      </c>
      <c r="F68" s="32" t="s">
        <v>348</v>
      </c>
      <c r="G68" s="33">
        <v>44769</v>
      </c>
      <c r="H68" s="34">
        <v>1032</v>
      </c>
      <c r="I68" s="25">
        <v>44786</v>
      </c>
      <c r="J68" s="26">
        <f t="shared" si="1"/>
        <v>1032</v>
      </c>
      <c r="K68" s="27"/>
      <c r="L68" s="77" t="s">
        <v>14</v>
      </c>
    </row>
    <row r="69" spans="1:13" ht="73.5" customHeight="1" thickBot="1" x14ac:dyDescent="0.25">
      <c r="A69" s="20" t="s">
        <v>121</v>
      </c>
      <c r="B69" s="53">
        <v>62</v>
      </c>
      <c r="C69" s="22" t="s">
        <v>26</v>
      </c>
      <c r="D69" s="22" t="s">
        <v>25</v>
      </c>
      <c r="E69" s="23" t="s">
        <v>262</v>
      </c>
      <c r="F69" s="83" t="s">
        <v>333</v>
      </c>
      <c r="G69" s="39" t="s">
        <v>334</v>
      </c>
      <c r="H69" s="66">
        <v>173719.6</v>
      </c>
      <c r="I69" s="25">
        <v>44771</v>
      </c>
      <c r="J69" s="26">
        <f t="shared" si="1"/>
        <v>173719.6</v>
      </c>
      <c r="K69" s="27"/>
      <c r="L69" s="77" t="s">
        <v>14</v>
      </c>
    </row>
    <row r="70" spans="1:13" ht="61.5" customHeight="1" thickBot="1" x14ac:dyDescent="0.25">
      <c r="A70" s="20" t="s">
        <v>122</v>
      </c>
      <c r="B70" s="53">
        <v>63</v>
      </c>
      <c r="C70" s="22" t="s">
        <v>187</v>
      </c>
      <c r="D70" s="22" t="s">
        <v>156</v>
      </c>
      <c r="E70" s="23" t="s">
        <v>263</v>
      </c>
      <c r="F70" s="83" t="s">
        <v>367</v>
      </c>
      <c r="G70" s="25">
        <v>44762</v>
      </c>
      <c r="H70" s="26">
        <v>3349</v>
      </c>
      <c r="I70" s="25">
        <v>44786</v>
      </c>
      <c r="J70" s="26">
        <f t="shared" si="1"/>
        <v>3349</v>
      </c>
      <c r="K70" s="27"/>
      <c r="L70" s="28" t="s">
        <v>14</v>
      </c>
    </row>
    <row r="71" spans="1:13" ht="81.75" customHeight="1" thickBot="1" x14ac:dyDescent="0.25">
      <c r="A71" s="20" t="s">
        <v>123</v>
      </c>
      <c r="B71" s="64">
        <v>64</v>
      </c>
      <c r="C71" s="95" t="s">
        <v>187</v>
      </c>
      <c r="D71" s="95" t="s">
        <v>156</v>
      </c>
      <c r="E71" s="124" t="s">
        <v>264</v>
      </c>
      <c r="F71" s="73" t="s">
        <v>353</v>
      </c>
      <c r="G71" s="74">
        <v>44733</v>
      </c>
      <c r="H71" s="75">
        <v>20916.599999999999</v>
      </c>
      <c r="I71" s="74">
        <v>44761</v>
      </c>
      <c r="J71" s="75">
        <f t="shared" ref="J71:J88" si="2">+H71</f>
        <v>20916.599999999999</v>
      </c>
      <c r="K71" s="76"/>
      <c r="L71" s="77" t="s">
        <v>14</v>
      </c>
    </row>
    <row r="72" spans="1:13" ht="71.25" customHeight="1" thickBot="1" x14ac:dyDescent="0.25">
      <c r="A72" s="20" t="s">
        <v>124</v>
      </c>
      <c r="B72" s="70">
        <v>65</v>
      </c>
      <c r="C72" s="30" t="s">
        <v>188</v>
      </c>
      <c r="D72" s="30" t="s">
        <v>157</v>
      </c>
      <c r="E72" s="84" t="s">
        <v>265</v>
      </c>
      <c r="F72" s="32" t="s">
        <v>288</v>
      </c>
      <c r="G72" s="33">
        <v>44734</v>
      </c>
      <c r="H72" s="42">
        <v>590000</v>
      </c>
      <c r="I72" s="33">
        <v>44763</v>
      </c>
      <c r="J72" s="26">
        <f t="shared" si="2"/>
        <v>590000</v>
      </c>
      <c r="K72" s="27"/>
      <c r="L72" s="77" t="s">
        <v>14</v>
      </c>
    </row>
    <row r="73" spans="1:13" ht="50.25" customHeight="1" thickBot="1" x14ac:dyDescent="0.25">
      <c r="A73" s="20" t="s">
        <v>125</v>
      </c>
      <c r="B73" s="53">
        <v>66</v>
      </c>
      <c r="C73" s="22" t="s">
        <v>189</v>
      </c>
      <c r="D73" s="22" t="s">
        <v>158</v>
      </c>
      <c r="E73" s="23" t="s">
        <v>266</v>
      </c>
      <c r="F73" s="24" t="s">
        <v>326</v>
      </c>
      <c r="G73" s="25">
        <v>44748</v>
      </c>
      <c r="H73" s="66">
        <v>81204.06</v>
      </c>
      <c r="I73" s="25">
        <v>44783</v>
      </c>
      <c r="J73" s="26">
        <f t="shared" si="2"/>
        <v>81204.06</v>
      </c>
      <c r="K73" s="27"/>
      <c r="L73" s="77" t="s">
        <v>14</v>
      </c>
    </row>
    <row r="74" spans="1:13" ht="65.25" customHeight="1" thickBot="1" x14ac:dyDescent="0.25">
      <c r="A74" s="20" t="s">
        <v>126</v>
      </c>
      <c r="B74" s="53">
        <v>67</v>
      </c>
      <c r="C74" s="56" t="s">
        <v>190</v>
      </c>
      <c r="D74" s="56" t="s">
        <v>159</v>
      </c>
      <c r="E74" s="57" t="s">
        <v>267</v>
      </c>
      <c r="F74" s="58" t="s">
        <v>321</v>
      </c>
      <c r="G74" s="59">
        <v>44763</v>
      </c>
      <c r="H74" s="85">
        <v>19394.78</v>
      </c>
      <c r="I74" s="59">
        <v>44783</v>
      </c>
      <c r="J74" s="60">
        <f t="shared" si="2"/>
        <v>19394.78</v>
      </c>
      <c r="K74" s="62"/>
      <c r="L74" s="77" t="s">
        <v>14</v>
      </c>
    </row>
    <row r="75" spans="1:13" ht="55.5" customHeight="1" thickBot="1" x14ac:dyDescent="0.25">
      <c r="A75" s="86" t="s">
        <v>127</v>
      </c>
      <c r="B75" s="53">
        <v>68</v>
      </c>
      <c r="C75" s="87" t="s">
        <v>191</v>
      </c>
      <c r="D75" s="22" t="s">
        <v>160</v>
      </c>
      <c r="E75" s="88" t="s">
        <v>268</v>
      </c>
      <c r="F75" s="24" t="s">
        <v>304</v>
      </c>
      <c r="G75" s="25">
        <v>44742</v>
      </c>
      <c r="H75" s="66">
        <v>11446</v>
      </c>
      <c r="I75" s="25">
        <v>44763</v>
      </c>
      <c r="J75" s="26">
        <f t="shared" si="2"/>
        <v>11446</v>
      </c>
      <c r="K75" s="27"/>
      <c r="L75" s="77" t="s">
        <v>14</v>
      </c>
    </row>
    <row r="76" spans="1:13" ht="57.75" customHeight="1" thickBot="1" x14ac:dyDescent="0.25">
      <c r="A76" s="86" t="s">
        <v>128</v>
      </c>
      <c r="B76" s="65">
        <v>69</v>
      </c>
      <c r="C76" s="89" t="s">
        <v>192</v>
      </c>
      <c r="D76" s="30" t="s">
        <v>161</v>
      </c>
      <c r="E76" s="90" t="s">
        <v>269</v>
      </c>
      <c r="F76" s="32" t="s">
        <v>322</v>
      </c>
      <c r="G76" s="33">
        <v>44749</v>
      </c>
      <c r="H76" s="42">
        <v>23392.32</v>
      </c>
      <c r="I76" s="25">
        <v>44783</v>
      </c>
      <c r="J76" s="26">
        <f t="shared" si="2"/>
        <v>23392.32</v>
      </c>
      <c r="K76" s="27"/>
      <c r="L76" s="77" t="s">
        <v>14</v>
      </c>
      <c r="M76" s="9" t="s">
        <v>374</v>
      </c>
    </row>
    <row r="77" spans="1:13" ht="51" customHeight="1" thickBot="1" x14ac:dyDescent="0.25">
      <c r="A77" s="86" t="s">
        <v>129</v>
      </c>
      <c r="B77" s="53">
        <v>70</v>
      </c>
      <c r="C77" s="87" t="s">
        <v>193</v>
      </c>
      <c r="D77" s="22" t="s">
        <v>162</v>
      </c>
      <c r="E77" s="88" t="s">
        <v>270</v>
      </c>
      <c r="F77" s="83" t="s">
        <v>338</v>
      </c>
      <c r="G77" s="25">
        <v>36708</v>
      </c>
      <c r="H77" s="66">
        <v>203970.6</v>
      </c>
      <c r="I77" s="25">
        <v>44768</v>
      </c>
      <c r="J77" s="49">
        <f t="shared" si="2"/>
        <v>203970.6</v>
      </c>
      <c r="K77" s="27"/>
      <c r="L77" s="77" t="s">
        <v>14</v>
      </c>
    </row>
    <row r="78" spans="1:13" ht="86.25" customHeight="1" thickBot="1" x14ac:dyDescent="0.25">
      <c r="A78" s="86" t="s">
        <v>130</v>
      </c>
      <c r="B78" s="53">
        <v>71</v>
      </c>
      <c r="C78" s="91" t="s">
        <v>194</v>
      </c>
      <c r="D78" s="56" t="s">
        <v>163</v>
      </c>
      <c r="E78" s="92" t="s">
        <v>271</v>
      </c>
      <c r="F78" s="58" t="s">
        <v>287</v>
      </c>
      <c r="G78" s="59">
        <v>44743</v>
      </c>
      <c r="H78" s="85">
        <v>12519729.199999999</v>
      </c>
      <c r="I78" s="93">
        <v>44765</v>
      </c>
      <c r="J78" s="26">
        <f t="shared" si="2"/>
        <v>12519729.199999999</v>
      </c>
      <c r="K78" s="27"/>
      <c r="L78" s="77" t="s">
        <v>14</v>
      </c>
    </row>
    <row r="79" spans="1:13" ht="73.5" customHeight="1" thickBot="1" x14ac:dyDescent="0.25">
      <c r="A79" s="86" t="s">
        <v>131</v>
      </c>
      <c r="B79" s="53">
        <v>72</v>
      </c>
      <c r="C79" s="87" t="s">
        <v>195</v>
      </c>
      <c r="D79" s="22" t="s">
        <v>164</v>
      </c>
      <c r="E79" s="88" t="s">
        <v>272</v>
      </c>
      <c r="F79" s="24" t="s">
        <v>343</v>
      </c>
      <c r="G79" s="25">
        <v>44784</v>
      </c>
      <c r="H79" s="66">
        <v>28423.84</v>
      </c>
      <c r="I79" s="25">
        <v>44784</v>
      </c>
      <c r="J79" s="26">
        <f t="shared" si="2"/>
        <v>28423.84</v>
      </c>
      <c r="K79" s="27"/>
      <c r="L79" s="77" t="s">
        <v>14</v>
      </c>
    </row>
    <row r="80" spans="1:13" ht="63.75" customHeight="1" thickBot="1" x14ac:dyDescent="0.25">
      <c r="A80" s="86" t="s">
        <v>132</v>
      </c>
      <c r="B80" s="53">
        <v>73</v>
      </c>
      <c r="C80" s="91" t="s">
        <v>196</v>
      </c>
      <c r="D80" s="56" t="s">
        <v>165</v>
      </c>
      <c r="E80" s="92" t="s">
        <v>273</v>
      </c>
      <c r="F80" s="58" t="s">
        <v>366</v>
      </c>
      <c r="G80" s="59">
        <v>44725</v>
      </c>
      <c r="H80" s="85">
        <v>183476.84</v>
      </c>
      <c r="I80" s="59">
        <v>44786</v>
      </c>
      <c r="J80" s="26">
        <f t="shared" si="2"/>
        <v>183476.84</v>
      </c>
      <c r="K80" s="27"/>
      <c r="L80" s="77" t="s">
        <v>14</v>
      </c>
    </row>
    <row r="81" spans="1:14" ht="63" customHeight="1" thickBot="1" x14ac:dyDescent="0.25">
      <c r="A81" s="86" t="s">
        <v>133</v>
      </c>
      <c r="B81" s="53">
        <v>74</v>
      </c>
      <c r="C81" s="87" t="s">
        <v>197</v>
      </c>
      <c r="D81" s="22" t="s">
        <v>166</v>
      </c>
      <c r="E81" s="88" t="s">
        <v>274</v>
      </c>
      <c r="F81" s="24" t="s">
        <v>346</v>
      </c>
      <c r="G81" s="25">
        <v>44758</v>
      </c>
      <c r="H81" s="66">
        <v>36075.08</v>
      </c>
      <c r="I81" s="25">
        <v>44786</v>
      </c>
      <c r="J81" s="26">
        <f t="shared" si="2"/>
        <v>36075.08</v>
      </c>
      <c r="K81" s="27"/>
      <c r="L81" s="77" t="s">
        <v>14</v>
      </c>
    </row>
    <row r="82" spans="1:14" ht="84.75" customHeight="1" thickBot="1" x14ac:dyDescent="0.25">
      <c r="A82" s="86" t="s">
        <v>134</v>
      </c>
      <c r="B82" s="53">
        <v>75</v>
      </c>
      <c r="C82" s="87" t="s">
        <v>198</v>
      </c>
      <c r="D82" s="22" t="s">
        <v>167</v>
      </c>
      <c r="E82" s="88" t="s">
        <v>275</v>
      </c>
      <c r="F82" s="24" t="s">
        <v>339</v>
      </c>
      <c r="G82" s="25">
        <v>44763</v>
      </c>
      <c r="H82" s="66">
        <v>134116.44</v>
      </c>
      <c r="I82" s="74">
        <v>44784</v>
      </c>
      <c r="J82" s="26">
        <f t="shared" si="2"/>
        <v>134116.44</v>
      </c>
      <c r="K82" s="27"/>
      <c r="L82" s="77" t="s">
        <v>14</v>
      </c>
      <c r="M82" s="9" t="s">
        <v>374</v>
      </c>
    </row>
    <row r="83" spans="1:14" ht="82.5" customHeight="1" thickBot="1" x14ac:dyDescent="0.25">
      <c r="A83" s="86" t="s">
        <v>135</v>
      </c>
      <c r="B83" s="64">
        <v>76</v>
      </c>
      <c r="C83" s="94" t="s">
        <v>199</v>
      </c>
      <c r="D83" s="95" t="s">
        <v>168</v>
      </c>
      <c r="E83" s="96" t="s">
        <v>276</v>
      </c>
      <c r="F83" s="73" t="s">
        <v>373</v>
      </c>
      <c r="G83" s="74">
        <v>44669</v>
      </c>
      <c r="H83" s="97">
        <v>1439836.45</v>
      </c>
      <c r="I83" s="25">
        <v>44771</v>
      </c>
      <c r="J83" s="26">
        <f t="shared" si="2"/>
        <v>1439836.45</v>
      </c>
      <c r="K83" s="27"/>
      <c r="L83" s="77" t="s">
        <v>14</v>
      </c>
    </row>
    <row r="84" spans="1:14" ht="90.75" customHeight="1" thickBot="1" x14ac:dyDescent="0.25">
      <c r="A84" s="20" t="s">
        <v>136</v>
      </c>
      <c r="B84" s="53">
        <v>77</v>
      </c>
      <c r="C84" s="79" t="s">
        <v>200</v>
      </c>
      <c r="D84" s="22" t="s">
        <v>169</v>
      </c>
      <c r="E84" s="23" t="s">
        <v>277</v>
      </c>
      <c r="F84" s="24" t="s">
        <v>327</v>
      </c>
      <c r="G84" s="25">
        <v>44697</v>
      </c>
      <c r="H84" s="66">
        <v>59275</v>
      </c>
      <c r="I84" s="25">
        <v>44783</v>
      </c>
      <c r="J84" s="49">
        <f t="shared" si="2"/>
        <v>59275</v>
      </c>
      <c r="K84" s="27"/>
      <c r="L84" s="77" t="s">
        <v>14</v>
      </c>
    </row>
    <row r="85" spans="1:14" ht="51" customHeight="1" thickBot="1" x14ac:dyDescent="0.25">
      <c r="A85" s="20" t="s">
        <v>137</v>
      </c>
      <c r="B85" s="53">
        <v>78</v>
      </c>
      <c r="C85" s="22" t="s">
        <v>46</v>
      </c>
      <c r="D85" s="22" t="s">
        <v>40</v>
      </c>
      <c r="E85" s="23" t="s">
        <v>278</v>
      </c>
      <c r="F85" s="24" t="s">
        <v>291</v>
      </c>
      <c r="G85" s="25">
        <v>44743</v>
      </c>
      <c r="H85" s="66">
        <v>4992</v>
      </c>
      <c r="I85" s="25">
        <v>44776</v>
      </c>
      <c r="J85" s="26">
        <f t="shared" si="2"/>
        <v>4992</v>
      </c>
      <c r="K85" s="27"/>
      <c r="L85" s="77" t="s">
        <v>14</v>
      </c>
    </row>
    <row r="86" spans="1:14" ht="71.25" customHeight="1" thickBot="1" x14ac:dyDescent="0.25">
      <c r="A86" s="20" t="s">
        <v>138</v>
      </c>
      <c r="B86" s="53">
        <v>79</v>
      </c>
      <c r="C86" s="22" t="s">
        <v>44</v>
      </c>
      <c r="D86" s="22" t="s">
        <v>39</v>
      </c>
      <c r="E86" s="23" t="s">
        <v>279</v>
      </c>
      <c r="F86" s="24" t="s">
        <v>308</v>
      </c>
      <c r="G86" s="25">
        <v>44733</v>
      </c>
      <c r="H86" s="66">
        <v>49068</v>
      </c>
      <c r="I86" s="25">
        <v>44770</v>
      </c>
      <c r="J86" s="26">
        <f t="shared" si="2"/>
        <v>49068</v>
      </c>
      <c r="K86" s="27"/>
      <c r="L86" s="77" t="s">
        <v>14</v>
      </c>
    </row>
    <row r="87" spans="1:14" ht="57" customHeight="1" thickBot="1" x14ac:dyDescent="0.25">
      <c r="A87" s="13" t="s">
        <v>309</v>
      </c>
      <c r="B87" s="98">
        <v>80</v>
      </c>
      <c r="C87" s="31" t="s">
        <v>311</v>
      </c>
      <c r="D87" s="56" t="s">
        <v>40</v>
      </c>
      <c r="E87" s="31" t="s">
        <v>278</v>
      </c>
      <c r="F87" s="24" t="s">
        <v>310</v>
      </c>
      <c r="G87" s="25">
        <v>44760</v>
      </c>
      <c r="H87" s="55">
        <v>15000</v>
      </c>
      <c r="I87" s="25">
        <v>44777</v>
      </c>
      <c r="J87" s="26">
        <f t="shared" si="2"/>
        <v>15000</v>
      </c>
      <c r="K87" s="27"/>
      <c r="L87" s="77" t="s">
        <v>14</v>
      </c>
    </row>
    <row r="88" spans="1:14" ht="85.5" customHeight="1" thickBot="1" x14ac:dyDescent="0.25">
      <c r="A88" s="13" t="s">
        <v>315</v>
      </c>
      <c r="B88" s="98">
        <v>81</v>
      </c>
      <c r="C88" s="99" t="s">
        <v>312</v>
      </c>
      <c r="D88" s="22" t="s">
        <v>313</v>
      </c>
      <c r="E88" s="100" t="s">
        <v>314</v>
      </c>
      <c r="F88" s="24" t="s">
        <v>316</v>
      </c>
      <c r="G88" s="25">
        <v>44756</v>
      </c>
      <c r="H88" s="34">
        <v>10000</v>
      </c>
      <c r="I88" s="25">
        <v>44777</v>
      </c>
      <c r="J88" s="34">
        <f t="shared" si="2"/>
        <v>10000</v>
      </c>
      <c r="K88" s="27"/>
      <c r="L88" s="77" t="s">
        <v>14</v>
      </c>
    </row>
    <row r="89" spans="1:14" ht="29.25" customHeight="1" thickBot="1" x14ac:dyDescent="0.25">
      <c r="A89" s="13"/>
      <c r="B89" s="98"/>
      <c r="C89" s="101"/>
      <c r="D89" s="22"/>
      <c r="E89" s="23"/>
      <c r="F89" s="83"/>
      <c r="G89" s="25"/>
      <c r="H89" s="26">
        <v>0</v>
      </c>
      <c r="I89" s="25"/>
      <c r="J89" s="26">
        <v>0</v>
      </c>
      <c r="K89" s="27"/>
      <c r="L89" s="28"/>
    </row>
    <row r="90" spans="1:14" ht="29.25" customHeight="1" thickBot="1" x14ac:dyDescent="0.25">
      <c r="A90" s="13"/>
      <c r="B90" s="98"/>
      <c r="C90" s="101"/>
      <c r="D90" s="22"/>
      <c r="E90" s="23"/>
      <c r="F90" s="83"/>
      <c r="G90" s="25"/>
      <c r="H90" s="26"/>
      <c r="I90" s="25"/>
      <c r="J90" s="26">
        <v>0</v>
      </c>
      <c r="K90" s="27"/>
      <c r="L90" s="28"/>
    </row>
    <row r="91" spans="1:14" ht="28.5" customHeight="1" thickBot="1" x14ac:dyDescent="0.25">
      <c r="A91" s="13"/>
      <c r="B91" s="102"/>
      <c r="C91" s="103"/>
      <c r="D91" s="104"/>
      <c r="E91" s="105"/>
      <c r="F91" s="83"/>
      <c r="G91" s="106" t="s">
        <v>24</v>
      </c>
      <c r="H91" s="107">
        <f>SUM(H8:H90)</f>
        <v>177605040.48000002</v>
      </c>
      <c r="I91" s="106"/>
      <c r="J91" s="107">
        <f>SUM(J8:J90)</f>
        <v>177605040.48000002</v>
      </c>
      <c r="K91" s="27"/>
      <c r="L91" s="108"/>
      <c r="N91" s="109">
        <f>+J91-H91</f>
        <v>0</v>
      </c>
    </row>
    <row r="92" spans="1:14" ht="26.25" customHeight="1" x14ac:dyDescent="0.2">
      <c r="A92" s="13"/>
      <c r="B92" s="110"/>
      <c r="C92" s="110"/>
      <c r="D92" s="110"/>
      <c r="E92" s="5"/>
      <c r="F92" s="111"/>
      <c r="G92" s="110"/>
      <c r="H92" s="112"/>
      <c r="I92" s="110"/>
      <c r="J92" s="112"/>
      <c r="K92" s="112"/>
      <c r="L92" s="113"/>
    </row>
    <row r="93" spans="1:14" ht="26.25" customHeight="1" x14ac:dyDescent="0.2">
      <c r="A93" s="13"/>
      <c r="B93" s="110"/>
      <c r="C93" s="4"/>
      <c r="D93" s="110"/>
      <c r="E93" s="5"/>
      <c r="F93" s="111"/>
      <c r="G93" s="110"/>
      <c r="H93" s="112"/>
      <c r="I93" s="110"/>
      <c r="J93" s="112"/>
      <c r="K93" s="112"/>
      <c r="L93" s="113"/>
    </row>
    <row r="94" spans="1:14" ht="26.25" customHeight="1" x14ac:dyDescent="0.2">
      <c r="A94" s="13"/>
      <c r="B94" s="110"/>
      <c r="C94" s="4"/>
      <c r="D94" s="110"/>
      <c r="E94" s="5"/>
      <c r="F94" s="111"/>
      <c r="G94" s="110"/>
      <c r="H94" s="112"/>
      <c r="I94" s="110"/>
      <c r="J94" s="112"/>
      <c r="K94" s="112"/>
      <c r="L94" s="113"/>
    </row>
    <row r="95" spans="1:14" ht="26.25" customHeight="1" x14ac:dyDescent="0.2">
      <c r="A95" s="13"/>
      <c r="B95" s="110"/>
      <c r="C95" s="4"/>
      <c r="D95" s="110"/>
      <c r="E95" s="5"/>
      <c r="F95" s="111"/>
      <c r="G95" s="110"/>
      <c r="H95" s="112"/>
      <c r="I95" s="110"/>
      <c r="J95" s="112"/>
      <c r="K95" s="112"/>
      <c r="L95" s="113"/>
    </row>
    <row r="96" spans="1:14" ht="26.25" customHeight="1" x14ac:dyDescent="0.2">
      <c r="A96" s="13"/>
      <c r="B96" s="110"/>
      <c r="C96" s="4"/>
      <c r="D96" s="110"/>
      <c r="E96" s="5"/>
      <c r="F96" s="111"/>
      <c r="G96" s="110"/>
      <c r="H96" s="112"/>
      <c r="I96" s="110"/>
      <c r="J96" s="112"/>
      <c r="K96" s="112"/>
      <c r="L96" s="113"/>
    </row>
    <row r="97" spans="1:12" ht="26.25" customHeight="1" x14ac:dyDescent="0.2">
      <c r="A97" s="13"/>
      <c r="B97" s="110"/>
      <c r="C97" s="4"/>
      <c r="D97" s="110"/>
      <c r="E97" s="5"/>
      <c r="F97" s="111"/>
      <c r="G97" s="110"/>
      <c r="H97" s="112"/>
      <c r="I97" s="110"/>
      <c r="J97" s="112"/>
      <c r="K97" s="112"/>
      <c r="L97" s="113"/>
    </row>
    <row r="98" spans="1:12" ht="26.25" customHeight="1" x14ac:dyDescent="0.2">
      <c r="A98" s="13"/>
      <c r="B98" s="110"/>
      <c r="C98" s="4"/>
      <c r="D98" s="110"/>
      <c r="E98" s="5"/>
      <c r="F98" s="5"/>
      <c r="G98" s="3"/>
      <c r="H98" s="114"/>
      <c r="I98" s="3"/>
      <c r="J98" s="113"/>
      <c r="K98" s="113"/>
      <c r="L98" s="113"/>
    </row>
    <row r="99" spans="1:12" ht="26.25" customHeight="1" x14ac:dyDescent="0.2">
      <c r="A99" s="13"/>
      <c r="B99" s="115"/>
      <c r="C99" s="116"/>
      <c r="D99" s="115"/>
      <c r="F99" s="117"/>
      <c r="G99" s="118"/>
      <c r="H99" s="119"/>
      <c r="I99" s="118"/>
      <c r="J99" s="120"/>
      <c r="K99" s="121"/>
      <c r="L99" s="121"/>
    </row>
    <row r="100" spans="1:12" ht="26.25" customHeight="1" x14ac:dyDescent="0.2">
      <c r="A100" s="13"/>
      <c r="B100" s="115"/>
      <c r="C100" s="116"/>
      <c r="D100" s="115"/>
      <c r="F100" s="117"/>
      <c r="G100" s="118"/>
      <c r="H100" s="119"/>
      <c r="I100" s="118"/>
      <c r="J100" s="120"/>
      <c r="K100" s="121"/>
      <c r="L100" s="121"/>
    </row>
    <row r="101" spans="1:12" ht="26.25" customHeight="1" x14ac:dyDescent="0.2">
      <c r="A101" s="13"/>
      <c r="B101" s="115"/>
      <c r="C101" s="116"/>
      <c r="D101" s="115"/>
      <c r="F101" s="117"/>
      <c r="G101" s="118"/>
      <c r="H101" s="119"/>
      <c r="I101" s="118"/>
      <c r="J101" s="120"/>
      <c r="K101" s="121"/>
      <c r="L101" s="121"/>
    </row>
    <row r="102" spans="1:12" ht="26.25" customHeight="1" x14ac:dyDescent="0.2">
      <c r="A102" s="13"/>
      <c r="B102" s="115"/>
      <c r="C102" s="116"/>
      <c r="D102" s="115"/>
      <c r="F102" s="117"/>
      <c r="G102" s="118"/>
      <c r="H102" s="119"/>
      <c r="I102" s="118"/>
      <c r="K102" s="121"/>
      <c r="L102" s="121"/>
    </row>
    <row r="103" spans="1:12" ht="26.25" customHeight="1" x14ac:dyDescent="0.2">
      <c r="A103" s="13"/>
      <c r="B103" s="115"/>
      <c r="C103" s="116"/>
      <c r="D103" s="115"/>
      <c r="F103" s="117"/>
      <c r="G103" s="118"/>
      <c r="H103" s="119"/>
      <c r="I103" s="118"/>
      <c r="K103" s="121"/>
      <c r="L103" s="121"/>
    </row>
    <row r="104" spans="1:12" ht="26.25" customHeight="1" x14ac:dyDescent="0.2">
      <c r="A104" s="13"/>
      <c r="B104" s="115"/>
      <c r="C104" s="116"/>
      <c r="D104" s="116"/>
      <c r="F104" s="117"/>
      <c r="G104" s="118"/>
      <c r="H104" s="119"/>
      <c r="I104" s="118"/>
      <c r="K104" s="121"/>
      <c r="L104" s="121"/>
    </row>
    <row r="105" spans="1:12" ht="26.25" customHeight="1" x14ac:dyDescent="0.2">
      <c r="A105" s="13"/>
      <c r="B105" s="115"/>
      <c r="C105" s="116"/>
      <c r="D105" s="116"/>
      <c r="F105" s="117"/>
      <c r="G105" s="118"/>
      <c r="H105" s="119"/>
      <c r="I105" s="118"/>
      <c r="K105" s="121"/>
      <c r="L105" s="121"/>
    </row>
    <row r="106" spans="1:12" ht="26.25" customHeight="1" x14ac:dyDescent="0.2">
      <c r="A106" s="13"/>
      <c r="B106" s="115"/>
      <c r="C106" s="116"/>
      <c r="D106" s="116"/>
      <c r="F106" s="117"/>
      <c r="G106" s="118"/>
      <c r="H106" s="119"/>
      <c r="I106" s="118"/>
      <c r="K106" s="121"/>
      <c r="L106" s="121"/>
    </row>
    <row r="107" spans="1:12" ht="26.25" customHeight="1" x14ac:dyDescent="0.2">
      <c r="A107" s="13"/>
      <c r="B107" s="115"/>
      <c r="C107" s="116"/>
      <c r="D107" s="116"/>
      <c r="F107" s="117"/>
      <c r="G107" s="118"/>
      <c r="H107" s="119"/>
      <c r="I107" s="118"/>
      <c r="K107" s="121"/>
      <c r="L107" s="121"/>
    </row>
    <row r="108" spans="1:12" ht="26.25" customHeight="1" x14ac:dyDescent="0.2">
      <c r="A108" s="13"/>
      <c r="B108" s="115"/>
      <c r="C108" s="116"/>
      <c r="D108" s="116"/>
      <c r="F108" s="117"/>
      <c r="G108" s="118"/>
      <c r="H108" s="119"/>
      <c r="I108" s="118"/>
      <c r="K108" s="121"/>
      <c r="L108" s="121"/>
    </row>
    <row r="109" spans="1:12" ht="26.25" customHeight="1" x14ac:dyDescent="0.2">
      <c r="A109" s="13"/>
      <c r="B109" s="115"/>
      <c r="C109" s="116"/>
      <c r="D109" s="116"/>
      <c r="F109" s="117"/>
      <c r="G109" s="118"/>
      <c r="H109" s="119"/>
      <c r="I109" s="118"/>
      <c r="K109" s="121"/>
      <c r="L109" s="121"/>
    </row>
    <row r="110" spans="1:12" ht="26.25" customHeight="1" x14ac:dyDescent="0.2">
      <c r="A110" s="123"/>
      <c r="B110" s="115"/>
      <c r="C110" s="116"/>
      <c r="D110" s="116"/>
      <c r="F110" s="117"/>
      <c r="G110" s="118"/>
      <c r="H110" s="119"/>
      <c r="I110" s="118"/>
      <c r="K110" s="121"/>
      <c r="L110" s="121"/>
    </row>
    <row r="111" spans="1:12" ht="26.25" customHeight="1" x14ac:dyDescent="0.2">
      <c r="A111" s="123"/>
      <c r="B111" s="115"/>
      <c r="C111" s="116"/>
      <c r="D111" s="116"/>
      <c r="F111" s="117"/>
      <c r="G111" s="118"/>
      <c r="H111" s="119"/>
      <c r="I111" s="118"/>
      <c r="K111" s="121"/>
      <c r="L111" s="121"/>
    </row>
    <row r="112" spans="1:12" ht="26.25" customHeight="1" x14ac:dyDescent="0.2">
      <c r="A112" s="123"/>
      <c r="B112" s="115"/>
      <c r="C112" s="116"/>
      <c r="D112" s="116"/>
      <c r="F112" s="117"/>
      <c r="G112" s="118"/>
      <c r="H112" s="119"/>
      <c r="I112" s="118"/>
      <c r="K112" s="121"/>
      <c r="L112" s="121"/>
    </row>
    <row r="113" spans="1:12" ht="26.25" customHeight="1" x14ac:dyDescent="0.2">
      <c r="A113" s="123"/>
      <c r="B113" s="115"/>
      <c r="C113" s="116"/>
      <c r="D113" s="116"/>
      <c r="F113" s="117"/>
      <c r="G113" s="118"/>
      <c r="H113" s="119"/>
      <c r="I113" s="118"/>
      <c r="K113" s="121"/>
      <c r="L113" s="121"/>
    </row>
    <row r="114" spans="1:12" ht="26.25" customHeight="1" x14ac:dyDescent="0.2">
      <c r="A114" s="123"/>
      <c r="B114" s="115"/>
      <c r="C114" s="116"/>
      <c r="D114" s="116"/>
      <c r="F114" s="117"/>
      <c r="G114" s="118"/>
      <c r="H114" s="119"/>
      <c r="I114" s="118"/>
      <c r="K114" s="121"/>
      <c r="L114" s="121"/>
    </row>
    <row r="115" spans="1:12" ht="26.25" customHeight="1" x14ac:dyDescent="0.2">
      <c r="A115" s="123"/>
      <c r="B115" s="115"/>
      <c r="C115" s="116"/>
      <c r="D115" s="116"/>
      <c r="F115" s="117"/>
      <c r="G115" s="118"/>
      <c r="H115" s="119"/>
      <c r="I115" s="118"/>
      <c r="K115" s="121"/>
      <c r="L115" s="121"/>
    </row>
    <row r="116" spans="1:12" ht="26.25" customHeight="1" x14ac:dyDescent="0.2">
      <c r="A116" s="123"/>
      <c r="B116" s="118"/>
      <c r="C116" s="116"/>
      <c r="D116" s="116"/>
      <c r="F116" s="117"/>
      <c r="G116" s="118"/>
      <c r="H116" s="119"/>
      <c r="I116" s="118"/>
      <c r="K116" s="121"/>
      <c r="L116" s="121"/>
    </row>
    <row r="117" spans="1:12" ht="26.25" customHeight="1" x14ac:dyDescent="0.2">
      <c r="A117" s="123"/>
      <c r="B117" s="118"/>
      <c r="C117" s="116"/>
      <c r="D117" s="116"/>
      <c r="F117" s="117"/>
      <c r="G117" s="118"/>
      <c r="H117" s="119"/>
      <c r="I117" s="118"/>
      <c r="K117" s="121"/>
      <c r="L117" s="121"/>
    </row>
    <row r="118" spans="1:12" ht="26.25" customHeight="1" x14ac:dyDescent="0.2">
      <c r="A118" s="123"/>
      <c r="B118" s="118"/>
      <c r="C118" s="116"/>
      <c r="D118" s="116"/>
      <c r="F118" s="117"/>
      <c r="G118" s="118"/>
      <c r="H118" s="119"/>
      <c r="I118" s="118"/>
      <c r="K118" s="121"/>
      <c r="L118" s="121"/>
    </row>
    <row r="119" spans="1:12" ht="26.25" customHeight="1" x14ac:dyDescent="0.2">
      <c r="A119" s="123"/>
      <c r="B119" s="118"/>
      <c r="C119" s="116"/>
      <c r="D119" s="116"/>
      <c r="F119" s="117"/>
      <c r="G119" s="118"/>
      <c r="H119" s="119"/>
      <c r="I119" s="118"/>
      <c r="K119" s="121"/>
      <c r="L119" s="121"/>
    </row>
    <row r="120" spans="1:12" ht="26.25" customHeight="1" x14ac:dyDescent="0.2">
      <c r="A120" s="123"/>
      <c r="B120" s="118"/>
      <c r="C120" s="116"/>
      <c r="D120" s="116"/>
      <c r="F120" s="117"/>
      <c r="G120" s="118"/>
      <c r="H120" s="119"/>
      <c r="I120" s="118"/>
      <c r="K120" s="121"/>
      <c r="L120" s="121"/>
    </row>
    <row r="121" spans="1:12" ht="26.25" customHeight="1" x14ac:dyDescent="0.2">
      <c r="A121" s="123"/>
      <c r="B121" s="118"/>
      <c r="C121" s="116"/>
      <c r="D121" s="116"/>
      <c r="F121" s="117"/>
      <c r="G121" s="118"/>
      <c r="H121" s="119"/>
      <c r="I121" s="118"/>
      <c r="K121" s="121"/>
      <c r="L121" s="121"/>
    </row>
    <row r="122" spans="1:12" ht="26.25" customHeight="1" x14ac:dyDescent="0.2">
      <c r="A122" s="123"/>
      <c r="B122" s="118"/>
      <c r="C122" s="116"/>
      <c r="D122" s="116"/>
      <c r="F122" s="117"/>
      <c r="G122" s="118"/>
      <c r="H122" s="119"/>
      <c r="I122" s="118"/>
      <c r="K122" s="121"/>
      <c r="L122" s="121"/>
    </row>
  </sheetData>
  <mergeCells count="3">
    <mergeCell ref="B2:L2"/>
    <mergeCell ref="B3:L3"/>
    <mergeCell ref="B4:L4"/>
  </mergeCells>
  <pageMargins left="0.70866141732283472" right="0.70866141732283472" top="0.74803149606299213" bottom="0.74803149606299213" header="0.31496062992125984" footer="0.31496062992125984"/>
  <pageSetup scale="49" fitToHeight="0" orientation="landscape" r:id="rId1"/>
  <rowBreaks count="2" manualBreakCount="2">
    <brk id="20" min="1" max="11" man="1"/>
    <brk id="42"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I16"/>
  <sheetViews>
    <sheetView workbookViewId="0">
      <selection activeCell="N23" sqref="N22:N23"/>
    </sheetView>
  </sheetViews>
  <sheetFormatPr baseColWidth="10" defaultRowHeight="15" x14ac:dyDescent="0.25"/>
  <sheetData>
    <row r="7" spans="4:9" x14ac:dyDescent="0.25">
      <c r="D7" s="1"/>
      <c r="E7" s="1"/>
      <c r="F7" s="1"/>
      <c r="G7" s="1"/>
      <c r="H7" s="1"/>
      <c r="I7" s="1"/>
    </row>
    <row r="8" spans="4:9" ht="15.75" thickBot="1" x14ac:dyDescent="0.3">
      <c r="D8" s="1"/>
      <c r="E8" s="129"/>
      <c r="F8" s="129"/>
      <c r="G8" s="129"/>
      <c r="H8" s="1"/>
      <c r="I8" s="1"/>
    </row>
    <row r="9" spans="4:9" x14ac:dyDescent="0.25">
      <c r="D9" s="1"/>
      <c r="E9" s="130" t="s">
        <v>376</v>
      </c>
      <c r="F9" s="130"/>
      <c r="G9" s="130"/>
      <c r="H9" s="1"/>
      <c r="I9" s="1"/>
    </row>
    <row r="10" spans="4:9" x14ac:dyDescent="0.25">
      <c r="D10" s="1"/>
      <c r="E10" s="128" t="s">
        <v>377</v>
      </c>
      <c r="F10" s="128"/>
      <c r="G10" s="128"/>
      <c r="H10" s="1"/>
      <c r="I10" s="1"/>
    </row>
    <row r="11" spans="4:9" x14ac:dyDescent="0.25">
      <c r="D11" s="1"/>
      <c r="E11" s="127" t="s">
        <v>58</v>
      </c>
      <c r="F11" s="127"/>
      <c r="G11" s="127"/>
      <c r="H11" s="1"/>
      <c r="I11" s="1"/>
    </row>
    <row r="12" spans="4:9" x14ac:dyDescent="0.25">
      <c r="D12" s="1"/>
      <c r="E12" s="1"/>
      <c r="F12" s="1"/>
      <c r="G12" s="1"/>
      <c r="H12" s="1"/>
      <c r="I12" s="1"/>
    </row>
    <row r="13" spans="4:9" x14ac:dyDescent="0.25">
      <c r="D13" s="1"/>
      <c r="E13" s="1"/>
      <c r="F13" s="1"/>
      <c r="G13" s="1"/>
      <c r="H13" s="1"/>
      <c r="I13" s="1"/>
    </row>
    <row r="14" spans="4:9" x14ac:dyDescent="0.25">
      <c r="D14" s="1"/>
      <c r="E14" s="1"/>
      <c r="F14" s="1"/>
      <c r="G14" s="1"/>
      <c r="H14" s="1"/>
      <c r="I14" s="1"/>
    </row>
    <row r="15" spans="4:9" x14ac:dyDescent="0.25">
      <c r="D15" s="1"/>
      <c r="E15" s="1"/>
      <c r="F15" s="1"/>
      <c r="G15" s="1"/>
      <c r="H15" s="1"/>
      <c r="I15" s="1"/>
    </row>
    <row r="16" spans="4:9" x14ac:dyDescent="0.25">
      <c r="D16" s="1"/>
      <c r="E16" s="1"/>
      <c r="F16" s="1"/>
      <c r="G16" s="1"/>
      <c r="H16" s="1"/>
      <c r="I16" s="1"/>
    </row>
  </sheetData>
  <mergeCells count="4">
    <mergeCell ref="E11:G11"/>
    <mergeCell ref="E10:G10"/>
    <mergeCell ref="E8:G8"/>
    <mergeCell ref="E9:G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PAGO FACT. PROVEEDOR JULIO22</vt:lpstr>
      <vt:lpstr>Hoja2</vt:lpstr>
      <vt:lpstr>Hoja1</vt:lpstr>
      <vt:lpstr>'PAGO FACT. PROVEEDOR JULIO22'!Área_de_impresión</vt:lpstr>
      <vt:lpstr>'PAGO FACT. PROVEEDOR JULIO22'!Títulos_a_imprimir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Eudimar Diaz Araujo</dc:creator>
  <cp:lastModifiedBy>Corina del Carmen Mena Mena</cp:lastModifiedBy>
  <cp:lastPrinted>2022-08-15T14:37:40Z</cp:lastPrinted>
  <dcterms:created xsi:type="dcterms:W3CDTF">2022-04-19T19:11:37Z</dcterms:created>
  <dcterms:modified xsi:type="dcterms:W3CDTF">2022-08-15T14:47:22Z</dcterms:modified>
</cp:coreProperties>
</file>