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Document'!$A$9:$K$88</definedName>
  </definedNames>
  <calcPr calcId="124519"/>
</workbook>
</file>

<file path=xl/calcChain.xml><?xml version="1.0" encoding="utf-8"?>
<calcChain xmlns="http://schemas.openxmlformats.org/spreadsheetml/2006/main">
  <c r="F43" i="1"/>
  <c r="G43"/>
  <c r="H43"/>
  <c r="I43"/>
  <c r="J43"/>
  <c r="K43"/>
  <c r="E43"/>
  <c r="B43"/>
  <c r="I32"/>
  <c r="H32"/>
  <c r="G32"/>
  <c r="F32"/>
  <c r="E32"/>
  <c r="J31"/>
  <c r="K31" s="1"/>
  <c r="K32" s="1"/>
  <c r="I28"/>
  <c r="H28"/>
  <c r="G28"/>
  <c r="F28"/>
  <c r="E28"/>
  <c r="J27"/>
  <c r="K27" s="1"/>
  <c r="K28" s="1"/>
  <c r="I24"/>
  <c r="H24"/>
  <c r="G24"/>
  <c r="F24"/>
  <c r="E24"/>
  <c r="J23"/>
  <c r="J24" s="1"/>
  <c r="I20"/>
  <c r="H20"/>
  <c r="G20"/>
  <c r="F20"/>
  <c r="E20"/>
  <c r="J19"/>
  <c r="J20" s="1"/>
  <c r="I16"/>
  <c r="H16"/>
  <c r="G16"/>
  <c r="F16"/>
  <c r="E16"/>
  <c r="J15"/>
  <c r="K15" s="1"/>
  <c r="K16" s="1"/>
  <c r="I12"/>
  <c r="H12"/>
  <c r="G12"/>
  <c r="F12"/>
  <c r="E12"/>
  <c r="J11"/>
  <c r="J12" s="1"/>
  <c r="I40"/>
  <c r="H40"/>
  <c r="G40"/>
  <c r="F40"/>
  <c r="E40"/>
  <c r="K39"/>
  <c r="K40" s="1"/>
  <c r="J39"/>
  <c r="J40" s="1"/>
  <c r="J32" l="1"/>
  <c r="J28"/>
  <c r="K23"/>
  <c r="K24" s="1"/>
  <c r="K19"/>
  <c r="K20" s="1"/>
  <c r="J16"/>
  <c r="K11"/>
  <c r="K12" s="1"/>
  <c r="I36" l="1"/>
  <c r="H36"/>
  <c r="G36"/>
  <c r="F36"/>
  <c r="E36"/>
  <c r="J35"/>
  <c r="J36" s="1"/>
  <c r="K35" l="1"/>
  <c r="K36" s="1"/>
</calcChain>
</file>

<file path=xl/sharedStrings.xml><?xml version="1.0" encoding="utf-8"?>
<sst xmlns="http://schemas.openxmlformats.org/spreadsheetml/2006/main" count="51" uniqueCount="41">
  <si>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</si>
  <si>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</si>
  <si>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</si>
  <si>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</si>
  <si>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</si>
  <si>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</si>
  <si>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</si>
  <si>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</si>
  <si>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</si>
  <si>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</si>
  <si>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</si>
  <si>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</si>
  <si>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</si>
  <si>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</si>
  <si>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Fecha de Inicio</t>
  </si>
  <si>
    <t>Fecha  Termino</t>
  </si>
  <si>
    <t>ESCUELA NACIONAL DE ESTADISTICA- ONE</t>
  </si>
  <si>
    <t>NATHALY JOSEFINA GUILLEN DE LA CRUZ</t>
  </si>
  <si>
    <t>COORDINADOR (A)</t>
  </si>
  <si>
    <t>Nombre</t>
  </si>
  <si>
    <t>Mes de Enero 2019</t>
  </si>
  <si>
    <t>DEPARTAMENTO DE METODOLOGIA E INVESTIGACIONES- ONE</t>
  </si>
  <si>
    <t>ANALISTA</t>
  </si>
  <si>
    <t>YANERYS JOSE DE LA CRUZ</t>
  </si>
  <si>
    <t>DEPARTAMENTO DE COMUNICACIONES- ONE</t>
  </si>
  <si>
    <t>FELIX DEMOSTENES MELO DE LOS SANTOS</t>
  </si>
  <si>
    <t>PERIODISTA</t>
  </si>
  <si>
    <t>DIVISION DE PROCESAMIENTO DE DATOS- ONE</t>
  </si>
  <si>
    <t>NAYLA ROSMERY MINYETY MINYETY</t>
  </si>
  <si>
    <t>DIVISION FINANCIERA- ONE</t>
  </si>
  <si>
    <t>JUANA ZOBEIDA ESCAÑO GUZMAN</t>
  </si>
  <si>
    <t>ENCARGADO (A)</t>
  </si>
  <si>
    <t>SECCION DE SERVICIOS GENERALES- ONE</t>
  </si>
  <si>
    <t>SARIELA SANCHEZ</t>
  </si>
  <si>
    <t>CONSERJE</t>
  </si>
  <si>
    <t>DEPARTAMENTO DE ENCUESTAS- ONE</t>
  </si>
  <si>
    <t xml:space="preserve">MERCY PAOLA VARGAS GUZMAN </t>
  </si>
  <si>
    <t>MUESTRISTA</t>
  </si>
  <si>
    <t>DIVISION DE INDICES DE PRESIOS Y ESTADISTICAS COYUNTURALES- ONE</t>
  </si>
  <si>
    <t>MELIZA MONTERO FAMILIA</t>
  </si>
  <si>
    <t>4/31/2019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</si>
</sst>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right" vertical="center"/>
    </xf>
    <xf numFmtId="4" fontId="16" fillId="36" borderId="0" xfId="0" applyNumberFormat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1483178</xdr:colOff>
      <xdr:row>45</xdr:row>
      <xdr:rowOff>108857</xdr:rowOff>
    </xdr:from>
    <xdr:to>
      <xdr:col>8</xdr:col>
      <xdr:colOff>578303</xdr:colOff>
      <xdr:row>78</xdr:row>
      <xdr:rowOff>4082</xdr:rowOff>
    </xdr:to>
    <xdr:pic>
      <xdr:nvPicPr>
        <xdr:cNvPr id="6" name="5 Imagen" descr="firmas ener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3178" y="9334500"/>
          <a:ext cx="11668125" cy="618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="70" zoomScaleNormal="70" workbookViewId="0">
      <pane ySplit="8" topLeftCell="A9" activePane="bottomLeft" state="frozen"/>
      <selection pane="bottomLeft" activeCell="D36" sqref="D36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6.2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25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0.25">
      <c r="A5" s="14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1" thickBot="1">
      <c r="A6" s="14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>
      <c r="A7" s="16" t="s">
        <v>19</v>
      </c>
      <c r="B7" s="18" t="s">
        <v>0</v>
      </c>
      <c r="C7" s="29" t="s">
        <v>14</v>
      </c>
      <c r="D7" s="29" t="s">
        <v>15</v>
      </c>
      <c r="E7" s="20" t="s">
        <v>8</v>
      </c>
      <c r="F7" s="22" t="s">
        <v>1</v>
      </c>
      <c r="G7" s="20" t="s">
        <v>2</v>
      </c>
      <c r="H7" s="22" t="s">
        <v>3</v>
      </c>
      <c r="I7" s="20" t="s">
        <v>4</v>
      </c>
      <c r="J7" s="20" t="s">
        <v>5</v>
      </c>
      <c r="K7" s="27" t="s">
        <v>6</v>
      </c>
    </row>
    <row r="8" spans="1:11" ht="15.75" thickBot="1">
      <c r="A8" s="17"/>
      <c r="B8" s="19"/>
      <c r="C8" s="30"/>
      <c r="D8" s="30"/>
      <c r="E8" s="21"/>
      <c r="F8" s="23"/>
      <c r="G8" s="21"/>
      <c r="H8" s="23"/>
      <c r="I8" s="21"/>
      <c r="J8" s="21"/>
      <c r="K8" s="28"/>
    </row>
    <row r="10" spans="1:1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8" customFormat="1">
      <c r="A11" s="11" t="s">
        <v>25</v>
      </c>
      <c r="B11" s="10" t="s">
        <v>26</v>
      </c>
      <c r="C11" s="9">
        <v>43405</v>
      </c>
      <c r="D11" s="9">
        <v>43585</v>
      </c>
      <c r="E11" s="1">
        <v>50000</v>
      </c>
      <c r="F11" s="1">
        <v>1435</v>
      </c>
      <c r="G11" s="1">
        <v>1854</v>
      </c>
      <c r="H11" s="1">
        <v>1520</v>
      </c>
      <c r="I11" s="1">
        <v>0</v>
      </c>
      <c r="J11" s="1">
        <f>+F11+G11+H11+I11</f>
        <v>4809</v>
      </c>
      <c r="K11" s="1">
        <f>+E11-J11</f>
        <v>45191</v>
      </c>
    </row>
    <row r="12" spans="1:11">
      <c r="A12" s="6" t="s">
        <v>7</v>
      </c>
      <c r="B12" s="6">
        <v>1</v>
      </c>
      <c r="C12" s="6"/>
      <c r="D12" s="6"/>
      <c r="E12" s="2">
        <f>SUM(E11:E11)</f>
        <v>50000</v>
      </c>
      <c r="F12" s="2">
        <f>+F11</f>
        <v>1435</v>
      </c>
      <c r="G12" s="2">
        <f>SUM(G11:G11)</f>
        <v>1854</v>
      </c>
      <c r="H12" s="2">
        <f>SUM(H11:H11)</f>
        <v>1520</v>
      </c>
      <c r="I12" s="2">
        <f>SUM(I11:I11)</f>
        <v>0</v>
      </c>
      <c r="J12" s="2">
        <f>SUM(J11:J11)</f>
        <v>4809</v>
      </c>
      <c r="K12" s="2">
        <f>SUM(K11:K11)</f>
        <v>45191</v>
      </c>
    </row>
    <row r="13" spans="1:11">
      <c r="B13"/>
      <c r="C13"/>
      <c r="D13"/>
    </row>
    <row r="14" spans="1:11">
      <c r="A14" s="13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8" customFormat="1">
      <c r="A15" s="11" t="s">
        <v>28</v>
      </c>
      <c r="B15" s="10" t="s">
        <v>22</v>
      </c>
      <c r="C15" s="9">
        <v>43405</v>
      </c>
      <c r="D15" s="9">
        <v>43585</v>
      </c>
      <c r="E15" s="1">
        <v>60000</v>
      </c>
      <c r="F15" s="1">
        <v>1722</v>
      </c>
      <c r="G15" s="1">
        <v>3486.68</v>
      </c>
      <c r="H15" s="1">
        <v>1824</v>
      </c>
      <c r="I15" s="1">
        <v>0</v>
      </c>
      <c r="J15" s="1">
        <f>+F15+G15+H15+I15</f>
        <v>7032.68</v>
      </c>
      <c r="K15" s="1">
        <f>+E15-J15</f>
        <v>52967.32</v>
      </c>
    </row>
    <row r="16" spans="1:11">
      <c r="A16" s="6" t="s">
        <v>7</v>
      </c>
      <c r="B16" s="6">
        <v>1</v>
      </c>
      <c r="C16" s="6"/>
      <c r="D16" s="6"/>
      <c r="E16" s="2">
        <f>SUM(E15:E15)</f>
        <v>60000</v>
      </c>
      <c r="F16" s="2">
        <f>+F15</f>
        <v>1722</v>
      </c>
      <c r="G16" s="2">
        <f>SUM(G15:G15)</f>
        <v>3486.68</v>
      </c>
      <c r="H16" s="2">
        <f>SUM(H15:H15)</f>
        <v>1824</v>
      </c>
      <c r="I16" s="2">
        <f>SUM(I15:I15)</f>
        <v>0</v>
      </c>
      <c r="J16" s="2">
        <f>SUM(J15:J15)</f>
        <v>7032.68</v>
      </c>
      <c r="K16" s="2">
        <f>SUM(K15:K15)</f>
        <v>52967.32</v>
      </c>
    </row>
    <row r="17" spans="1:11">
      <c r="B17"/>
      <c r="C17"/>
      <c r="D17"/>
    </row>
    <row r="18" spans="1:11">
      <c r="A18" s="13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8" customFormat="1">
      <c r="A19" s="11" t="s">
        <v>30</v>
      </c>
      <c r="B19" s="10" t="s">
        <v>31</v>
      </c>
      <c r="C19" s="9">
        <v>43405</v>
      </c>
      <c r="D19" s="9">
        <v>43585</v>
      </c>
      <c r="E19" s="1">
        <v>110000</v>
      </c>
      <c r="F19" s="1">
        <v>3157</v>
      </c>
      <c r="G19" s="1">
        <v>14457.62</v>
      </c>
      <c r="H19" s="1">
        <v>3344</v>
      </c>
      <c r="I19" s="1">
        <v>0</v>
      </c>
      <c r="J19" s="1">
        <f>+F19+G19+H19+I19</f>
        <v>20958.620000000003</v>
      </c>
      <c r="K19" s="1">
        <f>+E19-J19</f>
        <v>89041.38</v>
      </c>
    </row>
    <row r="20" spans="1:11">
      <c r="A20" s="6" t="s">
        <v>7</v>
      </c>
      <c r="B20" s="6">
        <v>1</v>
      </c>
      <c r="C20" s="6"/>
      <c r="D20" s="6"/>
      <c r="E20" s="2">
        <f>SUM(E19:E19)</f>
        <v>110000</v>
      </c>
      <c r="F20" s="2">
        <f>+F19</f>
        <v>3157</v>
      </c>
      <c r="G20" s="2">
        <f>SUM(G19:G19)</f>
        <v>14457.62</v>
      </c>
      <c r="H20" s="2">
        <f>SUM(H19:H19)</f>
        <v>3344</v>
      </c>
      <c r="I20" s="2">
        <f>SUM(I19:I19)</f>
        <v>0</v>
      </c>
      <c r="J20" s="2">
        <f>SUM(J19:J19)</f>
        <v>20958.620000000003</v>
      </c>
      <c r="K20" s="2">
        <f>SUM(K19:K19)</f>
        <v>89041.38</v>
      </c>
    </row>
    <row r="21" spans="1:11">
      <c r="B21"/>
      <c r="C21"/>
      <c r="D21"/>
    </row>
    <row r="22" spans="1:11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8" customFormat="1">
      <c r="A23" s="11" t="s">
        <v>33</v>
      </c>
      <c r="B23" s="10" t="s">
        <v>34</v>
      </c>
      <c r="C23" s="9">
        <v>43374</v>
      </c>
      <c r="D23" s="31" t="s">
        <v>40</v>
      </c>
      <c r="E23" s="1">
        <v>15000</v>
      </c>
      <c r="F23" s="1">
        <v>430.5</v>
      </c>
      <c r="G23" s="1">
        <v>0</v>
      </c>
      <c r="H23" s="1">
        <v>456</v>
      </c>
      <c r="I23" s="1">
        <v>0</v>
      </c>
      <c r="J23" s="1">
        <f>+F23+G23+H23+I23</f>
        <v>886.5</v>
      </c>
      <c r="K23" s="1">
        <f>+E23-J23</f>
        <v>14113.5</v>
      </c>
    </row>
    <row r="24" spans="1:11">
      <c r="A24" s="6" t="s">
        <v>7</v>
      </c>
      <c r="B24" s="6">
        <v>1</v>
      </c>
      <c r="C24" s="6"/>
      <c r="D24" s="6"/>
      <c r="E24" s="2">
        <f>SUM(E23:E23)</f>
        <v>15000</v>
      </c>
      <c r="F24" s="2">
        <f>+F23</f>
        <v>430.5</v>
      </c>
      <c r="G24" s="2">
        <f>SUM(G23:G23)</f>
        <v>0</v>
      </c>
      <c r="H24" s="2">
        <f>SUM(H23:H23)</f>
        <v>456</v>
      </c>
      <c r="I24" s="2">
        <f>SUM(I23:I23)</f>
        <v>0</v>
      </c>
      <c r="J24" s="2">
        <f>SUM(J23:J23)</f>
        <v>886.5</v>
      </c>
      <c r="K24" s="2">
        <f>SUM(K23:K23)</f>
        <v>14113.5</v>
      </c>
    </row>
    <row r="25" spans="1:11">
      <c r="B25"/>
      <c r="C25"/>
      <c r="D25"/>
    </row>
    <row r="26" spans="1:11">
      <c r="A26" s="13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1" t="s">
        <v>36</v>
      </c>
      <c r="B27" s="10" t="s">
        <v>37</v>
      </c>
      <c r="C27" s="9">
        <v>43405</v>
      </c>
      <c r="D27" s="9">
        <v>43585</v>
      </c>
      <c r="E27" s="1">
        <v>75000</v>
      </c>
      <c r="F27" s="1">
        <v>2152.5</v>
      </c>
      <c r="G27" s="1">
        <v>6309.38</v>
      </c>
      <c r="H27" s="1">
        <v>2280</v>
      </c>
      <c r="I27" s="1">
        <v>0</v>
      </c>
      <c r="J27" s="1">
        <f>+F27+G27+H27+I27</f>
        <v>10741.880000000001</v>
      </c>
      <c r="K27" s="1">
        <f>+E27-J27</f>
        <v>64258.119999999995</v>
      </c>
    </row>
    <row r="28" spans="1:11">
      <c r="A28" s="6" t="s">
        <v>7</v>
      </c>
      <c r="B28" s="6">
        <v>1</v>
      </c>
      <c r="C28" s="6"/>
      <c r="D28" s="6"/>
      <c r="E28" s="2">
        <f>SUM(E27:E27)</f>
        <v>75000</v>
      </c>
      <c r="F28" s="2">
        <f>+F27</f>
        <v>2152.5</v>
      </c>
      <c r="G28" s="2">
        <f>SUM(G27:G27)</f>
        <v>6309.38</v>
      </c>
      <c r="H28" s="2">
        <f>SUM(H27:H27)</f>
        <v>2280</v>
      </c>
      <c r="I28" s="2">
        <f>SUM(I27:I27)</f>
        <v>0</v>
      </c>
      <c r="J28" s="2">
        <f>SUM(J27:J27)</f>
        <v>10741.880000000001</v>
      </c>
      <c r="K28" s="2">
        <f>SUM(K27:K27)</f>
        <v>64258.119999999995</v>
      </c>
    </row>
    <row r="29" spans="1:11">
      <c r="B29"/>
      <c r="C29"/>
      <c r="D29"/>
    </row>
    <row r="30" spans="1:11">
      <c r="A30" s="13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8" customFormat="1">
      <c r="A31" s="11" t="s">
        <v>39</v>
      </c>
      <c r="B31" s="10" t="s">
        <v>18</v>
      </c>
      <c r="C31" s="9">
        <v>43405</v>
      </c>
      <c r="D31" s="9">
        <v>43585</v>
      </c>
      <c r="E31" s="1">
        <v>25500</v>
      </c>
      <c r="F31" s="1">
        <v>731.85</v>
      </c>
      <c r="G31" s="1">
        <v>0</v>
      </c>
      <c r="H31" s="1">
        <v>775.2</v>
      </c>
      <c r="I31" s="1">
        <v>0</v>
      </c>
      <c r="J31" s="1">
        <f>+F31+G31+H31+I31</f>
        <v>1507.0500000000002</v>
      </c>
      <c r="K31" s="1">
        <f>+E31-J31</f>
        <v>23992.95</v>
      </c>
    </row>
    <row r="32" spans="1:11">
      <c r="A32" s="6" t="s">
        <v>7</v>
      </c>
      <c r="B32" s="6">
        <v>1</v>
      </c>
      <c r="C32" s="6"/>
      <c r="D32" s="6"/>
      <c r="E32" s="2">
        <f>SUM(E31:E31)</f>
        <v>25500</v>
      </c>
      <c r="F32" s="2">
        <f>+F31</f>
        <v>731.85</v>
      </c>
      <c r="G32" s="2">
        <f>SUM(G31:G31)</f>
        <v>0</v>
      </c>
      <c r="H32" s="2">
        <f>SUM(H31:H31)</f>
        <v>775.2</v>
      </c>
      <c r="I32" s="2">
        <f>SUM(I31:I31)</f>
        <v>0</v>
      </c>
      <c r="J32" s="2">
        <f>SUM(J31:J31)</f>
        <v>1507.0500000000002</v>
      </c>
      <c r="K32" s="2">
        <f>SUM(K31:K31)</f>
        <v>23992.95</v>
      </c>
    </row>
    <row r="33" spans="1:11">
      <c r="B33"/>
      <c r="C33"/>
      <c r="D33"/>
    </row>
    <row r="34" spans="1:11">
      <c r="A34" s="13" t="s">
        <v>16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8" customFormat="1">
      <c r="A35" s="11" t="s">
        <v>17</v>
      </c>
      <c r="B35" s="10" t="s">
        <v>18</v>
      </c>
      <c r="C35" s="9">
        <v>43466</v>
      </c>
      <c r="D35" s="9">
        <v>43647</v>
      </c>
      <c r="E35" s="1">
        <v>75000</v>
      </c>
      <c r="F35" s="1">
        <v>2152.5</v>
      </c>
      <c r="G35" s="1">
        <v>6309.38</v>
      </c>
      <c r="H35" s="1">
        <v>2280</v>
      </c>
      <c r="I35" s="1">
        <v>0</v>
      </c>
      <c r="J35" s="1">
        <f>+F35+G35+H35+I35</f>
        <v>10741.880000000001</v>
      </c>
      <c r="K35" s="1">
        <f>+E35-J35</f>
        <v>64258.119999999995</v>
      </c>
    </row>
    <row r="36" spans="1:11">
      <c r="A36" s="6" t="s">
        <v>7</v>
      </c>
      <c r="B36" s="6">
        <v>1</v>
      </c>
      <c r="C36" s="6"/>
      <c r="D36" s="6"/>
      <c r="E36" s="2">
        <f>SUM(E35:E35)</f>
        <v>75000</v>
      </c>
      <c r="F36" s="2">
        <f>+F35</f>
        <v>2152.5</v>
      </c>
      <c r="G36" s="2">
        <f>SUM(G35:G35)</f>
        <v>6309.38</v>
      </c>
      <c r="H36" s="2">
        <f>SUM(H35:H35)</f>
        <v>2280</v>
      </c>
      <c r="I36" s="2">
        <f>SUM(I35:I35)</f>
        <v>0</v>
      </c>
      <c r="J36" s="2">
        <f>SUM(J35:J35)</f>
        <v>10741.880000000001</v>
      </c>
      <c r="K36" s="2">
        <f>SUM(K35:K35)</f>
        <v>64258.119999999995</v>
      </c>
    </row>
    <row r="37" spans="1:11">
      <c r="B37"/>
      <c r="C37"/>
      <c r="D37"/>
    </row>
    <row r="38" spans="1:11">
      <c r="A38" s="13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t="s">
        <v>23</v>
      </c>
      <c r="B39" s="12" t="s">
        <v>22</v>
      </c>
      <c r="C39" s="9">
        <v>43374</v>
      </c>
      <c r="D39" s="31" t="s">
        <v>40</v>
      </c>
      <c r="E39" s="1">
        <v>37000</v>
      </c>
      <c r="F39" s="1">
        <v>1061.9000000000001</v>
      </c>
      <c r="G39" s="1">
        <v>19.25</v>
      </c>
      <c r="H39" s="1">
        <v>1124.8</v>
      </c>
      <c r="I39" s="1">
        <v>0</v>
      </c>
      <c r="J39" s="1">
        <f>+F39+G39+H39+I39</f>
        <v>2205.9499999999998</v>
      </c>
      <c r="K39" s="1">
        <f>+E39-J39</f>
        <v>34794.050000000003</v>
      </c>
    </row>
    <row r="40" spans="1:11">
      <c r="A40" s="6" t="s">
        <v>7</v>
      </c>
      <c r="B40" s="6">
        <v>1</v>
      </c>
      <c r="C40" s="6"/>
      <c r="D40" s="6"/>
      <c r="E40" s="2">
        <f t="shared" ref="E40:K40" si="0">SUM(E39:E39)</f>
        <v>37000</v>
      </c>
      <c r="F40" s="2">
        <f t="shared" si="0"/>
        <v>1061.9000000000001</v>
      </c>
      <c r="G40" s="2">
        <f t="shared" si="0"/>
        <v>19.25</v>
      </c>
      <c r="H40" s="2">
        <f t="shared" si="0"/>
        <v>1124.8</v>
      </c>
      <c r="I40" s="2">
        <f t="shared" si="0"/>
        <v>0</v>
      </c>
      <c r="J40" s="2">
        <f t="shared" si="0"/>
        <v>2205.9499999999998</v>
      </c>
      <c r="K40" s="2">
        <f t="shared" si="0"/>
        <v>34794.050000000003</v>
      </c>
    </row>
    <row r="42" spans="1:11">
      <c r="B42"/>
      <c r="C42"/>
      <c r="D42"/>
    </row>
    <row r="43" spans="1:11" s="4" customFormat="1" ht="24.95" customHeight="1">
      <c r="A43" s="5" t="s">
        <v>12</v>
      </c>
      <c r="B43" s="7">
        <f>+B40+B36+B32+B28+B24+B20+B16+B12</f>
        <v>8</v>
      </c>
      <c r="C43" s="7"/>
      <c r="D43" s="7"/>
      <c r="E43" s="32">
        <f>+E40+E36+E32+E28+E24+E20+E16+E12</f>
        <v>447500</v>
      </c>
      <c r="F43" s="32">
        <f t="shared" ref="F43:K43" si="1">+F40+F36+F32+F28+F24+F20+F16+F12</f>
        <v>12843.25</v>
      </c>
      <c r="G43" s="32">
        <f t="shared" si="1"/>
        <v>32436.31</v>
      </c>
      <c r="H43" s="32">
        <f t="shared" si="1"/>
        <v>13604</v>
      </c>
      <c r="I43" s="32">
        <f t="shared" si="1"/>
        <v>0</v>
      </c>
      <c r="J43" s="32">
        <f t="shared" si="1"/>
        <v>58883.560000000005</v>
      </c>
      <c r="K43" s="32">
        <f t="shared" si="1"/>
        <v>388616.44</v>
      </c>
    </row>
  </sheetData>
  <mergeCells count="25"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C7:C8"/>
    <mergeCell ref="D7:D8"/>
    <mergeCell ref="A38:K38"/>
    <mergeCell ref="A10:K10"/>
    <mergeCell ref="A14:K14"/>
    <mergeCell ref="A18:K18"/>
    <mergeCell ref="A22:K22"/>
    <mergeCell ref="A26:K26"/>
    <mergeCell ref="A30:K30"/>
    <mergeCell ref="A34:K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2019-02-01T15:38:46Z</dcterms:modified>
</cp:coreProperties>
</file>