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rzo" sheetId="1" r:id="rId1"/>
  </sheets>
  <definedNames>
    <definedName name="_xlnm.Print_Area" localSheetId="0">'Marzo'!$A$1:$A$6</definedName>
  </definedNames>
  <calcPr fullCalcOnLoad="1"/>
</workbook>
</file>

<file path=xl/sharedStrings.xml><?xml version="1.0" encoding="utf-8"?>
<sst xmlns="http://schemas.openxmlformats.org/spreadsheetml/2006/main" count="116" uniqueCount="60">
  <si>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</si>
  <si>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</si>
  <si>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</si>
  <si>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</si>
  <si>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</si>
  <si>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</si>
  <si>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</si>
  <si>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</si>
  <si>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</si>
  <si>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</si>
  <si>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</si>
  <si>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</si>
  <si>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Presupuesto Ejecutado</t>
  </si>
  <si>
    <t>EJECUCION PRESUPUESTARIA</t>
  </si>
  <si>
    <t>0009-OFICINA NACIONAL DE ESTADISTICA</t>
  </si>
  <si>
    <t>2.1.1.1.01-Sueldos fijos</t>
  </si>
  <si>
    <t>2.1.1.2.01-Sueldos al personal contratado e igualado</t>
  </si>
  <si>
    <t>2.1.1.3.01-Sueldos al personal fijo en trámite de pensiones</t>
  </si>
  <si>
    <t>2.1.2.2.05-Compensación servicios de seguridad</t>
  </si>
  <si>
    <t>2.1.5.1.01-Contribuciones al seguro de salud</t>
  </si>
  <si>
    <t>2.1.5.2.01-Contribuciones al seguro de pensiones</t>
  </si>
  <si>
    <t>2.1.5.3.01-Contribuciones al seguro de riesgo laboral</t>
  </si>
  <si>
    <t>2.2.1.3.01-Teléfono local</t>
  </si>
  <si>
    <t>2.2.1.5.01-Servicio de internet y televisión por cable</t>
  </si>
  <si>
    <t>2.2.1.6.01-Energía eléctrica</t>
  </si>
  <si>
    <t>2.1.1.2.05-Sueldo al personal nominal en período probatorio</t>
  </si>
  <si>
    <t>2.3.7.1.01-Gasolina</t>
  </si>
  <si>
    <t>0007-Generación de estadísticas nacionales sensibles al género</t>
  </si>
  <si>
    <t>2.2.1.7.01-Agua</t>
  </si>
  <si>
    <t>"Año del Fomento de las Exportaciones”</t>
  </si>
  <si>
    <t>2.1.1.5.04-Proporción de vacaciones no disfrutadas</t>
  </si>
  <si>
    <t>2.2.5.1.01-Alquilleres y rentas de edificios y locales</t>
  </si>
  <si>
    <t>2.2.5.8.01-Otros alquileres</t>
  </si>
  <si>
    <t>2.2.6.2.01-Seguro de bienes muebles</t>
  </si>
  <si>
    <t>2.2.7.1.01-Obras menores en edificaciones</t>
  </si>
  <si>
    <t>2.2.7.1.02-Servicios especiales de mantenimiento y reparación</t>
  </si>
  <si>
    <t>2.3.1.1.01-Alimentos y bebidas para personas</t>
  </si>
  <si>
    <t>2.2.2.1.01-Publicidad y propaganda</t>
  </si>
  <si>
    <t>2.2.3.1.01-Viáticos dentro del país</t>
  </si>
  <si>
    <t>2.2.7.2.01-Mantenimiento y reparación de muebles y equipos de oficina</t>
  </si>
  <si>
    <t>2.2.8.7.04-Servicios de capacitación</t>
  </si>
  <si>
    <t>2.2.8.7.05-Servicios de informática y sistemas computarizados</t>
  </si>
  <si>
    <t>2.3.5.5.01-Artículos de plástico</t>
  </si>
  <si>
    <t>2.6-BIENES MUEBLES, INMUEBLES E INTANGIBLES</t>
  </si>
  <si>
    <t>2.6.1.3.01-Equipo computacional</t>
  </si>
  <si>
    <t>2.2.2.2.01-Impresión y encuadernación</t>
  </si>
  <si>
    <t>2.2.4.1.01-Pasajes</t>
  </si>
  <si>
    <t>2.3.2.3.01-Prendas de vestir</t>
  </si>
  <si>
    <t>2.3.7.1.02-Gasoil</t>
  </si>
  <si>
    <t>2.3.9.2.01-Útiles de escritorio, oficina e informática </t>
  </si>
  <si>
    <t>2.6.1.1.01-Muebles, equipos de oficina y estantería</t>
  </si>
  <si>
    <t>2.6.5.5.01-Equipo de comunicación, telecomunicaciones y señalamiento</t>
  </si>
  <si>
    <t>2.6.5.8.01-Otros equipos</t>
  </si>
  <si>
    <t>0036-Lineamientos e investigaciones previas al levantamiento de la información principal</t>
  </si>
  <si>
    <t>2.3.3.1.01-Papel de escritorio</t>
  </si>
  <si>
    <t>2.6.4.1.01-Automóviles y camiones</t>
  </si>
  <si>
    <t>0037-Diseño</t>
  </si>
  <si>
    <t>2.6.8.8.01-Informáticas</t>
  </si>
  <si>
    <t>0040-Equipos</t>
  </si>
  <si>
    <t>Periodo del  1ro al 31 de Marzo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</si>
</sst>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4" fillId="14" borderId="0" xfId="0" applyNumberFormat="1" applyFont="1" applyFill="1" applyAlignment="1">
      <alignment horizontal="left" indent="2"/>
    </xf>
    <xf numFmtId="164" fontId="4" fillId="14" borderId="0" xfId="0" applyNumberFormat="1" applyFont="1" applyFill="1" applyAlignment="1">
      <alignment horizontal="right"/>
    </xf>
    <xf numFmtId="49" fontId="4" fillId="2" borderId="0" xfId="0" applyNumberFormat="1" applyFont="1" applyFill="1" applyAlignment="1">
      <alignment horizontal="left" indent="3"/>
    </xf>
    <xf numFmtId="164" fontId="4" fillId="2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left" indent="4"/>
    </xf>
    <xf numFmtId="164" fontId="4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left" indent="4"/>
    </xf>
    <xf numFmtId="164" fontId="4" fillId="0" borderId="0" xfId="0" applyNumberFormat="1" applyFont="1" applyFill="1" applyAlignment="1">
      <alignment horizontal="right"/>
    </xf>
    <xf numFmtId="49" fontId="4" fillId="8" borderId="0" xfId="0" applyNumberFormat="1" applyFont="1" applyFill="1" applyAlignment="1">
      <alignment horizontal="left" indent="3"/>
    </xf>
    <xf numFmtId="164" fontId="4" fillId="8" borderId="0" xfId="0" applyNumberFormat="1" applyFont="1" applyFill="1" applyAlignment="1">
      <alignment horizontal="righ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104775</xdr:rowOff>
    </xdr:from>
    <xdr:to>
      <xdr:col>0</xdr:col>
      <xdr:colOff>1152525</xdr:colOff>
      <xdr:row>4</xdr:row>
      <xdr:rowOff>142875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52425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6219825</xdr:colOff>
      <xdr:row>1</xdr:row>
      <xdr:rowOff>152400</xdr:rowOff>
    </xdr:from>
    <xdr:to>
      <xdr:col>1</xdr:col>
      <xdr:colOff>781050</xdr:colOff>
      <xdr:row>4</xdr:row>
      <xdr:rowOff>180975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40005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64"/>
  <sheetViews>
    <sheetView showGridLines="0" tabSelected="1"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B11" sqref="B11:B19"/>
    </sheetView>
  </sheetViews>
  <sheetFormatPr defaultColWidth="9.140625" defaultRowHeight="12.75"/>
  <cols>
    <col min="1" max="1" width="93.7109375" style="0" customWidth="1"/>
    <col min="2" max="2" width="14.421875" style="0" bestFit="1" customWidth="1"/>
  </cols>
  <sheetData>
    <row r="1" spans="1:2" ht="19.5">
      <c r="A1" s="16" t="s">
        <v>0</v>
      </c>
      <c r="B1" s="16"/>
    </row>
    <row r="2" spans="1:2" ht="15.75">
      <c r="A2" s="17" t="s">
        <v>1</v>
      </c>
      <c r="B2" s="17"/>
    </row>
    <row r="3" spans="1:2" ht="15.75">
      <c r="A3" s="15" t="s">
        <v>29</v>
      </c>
      <c r="B3" s="15"/>
    </row>
    <row r="4" spans="1:2" ht="15.75">
      <c r="A4" s="15" t="s">
        <v>13</v>
      </c>
      <c r="B4" s="15"/>
    </row>
    <row r="5" spans="1:2" ht="19.5" customHeight="1">
      <c r="A5" s="15" t="s">
        <v>59</v>
      </c>
      <c r="B5" s="15"/>
    </row>
    <row r="6" spans="1:2" ht="19.5" customHeight="1">
      <c r="A6" s="15"/>
      <c r="B6" s="15"/>
    </row>
    <row r="7" spans="1:2" ht="26.25" thickBot="1">
      <c r="A7" s="1" t="s">
        <v>2</v>
      </c>
      <c r="B7" s="1" t="s">
        <v>12</v>
      </c>
    </row>
    <row r="8" spans="1:3" ht="13.5" thickBot="1">
      <c r="A8" s="2" t="s">
        <v>14</v>
      </c>
      <c r="B8" s="3">
        <f>+B9+B41+B49+B72+B80+B87+B94+B97+B111+B114</f>
        <v>23480172.23</v>
      </c>
      <c r="C8" s="4"/>
    </row>
    <row r="9" spans="1:2" ht="12.75">
      <c r="A9" s="5" t="s">
        <v>3</v>
      </c>
      <c r="B9" s="6">
        <f>+B10+B20+B35+B39</f>
        <v>10455340.92</v>
      </c>
    </row>
    <row r="10" spans="1:2" ht="12.75">
      <c r="A10" s="7" t="s">
        <v>4</v>
      </c>
      <c r="B10" s="8">
        <f>SUM(B11:B19)</f>
        <v>8441175.17</v>
      </c>
    </row>
    <row r="11" spans="1:2" ht="12.75">
      <c r="A11" s="9" t="s">
        <v>15</v>
      </c>
      <c r="B11" s="10">
        <v>6098990</v>
      </c>
    </row>
    <row r="12" spans="1:2" ht="12.75">
      <c r="A12" s="9" t="s">
        <v>16</v>
      </c>
      <c r="B12" s="10">
        <v>527200</v>
      </c>
    </row>
    <row r="13" spans="1:2" ht="12.75">
      <c r="A13" s="9" t="s">
        <v>25</v>
      </c>
      <c r="B13" s="10">
        <v>50000</v>
      </c>
    </row>
    <row r="14" spans="1:2" ht="12.75">
      <c r="A14" s="9" t="s">
        <v>17</v>
      </c>
      <c r="B14" s="10">
        <v>385385.68</v>
      </c>
    </row>
    <row r="15" spans="1:2" ht="12.75">
      <c r="A15" s="9" t="s">
        <v>30</v>
      </c>
      <c r="B15" s="10">
        <v>199120.9</v>
      </c>
    </row>
    <row r="16" spans="1:2" ht="12.75">
      <c r="A16" s="9" t="s">
        <v>18</v>
      </c>
      <c r="B16" s="10">
        <v>135700</v>
      </c>
    </row>
    <row r="17" spans="1:2" ht="12.75">
      <c r="A17" s="9" t="s">
        <v>19</v>
      </c>
      <c r="B17" s="10">
        <v>483903.53</v>
      </c>
    </row>
    <row r="18" spans="1:2" ht="12.75">
      <c r="A18" s="9" t="s">
        <v>20</v>
      </c>
      <c r="B18" s="10">
        <v>501124.77</v>
      </c>
    </row>
    <row r="19" spans="1:2" ht="12.75">
      <c r="A19" s="9" t="s">
        <v>21</v>
      </c>
      <c r="B19" s="10">
        <v>59750.29</v>
      </c>
    </row>
    <row r="20" spans="1:2" ht="12.75">
      <c r="A20" s="7" t="s">
        <v>5</v>
      </c>
      <c r="B20" s="8">
        <f>SUM(B21:B34)</f>
        <v>1621589.75</v>
      </c>
    </row>
    <row r="21" spans="1:2" ht="12.75">
      <c r="A21" s="11" t="s">
        <v>22</v>
      </c>
      <c r="B21" s="12">
        <v>116547.09</v>
      </c>
    </row>
    <row r="22" spans="1:2" ht="12.75">
      <c r="A22" s="9" t="s">
        <v>23</v>
      </c>
      <c r="B22" s="10">
        <v>208438.83</v>
      </c>
    </row>
    <row r="23" spans="1:2" ht="12.75">
      <c r="A23" s="9" t="s">
        <v>24</v>
      </c>
      <c r="B23" s="10">
        <v>325323.97</v>
      </c>
    </row>
    <row r="24" spans="1:2" ht="12.75">
      <c r="A24" s="9" t="s">
        <v>28</v>
      </c>
      <c r="B24" s="10">
        <v>3840</v>
      </c>
    </row>
    <row r="25" spans="1:2" ht="12.75">
      <c r="A25" s="9" t="s">
        <v>37</v>
      </c>
      <c r="B25" s="10">
        <v>0</v>
      </c>
    </row>
    <row r="26" spans="1:2" ht="12.75">
      <c r="A26" s="9" t="s">
        <v>38</v>
      </c>
      <c r="B26" s="10">
        <v>0</v>
      </c>
    </row>
    <row r="27" spans="1:2" ht="12.75">
      <c r="A27" s="9" t="s">
        <v>31</v>
      </c>
      <c r="B27" s="10">
        <v>59000</v>
      </c>
    </row>
    <row r="28" spans="1:2" ht="12.75">
      <c r="A28" s="9" t="s">
        <v>32</v>
      </c>
      <c r="B28" s="10">
        <v>112000</v>
      </c>
    </row>
    <row r="29" spans="1:2" ht="12.75">
      <c r="A29" s="9" t="s">
        <v>33</v>
      </c>
      <c r="B29" s="10">
        <v>80396.36</v>
      </c>
    </row>
    <row r="30" spans="1:2" ht="12.75">
      <c r="A30" s="9" t="s">
        <v>34</v>
      </c>
      <c r="B30" s="10">
        <v>10000</v>
      </c>
    </row>
    <row r="31" spans="1:2" ht="12.75">
      <c r="A31" s="9" t="s">
        <v>35</v>
      </c>
      <c r="B31" s="10">
        <v>20000</v>
      </c>
    </row>
    <row r="32" spans="1:2" ht="12.75">
      <c r="A32" s="9" t="s">
        <v>39</v>
      </c>
      <c r="B32" s="10">
        <v>0</v>
      </c>
    </row>
    <row r="33" spans="1:2" ht="12.75">
      <c r="A33" s="9" t="s">
        <v>40</v>
      </c>
      <c r="B33" s="10">
        <v>170000</v>
      </c>
    </row>
    <row r="34" spans="1:2" ht="12.75">
      <c r="A34" s="9" t="s">
        <v>41</v>
      </c>
      <c r="B34" s="10">
        <v>516043.5</v>
      </c>
    </row>
    <row r="35" spans="1:2" ht="12.75">
      <c r="A35" s="7" t="s">
        <v>6</v>
      </c>
      <c r="B35" s="8">
        <f>SUM(B36:B38)</f>
        <v>392576</v>
      </c>
    </row>
    <row r="36" spans="1:2" ht="12.75">
      <c r="A36" s="9" t="s">
        <v>36</v>
      </c>
      <c r="B36" s="10">
        <v>12576</v>
      </c>
    </row>
    <row r="37" spans="1:2" ht="12.75">
      <c r="A37" s="9" t="s">
        <v>42</v>
      </c>
      <c r="B37" s="10">
        <v>0</v>
      </c>
    </row>
    <row r="38" spans="1:2" ht="12.75">
      <c r="A38" s="9" t="s">
        <v>26</v>
      </c>
      <c r="B38" s="10">
        <v>380000</v>
      </c>
    </row>
    <row r="39" spans="1:2" ht="12.75">
      <c r="A39" s="13" t="s">
        <v>43</v>
      </c>
      <c r="B39" s="14">
        <v>0</v>
      </c>
    </row>
    <row r="40" spans="1:2" ht="12.75">
      <c r="A40" s="9" t="s">
        <v>44</v>
      </c>
      <c r="B40" s="10">
        <v>0</v>
      </c>
    </row>
    <row r="41" spans="1:2" ht="12.75">
      <c r="A41" s="5" t="s">
        <v>7</v>
      </c>
      <c r="B41" s="6">
        <f>+B42</f>
        <v>2565558.36</v>
      </c>
    </row>
    <row r="42" spans="1:2" ht="12.75">
      <c r="A42" s="7" t="s">
        <v>4</v>
      </c>
      <c r="B42" s="8">
        <f>SUM(B43:B48)</f>
        <v>2565558.36</v>
      </c>
    </row>
    <row r="43" spans="1:2" ht="12.75">
      <c r="A43" s="9" t="s">
        <v>15</v>
      </c>
      <c r="B43" s="10">
        <v>1739171.39</v>
      </c>
    </row>
    <row r="44" spans="1:2" ht="12.75">
      <c r="A44" s="9" t="s">
        <v>16</v>
      </c>
      <c r="B44" s="10">
        <v>497000</v>
      </c>
    </row>
    <row r="45" spans="1:2" ht="12.75">
      <c r="A45" s="9" t="s">
        <v>30</v>
      </c>
      <c r="B45" s="10">
        <v>0</v>
      </c>
    </row>
    <row r="46" spans="1:2" ht="12.75">
      <c r="A46" s="9" t="s">
        <v>19</v>
      </c>
      <c r="B46" s="10">
        <v>152502.45</v>
      </c>
    </row>
    <row r="47" spans="1:2" ht="12.75">
      <c r="A47" s="9" t="s">
        <v>20</v>
      </c>
      <c r="B47" s="10">
        <v>158768.17</v>
      </c>
    </row>
    <row r="48" spans="1:2" ht="12.75">
      <c r="A48" s="9" t="s">
        <v>21</v>
      </c>
      <c r="B48" s="10">
        <v>18116.35</v>
      </c>
    </row>
    <row r="49" spans="1:2" ht="12.75">
      <c r="A49" s="5" t="s">
        <v>8</v>
      </c>
      <c r="B49" s="6">
        <f>+B50+B58+B63+B68</f>
        <v>4162874.88</v>
      </c>
    </row>
    <row r="50" spans="1:2" ht="12.75">
      <c r="A50" s="7" t="s">
        <v>4</v>
      </c>
      <c r="B50" s="8">
        <f>SUM(B51:B57)</f>
        <v>3870474.88</v>
      </c>
    </row>
    <row r="51" spans="1:2" ht="12.75">
      <c r="A51" s="9" t="s">
        <v>15</v>
      </c>
      <c r="B51" s="10">
        <v>2893614</v>
      </c>
    </row>
    <row r="52" spans="1:2" ht="12.75">
      <c r="A52" s="9" t="s">
        <v>16</v>
      </c>
      <c r="B52" s="10">
        <v>399500</v>
      </c>
    </row>
    <row r="53" spans="1:2" ht="12.75">
      <c r="A53" s="9" t="s">
        <v>25</v>
      </c>
      <c r="B53" s="10">
        <v>70000</v>
      </c>
    </row>
    <row r="54" spans="1:2" ht="12.75">
      <c r="A54" s="9" t="s">
        <v>30</v>
      </c>
      <c r="B54" s="10">
        <v>0</v>
      </c>
    </row>
    <row r="55" spans="1:2" ht="12.75">
      <c r="A55" s="9" t="s">
        <v>19</v>
      </c>
      <c r="B55" s="10">
        <v>236903.44</v>
      </c>
    </row>
    <row r="56" spans="1:2" ht="12.75">
      <c r="A56" s="9" t="s">
        <v>20</v>
      </c>
      <c r="B56" s="10">
        <v>238781.09</v>
      </c>
    </row>
    <row r="57" spans="1:2" ht="12.75">
      <c r="A57" s="9" t="s">
        <v>21</v>
      </c>
      <c r="B57" s="10">
        <v>31676.35</v>
      </c>
    </row>
    <row r="58" spans="1:2" ht="12.75">
      <c r="A58" s="13" t="s">
        <v>5</v>
      </c>
      <c r="B58" s="14">
        <f>SUM(B59:B62)</f>
        <v>292400</v>
      </c>
    </row>
    <row r="59" spans="1:2" ht="12.75">
      <c r="A59" s="9" t="s">
        <v>37</v>
      </c>
      <c r="B59" s="10">
        <v>0</v>
      </c>
    </row>
    <row r="60" spans="1:2" ht="12.75">
      <c r="A60" s="9" t="s">
        <v>45</v>
      </c>
      <c r="B60" s="10">
        <v>0</v>
      </c>
    </row>
    <row r="61" spans="1:2" ht="12.75">
      <c r="A61" s="9" t="s">
        <v>38</v>
      </c>
      <c r="B61" s="10">
        <v>100000</v>
      </c>
    </row>
    <row r="62" spans="1:2" ht="12.75">
      <c r="A62" s="9" t="s">
        <v>46</v>
      </c>
      <c r="B62" s="10">
        <v>192400</v>
      </c>
    </row>
    <row r="63" spans="1:2" ht="12.75">
      <c r="A63" s="13" t="s">
        <v>6</v>
      </c>
      <c r="B63" s="14">
        <f>SUM(B64:B67)</f>
        <v>0</v>
      </c>
    </row>
    <row r="64" spans="1:2" ht="12.75">
      <c r="A64" s="9" t="s">
        <v>47</v>
      </c>
      <c r="B64" s="10">
        <v>0</v>
      </c>
    </row>
    <row r="65" spans="1:2" ht="12.75">
      <c r="A65" s="9" t="s">
        <v>42</v>
      </c>
      <c r="B65" s="10">
        <v>0</v>
      </c>
    </row>
    <row r="66" spans="1:2" ht="12.75">
      <c r="A66" s="9" t="s">
        <v>48</v>
      </c>
      <c r="B66" s="10">
        <v>0</v>
      </c>
    </row>
    <row r="67" spans="1:2" ht="12.75">
      <c r="A67" s="9" t="s">
        <v>49</v>
      </c>
      <c r="B67" s="10">
        <v>0</v>
      </c>
    </row>
    <row r="68" spans="1:2" ht="12.75">
      <c r="A68" s="13" t="s">
        <v>43</v>
      </c>
      <c r="B68" s="14">
        <f>SUM(B69:B71)</f>
        <v>0</v>
      </c>
    </row>
    <row r="69" spans="1:2" ht="12.75">
      <c r="A69" s="9" t="s">
        <v>50</v>
      </c>
      <c r="B69" s="10">
        <v>0</v>
      </c>
    </row>
    <row r="70" spans="1:2" ht="12.75">
      <c r="A70" s="9" t="s">
        <v>51</v>
      </c>
      <c r="B70" s="10">
        <v>0</v>
      </c>
    </row>
    <row r="71" spans="1:2" ht="12.75">
      <c r="A71" s="9" t="s">
        <v>52</v>
      </c>
      <c r="B71" s="10">
        <v>0</v>
      </c>
    </row>
    <row r="72" spans="1:2" ht="12.75">
      <c r="A72" s="5" t="s">
        <v>9</v>
      </c>
      <c r="B72" s="6">
        <f>+B73</f>
        <v>2420828.28</v>
      </c>
    </row>
    <row r="73" spans="1:2" ht="12.75">
      <c r="A73" s="13" t="s">
        <v>4</v>
      </c>
      <c r="B73" s="14">
        <f>SUM(B74:B79)</f>
        <v>2420828.28</v>
      </c>
    </row>
    <row r="74" spans="1:2" ht="12.75">
      <c r="A74" s="9" t="s">
        <v>15</v>
      </c>
      <c r="B74" s="10">
        <v>1917892.7</v>
      </c>
    </row>
    <row r="75" spans="1:2" ht="12.75">
      <c r="A75" s="9" t="s">
        <v>16</v>
      </c>
      <c r="B75" s="10">
        <v>186100</v>
      </c>
    </row>
    <row r="76" spans="1:2" ht="12.75">
      <c r="A76" s="9" t="s">
        <v>30</v>
      </c>
      <c r="B76" s="10">
        <v>0</v>
      </c>
    </row>
    <row r="77" spans="1:2" ht="12.75">
      <c r="A77" s="9" t="s">
        <v>19</v>
      </c>
      <c r="B77" s="10">
        <v>147631.73</v>
      </c>
    </row>
    <row r="78" spans="1:2" ht="12.75">
      <c r="A78" s="9" t="s">
        <v>20</v>
      </c>
      <c r="B78" s="10">
        <v>149383.49</v>
      </c>
    </row>
    <row r="79" spans="1:2" ht="12.75">
      <c r="A79" s="9" t="s">
        <v>21</v>
      </c>
      <c r="B79" s="10">
        <v>19820.36</v>
      </c>
    </row>
    <row r="80" spans="1:2" ht="12.75">
      <c r="A80" s="5" t="s">
        <v>10</v>
      </c>
      <c r="B80" s="6">
        <f>+B81</f>
        <v>2318178.75</v>
      </c>
    </row>
    <row r="81" spans="1:2" ht="12.75">
      <c r="A81" s="7" t="s">
        <v>4</v>
      </c>
      <c r="B81" s="8">
        <f>SUM(B82:B86)</f>
        <v>2318178.75</v>
      </c>
    </row>
    <row r="82" spans="1:2" ht="12.75">
      <c r="A82" s="9" t="s">
        <v>15</v>
      </c>
      <c r="B82" s="10">
        <v>1747250</v>
      </c>
    </row>
    <row r="83" spans="1:2" ht="12.75">
      <c r="A83" s="9" t="s">
        <v>16</v>
      </c>
      <c r="B83" s="10">
        <v>265000</v>
      </c>
    </row>
    <row r="84" spans="1:2" ht="12.75">
      <c r="A84" s="9" t="s">
        <v>19</v>
      </c>
      <c r="B84" s="10">
        <v>142668.53</v>
      </c>
    </row>
    <row r="85" spans="1:2" ht="12.75">
      <c r="A85" s="9" t="s">
        <v>20</v>
      </c>
      <c r="B85" s="10">
        <v>142869.75</v>
      </c>
    </row>
    <row r="86" spans="1:2" ht="12.75">
      <c r="A86" s="9" t="s">
        <v>21</v>
      </c>
      <c r="B86" s="10">
        <v>20390.47</v>
      </c>
    </row>
    <row r="87" spans="1:2" ht="12.75">
      <c r="A87" s="5" t="s">
        <v>11</v>
      </c>
      <c r="B87" s="6">
        <f>+B88</f>
        <v>1264645.5200000003</v>
      </c>
    </row>
    <row r="88" spans="1:2" ht="12.75">
      <c r="A88" s="7" t="s">
        <v>4</v>
      </c>
      <c r="B88" s="8">
        <f>SUM(B89:B93)</f>
        <v>1264645.5200000003</v>
      </c>
    </row>
    <row r="89" spans="1:2" ht="12.75">
      <c r="A89" s="9" t="s">
        <v>15</v>
      </c>
      <c r="B89" s="10">
        <v>980350</v>
      </c>
    </row>
    <row r="90" spans="1:2" ht="12.75">
      <c r="A90" s="9" t="s">
        <v>16</v>
      </c>
      <c r="B90" s="10">
        <v>117000</v>
      </c>
    </row>
    <row r="91" spans="1:2" ht="12.75">
      <c r="A91" s="9" t="s">
        <v>19</v>
      </c>
      <c r="B91" s="10">
        <v>77802.12</v>
      </c>
    </row>
    <row r="92" spans="1:2" ht="12.75">
      <c r="A92" s="9" t="s">
        <v>20</v>
      </c>
      <c r="B92" s="10">
        <v>77911.85</v>
      </c>
    </row>
    <row r="93" spans="1:2" ht="12.75">
      <c r="A93" s="9" t="s">
        <v>21</v>
      </c>
      <c r="B93" s="10">
        <v>11581.55</v>
      </c>
    </row>
    <row r="94" spans="1:2" ht="12.75">
      <c r="A94" s="5" t="s">
        <v>27</v>
      </c>
      <c r="B94" s="6">
        <f>+B95</f>
        <v>0</v>
      </c>
    </row>
    <row r="95" spans="1:2" ht="12.75">
      <c r="A95" s="7" t="s">
        <v>4</v>
      </c>
      <c r="B95" s="8">
        <f>SUM(B96:B96)</f>
        <v>0</v>
      </c>
    </row>
    <row r="96" spans="1:2" ht="12.75">
      <c r="A96" s="9" t="s">
        <v>30</v>
      </c>
      <c r="B96" s="10">
        <v>0</v>
      </c>
    </row>
    <row r="97" spans="1:2" ht="12.75">
      <c r="A97" s="5" t="s">
        <v>53</v>
      </c>
      <c r="B97" s="6">
        <f>+B98+B103+B107</f>
        <v>292745.52</v>
      </c>
    </row>
    <row r="98" spans="1:2" ht="12.75">
      <c r="A98" s="13" t="s">
        <v>4</v>
      </c>
      <c r="B98" s="14">
        <f>SUM(B99:B102)</f>
        <v>292745.52</v>
      </c>
    </row>
    <row r="99" spans="1:2" ht="12.75">
      <c r="A99" s="9" t="s">
        <v>16</v>
      </c>
      <c r="B99" s="10">
        <v>255000</v>
      </c>
    </row>
    <row r="100" spans="1:2" ht="12.75">
      <c r="A100" s="9" t="s">
        <v>19</v>
      </c>
      <c r="B100" s="10">
        <v>18079.5</v>
      </c>
    </row>
    <row r="101" spans="1:2" ht="12.75">
      <c r="A101" s="9" t="s">
        <v>20</v>
      </c>
      <c r="B101" s="10">
        <v>18105</v>
      </c>
    </row>
    <row r="102" spans="1:2" ht="12.75">
      <c r="A102" s="9" t="s">
        <v>21</v>
      </c>
      <c r="B102" s="10">
        <v>1561.02</v>
      </c>
    </row>
    <row r="103" spans="1:2" ht="12.75">
      <c r="A103" s="13" t="s">
        <v>6</v>
      </c>
      <c r="B103" s="14">
        <v>0</v>
      </c>
    </row>
    <row r="104" spans="1:2" ht="12.75">
      <c r="A104" s="9" t="s">
        <v>47</v>
      </c>
      <c r="B104" s="10">
        <v>0</v>
      </c>
    </row>
    <row r="105" spans="1:2" ht="12.75">
      <c r="A105" s="9" t="s">
        <v>54</v>
      </c>
      <c r="B105" s="10">
        <v>0</v>
      </c>
    </row>
    <row r="106" spans="1:2" ht="12.75">
      <c r="A106" s="9" t="s">
        <v>49</v>
      </c>
      <c r="B106" s="10">
        <v>0</v>
      </c>
    </row>
    <row r="107" spans="1:2" ht="12.75">
      <c r="A107" s="13" t="s">
        <v>43</v>
      </c>
      <c r="B107" s="14">
        <v>0</v>
      </c>
    </row>
    <row r="108" spans="1:2" ht="12.75">
      <c r="A108" s="9" t="s">
        <v>50</v>
      </c>
      <c r="B108" s="10">
        <v>0</v>
      </c>
    </row>
    <row r="109" spans="1:2" ht="12.75">
      <c r="A109" s="9" t="s">
        <v>44</v>
      </c>
      <c r="B109" s="10">
        <v>0</v>
      </c>
    </row>
    <row r="110" spans="1:2" ht="12.75">
      <c r="A110" s="9" t="s">
        <v>55</v>
      </c>
      <c r="B110" s="10">
        <v>0</v>
      </c>
    </row>
    <row r="111" spans="1:2" ht="12.75">
      <c r="A111" s="5" t="s">
        <v>56</v>
      </c>
      <c r="B111" s="6">
        <f>+B112</f>
        <v>0</v>
      </c>
    </row>
    <row r="112" spans="1:2" ht="12.75">
      <c r="A112" s="13" t="s">
        <v>43</v>
      </c>
      <c r="B112" s="14">
        <f>SUM(D106)</f>
        <v>0</v>
      </c>
    </row>
    <row r="113" spans="1:2" ht="12.75">
      <c r="A113" s="9" t="s">
        <v>57</v>
      </c>
      <c r="B113" s="10">
        <v>0</v>
      </c>
    </row>
    <row r="114" spans="1:2" ht="12.75">
      <c r="A114" s="5" t="s">
        <v>58</v>
      </c>
      <c r="B114" s="6">
        <f>+B115</f>
        <v>0</v>
      </c>
    </row>
    <row r="115" spans="1:2" ht="12.75">
      <c r="A115" s="13" t="s">
        <v>43</v>
      </c>
      <c r="B115" s="14">
        <f>SUM(B116)</f>
        <v>0</v>
      </c>
    </row>
    <row r="116" spans="1:2" ht="12.75">
      <c r="A116" s="9" t="s">
        <v>44</v>
      </c>
      <c r="B116" s="10">
        <v>0</v>
      </c>
    </row>
    <row r="6964" ht="12.75">
      <c r="B6964" t="e">
        <f>+#REF!</f>
        <v>#REF!</v>
      </c>
    </row>
  </sheetData>
  <sheetProtection/>
  <mergeCells count="6">
    <mergeCell ref="A6:B6"/>
    <mergeCell ref="A1:B1"/>
    <mergeCell ref="A2:B2"/>
    <mergeCell ref="A3:B3"/>
    <mergeCell ref="A4:B4"/>
    <mergeCell ref="A5:B5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alicia.mateo</cp:lastModifiedBy>
  <cp:lastPrinted>2018-03-05T15:41:38Z</cp:lastPrinted>
  <dcterms:created xsi:type="dcterms:W3CDTF">2016-12-05T18:19:41Z</dcterms:created>
  <dcterms:modified xsi:type="dcterms:W3CDTF">2018-04-03T14:52:00Z</dcterms:modified>
  <cp:category/>
  <cp:version/>
  <cp:contentType/>
  <cp:contentStatus/>
</cp:coreProperties>
</file>