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Document'!$A$9:$I$184</definedName>
  </definedNames>
  <calcPr calcId="125725"/>
</workbook>
</file>

<file path=xl/calcChain.xml><?xml version="1.0" encoding="utf-8"?>
<calcChain xmlns="http://schemas.openxmlformats.org/spreadsheetml/2006/main">
  <c r="F139" i="1"/>
  <c r="E139"/>
  <c r="D139"/>
  <c r="C139"/>
  <c r="B139"/>
  <c r="C130"/>
  <c r="C79"/>
  <c r="C12"/>
  <c r="F12"/>
  <c r="E12"/>
  <c r="D12"/>
  <c r="G103"/>
  <c r="F103"/>
  <c r="E103"/>
  <c r="D103"/>
  <c r="C103"/>
  <c r="C137"/>
  <c r="D137"/>
  <c r="E137"/>
  <c r="F137"/>
  <c r="G137"/>
  <c r="D130"/>
  <c r="E130"/>
  <c r="F130"/>
  <c r="G130"/>
  <c r="C125"/>
  <c r="D125"/>
  <c r="E125"/>
  <c r="F125"/>
  <c r="G125"/>
  <c r="C121"/>
  <c r="D121"/>
  <c r="E121"/>
  <c r="F121"/>
  <c r="G121"/>
  <c r="C97"/>
  <c r="D97"/>
  <c r="E97"/>
  <c r="F97"/>
  <c r="G97"/>
  <c r="C91"/>
  <c r="D91"/>
  <c r="E91"/>
  <c r="F91"/>
  <c r="G91"/>
  <c r="C86"/>
  <c r="D86"/>
  <c r="E86"/>
  <c r="F86"/>
  <c r="G86"/>
  <c r="D79"/>
  <c r="E79"/>
  <c r="F79"/>
  <c r="G79"/>
  <c r="C59"/>
  <c r="D59"/>
  <c r="E59"/>
  <c r="F59"/>
  <c r="G59"/>
  <c r="C55"/>
  <c r="D55"/>
  <c r="E55"/>
  <c r="F55"/>
  <c r="G55"/>
  <c r="C46"/>
  <c r="D46"/>
  <c r="E46"/>
  <c r="F46"/>
  <c r="G46"/>
  <c r="C42"/>
  <c r="D42"/>
  <c r="E42"/>
  <c r="F42"/>
  <c r="G42"/>
  <c r="C37"/>
  <c r="D37"/>
  <c r="E37"/>
  <c r="F37"/>
  <c r="G37"/>
  <c r="C32"/>
  <c r="D32"/>
  <c r="E32"/>
  <c r="F32"/>
  <c r="G32"/>
  <c r="G139" s="1"/>
  <c r="C25"/>
  <c r="D25"/>
  <c r="E25"/>
  <c r="F25"/>
  <c r="G25"/>
  <c r="C21"/>
  <c r="D21"/>
  <c r="E21"/>
  <c r="F21"/>
  <c r="G21"/>
  <c r="C17"/>
  <c r="D17"/>
  <c r="E17"/>
  <c r="F17"/>
  <c r="G17"/>
  <c r="G12"/>
  <c r="H133"/>
  <c r="I133" s="1"/>
  <c r="H135"/>
  <c r="I135" s="1"/>
  <c r="H134"/>
  <c r="I134" s="1"/>
  <c r="H129"/>
  <c r="I129" s="1"/>
  <c r="H128"/>
  <c r="I128" s="1"/>
  <c r="H124"/>
  <c r="I124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2"/>
  <c r="I102" s="1"/>
  <c r="H101"/>
  <c r="I101" s="1"/>
  <c r="H100"/>
  <c r="I100" s="1"/>
  <c r="H96"/>
  <c r="I96" s="1"/>
  <c r="H95"/>
  <c r="I95" s="1"/>
  <c r="H94"/>
  <c r="I94" s="1"/>
  <c r="H90"/>
  <c r="I90" s="1"/>
  <c r="H89"/>
  <c r="I89" s="1"/>
  <c r="H85"/>
  <c r="I85" s="1"/>
  <c r="H84"/>
  <c r="I84" s="1"/>
  <c r="H83"/>
  <c r="I83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58"/>
  <c r="I58" s="1"/>
  <c r="H54"/>
  <c r="I54" s="1"/>
  <c r="H53"/>
  <c r="I53" s="1"/>
  <c r="H52"/>
  <c r="I52" s="1"/>
  <c r="H51"/>
  <c r="I51" s="1"/>
  <c r="H50"/>
  <c r="I50" s="1"/>
  <c r="H49"/>
  <c r="I49" s="1"/>
  <c r="H45"/>
  <c r="I45" s="1"/>
  <c r="H41"/>
  <c r="I41" s="1"/>
  <c r="H40"/>
  <c r="I40" s="1"/>
  <c r="H36"/>
  <c r="I36" s="1"/>
  <c r="H35"/>
  <c r="I35" s="1"/>
  <c r="H31"/>
  <c r="I31" s="1"/>
  <c r="H30"/>
  <c r="I30" s="1"/>
  <c r="H29"/>
  <c r="I29" s="1"/>
  <c r="H28"/>
  <c r="I28" s="1"/>
  <c r="H24"/>
  <c r="I24" s="1"/>
  <c r="I25" s="1"/>
  <c r="H20"/>
  <c r="I20" s="1"/>
  <c r="H16"/>
  <c r="I16" s="1"/>
  <c r="H15"/>
  <c r="I15" s="1"/>
  <c r="H11"/>
  <c r="I11" s="1"/>
  <c r="I12" s="1"/>
  <c r="H12" l="1"/>
  <c r="H21"/>
  <c r="H42"/>
  <c r="H46"/>
  <c r="H79"/>
  <c r="H91"/>
  <c r="H97"/>
  <c r="H121"/>
  <c r="H130"/>
  <c r="H25"/>
  <c r="H17"/>
  <c r="H32"/>
  <c r="H139" s="1"/>
  <c r="H55"/>
  <c r="H86"/>
  <c r="H103"/>
  <c r="H125"/>
  <c r="H137"/>
  <c r="I32"/>
  <c r="I139" s="1"/>
  <c r="I37"/>
  <c r="I55"/>
  <c r="I59"/>
  <c r="I79"/>
  <c r="I97"/>
  <c r="I121"/>
  <c r="I125"/>
  <c r="I130"/>
  <c r="I103"/>
  <c r="I17"/>
  <c r="I137"/>
  <c r="I42"/>
  <c r="I46"/>
  <c r="I86"/>
  <c r="H59"/>
  <c r="H37"/>
  <c r="I21"/>
  <c r="I91"/>
</calcChain>
</file>

<file path=xl/sharedStrings.xml><?xml version="1.0" encoding="utf-8"?>
<sst xmlns="http://schemas.openxmlformats.org/spreadsheetml/2006/main" count="195" uniqueCount="135">
  <si>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</si>
  <si>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</si>
  <si>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</si>
  <si>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</si>
  <si>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</si>
  <si>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</si>
  <si>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</si>
  <si>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</si>
  <si>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FRANKLYN DARIO FRIAS PUELLO</t>
  </si>
  <si>
    <t>ENLACE COMUNIC. CON LOS MEDIO</t>
  </si>
  <si>
    <t>COORDINADOR (A)</t>
  </si>
  <si>
    <t>AUXILIAR</t>
  </si>
  <si>
    <t>CHOFER</t>
  </si>
  <si>
    <t xml:space="preserve">Subtotal </t>
  </si>
  <si>
    <t>ANALISTA</t>
  </si>
  <si>
    <t>DEPARTAMENTO DE TECNOLOGIA DE LA INFORMACION- ONE</t>
  </si>
  <si>
    <t>SOPORTE TECNICO</t>
  </si>
  <si>
    <t>JUAN MIGUEL TAVAREZ MATEO</t>
  </si>
  <si>
    <t>YANIRA CRISTINA DE LA CRUZ PERALTA</t>
  </si>
  <si>
    <t>DIGITADOR (A)</t>
  </si>
  <si>
    <t>DIGITADOR</t>
  </si>
  <si>
    <t>SECCION DE SOPORTE TECNICO- ONE</t>
  </si>
  <si>
    <t>CRISTY CESARINA OVALLE</t>
  </si>
  <si>
    <t>AUXILIAR ADMINISTRATIVO (A)</t>
  </si>
  <si>
    <t>DIVISION DE PROCESAMIENTO DE DATOS- ONE</t>
  </si>
  <si>
    <t>DIMAS YAEL MATIAS APONTE</t>
  </si>
  <si>
    <t>TECNICO</t>
  </si>
  <si>
    <t>SECCION DE SERVICIOS GENERALES- ONE</t>
  </si>
  <si>
    <t>ELECTRICISTA</t>
  </si>
  <si>
    <t>HILARIO ALCIDES DE LA CRUZ CEPEDA</t>
  </si>
  <si>
    <t>WILFREDO CAMPECHANO YULI</t>
  </si>
  <si>
    <t>JOSE NICOLAS TAVERAS MONTAS</t>
  </si>
  <si>
    <t>AYUDANTE MANTENIMIENTO</t>
  </si>
  <si>
    <t>JEORGE LEONARDO SANCHEZ BONILLA</t>
  </si>
  <si>
    <t>DIRECCION DE CENSOS Y ENCUESTAS- ONE</t>
  </si>
  <si>
    <t>MARIA CRISTINA SANTIAGO TAVARES</t>
  </si>
  <si>
    <t>YOKASTY ELIZABETH DE LA CRUZ BALCAC</t>
  </si>
  <si>
    <t>DEPARTAMENTO DE CENSOS- ONE</t>
  </si>
  <si>
    <t>JHENSY JAFRINEO SANDOVAL MORAN</t>
  </si>
  <si>
    <t>COORDINADOR DE DIGITACION</t>
  </si>
  <si>
    <t>AUXILIAR ESTADISTICA</t>
  </si>
  <si>
    <t>YINEIRI GONZALEZ PEREZ</t>
  </si>
  <si>
    <t>SUPERVISORA</t>
  </si>
  <si>
    <t>DIVISION DE OFICINAS TERRITORIALES- ONE</t>
  </si>
  <si>
    <t>DEPARTAMENTO DE ESTADISTICAS ECONOMICAS- ONE</t>
  </si>
  <si>
    <t>CARLOS JOSE MONTERO GIL</t>
  </si>
  <si>
    <t>DIVISION DE INFRAESTRUCTURA ESTADISTICA Y ENCUESTA ECONOMICA- ONE</t>
  </si>
  <si>
    <t>MADELIN  MICHELT DE LA ROSA MARTINE</t>
  </si>
  <si>
    <t>SUPERVISOR (A)</t>
  </si>
  <si>
    <t>EVA CELESTE BONIFACIO RAMOS</t>
  </si>
  <si>
    <t>HENRY JEAN CARLOS RAMIREZ</t>
  </si>
  <si>
    <t>TECNICO DE ESTADISTICAS ESTRU</t>
  </si>
  <si>
    <t>JACQUELINE MERCEDES VALLEJO NOBOA</t>
  </si>
  <si>
    <t>LLANIRA DE LA CRUZ</t>
  </si>
  <si>
    <t>MIGUEL ANTONIO MARTINEZ ASENCIO</t>
  </si>
  <si>
    <t>ENCUESTADOR</t>
  </si>
  <si>
    <t>DIVISION DE INDICES DE PRECIOS Y ESTADISTICAS COYUNTURALES-ONE</t>
  </si>
  <si>
    <t>ARNALDO ANDRES CASTILLO MENDEZ</t>
  </si>
  <si>
    <t>DEPARTAMENTO DE ESTADISTICAS DEMOGRAFICAS, SOCIALES Y CULTURALES- ONE</t>
  </si>
  <si>
    <t>JORGE LUIS VARGAS MARTINEZ</t>
  </si>
  <si>
    <t>MARIANELIS GUERRERO</t>
  </si>
  <si>
    <t>EMIRCI ANTONIA MEDINA CUEVAS</t>
  </si>
  <si>
    <t>ENCUESTADORA</t>
  </si>
  <si>
    <t>ANTHONY ENCARNACION CESAR</t>
  </si>
  <si>
    <t>IZA MARIA DE LOS SANTOS DURAN</t>
  </si>
  <si>
    <t>JENNIFFER SYLVANA MEJIA</t>
  </si>
  <si>
    <t>LUIS MIGUEL GONZALEZ</t>
  </si>
  <si>
    <t>MARTINA HERNANDEZ MORENO</t>
  </si>
  <si>
    <t>NIULKYS DEL CARMEN CARMONA MARIA</t>
  </si>
  <si>
    <t>OLGA LIDIA GUZMAN FRIAS</t>
  </si>
  <si>
    <t>CATTY SELMO CANDELARIO</t>
  </si>
  <si>
    <t>DAYGORO ARIEL DIAZ SORIANO</t>
  </si>
  <si>
    <t>FRANCIA JULISSA CONCEPCION HEUREAUX</t>
  </si>
  <si>
    <t>LUIS GUILLERMO SUED BAEZ</t>
  </si>
  <si>
    <t>PATRICIA TERESA LIBERATO GOMEZ</t>
  </si>
  <si>
    <t>DINANYELI DE REGLA CRUZ GUERRERO</t>
  </si>
  <si>
    <t>MARIA MARGARITA MARRERO MARTINEZ</t>
  </si>
  <si>
    <t>DIVISIÓN DE ESTADISTICAS DEMOGRAFICAS Y SOCIALES- ONE</t>
  </si>
  <si>
    <t>HOCHI CAROLINA KEPPIS MARCHENA</t>
  </si>
  <si>
    <t>LUIS HENRY GUZMAN CORDERO</t>
  </si>
  <si>
    <t>REYMI NOEL TORIBIO RAMOS</t>
  </si>
  <si>
    <t>DIRECCION DE COORDINACION DEL SISTEMA NACIONAL ESTADISTICO (SEN)- ONE</t>
  </si>
  <si>
    <t>MERCEDES INES DE LOS SANTOS DIAZ</t>
  </si>
  <si>
    <t>SOPORTE ADMINISTRATIVO</t>
  </si>
  <si>
    <t>CRISMAIRY MARLENNY JIMENEZ MENA</t>
  </si>
  <si>
    <t>DIVISION ARTICULACION DEL SISTEMA ESTADISTICO NACIONAL- ONE</t>
  </si>
  <si>
    <t>ARLENY DENIS MARTE MONTERO</t>
  </si>
  <si>
    <t>ANALISTA SECTORIAL</t>
  </si>
  <si>
    <t>JOEL LOPEZ JIMENEZ</t>
  </si>
  <si>
    <t>JOSEFINA DE LOS ANGELES MANZUETA MU</t>
  </si>
  <si>
    <t>CRISTOBALINA MERCEDES CASTRO</t>
  </si>
  <si>
    <t>AUXILIAR DE OFICINAS TERRITOR</t>
  </si>
  <si>
    <t>JENNIFFER MAYRELIN DE LEON MONTERO</t>
  </si>
  <si>
    <t>SUB ENCARGADA</t>
  </si>
  <si>
    <t>JUANA DOMINGA LEBRON RIVERAS</t>
  </si>
  <si>
    <t>DIVISION DE OPERACIONES CARTOGRAFICAS- ONE</t>
  </si>
  <si>
    <t>HOLY LEIDY GARCIA CASTILLO</t>
  </si>
  <si>
    <t>ELIZABETH MERCEDES CASTRO LOPEZ</t>
  </si>
  <si>
    <t>JOSE ANTONIO CAMPAÑA MARTIN BOUGH</t>
  </si>
  <si>
    <t>ANGELA CRISTINA STAKEMAN RAMIREZ</t>
  </si>
  <si>
    <t>CLENDIS PAULINO BRITO</t>
  </si>
  <si>
    <t>DENNIS CHRISTOPHER POLANCO</t>
  </si>
  <si>
    <t>ACTUALIZADOR CARTOGRAFICO</t>
  </si>
  <si>
    <t>JHONNY RAFAEL PERDOMO BASILIO</t>
  </si>
  <si>
    <t>JOHAN MARCOS SEGURA CHARLES</t>
  </si>
  <si>
    <t>JULIO CESAR DEL CARMEN SORIANO</t>
  </si>
  <si>
    <t>EDITOR DE PLANOS</t>
  </si>
  <si>
    <t>MARIANELA BELTRE GARCES</t>
  </si>
  <si>
    <t>PERLA EVALINA ROSARIO GUERRERO</t>
  </si>
  <si>
    <t>ROBERT IVAN PEREZ RODRIGUEZ</t>
  </si>
  <si>
    <t>SILENNY PAYAN ABREU</t>
  </si>
  <si>
    <t>WILMA ALEXANDER ARIAS CASTRO</t>
  </si>
  <si>
    <t>YBELICE YVON ANDUJAR PEREZ</t>
  </si>
  <si>
    <t>DIGITALIZADOR</t>
  </si>
  <si>
    <t>DEPARTAMENTO DE COMUNICACIONES- ONE</t>
  </si>
  <si>
    <t>MARIA ALICIA DELGADO MESTRES</t>
  </si>
  <si>
    <t>CORRECTOR (A) DE ESTILO</t>
  </si>
  <si>
    <t>DIVISION DE PUBLICACIONES-ONE</t>
  </si>
  <si>
    <t>CAMILO CACERES VARGAS</t>
  </si>
  <si>
    <t>DISEÑADOR GRAFICO</t>
  </si>
  <si>
    <t>LEYDY MARICRIS PAULINO GARCIA</t>
  </si>
  <si>
    <t>Sueldo Bruto</t>
  </si>
  <si>
    <t>OFICINA NACIONAL DE ESTADÍSTICA</t>
  </si>
  <si>
    <t>Santo Domingo, República Dominicana</t>
  </si>
  <si>
    <t>ÁREA ORGANIZACIONAL</t>
  </si>
  <si>
    <t>Nomina de Empleados Contratados</t>
  </si>
  <si>
    <t xml:space="preserve">Total Contratados: </t>
  </si>
  <si>
    <t>VIVIAN NATHALY SANCHEZ</t>
  </si>
  <si>
    <t>FIORDALIZA MATEO LANDA</t>
  </si>
  <si>
    <t>JULIO ALBERTO ALVAREZ DE MAIO</t>
  </si>
  <si>
    <t>COORDINADOR ADMINISTRATIVO</t>
  </si>
  <si>
    <t>JOSE MARIA DIAZ CACEREZ</t>
  </si>
  <si>
    <t>ENCARGADO DE LOGISTICA</t>
  </si>
  <si>
    <t>MINISTERIO DE ECONOMÍA, PLANIFICACIÓN Y DESARROLLO</t>
  </si>
  <si>
    <t>Mes de julio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</si>
</sst>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4" fontId="22" fillId="36" borderId="0" xfId="0" applyNumberFormat="1" applyFont="1" applyFill="1" applyAlignment="1">
      <alignment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4" fontId="0" fillId="0" borderId="0" xfId="0" applyNumberFormat="1" applyFont="1"/>
    <xf numFmtId="0" fontId="16" fillId="0" borderId="0" xfId="0" applyFont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972109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showGridLines="0" tabSelected="1" zoomScale="80" zoomScaleNormal="80" workbookViewId="0">
      <pane ySplit="8" topLeftCell="A121" activePane="bottomLeft" state="frozen"/>
      <selection pane="bottomLeft" activeCell="G148" sqref="G148"/>
    </sheetView>
  </sheetViews>
  <sheetFormatPr baseColWidth="10" defaultRowHeight="15"/>
  <cols>
    <col min="1" max="1" width="40.7109375" customWidth="1"/>
    <col min="2" max="2" width="40.7109375" style="3" customWidth="1"/>
    <col min="3" max="5" width="18.7109375" style="1" customWidth="1"/>
    <col min="6" max="6" width="18.140625" style="1" customWidth="1"/>
    <col min="7" max="7" width="17.140625" style="1" customWidth="1"/>
    <col min="8" max="9" width="18.7109375" style="1" customWidth="1"/>
  </cols>
  <sheetData>
    <row r="1" spans="1:9">
      <c r="A1" s="11"/>
      <c r="B1" s="11"/>
      <c r="C1" s="11"/>
      <c r="D1" s="11"/>
      <c r="E1" s="11"/>
      <c r="F1" s="11"/>
      <c r="G1" s="11"/>
      <c r="H1" s="11"/>
      <c r="I1" s="11"/>
    </row>
    <row r="2" spans="1:9" ht="26.25">
      <c r="A2" s="12" t="s">
        <v>133</v>
      </c>
      <c r="B2" s="13"/>
      <c r="C2" s="13"/>
      <c r="D2" s="13"/>
      <c r="E2" s="13"/>
      <c r="F2" s="13"/>
      <c r="G2" s="13"/>
      <c r="H2" s="13"/>
      <c r="I2" s="13"/>
    </row>
    <row r="3" spans="1:9" ht="26.25">
      <c r="A3" s="12" t="s">
        <v>122</v>
      </c>
      <c r="B3" s="13"/>
      <c r="C3" s="13"/>
      <c r="D3" s="13"/>
      <c r="E3" s="13"/>
      <c r="F3" s="13"/>
      <c r="G3" s="13"/>
      <c r="H3" s="13"/>
      <c r="I3" s="13"/>
    </row>
    <row r="4" spans="1:9" ht="20.25">
      <c r="A4" s="14" t="s">
        <v>123</v>
      </c>
      <c r="B4" s="15"/>
      <c r="C4" s="15"/>
      <c r="D4" s="15"/>
      <c r="E4" s="15"/>
      <c r="F4" s="15"/>
      <c r="G4" s="15"/>
      <c r="H4" s="15"/>
      <c r="I4" s="15"/>
    </row>
    <row r="5" spans="1:9" ht="20.25">
      <c r="A5" s="14" t="s">
        <v>125</v>
      </c>
      <c r="B5" s="15"/>
      <c r="C5" s="15"/>
      <c r="D5" s="15"/>
      <c r="E5" s="15"/>
      <c r="F5" s="15"/>
      <c r="G5" s="15"/>
      <c r="H5" s="15"/>
      <c r="I5" s="15"/>
    </row>
    <row r="6" spans="1:9" ht="21" thickBot="1">
      <c r="A6" s="14" t="s">
        <v>134</v>
      </c>
      <c r="B6" s="15"/>
      <c r="C6" s="15"/>
      <c r="D6" s="15"/>
      <c r="E6" s="15"/>
      <c r="F6" s="15"/>
      <c r="G6" s="15"/>
      <c r="H6" s="15"/>
      <c r="I6" s="15"/>
    </row>
    <row r="7" spans="1:9">
      <c r="A7" s="16" t="s">
        <v>124</v>
      </c>
      <c r="B7" s="18" t="s">
        <v>0</v>
      </c>
      <c r="C7" s="20" t="s">
        <v>121</v>
      </c>
      <c r="D7" s="22" t="s">
        <v>1</v>
      </c>
      <c r="E7" s="20" t="s">
        <v>2</v>
      </c>
      <c r="F7" s="22" t="s">
        <v>3</v>
      </c>
      <c r="G7" s="20" t="s">
        <v>4</v>
      </c>
      <c r="H7" s="20" t="s">
        <v>5</v>
      </c>
      <c r="I7" s="24" t="s">
        <v>6</v>
      </c>
    </row>
    <row r="8" spans="1:9" ht="15.75" thickBot="1">
      <c r="A8" s="17"/>
      <c r="B8" s="19"/>
      <c r="C8" s="21"/>
      <c r="D8" s="23"/>
      <c r="E8" s="21"/>
      <c r="F8" s="23"/>
      <c r="G8" s="21"/>
      <c r="H8" s="21"/>
      <c r="I8" s="25"/>
    </row>
    <row r="10" spans="1:9">
      <c r="A10" s="10" t="s">
        <v>7</v>
      </c>
      <c r="B10" s="10"/>
      <c r="C10" s="10"/>
      <c r="D10" s="10"/>
      <c r="E10" s="10"/>
      <c r="F10" s="10"/>
      <c r="G10" s="10"/>
      <c r="H10" s="10"/>
      <c r="I10" s="10"/>
    </row>
    <row r="11" spans="1:9">
      <c r="A11" t="s">
        <v>8</v>
      </c>
      <c r="B11" t="s">
        <v>9</v>
      </c>
      <c r="C11" s="1">
        <v>23000</v>
      </c>
      <c r="D11" s="1">
        <v>660.1</v>
      </c>
      <c r="E11" s="1">
        <v>0</v>
      </c>
      <c r="F11" s="1">
        <v>699.2</v>
      </c>
      <c r="G11" s="1">
        <v>0</v>
      </c>
      <c r="H11" s="1">
        <f>D11+E11+F11+G11</f>
        <v>1359.3000000000002</v>
      </c>
      <c r="I11" s="1">
        <f>C11-H11</f>
        <v>21640.7</v>
      </c>
    </row>
    <row r="12" spans="1:9">
      <c r="A12" s="7" t="s">
        <v>13</v>
      </c>
      <c r="B12" s="7">
        <v>1</v>
      </c>
      <c r="C12" s="2">
        <f>SUM(C11:C11)</f>
        <v>23000</v>
      </c>
      <c r="D12" s="2">
        <f>SUM(D11:D11)</f>
        <v>660.1</v>
      </c>
      <c r="E12" s="2">
        <f>SUM(E11:E11)</f>
        <v>0</v>
      </c>
      <c r="F12" s="2">
        <f>SUM(F11:F11)</f>
        <v>699.2</v>
      </c>
      <c r="G12" s="2">
        <f>SUM(G11)</f>
        <v>0</v>
      </c>
      <c r="H12" s="2">
        <f>SUM(H11:H11)</f>
        <v>1359.3000000000002</v>
      </c>
      <c r="I12" s="2">
        <f>SUM(I11:I11)</f>
        <v>21640.7</v>
      </c>
    </row>
    <row r="13" spans="1:9">
      <c r="B13"/>
    </row>
    <row r="14" spans="1:9">
      <c r="A14" s="10" t="s">
        <v>15</v>
      </c>
      <c r="B14" s="10"/>
      <c r="C14" s="10"/>
      <c r="D14" s="10"/>
      <c r="E14" s="10"/>
      <c r="F14" s="10"/>
      <c r="G14" s="10"/>
      <c r="H14" s="10"/>
      <c r="I14" s="10"/>
    </row>
    <row r="15" spans="1:9">
      <c r="A15" t="s">
        <v>17</v>
      </c>
      <c r="B15" t="s">
        <v>16</v>
      </c>
      <c r="C15" s="1">
        <v>22000</v>
      </c>
      <c r="D15" s="1">
        <v>631.4</v>
      </c>
      <c r="E15" s="1">
        <v>0</v>
      </c>
      <c r="F15" s="1">
        <v>668.8</v>
      </c>
      <c r="G15" s="1">
        <v>0</v>
      </c>
      <c r="H15" s="1">
        <f>D15+E15+F15+G15</f>
        <v>1300.1999999999998</v>
      </c>
      <c r="I15" s="1">
        <f>C15-H15</f>
        <v>20699.8</v>
      </c>
    </row>
    <row r="16" spans="1:9">
      <c r="A16" t="s">
        <v>18</v>
      </c>
      <c r="B16" t="s">
        <v>19</v>
      </c>
      <c r="C16" s="1">
        <v>17000</v>
      </c>
      <c r="D16" s="1">
        <v>487.9</v>
      </c>
      <c r="E16" s="1">
        <v>0</v>
      </c>
      <c r="F16" s="1">
        <v>516.79999999999995</v>
      </c>
      <c r="G16" s="1">
        <v>0</v>
      </c>
      <c r="H16" s="1">
        <f>D16+E16+F16+G16</f>
        <v>1004.6999999999999</v>
      </c>
      <c r="I16" s="1">
        <f>C16-H16</f>
        <v>15995.3</v>
      </c>
    </row>
    <row r="17" spans="1:9">
      <c r="A17" s="7" t="s">
        <v>13</v>
      </c>
      <c r="B17" s="7">
        <v>2</v>
      </c>
      <c r="C17" s="2">
        <f t="shared" ref="C17:I17" si="0">SUM(C15:C16)</f>
        <v>39000</v>
      </c>
      <c r="D17" s="2">
        <f t="shared" si="0"/>
        <v>1119.3</v>
      </c>
      <c r="E17" s="2">
        <f t="shared" si="0"/>
        <v>0</v>
      </c>
      <c r="F17" s="2">
        <f t="shared" si="0"/>
        <v>1185.5999999999999</v>
      </c>
      <c r="G17" s="2">
        <f t="shared" si="0"/>
        <v>0</v>
      </c>
      <c r="H17" s="2">
        <f t="shared" si="0"/>
        <v>2304.8999999999996</v>
      </c>
      <c r="I17" s="2">
        <f t="shared" si="0"/>
        <v>36695.1</v>
      </c>
    </row>
    <row r="18" spans="1:9">
      <c r="B18"/>
    </row>
    <row r="19" spans="1:9">
      <c r="A19" s="10" t="s">
        <v>21</v>
      </c>
      <c r="B19" s="10"/>
      <c r="C19" s="10"/>
      <c r="D19" s="10"/>
      <c r="E19" s="10"/>
      <c r="F19" s="10"/>
      <c r="G19" s="10"/>
      <c r="H19" s="10"/>
      <c r="I19" s="10"/>
    </row>
    <row r="20" spans="1:9">
      <c r="A20" t="s">
        <v>22</v>
      </c>
      <c r="B20" t="s">
        <v>23</v>
      </c>
      <c r="C20" s="1">
        <v>19000</v>
      </c>
      <c r="D20" s="1">
        <v>545.29999999999995</v>
      </c>
      <c r="E20" s="1">
        <v>0</v>
      </c>
      <c r="F20" s="1">
        <v>577.6</v>
      </c>
      <c r="G20" s="1">
        <v>0</v>
      </c>
      <c r="H20" s="1">
        <f>D20+E20+F20+G20</f>
        <v>1122.9000000000001</v>
      </c>
      <c r="I20" s="1">
        <f>C20-H20</f>
        <v>17877.099999999999</v>
      </c>
    </row>
    <row r="21" spans="1:9">
      <c r="A21" s="7" t="s">
        <v>13</v>
      </c>
      <c r="B21" s="7">
        <v>1</v>
      </c>
      <c r="C21" s="2">
        <f t="shared" ref="C21:I21" si="1">SUM(C20:C20)</f>
        <v>19000</v>
      </c>
      <c r="D21" s="2">
        <f t="shared" si="1"/>
        <v>545.29999999999995</v>
      </c>
      <c r="E21" s="2">
        <f t="shared" si="1"/>
        <v>0</v>
      </c>
      <c r="F21" s="2">
        <f t="shared" si="1"/>
        <v>577.6</v>
      </c>
      <c r="G21" s="2">
        <f t="shared" si="1"/>
        <v>0</v>
      </c>
      <c r="H21" s="2">
        <f t="shared" si="1"/>
        <v>1122.9000000000001</v>
      </c>
      <c r="I21" s="2">
        <f t="shared" si="1"/>
        <v>17877.099999999999</v>
      </c>
    </row>
    <row r="22" spans="1:9">
      <c r="B22"/>
    </row>
    <row r="23" spans="1:9">
      <c r="A23" s="10" t="s">
        <v>24</v>
      </c>
      <c r="B23" s="10"/>
      <c r="C23" s="10"/>
      <c r="D23" s="10"/>
      <c r="E23" s="10"/>
      <c r="F23" s="10"/>
      <c r="G23" s="10"/>
      <c r="H23" s="10"/>
      <c r="I23" s="10"/>
    </row>
    <row r="24" spans="1:9">
      <c r="A24" t="s">
        <v>25</v>
      </c>
      <c r="B24" t="s">
        <v>26</v>
      </c>
      <c r="C24" s="1">
        <v>35000</v>
      </c>
      <c r="D24" s="1">
        <v>1004.5</v>
      </c>
      <c r="E24" s="1">
        <v>0</v>
      </c>
      <c r="F24" s="1">
        <v>1064</v>
      </c>
      <c r="G24" s="1">
        <v>0</v>
      </c>
      <c r="H24" s="1">
        <f>D24+E24+F24+G24</f>
        <v>2068.5</v>
      </c>
      <c r="I24" s="1">
        <f>C24-H24</f>
        <v>32931.5</v>
      </c>
    </row>
    <row r="25" spans="1:9">
      <c r="A25" s="7" t="s">
        <v>13</v>
      </c>
      <c r="B25" s="7">
        <v>1</v>
      </c>
      <c r="C25" s="2">
        <f t="shared" ref="C25:I25" si="2">SUM(C24)</f>
        <v>35000</v>
      </c>
      <c r="D25" s="2">
        <f t="shared" si="2"/>
        <v>1004.5</v>
      </c>
      <c r="E25" s="2">
        <f t="shared" si="2"/>
        <v>0</v>
      </c>
      <c r="F25" s="2">
        <f t="shared" si="2"/>
        <v>1064</v>
      </c>
      <c r="G25" s="2">
        <f t="shared" si="2"/>
        <v>0</v>
      </c>
      <c r="H25" s="2">
        <f>SUM(H24)</f>
        <v>2068.5</v>
      </c>
      <c r="I25" s="2">
        <f t="shared" si="2"/>
        <v>32931.5</v>
      </c>
    </row>
    <row r="26" spans="1:9" ht="15.75" customHeight="1">
      <c r="B26"/>
    </row>
    <row r="27" spans="1:9">
      <c r="A27" s="10" t="s">
        <v>27</v>
      </c>
      <c r="B27" s="10"/>
      <c r="C27" s="10"/>
      <c r="D27" s="10"/>
      <c r="E27" s="10"/>
      <c r="F27" s="10"/>
      <c r="G27" s="10"/>
      <c r="H27" s="10"/>
      <c r="I27" s="10"/>
    </row>
    <row r="28" spans="1:9">
      <c r="A28" t="s">
        <v>29</v>
      </c>
      <c r="B28" t="s">
        <v>28</v>
      </c>
      <c r="C28" s="1">
        <v>22000</v>
      </c>
      <c r="D28" s="1">
        <v>631.4</v>
      </c>
      <c r="E28" s="1">
        <v>0</v>
      </c>
      <c r="F28" s="1">
        <v>668.8</v>
      </c>
      <c r="G28" s="1">
        <v>0</v>
      </c>
      <c r="H28" s="1">
        <f>D28+E28+F28+G28</f>
        <v>1300.1999999999998</v>
      </c>
      <c r="I28" s="1">
        <f>C28-H28</f>
        <v>20699.8</v>
      </c>
    </row>
    <row r="29" spans="1:9">
      <c r="A29" t="s">
        <v>30</v>
      </c>
      <c r="B29" t="s">
        <v>12</v>
      </c>
      <c r="C29" s="1">
        <v>20000</v>
      </c>
      <c r="D29" s="1">
        <v>574</v>
      </c>
      <c r="E29" s="1">
        <v>0</v>
      </c>
      <c r="F29" s="1">
        <v>608</v>
      </c>
      <c r="G29" s="1">
        <v>0</v>
      </c>
      <c r="H29" s="1">
        <f>D29+E29+F29+G29</f>
        <v>1182</v>
      </c>
      <c r="I29" s="1">
        <f>C29-H29</f>
        <v>18818</v>
      </c>
    </row>
    <row r="30" spans="1:9">
      <c r="A30" t="s">
        <v>31</v>
      </c>
      <c r="B30" t="s">
        <v>32</v>
      </c>
      <c r="C30" s="1">
        <v>13000</v>
      </c>
      <c r="D30" s="1">
        <v>373.1</v>
      </c>
      <c r="E30" s="1">
        <v>0</v>
      </c>
      <c r="F30" s="1">
        <v>395.2</v>
      </c>
      <c r="G30" s="1">
        <v>0</v>
      </c>
      <c r="H30" s="1">
        <f>D30+E30+F30+G30</f>
        <v>768.3</v>
      </c>
      <c r="I30" s="1">
        <f>C30-H30</f>
        <v>12231.7</v>
      </c>
    </row>
    <row r="31" spans="1:9">
      <c r="A31" t="s">
        <v>33</v>
      </c>
      <c r="B31" t="s">
        <v>12</v>
      </c>
      <c r="C31" s="1">
        <v>16700</v>
      </c>
      <c r="D31" s="1">
        <v>479.29</v>
      </c>
      <c r="E31" s="1">
        <v>0</v>
      </c>
      <c r="F31" s="1">
        <v>507.68</v>
      </c>
      <c r="G31" s="1">
        <v>120</v>
      </c>
      <c r="H31" s="1">
        <f>D31+E31+F31+G31</f>
        <v>1106.97</v>
      </c>
      <c r="I31" s="1">
        <f>C31-H31</f>
        <v>15593.03</v>
      </c>
    </row>
    <row r="32" spans="1:9">
      <c r="A32" s="7" t="s">
        <v>13</v>
      </c>
      <c r="B32" s="7">
        <v>4</v>
      </c>
      <c r="C32" s="2">
        <f t="shared" ref="C32:I32" si="3">SUM(C28:C31)</f>
        <v>71700</v>
      </c>
      <c r="D32" s="2">
        <f t="shared" si="3"/>
        <v>2057.79</v>
      </c>
      <c r="E32" s="2">
        <f t="shared" si="3"/>
        <v>0</v>
      </c>
      <c r="F32" s="2">
        <f t="shared" si="3"/>
        <v>2179.6799999999998</v>
      </c>
      <c r="G32" s="2">
        <f t="shared" si="3"/>
        <v>120</v>
      </c>
      <c r="H32" s="2">
        <f t="shared" si="3"/>
        <v>4357.47</v>
      </c>
      <c r="I32" s="2">
        <f t="shared" si="3"/>
        <v>67342.53</v>
      </c>
    </row>
    <row r="33" spans="1:9">
      <c r="B33"/>
    </row>
    <row r="34" spans="1:9">
      <c r="A34" s="10" t="s">
        <v>34</v>
      </c>
      <c r="B34" s="10"/>
      <c r="C34" s="10"/>
      <c r="D34" s="10"/>
      <c r="E34" s="10"/>
      <c r="F34" s="10"/>
      <c r="G34" s="10"/>
      <c r="H34" s="10"/>
      <c r="I34" s="10"/>
    </row>
    <row r="35" spans="1:9">
      <c r="A35" t="s">
        <v>35</v>
      </c>
      <c r="B35" t="s">
        <v>23</v>
      </c>
      <c r="C35" s="1">
        <v>19000</v>
      </c>
      <c r="D35" s="1">
        <v>545.29999999999995</v>
      </c>
      <c r="E35" s="1">
        <v>0</v>
      </c>
      <c r="F35" s="1">
        <v>577.6</v>
      </c>
      <c r="G35" s="1">
        <v>932.76</v>
      </c>
      <c r="H35" s="1">
        <f t="shared" ref="H35:H36" si="4">D35+E35+F35+G35</f>
        <v>2055.66</v>
      </c>
      <c r="I35" s="1">
        <f t="shared" ref="I35:I36" si="5">C35-H35</f>
        <v>16944.34</v>
      </c>
    </row>
    <row r="36" spans="1:9">
      <c r="A36" t="s">
        <v>36</v>
      </c>
      <c r="B36" t="s">
        <v>11</v>
      </c>
      <c r="C36" s="1">
        <v>28000</v>
      </c>
      <c r="D36" s="1">
        <v>803.6</v>
      </c>
      <c r="E36" s="1">
        <v>0</v>
      </c>
      <c r="F36" s="1">
        <v>851.2</v>
      </c>
      <c r="G36" s="1">
        <v>0</v>
      </c>
      <c r="H36" s="1">
        <f t="shared" si="4"/>
        <v>1654.8000000000002</v>
      </c>
      <c r="I36" s="1">
        <f t="shared" si="5"/>
        <v>26345.200000000001</v>
      </c>
    </row>
    <row r="37" spans="1:9">
      <c r="A37" s="7" t="s">
        <v>13</v>
      </c>
      <c r="B37" s="7">
        <v>2</v>
      </c>
      <c r="C37" s="2">
        <f t="shared" ref="C37:I37" si="6">SUM(C35:C36)</f>
        <v>47000</v>
      </c>
      <c r="D37" s="2">
        <f t="shared" si="6"/>
        <v>1348.9</v>
      </c>
      <c r="E37" s="2">
        <f t="shared" si="6"/>
        <v>0</v>
      </c>
      <c r="F37" s="2">
        <f t="shared" si="6"/>
        <v>1428.8000000000002</v>
      </c>
      <c r="G37" s="2">
        <f t="shared" si="6"/>
        <v>932.76</v>
      </c>
      <c r="H37" s="2">
        <f t="shared" si="6"/>
        <v>3710.46</v>
      </c>
      <c r="I37" s="2">
        <f t="shared" si="6"/>
        <v>43289.54</v>
      </c>
    </row>
    <row r="38" spans="1:9">
      <c r="B38"/>
    </row>
    <row r="39" spans="1:9">
      <c r="A39" s="10" t="s">
        <v>37</v>
      </c>
      <c r="B39" s="10"/>
      <c r="C39" s="10"/>
      <c r="D39" s="10"/>
      <c r="E39" s="10"/>
      <c r="F39" s="10"/>
      <c r="G39" s="10"/>
      <c r="H39" s="10"/>
      <c r="I39" s="10"/>
    </row>
    <row r="40" spans="1:9">
      <c r="A40" t="s">
        <v>38</v>
      </c>
      <c r="B40" t="s">
        <v>39</v>
      </c>
      <c r="C40" s="1">
        <v>28000</v>
      </c>
      <c r="D40" s="1">
        <v>803.6</v>
      </c>
      <c r="E40" s="1">
        <v>0</v>
      </c>
      <c r="F40" s="1">
        <v>851.2</v>
      </c>
      <c r="G40" s="1">
        <v>0</v>
      </c>
      <c r="H40" s="1">
        <f>D40+E40+F40+G40</f>
        <v>1654.8000000000002</v>
      </c>
      <c r="I40" s="1">
        <f>C40-H40</f>
        <v>26345.200000000001</v>
      </c>
    </row>
    <row r="41" spans="1:9">
      <c r="A41" t="s">
        <v>41</v>
      </c>
      <c r="B41" t="s">
        <v>40</v>
      </c>
      <c r="C41" s="1">
        <v>26000</v>
      </c>
      <c r="D41" s="1">
        <v>746.2</v>
      </c>
      <c r="E41" s="1">
        <v>0</v>
      </c>
      <c r="F41" s="1">
        <v>790.4</v>
      </c>
      <c r="G41" s="1">
        <v>0</v>
      </c>
      <c r="H41" s="1">
        <f>D41+E41+F41+G41</f>
        <v>1536.6</v>
      </c>
      <c r="I41" s="1">
        <f>C41-H41</f>
        <v>24463.4</v>
      </c>
    </row>
    <row r="42" spans="1:9">
      <c r="A42" s="7" t="s">
        <v>13</v>
      </c>
      <c r="B42" s="7">
        <v>2</v>
      </c>
      <c r="C42" s="2">
        <f t="shared" ref="C42:I42" si="7">SUM(C40:C41)</f>
        <v>54000</v>
      </c>
      <c r="D42" s="2">
        <f t="shared" si="7"/>
        <v>1549.8000000000002</v>
      </c>
      <c r="E42" s="2">
        <f t="shared" si="7"/>
        <v>0</v>
      </c>
      <c r="F42" s="2">
        <f t="shared" si="7"/>
        <v>1641.6</v>
      </c>
      <c r="G42" s="2">
        <f t="shared" si="7"/>
        <v>0</v>
      </c>
      <c r="H42" s="2">
        <f t="shared" si="7"/>
        <v>3191.4</v>
      </c>
      <c r="I42" s="2">
        <f t="shared" si="7"/>
        <v>50808.600000000006</v>
      </c>
    </row>
    <row r="43" spans="1:9">
      <c r="B43"/>
    </row>
    <row r="44" spans="1:9">
      <c r="A44" s="10" t="s">
        <v>44</v>
      </c>
      <c r="B44" s="10"/>
      <c r="C44" s="10"/>
      <c r="D44" s="10"/>
      <c r="E44" s="10"/>
      <c r="F44" s="10"/>
      <c r="G44" s="10"/>
      <c r="H44" s="10"/>
      <c r="I44" s="10"/>
    </row>
    <row r="45" spans="1:9">
      <c r="A45" t="s">
        <v>45</v>
      </c>
      <c r="B45" t="s">
        <v>14</v>
      </c>
      <c r="C45" s="1">
        <v>30000</v>
      </c>
      <c r="D45" s="1">
        <v>861</v>
      </c>
      <c r="E45" s="1">
        <v>0</v>
      </c>
      <c r="F45" s="1">
        <v>912</v>
      </c>
      <c r="G45" s="1">
        <v>0</v>
      </c>
      <c r="H45" s="1">
        <f>D45+E45+F45+G45</f>
        <v>1773</v>
      </c>
      <c r="I45" s="1">
        <f>C45-H45</f>
        <v>28227</v>
      </c>
    </row>
    <row r="46" spans="1:9">
      <c r="A46" s="7" t="s">
        <v>13</v>
      </c>
      <c r="B46" s="7">
        <v>1</v>
      </c>
      <c r="C46" s="2">
        <f t="shared" ref="C46:I46" si="8">SUM(C45:C45)</f>
        <v>30000</v>
      </c>
      <c r="D46" s="2">
        <f t="shared" si="8"/>
        <v>861</v>
      </c>
      <c r="E46" s="2">
        <f t="shared" si="8"/>
        <v>0</v>
      </c>
      <c r="F46" s="2">
        <f t="shared" si="8"/>
        <v>912</v>
      </c>
      <c r="G46" s="2">
        <f t="shared" si="8"/>
        <v>0</v>
      </c>
      <c r="H46" s="2">
        <f t="shared" si="8"/>
        <v>1773</v>
      </c>
      <c r="I46" s="2">
        <f t="shared" si="8"/>
        <v>28227</v>
      </c>
    </row>
    <row r="47" spans="1:9">
      <c r="B47"/>
    </row>
    <row r="48" spans="1:9">
      <c r="A48" s="10" t="s">
        <v>46</v>
      </c>
      <c r="B48" s="10"/>
      <c r="C48" s="10"/>
      <c r="D48" s="10"/>
      <c r="E48" s="10"/>
      <c r="F48" s="10"/>
      <c r="G48" s="10"/>
      <c r="H48" s="10"/>
      <c r="I48" s="10"/>
    </row>
    <row r="49" spans="1:9">
      <c r="A49" t="s">
        <v>47</v>
      </c>
      <c r="B49" t="s">
        <v>48</v>
      </c>
      <c r="C49" s="1">
        <v>24464</v>
      </c>
      <c r="D49" s="1">
        <v>702.12</v>
      </c>
      <c r="E49" s="1">
        <v>0</v>
      </c>
      <c r="F49" s="1">
        <v>743.71</v>
      </c>
      <c r="G49" s="1">
        <v>0</v>
      </c>
      <c r="H49" s="1">
        <f t="shared" ref="H49:H54" si="9">D49+E49+F49+G49</f>
        <v>1445.83</v>
      </c>
      <c r="I49" s="1">
        <f t="shared" ref="I49:I54" si="10">C49-H49</f>
        <v>23018.17</v>
      </c>
    </row>
    <row r="50" spans="1:9">
      <c r="A50" t="s">
        <v>49</v>
      </c>
      <c r="B50" t="s">
        <v>26</v>
      </c>
      <c r="C50" s="1">
        <v>28000</v>
      </c>
      <c r="D50" s="1">
        <v>803.6</v>
      </c>
      <c r="E50" s="1">
        <v>0</v>
      </c>
      <c r="F50" s="1">
        <v>851.2</v>
      </c>
      <c r="G50" s="1">
        <v>0</v>
      </c>
      <c r="H50" s="1">
        <f t="shared" si="9"/>
        <v>1654.8000000000002</v>
      </c>
      <c r="I50" s="1">
        <f t="shared" si="10"/>
        <v>26345.200000000001</v>
      </c>
    </row>
    <row r="51" spans="1:9">
      <c r="A51" t="s">
        <v>50</v>
      </c>
      <c r="B51" t="s">
        <v>51</v>
      </c>
      <c r="C51" s="1">
        <v>23000</v>
      </c>
      <c r="D51" s="1">
        <v>660.1</v>
      </c>
      <c r="E51" s="1">
        <v>0</v>
      </c>
      <c r="F51" s="1">
        <v>699.2</v>
      </c>
      <c r="G51" s="1">
        <v>0</v>
      </c>
      <c r="H51" s="1">
        <f t="shared" si="9"/>
        <v>1359.3000000000002</v>
      </c>
      <c r="I51" s="1">
        <f t="shared" si="10"/>
        <v>21640.7</v>
      </c>
    </row>
    <row r="52" spans="1:9">
      <c r="A52" t="s">
        <v>52</v>
      </c>
      <c r="B52" t="s">
        <v>42</v>
      </c>
      <c r="C52" s="1">
        <v>23000</v>
      </c>
      <c r="D52" s="1">
        <v>660.1</v>
      </c>
      <c r="E52" s="1">
        <v>0</v>
      </c>
      <c r="F52" s="1">
        <v>699.2</v>
      </c>
      <c r="G52" s="1">
        <v>0</v>
      </c>
      <c r="H52" s="1">
        <f t="shared" si="9"/>
        <v>1359.3000000000002</v>
      </c>
      <c r="I52" s="1">
        <f t="shared" si="10"/>
        <v>21640.7</v>
      </c>
    </row>
    <row r="53" spans="1:9">
      <c r="A53" t="s">
        <v>53</v>
      </c>
      <c r="B53" t="s">
        <v>48</v>
      </c>
      <c r="C53" s="1">
        <v>23000</v>
      </c>
      <c r="D53" s="1">
        <v>660.1</v>
      </c>
      <c r="E53" s="1">
        <v>0</v>
      </c>
      <c r="F53" s="1">
        <v>699.2</v>
      </c>
      <c r="G53" s="1">
        <v>0</v>
      </c>
      <c r="H53" s="1">
        <f t="shared" si="9"/>
        <v>1359.3000000000002</v>
      </c>
      <c r="I53" s="1">
        <f t="shared" si="10"/>
        <v>21640.7</v>
      </c>
    </row>
    <row r="54" spans="1:9">
      <c r="A54" t="s">
        <v>54</v>
      </c>
      <c r="B54" t="s">
        <v>55</v>
      </c>
      <c r="C54" s="1">
        <v>15000</v>
      </c>
      <c r="D54" s="1">
        <v>430.5</v>
      </c>
      <c r="E54" s="1">
        <v>0</v>
      </c>
      <c r="F54" s="1">
        <v>456</v>
      </c>
      <c r="G54" s="1">
        <v>0</v>
      </c>
      <c r="H54" s="1">
        <f t="shared" si="9"/>
        <v>886.5</v>
      </c>
      <c r="I54" s="1">
        <f t="shared" si="10"/>
        <v>14113.5</v>
      </c>
    </row>
    <row r="55" spans="1:9">
      <c r="A55" s="7" t="s">
        <v>13</v>
      </c>
      <c r="B55" s="7">
        <v>6</v>
      </c>
      <c r="C55" s="2">
        <f t="shared" ref="C55:I55" si="11">SUM(C49:C54)</f>
        <v>136464</v>
      </c>
      <c r="D55" s="2">
        <f t="shared" si="11"/>
        <v>3916.52</v>
      </c>
      <c r="E55" s="2">
        <f t="shared" si="11"/>
        <v>0</v>
      </c>
      <c r="F55" s="2">
        <f t="shared" si="11"/>
        <v>4148.51</v>
      </c>
      <c r="G55" s="2">
        <f t="shared" si="11"/>
        <v>0</v>
      </c>
      <c r="H55" s="2">
        <f t="shared" si="11"/>
        <v>8065.0300000000007</v>
      </c>
      <c r="I55" s="2">
        <f t="shared" si="11"/>
        <v>128398.96999999999</v>
      </c>
    </row>
    <row r="56" spans="1:9">
      <c r="B56"/>
    </row>
    <row r="57" spans="1:9">
      <c r="A57" s="10" t="s">
        <v>56</v>
      </c>
      <c r="B57" s="10"/>
      <c r="C57" s="10"/>
      <c r="D57" s="10"/>
      <c r="E57" s="10"/>
      <c r="F57" s="10"/>
      <c r="G57" s="10"/>
      <c r="H57" s="10"/>
      <c r="I57" s="10"/>
    </row>
    <row r="58" spans="1:9">
      <c r="A58" t="s">
        <v>57</v>
      </c>
      <c r="B58" t="s">
        <v>26</v>
      </c>
      <c r="C58" s="1">
        <v>23000</v>
      </c>
      <c r="D58" s="1">
        <v>660.1</v>
      </c>
      <c r="E58" s="1">
        <v>0</v>
      </c>
      <c r="F58" s="1">
        <v>699.2</v>
      </c>
      <c r="G58" s="1">
        <v>0</v>
      </c>
      <c r="H58" s="1">
        <f>D58+E58+F58+G58</f>
        <v>1359.3000000000002</v>
      </c>
      <c r="I58" s="1">
        <f>C58-H58</f>
        <v>21640.7</v>
      </c>
    </row>
    <row r="59" spans="1:9">
      <c r="A59" s="7" t="s">
        <v>13</v>
      </c>
      <c r="B59" s="7">
        <v>1</v>
      </c>
      <c r="C59" s="2">
        <f t="shared" ref="C59:I59" si="12">SUM(C58:C58)</f>
        <v>23000</v>
      </c>
      <c r="D59" s="2">
        <f t="shared" si="12"/>
        <v>660.1</v>
      </c>
      <c r="E59" s="2">
        <f t="shared" si="12"/>
        <v>0</v>
      </c>
      <c r="F59" s="2">
        <f t="shared" si="12"/>
        <v>699.2</v>
      </c>
      <c r="G59" s="2">
        <f t="shared" si="12"/>
        <v>0</v>
      </c>
      <c r="H59" s="2">
        <f t="shared" si="12"/>
        <v>1359.3000000000002</v>
      </c>
      <c r="I59" s="2">
        <f t="shared" si="12"/>
        <v>21640.7</v>
      </c>
    </row>
    <row r="60" spans="1:9">
      <c r="B60"/>
    </row>
    <row r="61" spans="1:9">
      <c r="A61" s="10" t="s">
        <v>58</v>
      </c>
      <c r="B61" s="10"/>
      <c r="C61" s="10"/>
      <c r="D61" s="10"/>
      <c r="E61" s="10"/>
      <c r="F61" s="10"/>
      <c r="G61" s="10"/>
      <c r="H61" s="10"/>
      <c r="I61" s="10"/>
    </row>
    <row r="62" spans="1:9">
      <c r="A62" t="s">
        <v>59</v>
      </c>
      <c r="B62" t="s">
        <v>23</v>
      </c>
      <c r="C62" s="1">
        <v>22200</v>
      </c>
      <c r="D62" s="1">
        <v>637.14</v>
      </c>
      <c r="E62" s="1">
        <v>0</v>
      </c>
      <c r="F62" s="1">
        <v>674.88</v>
      </c>
      <c r="G62" s="1">
        <v>0</v>
      </c>
      <c r="H62" s="1">
        <f>D62+E62+F62+G62</f>
        <v>1312.02</v>
      </c>
      <c r="I62" s="1">
        <f>C62-H62</f>
        <v>20887.98</v>
      </c>
    </row>
    <row r="63" spans="1:9">
      <c r="A63" t="s">
        <v>60</v>
      </c>
      <c r="B63" t="s">
        <v>42</v>
      </c>
      <c r="C63" s="1">
        <v>22200</v>
      </c>
      <c r="D63" s="1">
        <v>637.14</v>
      </c>
      <c r="E63" s="1">
        <v>0</v>
      </c>
      <c r="F63" s="1">
        <v>674.88</v>
      </c>
      <c r="G63" s="1">
        <v>0</v>
      </c>
      <c r="H63" s="1">
        <f>D63+E63+F63+G63</f>
        <v>1312.02</v>
      </c>
      <c r="I63" s="1">
        <f>C63-H63</f>
        <v>20887.98</v>
      </c>
    </row>
    <row r="64" spans="1:9">
      <c r="A64" t="s">
        <v>61</v>
      </c>
      <c r="B64" t="s">
        <v>62</v>
      </c>
      <c r="C64" s="1">
        <v>15000</v>
      </c>
      <c r="D64" s="1">
        <v>430.5</v>
      </c>
      <c r="E64" s="1">
        <v>0</v>
      </c>
      <c r="F64" s="1">
        <v>456</v>
      </c>
      <c r="G64" s="1">
        <v>0</v>
      </c>
      <c r="H64" s="1">
        <f>D64+E64+F64+G64</f>
        <v>886.5</v>
      </c>
      <c r="I64" s="1">
        <f>C64-H64</f>
        <v>14113.5</v>
      </c>
    </row>
    <row r="65" spans="1:9">
      <c r="A65" t="s">
        <v>63</v>
      </c>
      <c r="B65" t="s">
        <v>48</v>
      </c>
      <c r="C65" s="1">
        <v>23000</v>
      </c>
      <c r="D65" s="1">
        <v>660.1</v>
      </c>
      <c r="E65" s="1">
        <v>0</v>
      </c>
      <c r="F65" s="1">
        <v>699.2</v>
      </c>
      <c r="G65" s="1">
        <v>0</v>
      </c>
      <c r="H65" s="1">
        <f t="shared" ref="H65:H78" si="13">D65+E65+F65+G65</f>
        <v>1359.3000000000002</v>
      </c>
      <c r="I65" s="1">
        <f t="shared" ref="I65:I78" si="14">C65-H65</f>
        <v>21640.7</v>
      </c>
    </row>
    <row r="66" spans="1:9">
      <c r="A66" t="s">
        <v>64</v>
      </c>
      <c r="B66" t="s">
        <v>62</v>
      </c>
      <c r="C66" s="1">
        <v>15000</v>
      </c>
      <c r="D66" s="1">
        <v>430.5</v>
      </c>
      <c r="E66" s="1">
        <v>0</v>
      </c>
      <c r="F66" s="1">
        <v>456</v>
      </c>
      <c r="G66" s="1">
        <v>0</v>
      </c>
      <c r="H66" s="1">
        <f t="shared" si="13"/>
        <v>886.5</v>
      </c>
      <c r="I66" s="1">
        <f t="shared" si="14"/>
        <v>14113.5</v>
      </c>
    </row>
    <row r="67" spans="1:9">
      <c r="A67" t="s">
        <v>65</v>
      </c>
      <c r="B67" t="s">
        <v>26</v>
      </c>
      <c r="C67" s="1">
        <v>23000</v>
      </c>
      <c r="D67" s="1">
        <v>660.1</v>
      </c>
      <c r="E67" s="1">
        <v>0</v>
      </c>
      <c r="F67" s="1">
        <v>699.2</v>
      </c>
      <c r="G67" s="1">
        <v>0</v>
      </c>
      <c r="H67" s="1">
        <f t="shared" si="13"/>
        <v>1359.3000000000002</v>
      </c>
      <c r="I67" s="1">
        <f t="shared" si="14"/>
        <v>21640.7</v>
      </c>
    </row>
    <row r="68" spans="1:9">
      <c r="A68" t="s">
        <v>66</v>
      </c>
      <c r="B68" t="s">
        <v>11</v>
      </c>
      <c r="C68" s="1">
        <v>17000</v>
      </c>
      <c r="D68" s="1">
        <v>487.9</v>
      </c>
      <c r="E68" s="1">
        <v>0</v>
      </c>
      <c r="F68" s="1">
        <v>516.79999999999995</v>
      </c>
      <c r="G68" s="1">
        <v>0</v>
      </c>
      <c r="H68" s="1">
        <f t="shared" si="13"/>
        <v>1004.6999999999999</v>
      </c>
      <c r="I68" s="1">
        <f t="shared" si="14"/>
        <v>15995.3</v>
      </c>
    </row>
    <row r="69" spans="1:9">
      <c r="A69" t="s">
        <v>67</v>
      </c>
      <c r="B69" t="s">
        <v>62</v>
      </c>
      <c r="C69" s="1">
        <v>15000</v>
      </c>
      <c r="D69" s="1">
        <v>430.5</v>
      </c>
      <c r="E69" s="1">
        <v>0</v>
      </c>
      <c r="F69" s="1">
        <v>456</v>
      </c>
      <c r="G69" s="1">
        <v>0</v>
      </c>
      <c r="H69" s="1">
        <f t="shared" si="13"/>
        <v>886.5</v>
      </c>
      <c r="I69" s="1">
        <f t="shared" si="14"/>
        <v>14113.5</v>
      </c>
    </row>
    <row r="70" spans="1:9">
      <c r="A70" t="s">
        <v>68</v>
      </c>
      <c r="B70" t="s">
        <v>62</v>
      </c>
      <c r="C70" s="1">
        <v>15000</v>
      </c>
      <c r="D70" s="1">
        <v>430.5</v>
      </c>
      <c r="E70" s="1">
        <v>0</v>
      </c>
      <c r="F70" s="1">
        <v>456</v>
      </c>
      <c r="G70" s="1">
        <v>0</v>
      </c>
      <c r="H70" s="1">
        <f t="shared" si="13"/>
        <v>886.5</v>
      </c>
      <c r="I70" s="1">
        <f t="shared" si="14"/>
        <v>14113.5</v>
      </c>
    </row>
    <row r="71" spans="1:9">
      <c r="A71" t="s">
        <v>69</v>
      </c>
      <c r="B71" t="s">
        <v>19</v>
      </c>
      <c r="C71" s="1">
        <v>20000</v>
      </c>
      <c r="D71" s="1">
        <v>574</v>
      </c>
      <c r="E71" s="1">
        <v>0</v>
      </c>
      <c r="F71" s="1">
        <v>608</v>
      </c>
      <c r="G71" s="1">
        <v>0</v>
      </c>
      <c r="H71" s="1">
        <f t="shared" si="13"/>
        <v>1182</v>
      </c>
      <c r="I71" s="1">
        <f t="shared" si="14"/>
        <v>18818</v>
      </c>
    </row>
    <row r="72" spans="1:9">
      <c r="A72" t="s">
        <v>70</v>
      </c>
      <c r="B72" t="s">
        <v>62</v>
      </c>
      <c r="C72" s="1">
        <v>15000</v>
      </c>
      <c r="D72" s="1">
        <v>430.5</v>
      </c>
      <c r="E72" s="1">
        <v>0</v>
      </c>
      <c r="F72" s="1">
        <v>456</v>
      </c>
      <c r="G72" s="1">
        <v>0</v>
      </c>
      <c r="H72" s="1">
        <f t="shared" si="13"/>
        <v>886.5</v>
      </c>
      <c r="I72" s="1">
        <f t="shared" si="14"/>
        <v>14113.5</v>
      </c>
    </row>
    <row r="73" spans="1:9">
      <c r="A73" t="s">
        <v>71</v>
      </c>
      <c r="B73" t="s">
        <v>55</v>
      </c>
      <c r="C73" s="1">
        <v>22000</v>
      </c>
      <c r="D73" s="1">
        <v>631.4</v>
      </c>
      <c r="E73" s="1">
        <v>0</v>
      </c>
      <c r="F73" s="1">
        <v>668.8</v>
      </c>
      <c r="G73" s="1">
        <v>0</v>
      </c>
      <c r="H73" s="1">
        <f t="shared" si="13"/>
        <v>1300.1999999999998</v>
      </c>
      <c r="I73" s="1">
        <f t="shared" si="14"/>
        <v>20699.8</v>
      </c>
    </row>
    <row r="74" spans="1:9">
      <c r="A74" t="s">
        <v>72</v>
      </c>
      <c r="B74" t="s">
        <v>26</v>
      </c>
      <c r="C74" s="1">
        <v>20000</v>
      </c>
      <c r="D74" s="1">
        <v>574</v>
      </c>
      <c r="E74" s="1">
        <v>0</v>
      </c>
      <c r="F74" s="1">
        <v>608</v>
      </c>
      <c r="G74" s="1">
        <v>0</v>
      </c>
      <c r="H74" s="1">
        <f t="shared" si="13"/>
        <v>1182</v>
      </c>
      <c r="I74" s="1">
        <f t="shared" si="14"/>
        <v>18818</v>
      </c>
    </row>
    <row r="75" spans="1:9">
      <c r="A75" t="s">
        <v>73</v>
      </c>
      <c r="B75" t="s">
        <v>20</v>
      </c>
      <c r="C75" s="1">
        <v>20000</v>
      </c>
      <c r="D75" s="1">
        <v>574</v>
      </c>
      <c r="E75" s="1">
        <v>0</v>
      </c>
      <c r="F75" s="1">
        <v>608</v>
      </c>
      <c r="G75" s="1">
        <v>0</v>
      </c>
      <c r="H75" s="1">
        <f t="shared" si="13"/>
        <v>1182</v>
      </c>
      <c r="I75" s="1">
        <f t="shared" si="14"/>
        <v>18818</v>
      </c>
    </row>
    <row r="76" spans="1:9">
      <c r="A76" t="s">
        <v>74</v>
      </c>
      <c r="B76" t="s">
        <v>14</v>
      </c>
      <c r="C76" s="1">
        <v>35000</v>
      </c>
      <c r="D76" s="1">
        <v>1004.5</v>
      </c>
      <c r="E76" s="1">
        <v>0</v>
      </c>
      <c r="F76" s="1">
        <v>1064</v>
      </c>
      <c r="G76" s="1">
        <v>0</v>
      </c>
      <c r="H76" s="1">
        <f t="shared" si="13"/>
        <v>2068.5</v>
      </c>
      <c r="I76" s="1">
        <f t="shared" si="14"/>
        <v>32931.5</v>
      </c>
    </row>
    <row r="77" spans="1:9">
      <c r="A77" t="s">
        <v>75</v>
      </c>
      <c r="B77" t="s">
        <v>23</v>
      </c>
      <c r="C77" s="1">
        <v>22500</v>
      </c>
      <c r="D77" s="1">
        <v>645.75</v>
      </c>
      <c r="E77" s="1">
        <v>0</v>
      </c>
      <c r="F77" s="1">
        <v>684</v>
      </c>
      <c r="G77" s="1">
        <v>0</v>
      </c>
      <c r="H77" s="1">
        <f t="shared" si="13"/>
        <v>1329.75</v>
      </c>
      <c r="I77" s="1">
        <f t="shared" si="14"/>
        <v>21170.25</v>
      </c>
    </row>
    <row r="78" spans="1:9">
      <c r="A78" t="s">
        <v>76</v>
      </c>
      <c r="B78" t="s">
        <v>42</v>
      </c>
      <c r="C78" s="1">
        <v>23000</v>
      </c>
      <c r="D78" s="1">
        <v>660.1</v>
      </c>
      <c r="E78" s="1">
        <v>0</v>
      </c>
      <c r="F78" s="1">
        <v>699.2</v>
      </c>
      <c r="G78" s="1">
        <v>0</v>
      </c>
      <c r="H78" s="1">
        <f t="shared" si="13"/>
        <v>1359.3000000000002</v>
      </c>
      <c r="I78" s="1">
        <f t="shared" si="14"/>
        <v>21640.7</v>
      </c>
    </row>
    <row r="79" spans="1:9">
      <c r="A79" s="7" t="s">
        <v>13</v>
      </c>
      <c r="B79" s="7">
        <v>17</v>
      </c>
      <c r="C79" s="2">
        <f t="shared" ref="C79:I79" si="15">SUM(C62:C78)</f>
        <v>344900</v>
      </c>
      <c r="D79" s="2">
        <f t="shared" si="15"/>
        <v>9898.6299999999992</v>
      </c>
      <c r="E79" s="2">
        <f t="shared" si="15"/>
        <v>0</v>
      </c>
      <c r="F79" s="2">
        <f t="shared" si="15"/>
        <v>10484.960000000001</v>
      </c>
      <c r="G79" s="2">
        <f t="shared" si="15"/>
        <v>0</v>
      </c>
      <c r="H79" s="2">
        <f t="shared" si="15"/>
        <v>20383.59</v>
      </c>
      <c r="I79" s="2">
        <f t="shared" si="15"/>
        <v>324516.40999999997</v>
      </c>
    </row>
    <row r="80" spans="1:9">
      <c r="B80"/>
    </row>
    <row r="81" spans="1:9">
      <c r="B81"/>
    </row>
    <row r="82" spans="1:9">
      <c r="A82" s="10" t="s">
        <v>77</v>
      </c>
      <c r="B82" s="10"/>
      <c r="C82" s="10"/>
      <c r="D82" s="10"/>
      <c r="E82" s="10"/>
      <c r="F82" s="10"/>
      <c r="G82" s="10"/>
      <c r="H82" s="10"/>
      <c r="I82" s="10"/>
    </row>
    <row r="83" spans="1:9">
      <c r="A83" t="s">
        <v>78</v>
      </c>
      <c r="B83" t="s">
        <v>26</v>
      </c>
      <c r="C83" s="1">
        <v>25500</v>
      </c>
      <c r="D83" s="1">
        <v>731.85</v>
      </c>
      <c r="E83" s="1">
        <v>0</v>
      </c>
      <c r="F83" s="1">
        <v>775.2</v>
      </c>
      <c r="G83" s="1">
        <v>0</v>
      </c>
      <c r="H83" s="1">
        <f>D83+E83+F83+G83</f>
        <v>1507.0500000000002</v>
      </c>
      <c r="I83" s="1">
        <f>C83-H83</f>
        <v>23992.95</v>
      </c>
    </row>
    <row r="84" spans="1:9">
      <c r="A84" t="s">
        <v>79</v>
      </c>
      <c r="B84" t="s">
        <v>26</v>
      </c>
      <c r="C84" s="1">
        <v>25500</v>
      </c>
      <c r="D84" s="1">
        <v>731.85</v>
      </c>
      <c r="E84" s="1">
        <v>0</v>
      </c>
      <c r="F84" s="1">
        <v>775.2</v>
      </c>
      <c r="G84" s="1">
        <v>932.76</v>
      </c>
      <c r="H84" s="1">
        <f>D84+E84+F84+G84</f>
        <v>2439.8100000000004</v>
      </c>
      <c r="I84" s="1">
        <f>C84-H84</f>
        <v>23060.19</v>
      </c>
    </row>
    <row r="85" spans="1:9">
      <c r="A85" t="s">
        <v>80</v>
      </c>
      <c r="B85" t="s">
        <v>26</v>
      </c>
      <c r="C85" s="1">
        <v>25500</v>
      </c>
      <c r="D85" s="1">
        <v>731.85</v>
      </c>
      <c r="E85" s="1">
        <v>0</v>
      </c>
      <c r="F85" s="1">
        <v>775.2</v>
      </c>
      <c r="G85" s="1">
        <v>0</v>
      </c>
      <c r="H85" s="1">
        <f>D85+E85+F85+G85</f>
        <v>1507.0500000000002</v>
      </c>
      <c r="I85" s="1">
        <f>C85-H85</f>
        <v>23992.95</v>
      </c>
    </row>
    <row r="86" spans="1:9">
      <c r="A86" s="7" t="s">
        <v>13</v>
      </c>
      <c r="B86" s="7">
        <v>3</v>
      </c>
      <c r="C86" s="2">
        <f t="shared" ref="C86:I86" si="16">SUM(C83:C85)</f>
        <v>76500</v>
      </c>
      <c r="D86" s="2">
        <f t="shared" si="16"/>
        <v>2195.5500000000002</v>
      </c>
      <c r="E86" s="2">
        <f t="shared" si="16"/>
        <v>0</v>
      </c>
      <c r="F86" s="2">
        <f t="shared" si="16"/>
        <v>2325.6000000000004</v>
      </c>
      <c r="G86" s="2">
        <f t="shared" si="16"/>
        <v>932.76</v>
      </c>
      <c r="H86" s="2">
        <f>SUM(H83:H85)</f>
        <v>5453.9100000000008</v>
      </c>
      <c r="I86" s="2">
        <f t="shared" si="16"/>
        <v>71046.09</v>
      </c>
    </row>
    <row r="87" spans="1:9">
      <c r="B87"/>
    </row>
    <row r="88" spans="1:9">
      <c r="A88" s="10" t="s">
        <v>81</v>
      </c>
      <c r="B88" s="10"/>
      <c r="C88" s="10"/>
      <c r="D88" s="10"/>
      <c r="E88" s="10"/>
      <c r="F88" s="10"/>
      <c r="G88" s="10"/>
      <c r="H88" s="10"/>
      <c r="I88" s="10"/>
    </row>
    <row r="89" spans="1:9">
      <c r="A89" t="s">
        <v>82</v>
      </c>
      <c r="B89" t="s">
        <v>83</v>
      </c>
      <c r="C89" s="1">
        <v>40000</v>
      </c>
      <c r="D89" s="1">
        <v>1148</v>
      </c>
      <c r="E89" s="1">
        <v>442.65</v>
      </c>
      <c r="F89" s="1">
        <v>1216</v>
      </c>
      <c r="G89" s="1">
        <v>0</v>
      </c>
      <c r="H89" s="1">
        <f>D89+E89+F89+G89</f>
        <v>2806.65</v>
      </c>
      <c r="I89" s="1">
        <f>C89-H89</f>
        <v>37193.35</v>
      </c>
    </row>
    <row r="90" spans="1:9">
      <c r="A90" t="s">
        <v>84</v>
      </c>
      <c r="B90" t="s">
        <v>26</v>
      </c>
      <c r="C90" s="1">
        <v>26000</v>
      </c>
      <c r="D90" s="1">
        <v>746.2</v>
      </c>
      <c r="E90" s="1">
        <v>0</v>
      </c>
      <c r="F90" s="1">
        <v>790.4</v>
      </c>
      <c r="G90" s="1">
        <v>0</v>
      </c>
      <c r="H90" s="1">
        <f>D90+E90+F90+G90</f>
        <v>1536.6</v>
      </c>
      <c r="I90" s="1">
        <f>C90-H90</f>
        <v>24463.4</v>
      </c>
    </row>
    <row r="91" spans="1:9">
      <c r="A91" s="7" t="s">
        <v>13</v>
      </c>
      <c r="B91" s="7">
        <v>2</v>
      </c>
      <c r="C91" s="2">
        <f t="shared" ref="C91:I91" si="17">SUM(C89:C90)</f>
        <v>66000</v>
      </c>
      <c r="D91" s="2">
        <f t="shared" si="17"/>
        <v>1894.2</v>
      </c>
      <c r="E91" s="2">
        <f t="shared" si="17"/>
        <v>442.65</v>
      </c>
      <c r="F91" s="2">
        <f t="shared" si="17"/>
        <v>2006.4</v>
      </c>
      <c r="G91" s="2">
        <f t="shared" si="17"/>
        <v>0</v>
      </c>
      <c r="H91" s="2">
        <f t="shared" si="17"/>
        <v>4343.25</v>
      </c>
      <c r="I91" s="2">
        <f t="shared" si="17"/>
        <v>61656.75</v>
      </c>
    </row>
    <row r="92" spans="1:9">
      <c r="B92"/>
    </row>
    <row r="93" spans="1:9">
      <c r="A93" s="10" t="s">
        <v>85</v>
      </c>
      <c r="B93" s="10"/>
      <c r="C93" s="10"/>
      <c r="D93" s="10"/>
      <c r="E93" s="10"/>
      <c r="F93" s="10"/>
      <c r="G93" s="10"/>
      <c r="H93" s="10"/>
      <c r="I93" s="10"/>
    </row>
    <row r="94" spans="1:9">
      <c r="A94" t="s">
        <v>86</v>
      </c>
      <c r="B94" t="s">
        <v>87</v>
      </c>
      <c r="C94" s="1">
        <v>53000</v>
      </c>
      <c r="D94" s="1">
        <v>1521.1</v>
      </c>
      <c r="E94" s="1">
        <v>2277.41</v>
      </c>
      <c r="F94" s="1">
        <v>1611.2</v>
      </c>
      <c r="G94" s="1">
        <v>1080</v>
      </c>
      <c r="H94" s="1">
        <f t="shared" ref="H94:H95" si="18">D94+E94+F94+G94</f>
        <v>6489.71</v>
      </c>
      <c r="I94" s="1">
        <f t="shared" ref="I94:I95" si="19">C94-H94</f>
        <v>46510.29</v>
      </c>
    </row>
    <row r="95" spans="1:9">
      <c r="A95" t="s">
        <v>88</v>
      </c>
      <c r="B95" t="s">
        <v>26</v>
      </c>
      <c r="C95" s="1">
        <v>25000</v>
      </c>
      <c r="D95" s="1">
        <v>717.5</v>
      </c>
      <c r="E95" s="1">
        <v>0</v>
      </c>
      <c r="F95" s="1">
        <v>760</v>
      </c>
      <c r="G95" s="1">
        <v>932.76</v>
      </c>
      <c r="H95" s="1">
        <f t="shared" si="18"/>
        <v>2410.2600000000002</v>
      </c>
      <c r="I95" s="1">
        <f t="shared" si="19"/>
        <v>22589.739999999998</v>
      </c>
    </row>
    <row r="96" spans="1:9">
      <c r="A96" t="s">
        <v>89</v>
      </c>
      <c r="B96" t="s">
        <v>87</v>
      </c>
      <c r="C96" s="1">
        <v>40000</v>
      </c>
      <c r="D96" s="1">
        <v>1148</v>
      </c>
      <c r="E96" s="1">
        <v>442.65</v>
      </c>
      <c r="F96" s="1">
        <v>1216</v>
      </c>
      <c r="G96" s="1">
        <v>0</v>
      </c>
      <c r="H96" s="1">
        <f>D96+E96+F96+G96</f>
        <v>2806.65</v>
      </c>
      <c r="I96" s="1">
        <f>C96-H96</f>
        <v>37193.35</v>
      </c>
    </row>
    <row r="97" spans="1:9">
      <c r="A97" s="7" t="s">
        <v>13</v>
      </c>
      <c r="B97" s="7">
        <v>3</v>
      </c>
      <c r="C97" s="2">
        <f t="shared" ref="C97:I97" si="20">SUM(C94:C96)</f>
        <v>118000</v>
      </c>
      <c r="D97" s="2">
        <f t="shared" si="20"/>
        <v>3386.6</v>
      </c>
      <c r="E97" s="2">
        <f t="shared" si="20"/>
        <v>2720.06</v>
      </c>
      <c r="F97" s="2">
        <f t="shared" si="20"/>
        <v>3587.2</v>
      </c>
      <c r="G97" s="2">
        <f t="shared" si="20"/>
        <v>2012.76</v>
      </c>
      <c r="H97" s="2">
        <f t="shared" si="20"/>
        <v>11706.62</v>
      </c>
      <c r="I97" s="2">
        <f t="shared" si="20"/>
        <v>106293.38</v>
      </c>
    </row>
    <row r="98" spans="1:9">
      <c r="B98"/>
    </row>
    <row r="99" spans="1:9">
      <c r="A99" s="10" t="s">
        <v>43</v>
      </c>
      <c r="B99" s="10"/>
      <c r="C99" s="10"/>
      <c r="D99" s="10"/>
      <c r="E99" s="10"/>
      <c r="F99" s="10"/>
      <c r="G99" s="10"/>
      <c r="H99" s="10"/>
      <c r="I99" s="10"/>
    </row>
    <row r="100" spans="1:9">
      <c r="A100" t="s">
        <v>90</v>
      </c>
      <c r="B100" t="s">
        <v>91</v>
      </c>
      <c r="C100" s="1">
        <v>15000</v>
      </c>
      <c r="D100" s="1">
        <v>430.5</v>
      </c>
      <c r="E100" s="1">
        <v>0</v>
      </c>
      <c r="F100" s="1">
        <v>456</v>
      </c>
      <c r="G100" s="1">
        <v>0</v>
      </c>
      <c r="H100" s="1">
        <f>D100+E100+F100+G100</f>
        <v>886.5</v>
      </c>
      <c r="I100" s="1">
        <f>C100-H100</f>
        <v>14113.5</v>
      </c>
    </row>
    <row r="101" spans="1:9">
      <c r="A101" t="s">
        <v>92</v>
      </c>
      <c r="B101" t="s">
        <v>93</v>
      </c>
      <c r="C101" s="1">
        <v>14000</v>
      </c>
      <c r="D101" s="1">
        <v>401.8</v>
      </c>
      <c r="E101" s="1">
        <v>0</v>
      </c>
      <c r="F101" s="1">
        <v>425.6</v>
      </c>
      <c r="G101" s="1">
        <v>0</v>
      </c>
      <c r="H101" s="1">
        <f>D101+E101+F101+G101</f>
        <v>827.40000000000009</v>
      </c>
      <c r="I101" s="1">
        <f>C101-H101</f>
        <v>13172.6</v>
      </c>
    </row>
    <row r="102" spans="1:9">
      <c r="A102" t="s">
        <v>94</v>
      </c>
      <c r="B102" t="s">
        <v>11</v>
      </c>
      <c r="C102" s="1">
        <v>24000</v>
      </c>
      <c r="D102" s="1">
        <v>688.8</v>
      </c>
      <c r="E102" s="1">
        <v>0</v>
      </c>
      <c r="F102" s="1">
        <v>729.6</v>
      </c>
      <c r="G102" s="1">
        <v>0</v>
      </c>
      <c r="H102" s="1">
        <f>D102+E102+F102+G102</f>
        <v>1418.4</v>
      </c>
      <c r="I102" s="1">
        <f>C102-H102</f>
        <v>22581.599999999999</v>
      </c>
    </row>
    <row r="103" spans="1:9">
      <c r="A103" s="7" t="s">
        <v>13</v>
      </c>
      <c r="B103" s="7">
        <v>3</v>
      </c>
      <c r="C103" s="2">
        <f t="shared" ref="C103:I103" si="21">SUM(C100:C102)</f>
        <v>53000</v>
      </c>
      <c r="D103" s="2">
        <f t="shared" si="21"/>
        <v>1521.1</v>
      </c>
      <c r="E103" s="2">
        <f t="shared" si="21"/>
        <v>0</v>
      </c>
      <c r="F103" s="2">
        <f t="shared" si="21"/>
        <v>1611.2</v>
      </c>
      <c r="G103" s="2">
        <f t="shared" si="21"/>
        <v>0</v>
      </c>
      <c r="H103" s="2">
        <f t="shared" si="21"/>
        <v>3132.3</v>
      </c>
      <c r="I103" s="2">
        <f t="shared" si="21"/>
        <v>49867.7</v>
      </c>
    </row>
    <row r="104" spans="1:9">
      <c r="B104"/>
    </row>
    <row r="105" spans="1:9">
      <c r="A105" s="10" t="s">
        <v>95</v>
      </c>
      <c r="B105" s="10"/>
      <c r="C105" s="10"/>
      <c r="D105" s="10"/>
      <c r="E105" s="10"/>
      <c r="F105" s="10"/>
      <c r="G105" s="10"/>
      <c r="H105" s="10"/>
      <c r="I105" s="10"/>
    </row>
    <row r="106" spans="1:9">
      <c r="A106" t="s">
        <v>96</v>
      </c>
      <c r="B106" t="s">
        <v>26</v>
      </c>
      <c r="C106" s="1">
        <v>25000</v>
      </c>
      <c r="D106" s="1">
        <v>717.5</v>
      </c>
      <c r="E106" s="1">
        <v>0</v>
      </c>
      <c r="F106" s="1">
        <v>760</v>
      </c>
      <c r="G106" s="1">
        <v>0</v>
      </c>
      <c r="H106" s="1">
        <f t="shared" ref="H106:H120" si="22">D106+E106+F106+G106</f>
        <v>1477.5</v>
      </c>
      <c r="I106" s="1">
        <f t="shared" ref="I106:I120" si="23">C106-H106</f>
        <v>23522.5</v>
      </c>
    </row>
    <row r="107" spans="1:9">
      <c r="A107" t="s">
        <v>97</v>
      </c>
      <c r="B107" t="s">
        <v>19</v>
      </c>
      <c r="C107" s="1">
        <v>25000</v>
      </c>
      <c r="D107" s="1">
        <v>717.5</v>
      </c>
      <c r="E107" s="1">
        <v>0</v>
      </c>
      <c r="F107" s="1">
        <v>760</v>
      </c>
      <c r="G107" s="1">
        <v>0</v>
      </c>
      <c r="H107" s="1">
        <f t="shared" si="22"/>
        <v>1477.5</v>
      </c>
      <c r="I107" s="1">
        <f t="shared" si="23"/>
        <v>23522.5</v>
      </c>
    </row>
    <row r="108" spans="1:9">
      <c r="A108" t="s">
        <v>98</v>
      </c>
      <c r="B108" t="s">
        <v>10</v>
      </c>
      <c r="C108" s="1">
        <v>40000</v>
      </c>
      <c r="D108" s="1">
        <v>1148</v>
      </c>
      <c r="E108" s="1">
        <v>442.65</v>
      </c>
      <c r="F108" s="1">
        <v>1216</v>
      </c>
      <c r="G108" s="1">
        <v>0</v>
      </c>
      <c r="H108" s="1">
        <f t="shared" si="22"/>
        <v>2806.65</v>
      </c>
      <c r="I108" s="1">
        <f t="shared" si="23"/>
        <v>37193.35</v>
      </c>
    </row>
    <row r="109" spans="1:9">
      <c r="A109" t="s">
        <v>99</v>
      </c>
      <c r="B109" t="s">
        <v>11</v>
      </c>
      <c r="C109" s="1">
        <v>35000</v>
      </c>
      <c r="D109" s="1">
        <v>1004.5</v>
      </c>
      <c r="E109" s="1">
        <v>0</v>
      </c>
      <c r="F109" s="1">
        <v>1064</v>
      </c>
      <c r="G109" s="1">
        <v>0</v>
      </c>
      <c r="H109" s="1">
        <f t="shared" si="22"/>
        <v>2068.5</v>
      </c>
      <c r="I109" s="1">
        <f t="shared" si="23"/>
        <v>32931.5</v>
      </c>
    </row>
    <row r="110" spans="1:9">
      <c r="A110" t="s">
        <v>100</v>
      </c>
      <c r="B110" t="s">
        <v>19</v>
      </c>
      <c r="C110" s="1">
        <v>25000</v>
      </c>
      <c r="D110" s="1">
        <v>717.5</v>
      </c>
      <c r="E110" s="1">
        <v>0</v>
      </c>
      <c r="F110" s="1">
        <v>760</v>
      </c>
      <c r="G110" s="1">
        <v>0</v>
      </c>
      <c r="H110" s="1">
        <f t="shared" si="22"/>
        <v>1477.5</v>
      </c>
      <c r="I110" s="1">
        <f t="shared" si="23"/>
        <v>23522.5</v>
      </c>
    </row>
    <row r="111" spans="1:9">
      <c r="A111" t="s">
        <v>101</v>
      </c>
      <c r="B111" t="s">
        <v>102</v>
      </c>
      <c r="C111" s="1">
        <v>35000</v>
      </c>
      <c r="D111" s="1">
        <v>1004.5</v>
      </c>
      <c r="E111" s="1">
        <v>0</v>
      </c>
      <c r="F111" s="1">
        <v>1064</v>
      </c>
      <c r="G111" s="1">
        <v>0</v>
      </c>
      <c r="H111" s="1">
        <f t="shared" si="22"/>
        <v>2068.5</v>
      </c>
      <c r="I111" s="1">
        <f t="shared" si="23"/>
        <v>32931.5</v>
      </c>
    </row>
    <row r="112" spans="1:9">
      <c r="A112" t="s">
        <v>103</v>
      </c>
      <c r="B112" t="s">
        <v>19</v>
      </c>
      <c r="C112" s="1">
        <v>25000</v>
      </c>
      <c r="D112" s="1">
        <v>717.5</v>
      </c>
      <c r="E112" s="1">
        <v>0</v>
      </c>
      <c r="F112" s="1">
        <v>760</v>
      </c>
      <c r="G112" s="1">
        <v>932.76</v>
      </c>
      <c r="H112" s="1">
        <f t="shared" si="22"/>
        <v>2410.2600000000002</v>
      </c>
      <c r="I112" s="1">
        <f t="shared" si="23"/>
        <v>22589.739999999998</v>
      </c>
    </row>
    <row r="113" spans="1:9">
      <c r="A113" t="s">
        <v>104</v>
      </c>
      <c r="B113" t="s">
        <v>11</v>
      </c>
      <c r="C113" s="1">
        <v>20000</v>
      </c>
      <c r="D113" s="1">
        <v>574</v>
      </c>
      <c r="E113" s="1">
        <v>0</v>
      </c>
      <c r="F113" s="1">
        <v>608</v>
      </c>
      <c r="G113" s="1">
        <v>0</v>
      </c>
      <c r="H113" s="1">
        <f t="shared" si="22"/>
        <v>1182</v>
      </c>
      <c r="I113" s="1">
        <f t="shared" si="23"/>
        <v>18818</v>
      </c>
    </row>
    <row r="114" spans="1:9">
      <c r="A114" t="s">
        <v>105</v>
      </c>
      <c r="B114" t="s">
        <v>11</v>
      </c>
      <c r="C114" s="1">
        <v>35000</v>
      </c>
      <c r="D114" s="1">
        <v>1004.5</v>
      </c>
      <c r="E114" s="1">
        <v>0</v>
      </c>
      <c r="F114" s="1">
        <v>1064</v>
      </c>
      <c r="G114" s="1">
        <v>0</v>
      </c>
      <c r="H114" s="1">
        <f t="shared" si="22"/>
        <v>2068.5</v>
      </c>
      <c r="I114" s="1">
        <f t="shared" si="23"/>
        <v>32931.5</v>
      </c>
    </row>
    <row r="115" spans="1:9">
      <c r="A115" t="s">
        <v>107</v>
      </c>
      <c r="B115" t="s">
        <v>113</v>
      </c>
      <c r="C115" s="1">
        <v>25000</v>
      </c>
      <c r="D115" s="1">
        <v>717.5</v>
      </c>
      <c r="E115" s="1">
        <v>0</v>
      </c>
      <c r="F115" s="1">
        <v>760</v>
      </c>
      <c r="G115" s="1">
        <v>100</v>
      </c>
      <c r="H115" s="1">
        <f t="shared" si="22"/>
        <v>1577.5</v>
      </c>
      <c r="I115" s="1">
        <f t="shared" si="23"/>
        <v>23422.5</v>
      </c>
    </row>
    <row r="116" spans="1:9">
      <c r="A116" t="s">
        <v>108</v>
      </c>
      <c r="B116" t="s">
        <v>42</v>
      </c>
      <c r="C116" s="1">
        <v>35000</v>
      </c>
      <c r="D116" s="1">
        <v>1004.5</v>
      </c>
      <c r="E116" s="1">
        <v>0</v>
      </c>
      <c r="F116" s="1">
        <v>1064</v>
      </c>
      <c r="G116" s="1">
        <v>0</v>
      </c>
      <c r="H116" s="1">
        <f t="shared" si="22"/>
        <v>2068.5</v>
      </c>
      <c r="I116" s="1">
        <f t="shared" si="23"/>
        <v>32931.5</v>
      </c>
    </row>
    <row r="117" spans="1:9">
      <c r="A117" t="s">
        <v>109</v>
      </c>
      <c r="B117" t="s">
        <v>20</v>
      </c>
      <c r="C117" s="1">
        <v>25000</v>
      </c>
      <c r="D117" s="1">
        <v>717.5</v>
      </c>
      <c r="E117" s="1">
        <v>0</v>
      </c>
      <c r="F117" s="1">
        <v>760</v>
      </c>
      <c r="G117" s="1">
        <v>0</v>
      </c>
      <c r="H117" s="1">
        <f t="shared" si="22"/>
        <v>1477.5</v>
      </c>
      <c r="I117" s="1">
        <f t="shared" si="23"/>
        <v>23522.5</v>
      </c>
    </row>
    <row r="118" spans="1:9">
      <c r="A118" t="s">
        <v>110</v>
      </c>
      <c r="B118" t="s">
        <v>19</v>
      </c>
      <c r="C118" s="1">
        <v>25000</v>
      </c>
      <c r="D118" s="1">
        <v>717.5</v>
      </c>
      <c r="E118" s="1">
        <v>0</v>
      </c>
      <c r="F118" s="1">
        <v>760</v>
      </c>
      <c r="G118" s="1">
        <v>0</v>
      </c>
      <c r="H118" s="1">
        <f t="shared" si="22"/>
        <v>1477.5</v>
      </c>
      <c r="I118" s="1">
        <f t="shared" si="23"/>
        <v>23522.5</v>
      </c>
    </row>
    <row r="119" spans="1:9">
      <c r="A119" t="s">
        <v>111</v>
      </c>
      <c r="B119" t="s">
        <v>106</v>
      </c>
      <c r="C119" s="1">
        <v>35000</v>
      </c>
      <c r="D119" s="1">
        <v>1004.5</v>
      </c>
      <c r="E119" s="1">
        <v>0</v>
      </c>
      <c r="F119" s="1">
        <v>1064</v>
      </c>
      <c r="G119" s="1">
        <v>0</v>
      </c>
      <c r="H119" s="1">
        <f t="shared" si="22"/>
        <v>2068.5</v>
      </c>
      <c r="I119" s="1">
        <f t="shared" si="23"/>
        <v>32931.5</v>
      </c>
    </row>
    <row r="120" spans="1:9">
      <c r="A120" t="s">
        <v>112</v>
      </c>
      <c r="B120" t="s">
        <v>11</v>
      </c>
      <c r="C120" s="1">
        <v>35000</v>
      </c>
      <c r="D120" s="1">
        <v>1004.5</v>
      </c>
      <c r="E120" s="1">
        <v>0</v>
      </c>
      <c r="F120" s="1">
        <v>1064</v>
      </c>
      <c r="G120" s="1">
        <v>0</v>
      </c>
      <c r="H120" s="1">
        <f t="shared" si="22"/>
        <v>2068.5</v>
      </c>
      <c r="I120" s="1">
        <f t="shared" si="23"/>
        <v>32931.5</v>
      </c>
    </row>
    <row r="121" spans="1:9">
      <c r="A121" s="7" t="s">
        <v>13</v>
      </c>
      <c r="B121" s="7">
        <v>15</v>
      </c>
      <c r="C121" s="2">
        <f t="shared" ref="C121:I121" si="24">SUM(C106:C120)</f>
        <v>445000</v>
      </c>
      <c r="D121" s="2">
        <f t="shared" si="24"/>
        <v>12771.5</v>
      </c>
      <c r="E121" s="2">
        <f t="shared" si="24"/>
        <v>442.65</v>
      </c>
      <c r="F121" s="2">
        <f t="shared" si="24"/>
        <v>13528</v>
      </c>
      <c r="G121" s="2">
        <f t="shared" si="24"/>
        <v>1032.76</v>
      </c>
      <c r="H121" s="2">
        <f t="shared" si="24"/>
        <v>27774.91</v>
      </c>
      <c r="I121" s="2">
        <f t="shared" si="24"/>
        <v>417225.08999999997</v>
      </c>
    </row>
    <row r="122" spans="1:9">
      <c r="B122"/>
    </row>
    <row r="123" spans="1:9">
      <c r="A123" s="10" t="s">
        <v>114</v>
      </c>
      <c r="B123" s="10"/>
      <c r="C123" s="10"/>
      <c r="D123" s="10"/>
      <c r="E123" s="10"/>
      <c r="F123" s="10"/>
      <c r="G123" s="10"/>
      <c r="H123" s="10"/>
      <c r="I123" s="10"/>
    </row>
    <row r="124" spans="1:9">
      <c r="A124" t="s">
        <v>115</v>
      </c>
      <c r="B124" t="s">
        <v>116</v>
      </c>
      <c r="C124" s="1">
        <v>43500</v>
      </c>
      <c r="D124" s="1">
        <v>1248.45</v>
      </c>
      <c r="E124" s="1">
        <v>936.62</v>
      </c>
      <c r="F124" s="1">
        <v>1322.4</v>
      </c>
      <c r="G124" s="1">
        <v>0</v>
      </c>
      <c r="H124" s="1">
        <f>D124+E124+F124+G124</f>
        <v>3507.4700000000003</v>
      </c>
      <c r="I124" s="1">
        <f>C124-H124</f>
        <v>39992.53</v>
      </c>
    </row>
    <row r="125" spans="1:9">
      <c r="A125" s="7" t="s">
        <v>13</v>
      </c>
      <c r="B125" s="7">
        <v>1</v>
      </c>
      <c r="C125" s="2">
        <f t="shared" ref="C125:I125" si="25">SUM(C124:C124)</f>
        <v>43500</v>
      </c>
      <c r="D125" s="2">
        <f t="shared" si="25"/>
        <v>1248.45</v>
      </c>
      <c r="E125" s="2">
        <f t="shared" si="25"/>
        <v>936.62</v>
      </c>
      <c r="F125" s="2">
        <f t="shared" si="25"/>
        <v>1322.4</v>
      </c>
      <c r="G125" s="2">
        <f t="shared" si="25"/>
        <v>0</v>
      </c>
      <c r="H125" s="2">
        <f t="shared" si="25"/>
        <v>3507.4700000000003</v>
      </c>
      <c r="I125" s="2">
        <f t="shared" si="25"/>
        <v>39992.53</v>
      </c>
    </row>
    <row r="126" spans="1:9">
      <c r="B126"/>
    </row>
    <row r="127" spans="1:9">
      <c r="A127" s="10" t="s">
        <v>117</v>
      </c>
      <c r="B127" s="10"/>
      <c r="C127" s="10"/>
      <c r="D127" s="10"/>
      <c r="E127" s="10"/>
      <c r="F127" s="10"/>
      <c r="G127" s="10"/>
      <c r="H127" s="10"/>
      <c r="I127" s="10"/>
    </row>
    <row r="128" spans="1:9">
      <c r="A128" t="s">
        <v>118</v>
      </c>
      <c r="B128" t="s">
        <v>119</v>
      </c>
      <c r="C128" s="1">
        <v>22000</v>
      </c>
      <c r="D128" s="1">
        <v>631.4</v>
      </c>
      <c r="E128" s="1">
        <v>0</v>
      </c>
      <c r="F128" s="1">
        <v>668.8</v>
      </c>
      <c r="G128" s="1">
        <v>0</v>
      </c>
      <c r="H128" s="1">
        <f>D128+E128+F128+G128</f>
        <v>1300.1999999999998</v>
      </c>
      <c r="I128" s="1">
        <f>C128-H128</f>
        <v>20699.8</v>
      </c>
    </row>
    <row r="129" spans="1:9">
      <c r="A129" t="s">
        <v>120</v>
      </c>
      <c r="B129" t="s">
        <v>119</v>
      </c>
      <c r="C129" s="1">
        <v>28000</v>
      </c>
      <c r="D129" s="1">
        <v>803.6</v>
      </c>
      <c r="E129" s="1">
        <v>0</v>
      </c>
      <c r="F129" s="1">
        <v>851.2</v>
      </c>
      <c r="G129" s="1">
        <v>0</v>
      </c>
      <c r="H129" s="1">
        <f>D129+E129+F129+G129</f>
        <v>1654.8000000000002</v>
      </c>
      <c r="I129" s="1">
        <f>C129-H129</f>
        <v>26345.200000000001</v>
      </c>
    </row>
    <row r="130" spans="1:9">
      <c r="A130" s="7" t="s">
        <v>13</v>
      </c>
      <c r="B130" s="7">
        <v>2</v>
      </c>
      <c r="C130" s="2">
        <f t="shared" ref="C130:I130" si="26">SUM(C128:C129)</f>
        <v>50000</v>
      </c>
      <c r="D130" s="2">
        <f t="shared" si="26"/>
        <v>1435</v>
      </c>
      <c r="E130" s="2">
        <f t="shared" si="26"/>
        <v>0</v>
      </c>
      <c r="F130" s="2">
        <f t="shared" si="26"/>
        <v>1520</v>
      </c>
      <c r="G130" s="2">
        <f t="shared" si="26"/>
        <v>0</v>
      </c>
      <c r="H130" s="2">
        <f t="shared" si="26"/>
        <v>2955</v>
      </c>
      <c r="I130" s="2">
        <f t="shared" si="26"/>
        <v>47045</v>
      </c>
    </row>
    <row r="131" spans="1:9">
      <c r="B131"/>
    </row>
    <row r="132" spans="1:9">
      <c r="A132" s="10" t="s">
        <v>37</v>
      </c>
      <c r="B132" s="10"/>
      <c r="C132" s="10"/>
      <c r="D132" s="10"/>
      <c r="E132" s="10"/>
      <c r="F132" s="10"/>
      <c r="G132" s="10"/>
      <c r="H132" s="10"/>
      <c r="I132" s="10"/>
    </row>
    <row r="133" spans="1:9">
      <c r="A133" t="s">
        <v>127</v>
      </c>
      <c r="B133" t="s">
        <v>11</v>
      </c>
      <c r="C133" s="9">
        <v>21000</v>
      </c>
      <c r="D133" s="1">
        <v>602.70000000000005</v>
      </c>
      <c r="E133" s="1">
        <v>0</v>
      </c>
      <c r="F133" s="1">
        <v>638.4</v>
      </c>
      <c r="G133" s="1">
        <v>0</v>
      </c>
      <c r="H133" s="1">
        <f>D133+E133+F133+G133</f>
        <v>1241.0999999999999</v>
      </c>
      <c r="I133" s="1">
        <f t="shared" ref="I133:I134" si="27">C133-H133</f>
        <v>19758.900000000001</v>
      </c>
    </row>
    <row r="134" spans="1:9">
      <c r="A134" t="s">
        <v>128</v>
      </c>
      <c r="B134" t="s">
        <v>11</v>
      </c>
      <c r="C134" s="1">
        <v>30000</v>
      </c>
      <c r="D134" s="1">
        <v>861</v>
      </c>
      <c r="E134" s="1">
        <v>0</v>
      </c>
      <c r="F134" s="1">
        <v>912</v>
      </c>
      <c r="G134" s="1">
        <v>0</v>
      </c>
      <c r="H134" s="1">
        <f t="shared" ref="H134" si="28">D134+E134+F134+G134</f>
        <v>1773</v>
      </c>
      <c r="I134" s="1">
        <f t="shared" si="27"/>
        <v>28227</v>
      </c>
    </row>
    <row r="135" spans="1:9">
      <c r="A135" t="s">
        <v>129</v>
      </c>
      <c r="B135" t="s">
        <v>130</v>
      </c>
      <c r="C135" s="1">
        <v>60000</v>
      </c>
      <c r="D135" s="1">
        <v>1722</v>
      </c>
      <c r="E135" s="1">
        <v>3486.68</v>
      </c>
      <c r="F135" s="1">
        <v>1824</v>
      </c>
      <c r="G135" s="1">
        <v>0</v>
      </c>
      <c r="H135" s="1">
        <f>D135+E135+F135+G135</f>
        <v>7032.68</v>
      </c>
      <c r="I135" s="1">
        <f>C135-H135</f>
        <v>52967.32</v>
      </c>
    </row>
    <row r="136" spans="1:9">
      <c r="A136" t="s">
        <v>131</v>
      </c>
      <c r="B136" s="3" t="s">
        <v>132</v>
      </c>
      <c r="C136" s="1">
        <v>85000</v>
      </c>
      <c r="D136" s="1">
        <v>2439.5</v>
      </c>
      <c r="E136" s="1">
        <v>8576.99</v>
      </c>
      <c r="F136" s="1">
        <v>2584</v>
      </c>
      <c r="G136" s="1">
        <v>0</v>
      </c>
      <c r="H136" s="1">
        <v>13600.49</v>
      </c>
      <c r="I136" s="1">
        <v>71399.509999999995</v>
      </c>
    </row>
    <row r="137" spans="1:9">
      <c r="A137" s="7" t="s">
        <v>13</v>
      </c>
      <c r="B137" s="7">
        <v>4</v>
      </c>
      <c r="C137" s="2">
        <f t="shared" ref="C137:I137" si="29">SUM(C133:C136)</f>
        <v>196000</v>
      </c>
      <c r="D137" s="2">
        <f t="shared" si="29"/>
        <v>5625.2</v>
      </c>
      <c r="E137" s="2">
        <f t="shared" si="29"/>
        <v>12063.67</v>
      </c>
      <c r="F137" s="2">
        <f t="shared" si="29"/>
        <v>5958.4</v>
      </c>
      <c r="G137" s="2">
        <f t="shared" si="29"/>
        <v>0</v>
      </c>
      <c r="H137" s="2">
        <f>SUM(H133:H136)</f>
        <v>23647.27</v>
      </c>
      <c r="I137" s="2">
        <f t="shared" si="29"/>
        <v>172352.72999999998</v>
      </c>
    </row>
    <row r="139" spans="1:9" s="4" customFormat="1" ht="24.95" customHeight="1">
      <c r="A139" s="5" t="s">
        <v>126</v>
      </c>
      <c r="B139" s="8">
        <f>+B137+B130+B125+B121+B103+B97+B91+B86+B79+B59+B55+B46+B42+B37+B32+B25+B21+B17+B12</f>
        <v>71</v>
      </c>
      <c r="C139" s="6">
        <f>+C137+C130+C125+C121+C103+C97+C91+C86+C79+C59+C55+C46+C42+C37+C32+C25+C21+C17++C12</f>
        <v>1871064</v>
      </c>
      <c r="D139" s="6">
        <f>+D137+D130+D125+D121+D103+D97+D91+D86+D79+D59+D55+D46+D42+D37+D32+D25+D21+D17+D12</f>
        <v>53699.54</v>
      </c>
      <c r="E139" s="6">
        <f>+E137+E130+E125+E121+E103+E97+E91+E86+E79+E59+E55+E46+E42+E37+E32+E25+E21+E17+E12</f>
        <v>16605.650000000001</v>
      </c>
      <c r="F139" s="6">
        <f>+F137+F130+F125+F121+F103+F97+F91+F86+F79+F59+F55+F46+F42+F37+F32+F25+F21+F17+F12</f>
        <v>56880.35</v>
      </c>
      <c r="G139" s="6">
        <f>+G137+G130+G125+G121+G103+G97+G91+G86+G79+G59+G55+G46+G42+G37+G32+G25+G21+G17+G12</f>
        <v>5031.04</v>
      </c>
      <c r="H139" s="6">
        <f>+H137+H130+H125+H121+H103+H97+H91+H86+H79+H59+H55+H46+H42+H37+H32+H25+H21+H17+H12</f>
        <v>132216.57999999999</v>
      </c>
      <c r="I139" s="6">
        <f>+I137+I130+I125+I121+I103+I97+I91+I86+I79+I59+I55+I46+I42+I37+I32+I25+I21+I17+I12</f>
        <v>1738847.4200000002</v>
      </c>
    </row>
  </sheetData>
  <mergeCells count="34">
    <mergeCell ref="H7:H8"/>
    <mergeCell ref="I7:I8"/>
    <mergeCell ref="A61:I61"/>
    <mergeCell ref="A10:I10"/>
    <mergeCell ref="A14:I14"/>
    <mergeCell ref="A19:I19"/>
    <mergeCell ref="A23:I23"/>
    <mergeCell ref="A44:I44"/>
    <mergeCell ref="A48:I48"/>
    <mergeCell ref="A57:I57"/>
    <mergeCell ref="A27:I27"/>
    <mergeCell ref="A34:I34"/>
    <mergeCell ref="A39:I39"/>
    <mergeCell ref="A1:I1"/>
    <mergeCell ref="A2:I2"/>
    <mergeCell ref="A3:I3"/>
    <mergeCell ref="A4:I4"/>
    <mergeCell ref="A5:I5"/>
    <mergeCell ref="A6:I6"/>
    <mergeCell ref="A7:A8"/>
    <mergeCell ref="B7:B8"/>
    <mergeCell ref="C7:C8"/>
    <mergeCell ref="D7:D8"/>
    <mergeCell ref="E7:E8"/>
    <mergeCell ref="F7:F8"/>
    <mergeCell ref="G7:G8"/>
    <mergeCell ref="A132:I132"/>
    <mergeCell ref="A82:I82"/>
    <mergeCell ref="A88:I88"/>
    <mergeCell ref="A123:I123"/>
    <mergeCell ref="A105:I105"/>
    <mergeCell ref="A127:I127"/>
    <mergeCell ref="A93:I93"/>
    <mergeCell ref="A99:I9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2017-07-28T12:35:02Z</dcterms:modified>
</cp:coreProperties>
</file>