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MARZO\"/>
    </mc:Choice>
  </mc:AlternateContent>
  <xr:revisionPtr revIDLastSave="0" documentId="13_ncr:1_{424AE410-0283-4113-A559-7EAD2B5BAB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Hoja1!$A$1:$M$44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M23" i="1"/>
  <c r="G23" i="1"/>
  <c r="H23" i="1"/>
  <c r="I23" i="1"/>
  <c r="J23" i="1"/>
  <c r="K23" i="1"/>
  <c r="L17" i="1"/>
  <c r="M17" i="1" s="1"/>
  <c r="L12" i="1"/>
  <c r="M12" i="1" s="1"/>
  <c r="L10" i="1"/>
  <c r="M10" i="1" s="1"/>
  <c r="L11" i="1"/>
  <c r="M11" i="1" s="1"/>
  <c r="L9" i="1"/>
  <c r="M9" i="1" s="1"/>
  <c r="L13" i="1" l="1"/>
  <c r="L14" i="1"/>
  <c r="L15" i="1"/>
  <c r="L16" i="1"/>
  <c r="L18" i="1"/>
  <c r="L19" i="1"/>
  <c r="L20" i="1"/>
  <c r="L21" i="1"/>
  <c r="L22" i="1"/>
  <c r="M16" i="1" l="1"/>
  <c r="M18" i="1" l="1"/>
  <c r="M22" i="1"/>
  <c r="M13" i="1"/>
  <c r="M14" i="1"/>
  <c r="M15" i="1"/>
  <c r="M19" i="1"/>
  <c r="M20" i="1"/>
  <c r="M21" i="1"/>
</calcChain>
</file>

<file path=xl/sharedStrings.xml><?xml version="1.0" encoding="utf-8"?>
<sst xmlns="http://schemas.openxmlformats.org/spreadsheetml/2006/main" count="91" uniqueCount="54">
  <si>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</si>
  <si>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</si>
  <si>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</si>
  <si>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</si>
  <si>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</si>
  <si>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</si>
  <si>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</si>
  <si>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</si>
  <si>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</si>
  <si>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</si>
  <si>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</si>
  <si>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</si>
  <si>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</si>
  <si>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</si>
  <si>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</si>
  <si>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</si>
  <si>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ANDREINA MARCELYS CRUZ GUERRERO</t>
  </si>
  <si>
    <t>ANALISTA DE PLANIFICACION</t>
  </si>
  <si>
    <t>F</t>
  </si>
  <si>
    <t>PERIODO PROBATORIO</t>
  </si>
  <si>
    <t>SECCION DE REGISTRO, CONTROL Y NOMINAS-ONE</t>
  </si>
  <si>
    <t>ANALISTA NOMINAS</t>
  </si>
  <si>
    <t>DACHEL ESTEFANY ARIAS MONEGRO</t>
  </si>
  <si>
    <t>OLLANTAY ROBERT RIVERA SOSA</t>
  </si>
  <si>
    <t>DIVISION DE INVESTIGACIONES-ONE</t>
  </si>
  <si>
    <t>MARIA VICTORIA DE LA ROSA PAULINO</t>
  </si>
  <si>
    <t>ANALISTA DE INVESTIGACIONES</t>
  </si>
  <si>
    <t>EDILI PEREZ VALLEJO</t>
  </si>
  <si>
    <t>DEPARTAMENTO DE METODOLOGIAS-ONE</t>
  </si>
  <si>
    <t>ANALISTA DE METODOLOGIA</t>
  </si>
  <si>
    <t>ANNIE MALBERIS PAULINO ADON</t>
  </si>
  <si>
    <t>PERLA MASSIEL ARIAS ARAGONES</t>
  </si>
  <si>
    <t>ANABEL DIROCHE TEJADA</t>
  </si>
  <si>
    <t>DEPARTAMENTO DE CALIDAD DE LA PRODUCCION DE ESTADISTICA-ONE</t>
  </si>
  <si>
    <t>ANALISTA DE CALIDAD DE LA PRODUCCION DE ESTADISTICA</t>
  </si>
  <si>
    <t>FIOR D' ALIZA DEL CARMEN ROSARIO PAYERO</t>
  </si>
  <si>
    <t xml:space="preserve">        Departamento</t>
  </si>
  <si>
    <t>Cargo</t>
  </si>
  <si>
    <t>KATHERINE ELIZABETH DIAZ MONTERO</t>
  </si>
  <si>
    <t>JULIANA PION CACERES</t>
  </si>
  <si>
    <t>Nómina Personal Periodo Probatorio</t>
  </si>
  <si>
    <t>ANA YUDELKA MATEO MATEO</t>
  </si>
  <si>
    <t>DIVISION DE DESARROLLO INSTITUCIONAL Y CALIDAD EN LA GESTION-ONE</t>
  </si>
  <si>
    <t>ANALISTA DE CALIDAD EN LA GESTION</t>
  </si>
  <si>
    <t>Mes de Marzo 2024</t>
  </si>
  <si>
    <t xml:space="preserve"> </t>
  </si>
  <si>
    <t>TEOLENNIS DIONARYS CUEVAS MENDEZ</t>
  </si>
  <si>
    <t>ENC. DIV. COMUNICACIONES INTERNAS Y EXTERNAS</t>
  </si>
  <si>
    <t>NICANOL ZARZUELA PUELLO</t>
  </si>
  <si>
    <t>COORD. DEPARTAMENTO DE ENCUESTAS</t>
  </si>
  <si>
    <t xml:space="preserve">        Total general: 14</t>
  </si>
  <si>
    <t>DIVISION DE FORMULACION, MONITOREO Y EVALUACION DE PLANES, PROGRAMAS Y PROYECTOS-ONE</t>
  </si>
  <si>
    <t>DIVISION DE COMUNICACIONES INTERNAS Y EXTERNAS</t>
  </si>
  <si>
    <t>DEPARTAMENTO DE ENCUESTAS-ONE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</si>
</sst>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164" fontId="0" fillId="0" borderId="0" xfId="1" applyFont="1" applyAlignment="1">
      <alignment horizontal="left" vertical="center"/>
    </xf>
    <xf numFmtId="164" fontId="0" fillId="0" borderId="0" xfId="1" applyFont="1" applyAlignment="1">
      <alignment horizontal="center" vertical="top"/>
    </xf>
    <xf numFmtId="164" fontId="9" fillId="6" borderId="0" xfId="1" applyFont="1" applyFill="1"/>
    <xf numFmtId="164" fontId="3" fillId="4" borderId="0" xfId="1" applyFont="1" applyFill="1"/>
    <xf numFmtId="164" fontId="2" fillId="5" borderId="0" xfId="1" applyFont="1" applyFill="1"/>
    <xf numFmtId="164" fontId="0" fillId="5" borderId="0" xfId="1" applyFont="1" applyFill="1"/>
    <xf numFmtId="164" fontId="5" fillId="0" borderId="0" xfId="1" applyFont="1" applyAlignment="1">
      <alignment vertical="center"/>
    </xf>
    <xf numFmtId="0" fontId="0" fillId="0" borderId="0" xfId="0" applyAlignment="1">
      <alignment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  <xf numFmtId="164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2" fillId="0" borderId="0" xfId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1162050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606332</xdr:colOff>
      <xdr:row>0</xdr:row>
      <xdr:rowOff>80708</xdr:rowOff>
    </xdr:from>
    <xdr:to>
      <xdr:col>12</xdr:col>
      <xdr:colOff>559731</xdr:colOff>
      <xdr:row>4</xdr:row>
      <xdr:rowOff>158751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9807" y="807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24</xdr:row>
      <xdr:rowOff>57150</xdr:rowOff>
    </xdr:from>
    <xdr:to>
      <xdr:col>6</xdr:col>
      <xdr:colOff>542925</xdr:colOff>
      <xdr:row>50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A36"/>
  <sheetViews>
    <sheetView showGridLines="0" tabSelected="1" topLeftCell="C1" zoomScaleNormal="100" zoomScaleSheetLayoutView="95" zoomScalePageLayoutView="40" workbookViewId="0">
      <selection activeCell="L25" sqref="L25"/>
    </sheetView>
  </sheetViews>
  <sheetFormatPr baseColWidth="10" defaultColWidth="11.42578125" defaultRowHeight="15" x14ac:dyDescent="0.25"/>
  <cols>
    <col min="1" max="1" width="4.85546875" customWidth="1"/>
    <col min="2" max="2" width="41" bestFit="1" customWidth="1"/>
    <col min="3" max="3" width="65.7109375" customWidth="1"/>
    <col min="4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11" width="11.5703125" style="8" bestFit="1" customWidth="1"/>
    <col min="12" max="12" width="12.7109375" style="8" bestFit="1" customWidth="1"/>
    <col min="13" max="13" width="11.42578125" style="8"/>
  </cols>
  <sheetData>
    <row r="1" spans="1:13" x14ac:dyDescent="0.25">
      <c r="A1" s="10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5"/>
    </row>
    <row r="2" spans="1:13" ht="26.25" x14ac:dyDescent="0.4">
      <c r="A2" s="10"/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5"/>
    </row>
    <row r="3" spans="1:13" ht="26.25" x14ac:dyDescent="0.4">
      <c r="A3" s="10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5"/>
    </row>
    <row r="4" spans="1:13" ht="20.25" x14ac:dyDescent="0.3">
      <c r="A4" s="10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20.25" x14ac:dyDescent="0.3">
      <c r="A5" s="10"/>
      <c r="B5" s="21" t="s">
        <v>40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15"/>
    </row>
    <row r="6" spans="1:13" ht="21" thickBot="1" x14ac:dyDescent="0.35">
      <c r="A6" s="10"/>
      <c r="B6" s="21" t="s">
        <v>44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15"/>
    </row>
    <row r="7" spans="1:13" x14ac:dyDescent="0.25">
      <c r="A7" s="24" t="s">
        <v>15</v>
      </c>
      <c r="B7" s="24" t="s">
        <v>7</v>
      </c>
      <c r="C7" s="34" t="s">
        <v>36</v>
      </c>
      <c r="D7" s="34" t="s">
        <v>37</v>
      </c>
      <c r="E7" s="30" t="s">
        <v>12</v>
      </c>
      <c r="F7" s="32" t="s">
        <v>13</v>
      </c>
      <c r="G7" s="32" t="s">
        <v>11</v>
      </c>
      <c r="H7" s="26" t="s">
        <v>2</v>
      </c>
      <c r="I7" s="26" t="s">
        <v>3</v>
      </c>
      <c r="J7" s="26" t="s">
        <v>4</v>
      </c>
      <c r="K7" s="26" t="s">
        <v>5</v>
      </c>
      <c r="L7" s="26" t="s">
        <v>9</v>
      </c>
      <c r="M7" s="28" t="s">
        <v>10</v>
      </c>
    </row>
    <row r="8" spans="1:13" ht="15.75" thickBot="1" x14ac:dyDescent="0.3">
      <c r="A8" s="25"/>
      <c r="B8" s="25"/>
      <c r="C8" s="35"/>
      <c r="D8" s="35" t="s">
        <v>14</v>
      </c>
      <c r="E8" s="31"/>
      <c r="F8" s="33"/>
      <c r="G8" s="33"/>
      <c r="H8" s="27"/>
      <c r="I8" s="27"/>
      <c r="J8" s="27"/>
      <c r="K8" s="27"/>
      <c r="L8" s="27"/>
      <c r="M8" s="29"/>
    </row>
    <row r="9" spans="1:13" s="1" customFormat="1" x14ac:dyDescent="0.25">
      <c r="A9" s="11">
        <v>1</v>
      </c>
      <c r="B9" t="s">
        <v>41</v>
      </c>
      <c r="C9" t="s">
        <v>42</v>
      </c>
      <c r="D9" t="s">
        <v>43</v>
      </c>
      <c r="E9" s="2" t="s">
        <v>18</v>
      </c>
      <c r="F9" s="2" t="s">
        <v>19</v>
      </c>
      <c r="G9" s="13">
        <v>65000</v>
      </c>
      <c r="H9" s="13">
        <v>1865.5</v>
      </c>
      <c r="I9" s="13">
        <v>4427.58</v>
      </c>
      <c r="J9" s="13">
        <v>1976</v>
      </c>
      <c r="K9" s="13">
        <v>175</v>
      </c>
      <c r="L9" s="14">
        <f>H9+I9+J9+K9</f>
        <v>8444.08</v>
      </c>
      <c r="M9" s="36">
        <f>G9-L9</f>
        <v>56555.92</v>
      </c>
    </row>
    <row r="10" spans="1:13" x14ac:dyDescent="0.25">
      <c r="A10" s="11">
        <v>2</v>
      </c>
      <c r="B10" t="s">
        <v>39</v>
      </c>
      <c r="C10" t="s">
        <v>42</v>
      </c>
      <c r="D10" t="s">
        <v>43</v>
      </c>
      <c r="E10" s="2" t="s">
        <v>18</v>
      </c>
      <c r="F10" s="2" t="s">
        <v>19</v>
      </c>
      <c r="G10" s="13">
        <v>65000</v>
      </c>
      <c r="H10" s="13">
        <v>1865.5</v>
      </c>
      <c r="I10" s="13">
        <v>4427.58</v>
      </c>
      <c r="J10" s="13">
        <v>1976</v>
      </c>
      <c r="K10" s="13">
        <v>25</v>
      </c>
      <c r="L10" s="14">
        <f>H10+I10+J10+K10</f>
        <v>8294.08</v>
      </c>
      <c r="M10" s="36">
        <f>G10-L10</f>
        <v>56705.919999999998</v>
      </c>
    </row>
    <row r="11" spans="1:13" ht="30" x14ac:dyDescent="0.25">
      <c r="A11" s="11">
        <v>3</v>
      </c>
      <c r="B11" t="s">
        <v>16</v>
      </c>
      <c r="C11" s="20" t="s">
        <v>51</v>
      </c>
      <c r="D11" t="s">
        <v>17</v>
      </c>
      <c r="E11" s="2" t="s">
        <v>18</v>
      </c>
      <c r="F11" s="2" t="s">
        <v>19</v>
      </c>
      <c r="G11" s="13">
        <v>65000</v>
      </c>
      <c r="H11" s="13">
        <v>1865.5</v>
      </c>
      <c r="I11" s="13">
        <v>0</v>
      </c>
      <c r="J11" s="13">
        <v>1976</v>
      </c>
      <c r="K11" s="13">
        <v>175</v>
      </c>
      <c r="L11" s="13">
        <f>H11+I11+J11+K11</f>
        <v>4016.5</v>
      </c>
      <c r="M11" s="36">
        <f>G11-L11</f>
        <v>60983.5</v>
      </c>
    </row>
    <row r="12" spans="1:13" x14ac:dyDescent="0.25">
      <c r="A12" s="11">
        <v>4</v>
      </c>
      <c r="B12" t="s">
        <v>46</v>
      </c>
      <c r="C12" s="20" t="s">
        <v>52</v>
      </c>
      <c r="D12" t="s">
        <v>47</v>
      </c>
      <c r="E12" s="2" t="s">
        <v>18</v>
      </c>
      <c r="F12" s="2" t="s">
        <v>19</v>
      </c>
      <c r="G12" s="13">
        <v>110000</v>
      </c>
      <c r="H12" s="13">
        <v>3157</v>
      </c>
      <c r="I12" s="13">
        <v>14457.62</v>
      </c>
      <c r="J12" s="13">
        <v>3344</v>
      </c>
      <c r="K12" s="13">
        <v>25</v>
      </c>
      <c r="L12" s="13">
        <f>H12+I12+J12+K12</f>
        <v>20983.620000000003</v>
      </c>
      <c r="M12" s="36">
        <f>G12-L12</f>
        <v>89016.38</v>
      </c>
    </row>
    <row r="13" spans="1:13" x14ac:dyDescent="0.25">
      <c r="A13" s="11">
        <v>5</v>
      </c>
      <c r="B13" t="s">
        <v>35</v>
      </c>
      <c r="C13" t="s">
        <v>20</v>
      </c>
      <c r="D13" t="s">
        <v>21</v>
      </c>
      <c r="E13" s="2" t="s">
        <v>18</v>
      </c>
      <c r="F13" s="2" t="s">
        <v>19</v>
      </c>
      <c r="G13" s="13">
        <v>65000</v>
      </c>
      <c r="H13" s="13">
        <v>1865.5</v>
      </c>
      <c r="I13" s="13">
        <v>0</v>
      </c>
      <c r="J13" s="13">
        <v>1976</v>
      </c>
      <c r="K13" s="13">
        <v>3575.92</v>
      </c>
      <c r="L13" s="14">
        <f t="shared" ref="L13:L22" si="0">H13+I13+J13+K13</f>
        <v>7417.42</v>
      </c>
      <c r="M13" s="36">
        <f t="shared" ref="M13:M22" si="1">G13-L13</f>
        <v>57582.58</v>
      </c>
    </row>
    <row r="14" spans="1:13" x14ac:dyDescent="0.25">
      <c r="A14" s="11">
        <v>6</v>
      </c>
      <c r="B14" t="s">
        <v>22</v>
      </c>
      <c r="C14" t="s">
        <v>20</v>
      </c>
      <c r="D14" t="s">
        <v>21</v>
      </c>
      <c r="E14" s="2" t="s">
        <v>18</v>
      </c>
      <c r="F14" s="2" t="s">
        <v>19</v>
      </c>
      <c r="G14" s="13">
        <v>65000</v>
      </c>
      <c r="H14" s="13">
        <v>1865.5</v>
      </c>
      <c r="I14" s="13">
        <v>4427.58</v>
      </c>
      <c r="J14" s="13">
        <v>1976</v>
      </c>
      <c r="K14" s="13">
        <v>1018.4</v>
      </c>
      <c r="L14" s="14">
        <f t="shared" si="0"/>
        <v>9287.48</v>
      </c>
      <c r="M14" s="36">
        <f t="shared" si="1"/>
        <v>55712.520000000004</v>
      </c>
    </row>
    <row r="15" spans="1:13" x14ac:dyDescent="0.25">
      <c r="A15" s="11">
        <v>7</v>
      </c>
      <c r="B15" t="s">
        <v>23</v>
      </c>
      <c r="C15" t="s">
        <v>20</v>
      </c>
      <c r="D15" t="s">
        <v>21</v>
      </c>
      <c r="E15" s="2" t="s">
        <v>8</v>
      </c>
      <c r="F15" s="2" t="s">
        <v>19</v>
      </c>
      <c r="G15" s="13">
        <v>65000</v>
      </c>
      <c r="H15" s="13">
        <v>1865.5</v>
      </c>
      <c r="I15" s="13">
        <v>4427.58</v>
      </c>
      <c r="J15" s="13">
        <v>1976</v>
      </c>
      <c r="K15" s="13">
        <v>25</v>
      </c>
      <c r="L15" s="14">
        <f t="shared" si="0"/>
        <v>8294.08</v>
      </c>
      <c r="M15" s="36">
        <f t="shared" si="1"/>
        <v>56705.919999999998</v>
      </c>
    </row>
    <row r="16" spans="1:13" x14ac:dyDescent="0.25">
      <c r="A16" s="11">
        <v>8</v>
      </c>
      <c r="B16" t="s">
        <v>38</v>
      </c>
      <c r="C16" t="s">
        <v>20</v>
      </c>
      <c r="D16" t="s">
        <v>21</v>
      </c>
      <c r="E16" s="2" t="s">
        <v>18</v>
      </c>
      <c r="F16" s="2" t="s">
        <v>19</v>
      </c>
      <c r="G16" s="13">
        <v>65000</v>
      </c>
      <c r="H16" s="13">
        <v>1865.5</v>
      </c>
      <c r="I16" s="13">
        <v>4084.48</v>
      </c>
      <c r="J16" s="13">
        <v>1976</v>
      </c>
      <c r="K16" s="13">
        <v>1740.46</v>
      </c>
      <c r="L16" s="14">
        <f t="shared" si="0"/>
        <v>9666.4399999999987</v>
      </c>
      <c r="M16" s="36">
        <f t="shared" si="1"/>
        <v>55333.56</v>
      </c>
    </row>
    <row r="17" spans="1:963" x14ac:dyDescent="0.25">
      <c r="A17" s="11">
        <v>9</v>
      </c>
      <c r="B17" t="s">
        <v>48</v>
      </c>
      <c r="C17" t="s">
        <v>53</v>
      </c>
      <c r="D17" t="s">
        <v>49</v>
      </c>
      <c r="E17" s="2" t="s">
        <v>18</v>
      </c>
      <c r="F17" s="2" t="s">
        <v>19</v>
      </c>
      <c r="G17" s="13">
        <v>85000</v>
      </c>
      <c r="H17" s="13">
        <v>2439.5</v>
      </c>
      <c r="I17" s="13">
        <v>8576.99</v>
      </c>
      <c r="J17" s="13">
        <v>2584</v>
      </c>
      <c r="K17" s="13">
        <v>25</v>
      </c>
      <c r="L17" s="14">
        <f t="shared" si="0"/>
        <v>13625.49</v>
      </c>
      <c r="M17" s="36">
        <f t="shared" si="1"/>
        <v>71374.509999999995</v>
      </c>
    </row>
    <row r="18" spans="1:963" x14ac:dyDescent="0.25">
      <c r="A18" s="11">
        <v>10</v>
      </c>
      <c r="B18" t="s">
        <v>25</v>
      </c>
      <c r="C18" t="s">
        <v>24</v>
      </c>
      <c r="D18" t="s">
        <v>26</v>
      </c>
      <c r="E18" s="2" t="s">
        <v>18</v>
      </c>
      <c r="F18" s="2" t="s">
        <v>19</v>
      </c>
      <c r="G18" s="8">
        <v>65000</v>
      </c>
      <c r="H18" s="8">
        <v>1865.5</v>
      </c>
      <c r="I18" s="8">
        <v>0</v>
      </c>
      <c r="J18" s="8">
        <v>1976</v>
      </c>
      <c r="K18" s="8">
        <v>175</v>
      </c>
      <c r="L18" s="14">
        <f t="shared" si="0"/>
        <v>4016.5</v>
      </c>
      <c r="M18" s="36">
        <f>G18-L18</f>
        <v>60983.5</v>
      </c>
    </row>
    <row r="19" spans="1:963" x14ac:dyDescent="0.25">
      <c r="A19" s="11">
        <v>11</v>
      </c>
      <c r="B19" t="s">
        <v>27</v>
      </c>
      <c r="C19" t="s">
        <v>24</v>
      </c>
      <c r="D19" t="s">
        <v>26</v>
      </c>
      <c r="E19" s="2" t="s">
        <v>18</v>
      </c>
      <c r="F19" s="2" t="s">
        <v>19</v>
      </c>
      <c r="G19" s="8">
        <v>65000</v>
      </c>
      <c r="H19" s="8">
        <v>1865.5</v>
      </c>
      <c r="I19" s="8">
        <v>0</v>
      </c>
      <c r="J19" s="8">
        <v>1976</v>
      </c>
      <c r="K19" s="8">
        <v>175</v>
      </c>
      <c r="L19" s="14">
        <f t="shared" si="0"/>
        <v>4016.5</v>
      </c>
      <c r="M19" s="36">
        <f t="shared" si="1"/>
        <v>60983.5</v>
      </c>
    </row>
    <row r="20" spans="1:963" x14ac:dyDescent="0.25">
      <c r="A20" s="11">
        <v>12</v>
      </c>
      <c r="B20" t="s">
        <v>30</v>
      </c>
      <c r="C20" t="s">
        <v>28</v>
      </c>
      <c r="D20" t="s">
        <v>29</v>
      </c>
      <c r="E20" s="2" t="s">
        <v>18</v>
      </c>
      <c r="F20" s="2" t="s">
        <v>19</v>
      </c>
      <c r="G20" s="8">
        <v>65000</v>
      </c>
      <c r="H20" s="8">
        <v>1865.5</v>
      </c>
      <c r="I20" s="8">
        <v>0</v>
      </c>
      <c r="J20" s="8">
        <v>1976</v>
      </c>
      <c r="K20" s="8">
        <v>175</v>
      </c>
      <c r="L20" s="14">
        <f t="shared" si="0"/>
        <v>4016.5</v>
      </c>
      <c r="M20" s="36">
        <f t="shared" si="1"/>
        <v>60983.5</v>
      </c>
      <c r="AQ20" s="1"/>
    </row>
    <row r="21" spans="1:963" x14ac:dyDescent="0.25">
      <c r="A21" s="11">
        <v>13</v>
      </c>
      <c r="B21" t="s">
        <v>31</v>
      </c>
      <c r="C21" t="s">
        <v>28</v>
      </c>
      <c r="D21" t="s">
        <v>29</v>
      </c>
      <c r="E21" s="2" t="s">
        <v>18</v>
      </c>
      <c r="F21" s="2" t="s">
        <v>19</v>
      </c>
      <c r="G21" s="8">
        <v>65000</v>
      </c>
      <c r="H21" s="8">
        <v>1865.5</v>
      </c>
      <c r="I21" s="8">
        <v>4427.58</v>
      </c>
      <c r="J21" s="8">
        <v>1976</v>
      </c>
      <c r="K21" s="8">
        <v>175</v>
      </c>
      <c r="L21" s="14">
        <f t="shared" si="0"/>
        <v>8444.08</v>
      </c>
      <c r="M21" s="36">
        <f t="shared" si="1"/>
        <v>56555.92</v>
      </c>
    </row>
    <row r="22" spans="1:963" x14ac:dyDescent="0.25">
      <c r="A22" s="11">
        <v>14</v>
      </c>
      <c r="B22" t="s">
        <v>32</v>
      </c>
      <c r="C22" t="s">
        <v>33</v>
      </c>
      <c r="D22" t="s">
        <v>34</v>
      </c>
      <c r="E22" s="2" t="s">
        <v>18</v>
      </c>
      <c r="F22" s="2" t="s">
        <v>19</v>
      </c>
      <c r="G22" s="8">
        <v>65000</v>
      </c>
      <c r="H22" s="8">
        <v>1865.5</v>
      </c>
      <c r="I22" s="8">
        <v>4427.58</v>
      </c>
      <c r="J22" s="8">
        <v>1976</v>
      </c>
      <c r="K22" s="8">
        <v>25</v>
      </c>
      <c r="L22" s="14">
        <f t="shared" si="0"/>
        <v>8294.08</v>
      </c>
      <c r="M22" s="36">
        <f t="shared" si="1"/>
        <v>56705.919999999998</v>
      </c>
      <c r="N22" t="s">
        <v>45</v>
      </c>
    </row>
    <row r="23" spans="1:963" ht="15.75" x14ac:dyDescent="0.25">
      <c r="A23" s="5" t="s">
        <v>50</v>
      </c>
      <c r="B23" s="5"/>
      <c r="C23" s="5"/>
      <c r="D23" s="5"/>
      <c r="E23" s="5"/>
      <c r="F23" s="5"/>
      <c r="G23" s="6">
        <f t="shared" ref="G23:K23" si="2">SUM(G9:G22)</f>
        <v>975000</v>
      </c>
      <c r="H23" s="9">
        <f t="shared" si="2"/>
        <v>27982.5</v>
      </c>
      <c r="I23" s="6">
        <f t="shared" si="2"/>
        <v>53684.570000000007</v>
      </c>
      <c r="J23" s="9">
        <f t="shared" si="2"/>
        <v>29640</v>
      </c>
      <c r="K23" s="6">
        <f t="shared" si="2"/>
        <v>7509.78</v>
      </c>
      <c r="L23" s="9">
        <f>SUM(L9:L22)</f>
        <v>118816.85</v>
      </c>
      <c r="M23" s="16">
        <f>SUM(M9:M22)</f>
        <v>856183.15</v>
      </c>
    </row>
    <row r="24" spans="1:963" x14ac:dyDescent="0.25"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</row>
    <row r="25" spans="1:963" s="4" customFormat="1" x14ac:dyDescent="0.25">
      <c r="A25" s="12"/>
      <c r="B25"/>
      <c r="C25"/>
      <c r="D25"/>
      <c r="E25"/>
      <c r="F25"/>
      <c r="G25" s="8"/>
      <c r="H25" s="8"/>
      <c r="I25" s="8"/>
      <c r="J25" s="8"/>
      <c r="K25" s="8"/>
      <c r="L25" s="8"/>
      <c r="M25" s="1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</row>
    <row r="26" spans="1:963" x14ac:dyDescent="0.25">
      <c r="M26" s="1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36" spans="2:13" s="7" customFormat="1" ht="24.95" customHeight="1" x14ac:dyDescent="0.25">
      <c r="B36"/>
      <c r="C36"/>
      <c r="D36"/>
      <c r="E36"/>
      <c r="F36"/>
      <c r="G36" s="8"/>
      <c r="H36" s="8"/>
      <c r="I36" s="8"/>
      <c r="J36" s="8"/>
      <c r="K36" s="8"/>
      <c r="L36" s="8"/>
      <c r="M36" s="19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in="1" max="10" man="1"/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2023-12-27T18:18:32Z</cp:lastPrinted>
  <dcterms:created xsi:type="dcterms:W3CDTF">2016-11-10T20:16:03Z</dcterms:created>
  <dcterms:modified xsi:type="dcterms:W3CDTF">2024-03-22T19:04:14Z</dcterms:modified>
</cp:coreProperties>
</file>