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rch-Piso-9\Proyectos ONE\OFICINA LIBRE ACCESO A LA INFORMACION ...DATOS\PAGO DE FACTURA PROVEEDORES\PRESENTACION PORTAL EXCELL 2023\"/>
    </mc:Choice>
  </mc:AlternateContent>
  <bookViews>
    <workbookView xWindow="0" yWindow="0" windowWidth="28800" windowHeight="12435"/>
  </bookViews>
  <sheets>
    <sheet name="PAGO FACT. PROVEEDOR  JULIO2023" sheetId="2" r:id="rId1"/>
    <sheet name="firma" sheetId="5" r:id="rId2"/>
    <sheet name="Hoja1" sheetId="4" r:id="rId3"/>
  </sheets>
  <definedNames>
    <definedName name="_xlnm.Print_Area" localSheetId="0">'PAGO FACT. PROVEEDOR  JULIO2023'!$B$1:$L$64</definedName>
    <definedName name="_xlnm.Print_Titles" localSheetId="0">'PAGO FACT. PROVEEDOR  JULIO2023'!$1:$7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2" l="1"/>
  <c r="O37" i="4" l="1"/>
  <c r="J15" i="2"/>
  <c r="J10" i="2"/>
  <c r="J29" i="2" l="1"/>
  <c r="J53" i="2" l="1"/>
  <c r="J54" i="2"/>
  <c r="J55" i="2"/>
  <c r="J56" i="2"/>
  <c r="J36" i="2"/>
  <c r="J37" i="2"/>
  <c r="J38" i="2"/>
  <c r="J39" i="2"/>
  <c r="J40" i="2"/>
  <c r="J41" i="2"/>
  <c r="J42" i="2"/>
  <c r="J43" i="2"/>
  <c r="J44" i="2"/>
  <c r="J45" i="2"/>
  <c r="J46" i="2"/>
  <c r="J47" i="2"/>
  <c r="J48" i="2"/>
  <c r="J49" i="2"/>
  <c r="J50" i="2"/>
  <c r="J51" i="2"/>
  <c r="J52" i="2"/>
  <c r="J18" i="2" l="1"/>
  <c r="J20" i="2" l="1"/>
  <c r="J35" i="2"/>
  <c r="J34" i="2"/>
  <c r="J33" i="2"/>
  <c r="J30" i="2" l="1"/>
  <c r="J31" i="2"/>
  <c r="J32" i="2"/>
  <c r="J22" i="2"/>
  <c r="J23" i="2"/>
  <c r="J24" i="2"/>
  <c r="J25" i="2"/>
  <c r="J26" i="2"/>
  <c r="J27" i="2"/>
  <c r="J28" i="2"/>
  <c r="J21" i="2"/>
  <c r="H57" i="2" l="1"/>
  <c r="J14" i="2"/>
  <c r="J16" i="2"/>
  <c r="J17" i="2"/>
  <c r="J19" i="2"/>
  <c r="J13" i="2" l="1"/>
  <c r="J12" i="2"/>
  <c r="J11" i="2"/>
  <c r="J9" i="2"/>
  <c r="J8" i="2"/>
  <c r="J57" i="2" l="1"/>
</calcChain>
</file>

<file path=xl/sharedStrings.xml><?xml version="1.0" encoding="utf-8"?>
<sst xmlns="http://schemas.openxmlformats.org/spreadsheetml/2006/main" count="312" uniqueCount="253">
  <si>
    <t>OFICINA NACIONAL DE ESTADÍSTICA (ONE)</t>
  </si>
  <si>
    <t>CANT.</t>
  </si>
  <si>
    <t>PROVEEDOR</t>
  </si>
  <si>
    <t>RNC</t>
  </si>
  <si>
    <t>CONCEPTO</t>
  </si>
  <si>
    <t>FACTURA NO. (NCF)</t>
  </si>
  <si>
    <t>FECHA FACTURA</t>
  </si>
  <si>
    <t>MONTO FACTURADO</t>
  </si>
  <si>
    <t>FECHA FIN FACTURA</t>
  </si>
  <si>
    <t>MONTO PAGADO A LA FECHA</t>
  </si>
  <si>
    <t>MONTO PENDIENTE</t>
  </si>
  <si>
    <t>ESTADO</t>
  </si>
  <si>
    <t>Completo</t>
  </si>
  <si>
    <t>Comercial Payan, SRL</t>
  </si>
  <si>
    <t>101108053</t>
  </si>
  <si>
    <t>Altice Dominicana, SA</t>
  </si>
  <si>
    <t>101618787</t>
  </si>
  <si>
    <t>HUMANO SEGUROS S A</t>
  </si>
  <si>
    <t>102017174</t>
  </si>
  <si>
    <t>completo</t>
  </si>
  <si>
    <t>TOTAL</t>
  </si>
  <si>
    <t>MAPFRE Salud ARS, S.A.</t>
  </si>
  <si>
    <t>401516454</t>
  </si>
  <si>
    <t>401037272</t>
  </si>
  <si>
    <t>SEGURO NACIONAL DE SALUD</t>
  </si>
  <si>
    <t>CORPORACION DEL ACUEDUCTO Y ALCANTARILLADO DE SANTO DOMINGO</t>
  </si>
  <si>
    <t>101855681</t>
  </si>
  <si>
    <t>Columbus Networks Dominicana, S.A</t>
  </si>
  <si>
    <t>GOBERNACION DEL EDIFICIO GUBERNAMENTAL JUAN PABLO DUARTE</t>
  </si>
  <si>
    <t>GOBERNACION PROVINCIAL SANTIAGO</t>
  </si>
  <si>
    <t>430056693</t>
  </si>
  <si>
    <t>401509563</t>
  </si>
  <si>
    <t>Edesur Dominicana, S.A</t>
  </si>
  <si>
    <t>BANCO CENTRAL DE LA REPUBLICA DOMINICANA</t>
  </si>
  <si>
    <t>401007551</t>
  </si>
  <si>
    <t xml:space="preserve"> </t>
  </si>
  <si>
    <t>Número Documento</t>
  </si>
  <si>
    <t>101761581</t>
  </si>
  <si>
    <t>101821248</t>
  </si>
  <si>
    <t>101820217</t>
  </si>
  <si>
    <t>EMPRESA DISTRIBUIDORA DE ELECTRICIDAD DEL ESTE S A</t>
  </si>
  <si>
    <t>131353959</t>
  </si>
  <si>
    <t>131768164</t>
  </si>
  <si>
    <t>Maylen  Elizabeth  Andon Sansur</t>
  </si>
  <si>
    <t>Merca Del Atlántico, SRL</t>
  </si>
  <si>
    <t>Grupo BVC SRL</t>
  </si>
  <si>
    <t>00102447562</t>
  </si>
  <si>
    <t>00112181243</t>
  </si>
  <si>
    <t>101599782</t>
  </si>
  <si>
    <t>122024581</t>
  </si>
  <si>
    <t>130013152</t>
  </si>
  <si>
    <t>130176825</t>
  </si>
  <si>
    <t>130297118</t>
  </si>
  <si>
    <t>130887594</t>
  </si>
  <si>
    <t>130919471</t>
  </si>
  <si>
    <t>131211224</t>
  </si>
  <si>
    <t>Josefina Barinas Fabian De Canario</t>
  </si>
  <si>
    <t>AUTO SERVICIO JAPONES S A</t>
  </si>
  <si>
    <t>Maximun Pest Control, SRL</t>
  </si>
  <si>
    <t>Estación De Servicios Coral, SRL</t>
  </si>
  <si>
    <t>Artiex, SRL</t>
  </si>
  <si>
    <t>GTG Industrial, SRL</t>
  </si>
  <si>
    <t>Suplidora Reysa, EIRL</t>
  </si>
  <si>
    <t>Multiservices Solutions MRJ, SRL</t>
  </si>
  <si>
    <t>ALL Office Solutions TS, SRL</t>
  </si>
  <si>
    <t>Preparado por</t>
  </si>
  <si>
    <t>Revisado por</t>
  </si>
  <si>
    <t>Aprobado por</t>
  </si>
  <si>
    <t>Analista Financiero</t>
  </si>
  <si>
    <t>Rafael E. Diaz Araujo</t>
  </si>
  <si>
    <t>Enc. Division de Contabilidad</t>
  </si>
  <si>
    <t>Celedonia Montero Montero</t>
  </si>
  <si>
    <t>Enc. Departamento Financiero</t>
  </si>
  <si>
    <t>Manuel A. Cruz Amezquita</t>
  </si>
  <si>
    <t>2324</t>
  </si>
  <si>
    <t>2220</t>
  </si>
  <si>
    <t>2335</t>
  </si>
  <si>
    <t>2028</t>
  </si>
  <si>
    <t>2281</t>
  </si>
  <si>
    <t>1958</t>
  </si>
  <si>
    <t>1989</t>
  </si>
  <si>
    <t>2171</t>
  </si>
  <si>
    <t>2014</t>
  </si>
  <si>
    <t>2045</t>
  </si>
  <si>
    <t>2240</t>
  </si>
  <si>
    <t>1950</t>
  </si>
  <si>
    <t>2323</t>
  </si>
  <si>
    <t>2309</t>
  </si>
  <si>
    <t>2015</t>
  </si>
  <si>
    <t>2167</t>
  </si>
  <si>
    <t>2140</t>
  </si>
  <si>
    <t>2016</t>
  </si>
  <si>
    <t>1956</t>
  </si>
  <si>
    <t>2221</t>
  </si>
  <si>
    <t>2337</t>
  </si>
  <si>
    <t>2333</t>
  </si>
  <si>
    <t>2224</t>
  </si>
  <si>
    <t>2257</t>
  </si>
  <si>
    <t>2326</t>
  </si>
  <si>
    <t>2348</t>
  </si>
  <si>
    <t>1908</t>
  </si>
  <si>
    <t>2340</t>
  </si>
  <si>
    <t>2355</t>
  </si>
  <si>
    <t>2345</t>
  </si>
  <si>
    <t>2083</t>
  </si>
  <si>
    <t>2353</t>
  </si>
  <si>
    <t>2238</t>
  </si>
  <si>
    <t>2236</t>
  </si>
  <si>
    <t>1998</t>
  </si>
  <si>
    <t>1963</t>
  </si>
  <si>
    <t>1977</t>
  </si>
  <si>
    <t>2032</t>
  </si>
  <si>
    <t>2195</t>
  </si>
  <si>
    <t>2106</t>
  </si>
  <si>
    <t>2092</t>
  </si>
  <si>
    <t>2000</t>
  </si>
  <si>
    <t>1949</t>
  </si>
  <si>
    <t>1948</t>
  </si>
  <si>
    <t>2141</t>
  </si>
  <si>
    <t>1957</t>
  </si>
  <si>
    <t>2129</t>
  </si>
  <si>
    <t>101025506</t>
  </si>
  <si>
    <t>101503939</t>
  </si>
  <si>
    <t>101639938</t>
  </si>
  <si>
    <t>101801026</t>
  </si>
  <si>
    <t>101874503</t>
  </si>
  <si>
    <t>102316163</t>
  </si>
  <si>
    <t>122013644</t>
  </si>
  <si>
    <t>130182132</t>
  </si>
  <si>
    <t>130469334</t>
  </si>
  <si>
    <t>130560552</t>
  </si>
  <si>
    <t>130777845</t>
  </si>
  <si>
    <t>131815367</t>
  </si>
  <si>
    <t>131846807</t>
  </si>
  <si>
    <t>131912567</t>
  </si>
  <si>
    <t>131988253</t>
  </si>
  <si>
    <t>132623802</t>
  </si>
  <si>
    <t>Productive Business Solutions Dominicana, SAS</t>
  </si>
  <si>
    <t>AGUA PLANETA AZUL C POR A</t>
  </si>
  <si>
    <t>Servicios e Instalaciones Técnicas Profesionales (SEINTEP), SRL</t>
  </si>
  <si>
    <t>INSTITUTO DE TECNOLOGIA INDUSTRIAL</t>
  </si>
  <si>
    <t>Seguros Reservas, SA</t>
  </si>
  <si>
    <t>Cecomsa, SRL</t>
  </si>
  <si>
    <t>PROLIMPISO S A</t>
  </si>
  <si>
    <t>Floristería Zuniflor, SRL</t>
  </si>
  <si>
    <t>JG Diesel, SRL</t>
  </si>
  <si>
    <t>Supligensa, SRL</t>
  </si>
  <si>
    <t>Solvex Dominicana, SRL</t>
  </si>
  <si>
    <t>Aenor Dominicana SRL</t>
  </si>
  <si>
    <t>Construcciones &amp; Agregados Poc Colors, SRL</t>
  </si>
  <si>
    <t>Digital Business Group DBG SRL</t>
  </si>
  <si>
    <t>Crib Consulting, SRL</t>
  </si>
  <si>
    <t>Alpaservices, SRL</t>
  </si>
  <si>
    <t>PAGO SERVICIO JURIDICO, RECEPCION Y LECTURA DE PROPUESTAS TECNICAS, SOBRE A, PARA LEGALIZACION DE CONTRATOS, SEGUN SOLICITUD DE PAGO Y FACTURA ANEXA</t>
  </si>
  <si>
    <t>PAGO ADQUISICION DE PAQUETES DE GALLETAS Y GALONES DE JUGO UTILIZADOS EN DIFERENTES ACTIVIDADES DE LA INSTITUCION, SEGUN O/S ONE-2023-00080 Y FACTURAS ANEXAS.</t>
  </si>
  <si>
    <t>PAGO SERVICIO DE CATERING PARA LA REUNION DEL EQUIPO TACTICO DE LA DIRECCION GENERAL, SEGUN ODS-ONE-2023-00078</t>
  </si>
  <si>
    <t>PAGO SERVICIOS DE CATERING UTILIZADOS EN DIFERENTES ACTIVIDADES DE LA INSTITUCION (DIA DE LAS MADRES Y VIERNES TEMATICO DEL MES DE JUNIO 2023), SEGUN OS-ONE-2023-00079 Y FACTURAS ANEXAS.</t>
  </si>
  <si>
    <t>PAGO ADQUISICION DE TONERS Y CARTUCHOS PARA DISTINTAS IMPRESORAS DE LA INSTITUCION, SEGUN CONTRATO BS-0007893-2023 Y FACTURA ANEXA</t>
  </si>
  <si>
    <t>PAGO ALQUILER DE DOS LOCALES UBICADOS EN EL SECTOR DON BOSCO, PARA ALMACENAMIENTO DE MATERIALES DE LA INSTITUCION, CORRESPONDIENTE AL MES DE JULIO 2023, SEGUN SOLICITUD PAGO, CERTIFICACION DE CONTRATO Y FACTURA ANEXA.</t>
  </si>
  <si>
    <t>PAGO ADQUISICION DE BOTELLONES DE AGUA (SOLO LIQUIDO), PARA SER UTILIZADOS EN LA INSTITUCION, CORRESPONDIENTE AL MES DE MAYO 2023, SEGUN OC-ONE-2023-00010 Y FACTURAS ANEXAS.</t>
  </si>
  <si>
    <t>PAGO SERVICIO DE MANTENIMIENTO PREVENTIVO A VEHICULO NISSAN FRONTIER, PLACA EL05887, PERTENECIENTE A ESTA INSTITUCION, SEGUN O/S ONE-2023-00123 Y FACTURA ANEXA.</t>
  </si>
  <si>
    <t>PAGO  FACTURAS SERVICIO DE FLOTAS, MARZO 2023, AJUSTES POR PAQUETE DE DATA NO FACTURADO,  POR PAQUETE MINUTOS ADICIONALES,  LLAMADAS NO FACTURADAS, MARZO 2023, MORA POR PAGO TARDIO FEBRERO 2023, SEGUN SOLICITUD PAGO Y AJUSTES DEBITO ANEXOS.</t>
  </si>
  <si>
    <t>PAGO SERVICIO DE INTERNET PREMIUM PLUS 100MBPS-10MBPS, UTILIZADO POR LA INSTITUCION, CORRESPONDIENTE AL MES DE JULIO 2023, SEGUN SOLICITUD PAGO Y FACTURA ANEXA.</t>
  </si>
  <si>
    <t>PAGO SERVICIO DE DESINSTALACION, TRASLADO E INSTALACION DE TANQUE DE COMBUSTIBLE PARA PLANTA ELECTRICA DE 200KW, UTILIZADA EN EL LEVANTAMIENTO DEL X CNPV, SEGUN O/S ONE-2023-00125 Y FACTURA ANEXA.</t>
  </si>
  <si>
    <t>PAGO SERVICIO DE SALUD (MAPFRE COMPLENTARIO) PARA EL PERSONAL DE ESTA INSTITUCION, CORRESPONDIENTE AL MES DE JULIO 2023, SEGUN SOLICITUD PAGO Y FACTURA ANEXA.</t>
  </si>
  <si>
    <t>PAGO DEL COSTO TOTAL CURSO "REFRIGERACION Y AIRE ACONDICIONADO DOMESTICO", REALIZADO POR EL COLABORADOR EL SR. RAUL DERISME ACOSTA, ELECTRICISTA DE LA DIV. DE SERVICIOS GENERALES, SEGUN SOLICITUD Y FACTURA ANEXA.</t>
  </si>
  <si>
    <t>PAGO SERVICIO DE ENERGIA ELECTRICA DE LA INSTITUCION,SEDE ONE,EQUIPOS TECNOLOGICOS,ELECTRODOMESTICO, LUMINARIAS Y LOCAL ALQUILADO, CORRESPONDIENTEAL  MES DE JULIO 2023, SEGUN SOLICITUDES Y FACTURAS ANEXAS</t>
  </si>
  <si>
    <t>PAGO SERVICIO DE ENERGIA ELECTRICA DEL CENTRO LOGISTICO DEL X CENSO NACIONAL DE POBLACION Y VIVIENDA 2022, UBICADO EN EL KM. 9 1/2 DE LA AUTOPISTA DUARTE, CORRESPONDIENTE AL PERIODO 17/05/2023 AL 16/06/2023, SEGUN SOLICITUD PAGO Y FACTURA ANEXA.</t>
  </si>
  <si>
    <t>PAGO SERVICIO DE INTERNET BANDA ANCHA DE 100MB PARA SER UTILIZADOS POR LA INSTITUCION, CORRESPONDIENTE AL MES DE JULIO 2023, SEGUN SOLICITUD PAGO Y FACTURA ANEXA.</t>
  </si>
  <si>
    <t>PAGO SERVICIO DE SEGURIDAD PERIMETRAL PARA FORTALECIMIENTO DE LA INFRAESTRUCTURA DE LAS COMUNICACIONES EN LA INSTITUCION, CORRESPONDIENTE AL MES DE JULIO 2023, SEGUN SOLICITUD PAGO Y FACTURA ANEXA.</t>
  </si>
  <si>
    <t>PAGO RENOVACIÓN PÓLIZAS DE SEGUROS DE ESTA INSTITUCIÓN, VEHÍCULOS DE MOTOR FLOTILLA, INCENDIO Y LINEAS ALIADAS (BASICA) Y DE FIDELIDAD 3D, RESP. CIVIL DE EXCESO VEH. MOTOR, CORRESP. AL PERIODO DEL  29/06/2023 AL 29/06/2024, SEGÚN SOLICITUDES, NC Y FACT. A</t>
  </si>
  <si>
    <t>PAGO SERVICIO DE SALUD (HUMANO COMPLEMENTARIO), PARA EL PERSONAL DE ESTA INSTITUCION, CORRESPONDIENTE AL MES DE JULIO 2023, SEGUN SOLICITUD PAGO Y FACTURA ANEXA.</t>
  </si>
  <si>
    <t>PAGO ADQUISICION DE TONER HP CF280/A NEGRO PARA  SER UTILIZADOS EN LAS DISTINTAS IMPRESORAS DE LA INSTITUCION, SEGUN CONTRATO NO. BS-0007861-2023 Y FACTURA ANEXA.</t>
  </si>
  <si>
    <t>PAGO ADQUISICION DE INSUMOS PARA SER UTILIZADOS POR LA INSTITUCION,SEGUN ODC-ONE-2023-00128 Y FACTURA ANEXA</t>
  </si>
  <si>
    <t>PAGO SERVICIOS DE FUMIGACION GENERAL PROFUNDA EN LA INSTITUCION, SEGUN O/C ONE-2023-00017, CORRESPONDIENTE A JULIO 2023 (2/6) Y FACTURA ANEXA.</t>
  </si>
  <si>
    <t>3ER. Y ULTIMO PAGO ADQUISICION DE TICKETS DE COMBUSTIBLE PARA USO DE LA INSTITUCION, CORRESPONDIENTE AL 1ER. SEMESTRE 2023, SEGUN PROCESO COMPARACION DE PRECIOS ONE-CCC-CP-2023-0001, CERTIFICACION CONTRATO Y FACTURA ANEXA.</t>
  </si>
  <si>
    <t>SEGUNDO PAGO ADECUACION Y ACONDICIONAMIENTO DE ESPACIOS DEL CENTRO DE OPERACIONES LOGISTICON DEL XCNPV 2022, SEGUN CERTIFICACION DE ADENDA DE CONTRATO BS-CO-0001117-2023 Y FACTURAS ANEXAS.</t>
  </si>
  <si>
    <t>PAGO ADQUISICION CORONA FUNEBRE,PARA EL SR. LUIS HERNANDEZ MARTE, EX DIRECTOR DE LA ONE, SEGUN OC-ONE-2023-00135 Y FACTURA ANEXA.</t>
  </si>
  <si>
    <t>PAGO ADQUISICION DE INSUMOS PARA SER UTILIZADOS POR LA INSTITUCION,SEGUN ODC-ONE-2023-00126 Y FACTURA ANEXA</t>
  </si>
  <si>
    <t>PAGO ADQUISICION DE 710 GALONES DE GASOIL OPTIMO PARA USO EN LA PLANTA DE EMERGENCIA DE LA INSTITUCION,MOD. GEH2200, SEGUN OC-ONE-2023-00106 Y FACTURA ANEXA</t>
  </si>
  <si>
    <t>PAGO ADQUISICION DE INSUMOS PARA SER UTLIZADOS POR LA INSTITUCION, SEGUN ODC#ONE-2023-00127 Y FACTURA ANEXA.</t>
  </si>
  <si>
    <t>PAGO SERVICIO DE RENOVACION DE LICENCIA SSL COMODIN STANDARD, PARA SER UTILIZADOS POR LA INSTITUCION SEGUN CERTIFICACION DE CONTRATO NO. BS-0006812-2023 Y FACTURA ANEXA.</t>
  </si>
  <si>
    <t>PAGO ADQUISICION DE INSUMOS PARA SER UTILIZADOS POR LA INSTITUCION,SEGUN ODC-ONE2023-00130 Y FACTURA ANEXA</t>
  </si>
  <si>
    <t>PAGO ADQUISICION MANUBRIOS DE DOBLE PUÑO PARA DIFERENTES AREAS DE ESTA INSTITUICON, SEGUN OC-ONE-2023-00107 Y FACTURA ANEXA.</t>
  </si>
  <si>
    <t>PAGO SERVICIO DE MANTENIMIENTO DE SUPRESION DE INCENDIO PARA LA INSTITUCION, SEGUN O/S ONE-2023-00120 Y FACTURA ANEXA.</t>
  </si>
  <si>
    <t>PAGO SERVICIOS DE MANTENIMIENTO, REPARACION  DESMONTE E INSTALACION DE EQUIPOS DE TECNOLOGIA DE LA INSTITUCION,SEGUN O/S-ONE-2023-00119 Y FACTURA ANEXA.</t>
  </si>
  <si>
    <t>PAGO SERVICIOS DE MANTENIMIENTOS Y REPARACION EQUIPOS DE TECNOLOGIA DE LA INSTITUCION, SEGUN O/S-ONE-2023-00118, SEGUN FACTURA ANEXA.</t>
  </si>
  <si>
    <t>PAGO ADQUISICION DE TONER Y CARTUCHOS CANNON LOTE 2 DESIERTO CP-0004,PARA DISTINTAS IMPRESORAS DE LA INSTITUCION,SEGUN OC-ONE-2023-00116 Y FACTURA ANEXA.</t>
  </si>
  <si>
    <t>PAGO SERVICIO DE CATERING PARA TALLER DE SOCIALIZACION, SEGUN OC-ONE-2023-00074, Y FACTURA ANEXA</t>
  </si>
  <si>
    <t>PAGO SERVICIO DE MANTENIMIENTO Y REPARACION DE ACONDICIONADORES DE AIRE, UBICADOS EN DIFERENTES AREAS DE LA INSTITUCION, SEGUN SOLICITUD PAGO, OS-ONE-2023-00015 Y FACTURA ANEXA.</t>
  </si>
  <si>
    <t>PAGO SERVICIO DE CAPACITACION, CURSO "AUDITOR INTERNO ISO 9001:2015", QUE REALIZARON VEINTE (20) COLABORADORES/AS DE DIFERENTES AREAS DE LA INSTITUCION, SEGUN SOLICITUD Y FACTURA ANEXA.</t>
  </si>
  <si>
    <t>PAGO ADQUISICION DE PINTURAS Y ARTICULOS RELACIONADOS, PARA SER UTILIZADOS POR LA INSTITUCION, SEGUN O/C ONE-2023-00121 Y FACTURA ANEXA.</t>
  </si>
  <si>
    <t>1ER. PAGO 20% RENOVACION Y ADQUISICION DE LICENCIAS INFORMATICAS  Y SERVICIOS DE ALMACENAMIENTO EN LA NUBE, A PARTIR DEL 02 MAYO 2023,SEGUN CONTRATO BS-0005918-2023  Y FACTURA ANEXA</t>
  </si>
  <si>
    <t>UN PRIMER PAGO DEL 20% DEL CONTRATO BS-0004386-2023 DE CONSULTORIA PARA EL DISEÑO DE UNA ESTRATEGIA DE IMAGEN Y POSICIONAMIENTO INSTITUCIONAL DE LA GESTION ONE,DURANTE PERIODO 2023-2024,SEGUN OC-ONE-2023-00019 Y FACTURA ANEXA.</t>
  </si>
  <si>
    <t>PAGO ADQUISICION DE DISPENSADORES DE JABON, PARA LOS PISOS 8 Y 9 DE LA INSTITUCION, SEGUN OC-ONE-2023-00098</t>
  </si>
  <si>
    <t>PAGO OFICINA NACIONAL DE ESTADISTICA, ARRENDAMIENTO DE 40 PARQUEOS EN EL ESTACIONAMIENTO NIVEL 9-B, BANCO CENTRAL, (TRN E040280) MES DE JULIO 2023, SEGUN SOLICITUD PAGO, CERTIFICACION CONTRATO Y FACTURA ANEXA.</t>
  </si>
  <si>
    <t>PAGO SERVICIO DE AGUA POTABLE PARA USO DE LA INSTITUCION, CORRESPONDIENTE AL MES DE JULIO 2023, SEGUN SOLICITUD PAGO Y FACTURA ANEXA.</t>
  </si>
  <si>
    <t>APORTE AL MANTENIMIENTO DE LAS AREAS COMUNES DE ESTA INSTITUCION, GOBERNACION EDIF. JUAN PABLO DUARTE, CORRESPONDIENTE AL MES DE JULIO 2023, SEGUN SOLICITUD Y FACTURA ANEXA.</t>
  </si>
  <si>
    <t>PAGO SERVICIO DE SALUD (SENASA COMPLEMENTARIO) PARA EL PERSONAL DE ESTA INSTITUCION, CORRESPONDIENTE AL MES DE JULIO 2023, SEGUN SOLICITUD PAGO Y FACTURA ANEXA.</t>
  </si>
  <si>
    <t>APORTE AL MANTENIMIENTO DE LAS AREAS COMUNES DONDE ESTA ALOJADA LA OFICINA PROVINCIAL DE ESTADISTICA, EDIFDICIO DE OFICINAS GUBERNAMENTALES (GOBERNACION PROVINCIAL SANTIAGO), CORRESP. AL MES DE JULIO 2023, SEGUN SOLICITUD Y FACTURA ANEXA.</t>
  </si>
  <si>
    <t>B1500052332</t>
  </si>
  <si>
    <t>B1500050511  B1500051321</t>
  </si>
  <si>
    <t>B1500000012</t>
  </si>
  <si>
    <t>B1500001830</t>
  </si>
  <si>
    <t>B1500000134</t>
  </si>
  <si>
    <t>B1500122738</t>
  </si>
  <si>
    <t>B1500000225</t>
  </si>
  <si>
    <t>B1500003797</t>
  </si>
  <si>
    <t>B1500008814</t>
  </si>
  <si>
    <t>B1500003617</t>
  </si>
  <si>
    <t>B1500028444</t>
  </si>
  <si>
    <t>B1500000146</t>
  </si>
  <si>
    <t>B1500000627</t>
  </si>
  <si>
    <t>B1500000567</t>
  </si>
  <si>
    <t>B1500002916</t>
  </si>
  <si>
    <t>B1500279305  B1500279410 B1500281579</t>
  </si>
  <si>
    <t>B1500000067</t>
  </si>
  <si>
    <t>B1500000209  B1500000211  B1500000212 B1500000213</t>
  </si>
  <si>
    <t>01/06/2023  05/06/2023</t>
  </si>
  <si>
    <t>B1500000081</t>
  </si>
  <si>
    <t>B1500042353  B1500042482  B1500042483  B1500042846</t>
  </si>
  <si>
    <t>02/06/2023  12/06/2023  29/06/2023</t>
  </si>
  <si>
    <t>B1500017371</t>
  </si>
  <si>
    <t>RELACIÓN DE PAGO DE FACTURAS  PROVEEDORES DURANTE EL MES DE JULIO DEL 2023</t>
  </si>
  <si>
    <t>02/05/2023  04/05/2023  08/05/2023 12/05/2023  16/05/2023  18/05/2023  23/05/2023  25/05/2023  30/05/2023</t>
  </si>
  <si>
    <t>B1500000208  B1500000210</t>
  </si>
  <si>
    <t>26/05/2023  02/06/2023</t>
  </si>
  <si>
    <t>B1500000101</t>
  </si>
  <si>
    <t>B1500000336</t>
  </si>
  <si>
    <t>B1500000510</t>
  </si>
  <si>
    <t>B1500000460</t>
  </si>
  <si>
    <t>B1500001076</t>
  </si>
  <si>
    <t>B1500000220</t>
  </si>
  <si>
    <t>B1500160299  B1500160387  B1500160445  B1500160672  B1500160685  B1500160705  B1500160924  B1500160934  B1500161124</t>
  </si>
  <si>
    <t>B1500000034</t>
  </si>
  <si>
    <t>B1500000242</t>
  </si>
  <si>
    <t>B1500004626</t>
  </si>
  <si>
    <t>B1500384036</t>
  </si>
  <si>
    <t>B1500000397</t>
  </si>
  <si>
    <t>B1500002728</t>
  </si>
  <si>
    <t xml:space="preserve">B1500003489 </t>
  </si>
  <si>
    <t>B15000004596</t>
  </si>
  <si>
    <t>B1500000724</t>
  </si>
  <si>
    <t>B1500000633</t>
  </si>
  <si>
    <t>B1500000029</t>
  </si>
  <si>
    <t>B1500000031</t>
  </si>
  <si>
    <t>B1500000030</t>
  </si>
  <si>
    <t>B1500000344</t>
  </si>
  <si>
    <t>B15000000216  B15000000218</t>
  </si>
  <si>
    <t>02/12/2022  12/12/2022</t>
  </si>
  <si>
    <t>B1500000353</t>
  </si>
  <si>
    <t>B1500000231</t>
  </si>
  <si>
    <t>B1500000164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</si>
</sst>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theme="1"/>
      <name val="Calibri"/>
      <family val="2"/>
      <scheme val="minor"/>
    </font>
    <font>
      <sz val="11"/>
      <color theme="1"/>
      <name val="Calibri"/>
      <family val="2"/>
      <scheme val="minor"/>
    </font>
    <font>
      <sz val="11"/>
      <color indexed="8"/>
      <name val="Calibri"/>
      <family val="2"/>
      <scheme val="minor"/>
    </font>
    <font>
      <b/>
      <sz val="10"/>
      <color theme="1"/>
      <name val="Calibri"/>
      <family val="2"/>
      <scheme val="minor"/>
    </font>
    <font>
      <sz val="10"/>
      <color theme="1"/>
      <name val="Calibri"/>
      <family val="2"/>
      <scheme val="minor"/>
    </font>
    <font>
      <sz val="9"/>
      <color indexed="8"/>
      <name val="Calibri"/>
      <family val="2"/>
    </font>
    <font>
      <b/>
      <sz val="12"/>
      <color indexed="8"/>
      <name val="Calibri"/>
      <family val="2"/>
    </font>
    <font>
      <sz val="12"/>
      <color theme="1"/>
      <name val="Calibri"/>
      <family val="2"/>
      <scheme val="minor"/>
    </font>
    <font>
      <sz val="12"/>
      <color indexed="8"/>
      <name val="Calibri"/>
      <family val="2"/>
    </font>
    <font>
      <b/>
      <sz val="12"/>
      <color theme="1"/>
      <name val="Calibri"/>
      <family val="2"/>
      <scheme val="minor"/>
    </font>
    <font>
      <b/>
      <sz val="11"/>
      <color theme="1"/>
      <name val="Calibri"/>
      <family val="2"/>
      <scheme val="minor"/>
    </font>
    <font>
      <sz val="9"/>
      <color indexed="8"/>
      <name val="Calibri"/>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22"/>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86">
    <xf numFmtId="0" fontId="0" fillId="0" borderId="0" xfId="0"/>
    <xf numFmtId="0" fontId="3" fillId="0" borderId="0" xfId="0" applyFo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wrapText="1"/>
    </xf>
    <xf numFmtId="0" fontId="4" fillId="2" borderId="0" xfId="0" applyFont="1" applyFill="1"/>
    <xf numFmtId="43" fontId="4" fillId="2" borderId="0" xfId="1" applyFont="1" applyFill="1" applyAlignment="1">
      <alignment horizontal="center"/>
    </xf>
    <xf numFmtId="43" fontId="4" fillId="2" borderId="0" xfId="1" applyFont="1" applyFill="1"/>
    <xf numFmtId="0" fontId="4" fillId="0" borderId="0" xfId="0" applyFont="1"/>
    <xf numFmtId="0" fontId="3" fillId="2" borderId="0" xfId="0" applyFont="1" applyFill="1" applyAlignment="1">
      <alignment horizontal="center"/>
    </xf>
    <xf numFmtId="0" fontId="3" fillId="2" borderId="0" xfId="0" applyFont="1" applyFill="1" applyAlignment="1">
      <alignment horizontal="center" wrapText="1"/>
    </xf>
    <xf numFmtId="43" fontId="3" fillId="2" borderId="0" xfId="1" applyFont="1" applyFill="1" applyAlignment="1">
      <alignment horizontal="center"/>
    </xf>
    <xf numFmtId="43" fontId="4" fillId="0" borderId="0" xfId="0" applyNumberFormat="1" applyFont="1"/>
    <xf numFmtId="43" fontId="4" fillId="2" borderId="0" xfId="1" applyFont="1" applyFill="1" applyBorder="1" applyAlignment="1">
      <alignment horizontal="center" vertical="center"/>
    </xf>
    <xf numFmtId="43" fontId="4" fillId="2" borderId="0" xfId="1" applyFont="1" applyFill="1" applyBorder="1"/>
    <xf numFmtId="43" fontId="4" fillId="2" borderId="0" xfId="1"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43" fontId="4" fillId="0" borderId="0" xfId="1" applyFont="1" applyBorder="1" applyAlignment="1">
      <alignment horizontal="center"/>
    </xf>
    <xf numFmtId="43" fontId="4" fillId="0" borderId="0" xfId="1" applyFont="1" applyBorder="1"/>
    <xf numFmtId="43" fontId="4" fillId="0" borderId="0" xfId="1" applyFont="1" applyFill="1" applyBorder="1"/>
    <xf numFmtId="43" fontId="4" fillId="0" borderId="0" xfId="1" applyFont="1"/>
    <xf numFmtId="49" fontId="5" fillId="0" borderId="0" xfId="0" applyNumberFormat="1" applyFont="1" applyAlignment="1">
      <alignment horizontal="left"/>
    </xf>
    <xf numFmtId="49" fontId="5" fillId="3" borderId="0" xfId="0" applyNumberFormat="1" applyFont="1" applyFill="1" applyAlignment="1">
      <alignment horizontal="left"/>
    </xf>
    <xf numFmtId="0" fontId="4" fillId="4" borderId="0" xfId="0" applyFont="1" applyFill="1"/>
    <xf numFmtId="49" fontId="6" fillId="5" borderId="1" xfId="0" applyNumberFormat="1" applyFont="1" applyFill="1" applyBorder="1" applyAlignment="1">
      <alignment horizontal="left"/>
    </xf>
    <xf numFmtId="49" fontId="8" fillId="0" borderId="1" xfId="0" applyNumberFormat="1" applyFont="1" applyBorder="1" applyAlignment="1">
      <alignment horizontal="left"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7" fillId="0" borderId="1" xfId="0" applyFont="1" applyBorder="1" applyAlignment="1">
      <alignment horizontal="center"/>
    </xf>
    <xf numFmtId="0" fontId="4" fillId="3" borderId="0" xfId="0" applyFont="1" applyFill="1"/>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wrapText="1"/>
    </xf>
    <xf numFmtId="14" fontId="9" fillId="2" borderId="9" xfId="0" applyNumberFormat="1" applyFont="1" applyFill="1" applyBorder="1" applyAlignment="1">
      <alignment horizontal="center" vertical="center"/>
    </xf>
    <xf numFmtId="43" fontId="9" fillId="2" borderId="10" xfId="1" applyFont="1" applyFill="1" applyBorder="1" applyAlignment="1">
      <alignment horizontal="center" vertical="center"/>
    </xf>
    <xf numFmtId="0" fontId="7" fillId="2" borderId="9" xfId="1" applyNumberFormat="1" applyFont="1" applyFill="1" applyBorder="1" applyAlignment="1">
      <alignment horizontal="center" vertical="center"/>
    </xf>
    <xf numFmtId="43" fontId="7" fillId="2" borderId="11" xfId="1" applyFont="1" applyFill="1" applyBorder="1"/>
    <xf numFmtId="15" fontId="8" fillId="0" borderId="1" xfId="2" applyNumberFormat="1" applyFont="1" applyBorder="1" applyAlignment="1">
      <alignment horizontal="center" wrapText="1"/>
    </xf>
    <xf numFmtId="15" fontId="8" fillId="0" borderId="1" xfId="2" applyNumberFormat="1" applyFont="1" applyBorder="1" applyAlignment="1">
      <alignment horizontal="center"/>
    </xf>
    <xf numFmtId="0" fontId="7" fillId="0" borderId="1" xfId="1" applyNumberFormat="1" applyFont="1" applyFill="1" applyBorder="1" applyAlignment="1">
      <alignment horizontal="center" vertical="center"/>
    </xf>
    <xf numFmtId="0" fontId="7" fillId="0" borderId="1" xfId="1" applyNumberFormat="1" applyFont="1" applyFill="1" applyBorder="1"/>
    <xf numFmtId="43" fontId="8" fillId="0" borderId="1" xfId="1" applyFont="1" applyFill="1" applyBorder="1" applyAlignment="1">
      <alignment horizontal="right"/>
    </xf>
    <xf numFmtId="43" fontId="8" fillId="0" borderId="1" xfId="3" applyFont="1" applyBorder="1" applyAlignment="1">
      <alignment horizontal="right"/>
    </xf>
    <xf numFmtId="49" fontId="8" fillId="0" borderId="0" xfId="0" applyNumberFormat="1" applyFont="1" applyAlignment="1">
      <alignment horizontal="left"/>
    </xf>
    <xf numFmtId="0" fontId="0" fillId="2" borderId="0" xfId="0" applyFill="1"/>
    <xf numFmtId="0" fontId="0" fillId="2" borderId="10" xfId="0" applyFill="1" applyBorder="1"/>
    <xf numFmtId="43" fontId="0" fillId="0" borderId="0" xfId="1" applyFont="1"/>
    <xf numFmtId="49" fontId="11" fillId="0" borderId="0" xfId="0" applyNumberFormat="1" applyFont="1" applyAlignment="1">
      <alignment horizontal="left"/>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wrapText="1"/>
    </xf>
    <xf numFmtId="43" fontId="3" fillId="2" borderId="17" xfId="1" applyFont="1" applyFill="1" applyBorder="1" applyAlignment="1">
      <alignment horizontal="center" vertical="center" wrapText="1"/>
    </xf>
    <xf numFmtId="0" fontId="3" fillId="2" borderId="18" xfId="0" applyFont="1" applyFill="1" applyBorder="1" applyAlignment="1">
      <alignment horizontal="center" vertical="center" wrapText="1"/>
    </xf>
    <xf numFmtId="43" fontId="3" fillId="2" borderId="15" xfId="1"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21" xfId="0" applyFont="1" applyBorder="1" applyAlignment="1">
      <alignment horizontal="center"/>
    </xf>
    <xf numFmtId="0" fontId="3" fillId="2" borderId="17" xfId="0" applyFont="1" applyFill="1" applyBorder="1" applyAlignment="1">
      <alignment horizontal="center" vertical="center" wrapText="1"/>
    </xf>
    <xf numFmtId="0" fontId="7" fillId="2" borderId="23" xfId="0" applyFont="1" applyFill="1" applyBorder="1" applyAlignment="1">
      <alignment horizontal="center" vertical="center"/>
    </xf>
    <xf numFmtId="49" fontId="8" fillId="0" borderId="24" xfId="0" applyNumberFormat="1" applyFont="1" applyBorder="1" applyAlignment="1">
      <alignment horizontal="left" wrapText="1"/>
    </xf>
    <xf numFmtId="15" fontId="8" fillId="0" borderId="25" xfId="2" applyNumberFormat="1" applyFont="1" applyBorder="1" applyAlignment="1">
      <alignment horizontal="center" wrapText="1"/>
    </xf>
    <xf numFmtId="15" fontId="8" fillId="0" borderId="25" xfId="2" applyNumberFormat="1" applyFont="1" applyBorder="1" applyAlignment="1">
      <alignment horizontal="center"/>
    </xf>
    <xf numFmtId="43" fontId="8" fillId="0" borderId="25" xfId="1" applyFont="1" applyBorder="1" applyAlignment="1">
      <alignment horizontal="right"/>
    </xf>
    <xf numFmtId="0" fontId="7" fillId="2" borderId="25" xfId="1" applyNumberFormat="1" applyFont="1" applyFill="1" applyBorder="1" applyAlignment="1">
      <alignment horizontal="center" vertical="center"/>
    </xf>
    <xf numFmtId="0" fontId="7" fillId="2" borderId="25" xfId="1" applyNumberFormat="1" applyFont="1" applyFill="1" applyBorder="1"/>
    <xf numFmtId="0" fontId="7" fillId="0" borderId="20" xfId="0" applyFont="1" applyBorder="1" applyAlignment="1">
      <alignment horizontal="center" vertical="center"/>
    </xf>
    <xf numFmtId="0" fontId="7" fillId="2" borderId="14" xfId="0" applyFont="1" applyFill="1" applyBorder="1" applyAlignment="1">
      <alignment horizontal="center" vertical="center"/>
    </xf>
    <xf numFmtId="49" fontId="8" fillId="0" borderId="17" xfId="0" applyNumberFormat="1" applyFont="1" applyBorder="1" applyAlignment="1">
      <alignment horizontal="left" wrapText="1"/>
    </xf>
    <xf numFmtId="15" fontId="8" fillId="0" borderId="18" xfId="2" applyNumberFormat="1" applyFont="1" applyBorder="1" applyAlignment="1">
      <alignment horizontal="center" wrapText="1"/>
    </xf>
    <xf numFmtId="15" fontId="8" fillId="0" borderId="18" xfId="2" applyNumberFormat="1" applyFont="1" applyBorder="1" applyAlignment="1">
      <alignment horizontal="center"/>
    </xf>
    <xf numFmtId="43" fontId="8" fillId="0" borderId="18" xfId="1" applyFont="1" applyFill="1" applyBorder="1" applyAlignment="1">
      <alignment horizontal="center"/>
    </xf>
    <xf numFmtId="0" fontId="7" fillId="0" borderId="18" xfId="1" applyNumberFormat="1" applyFont="1" applyFill="1" applyBorder="1" applyAlignment="1">
      <alignment horizontal="center" vertical="center"/>
    </xf>
    <xf numFmtId="0" fontId="7" fillId="0" borderId="16" xfId="1" applyNumberFormat="1" applyFont="1" applyFill="1" applyBorder="1"/>
    <xf numFmtId="0" fontId="7" fillId="0" borderId="23" xfId="0" applyFont="1" applyBorder="1" applyAlignment="1">
      <alignment horizontal="center" vertical="center"/>
    </xf>
    <xf numFmtId="43" fontId="8" fillId="0" borderId="25" xfId="1" applyFont="1" applyFill="1" applyBorder="1" applyAlignment="1">
      <alignment horizontal="right"/>
    </xf>
    <xf numFmtId="0" fontId="7" fillId="0" borderId="25" xfId="1" applyNumberFormat="1" applyFont="1" applyFill="1" applyBorder="1" applyAlignment="1">
      <alignment horizontal="center" vertical="center"/>
    </xf>
    <xf numFmtId="0" fontId="7" fillId="0" borderId="25" xfId="1" applyNumberFormat="1" applyFont="1" applyFill="1" applyBorder="1"/>
    <xf numFmtId="0" fontId="7" fillId="0" borderId="14" xfId="0" applyFont="1" applyBorder="1" applyAlignment="1">
      <alignment horizontal="center" vertical="center"/>
    </xf>
    <xf numFmtId="43" fontId="8" fillId="0" borderId="18" xfId="1" applyFont="1" applyFill="1" applyBorder="1" applyAlignment="1">
      <alignment horizontal="right"/>
    </xf>
    <xf numFmtId="43" fontId="8" fillId="0" borderId="13" xfId="3" applyFont="1" applyFill="1" applyBorder="1" applyAlignment="1">
      <alignment horizontal="right"/>
    </xf>
    <xf numFmtId="0" fontId="7" fillId="0" borderId="20" xfId="0" applyFont="1" applyBorder="1" applyAlignment="1">
      <alignment horizontal="center"/>
    </xf>
    <xf numFmtId="0" fontId="7" fillId="0" borderId="23" xfId="0" applyFont="1" applyBorder="1" applyAlignment="1">
      <alignment horizontal="center"/>
    </xf>
    <xf numFmtId="0" fontId="7" fillId="0" borderId="14" xfId="0" applyFont="1" applyBorder="1" applyAlignment="1">
      <alignment horizontal="center"/>
    </xf>
    <xf numFmtId="0" fontId="7" fillId="0" borderId="3" xfId="0" applyFont="1" applyBorder="1" applyAlignment="1">
      <alignment horizontal="center"/>
    </xf>
    <xf numFmtId="49" fontId="8" fillId="0" borderId="22" xfId="0" applyNumberFormat="1" applyFont="1" applyBorder="1" applyAlignment="1">
      <alignment horizontal="left"/>
    </xf>
    <xf numFmtId="49" fontId="8" fillId="0" borderId="5" xfId="0" applyNumberFormat="1" applyFont="1" applyBorder="1" applyAlignment="1">
      <alignment horizontal="left" wrapText="1"/>
    </xf>
    <xf numFmtId="49" fontId="8" fillId="0" borderId="12" xfId="0" applyNumberFormat="1" applyFont="1" applyBorder="1" applyAlignment="1">
      <alignment horizontal="left"/>
    </xf>
    <xf numFmtId="49" fontId="8" fillId="0" borderId="26" xfId="0" applyNumberFormat="1" applyFont="1" applyBorder="1" applyAlignment="1">
      <alignment horizontal="left"/>
    </xf>
    <xf numFmtId="49" fontId="8" fillId="0" borderId="12" xfId="0" applyNumberFormat="1" applyFont="1" applyBorder="1" applyAlignment="1">
      <alignment horizontal="left" wrapText="1"/>
    </xf>
    <xf numFmtId="49" fontId="8" fillId="0" borderId="22" xfId="0" applyNumberFormat="1" applyFont="1" applyBorder="1" applyAlignment="1">
      <alignment horizontal="left" wrapText="1"/>
    </xf>
    <xf numFmtId="15" fontId="8" fillId="0" borderId="15" xfId="2" applyNumberFormat="1" applyFont="1" applyBorder="1" applyAlignment="1">
      <alignment horizontal="center" wrapText="1"/>
    </xf>
    <xf numFmtId="15" fontId="8" fillId="0" borderId="17" xfId="2" applyNumberFormat="1" applyFont="1" applyBorder="1" applyAlignment="1">
      <alignment horizontal="center"/>
    </xf>
    <xf numFmtId="15" fontId="8" fillId="0" borderId="23" xfId="2" applyNumberFormat="1" applyFont="1" applyBorder="1" applyAlignment="1">
      <alignment horizontal="center" wrapText="1"/>
    </xf>
    <xf numFmtId="15" fontId="8" fillId="0" borderId="24" xfId="2" applyNumberFormat="1" applyFont="1" applyBorder="1" applyAlignment="1">
      <alignment horizontal="center"/>
    </xf>
    <xf numFmtId="43" fontId="8" fillId="0" borderId="0" xfId="1" applyFont="1" applyAlignment="1">
      <alignment horizontal="right"/>
    </xf>
    <xf numFmtId="43" fontId="8" fillId="0" borderId="12" xfId="1" applyFont="1" applyBorder="1" applyAlignment="1">
      <alignment horizontal="right"/>
    </xf>
    <xf numFmtId="43" fontId="8" fillId="0" borderId="9" xfId="1" applyFont="1" applyBorder="1" applyAlignment="1">
      <alignment horizontal="right"/>
    </xf>
    <xf numFmtId="49" fontId="11" fillId="0" borderId="0" xfId="0" applyNumberFormat="1" applyFont="1" applyFill="1" applyAlignment="1">
      <alignment horizontal="left"/>
    </xf>
    <xf numFmtId="0" fontId="7" fillId="0" borderId="3" xfId="0" applyFont="1" applyFill="1" applyBorder="1" applyAlignment="1">
      <alignment horizontal="center" vertical="center"/>
    </xf>
    <xf numFmtId="49" fontId="8" fillId="0" borderId="22" xfId="0" applyNumberFormat="1" applyFont="1" applyFill="1" applyBorder="1" applyAlignment="1">
      <alignment horizontal="left"/>
    </xf>
    <xf numFmtId="49" fontId="8" fillId="0" borderId="0" xfId="0" applyNumberFormat="1" applyFont="1" applyFill="1" applyAlignment="1">
      <alignment horizontal="left"/>
    </xf>
    <xf numFmtId="49" fontId="8" fillId="0" borderId="22" xfId="0" applyNumberFormat="1" applyFont="1" applyFill="1" applyBorder="1" applyAlignment="1">
      <alignment horizontal="left" wrapText="1"/>
    </xf>
    <xf numFmtId="49" fontId="8" fillId="0" borderId="24" xfId="0" applyNumberFormat="1" applyFont="1" applyFill="1" applyBorder="1" applyAlignment="1">
      <alignment horizontal="left" wrapText="1"/>
    </xf>
    <xf numFmtId="15" fontId="8" fillId="0" borderId="23" xfId="2" applyNumberFormat="1" applyFont="1" applyFill="1" applyBorder="1" applyAlignment="1">
      <alignment horizontal="center" wrapText="1"/>
    </xf>
    <xf numFmtId="43" fontId="8" fillId="0" borderId="12" xfId="1" applyFont="1" applyFill="1" applyBorder="1" applyAlignment="1">
      <alignment horizontal="right"/>
    </xf>
    <xf numFmtId="15" fontId="8" fillId="0" borderId="24" xfId="2" applyNumberFormat="1" applyFont="1" applyFill="1" applyBorder="1" applyAlignment="1">
      <alignment horizontal="center"/>
    </xf>
    <xf numFmtId="0" fontId="4" fillId="0" borderId="0" xfId="0" applyFont="1" applyFill="1"/>
    <xf numFmtId="0" fontId="7" fillId="0" borderId="14" xfId="0" applyFont="1" applyFill="1" applyBorder="1" applyAlignment="1">
      <alignment horizontal="center" vertical="center"/>
    </xf>
    <xf numFmtId="49" fontId="8" fillId="0" borderId="12" xfId="0" applyNumberFormat="1" applyFont="1" applyFill="1" applyBorder="1" applyAlignment="1">
      <alignment horizontal="left"/>
    </xf>
    <xf numFmtId="49" fontId="8" fillId="0" borderId="26" xfId="0" applyNumberFormat="1" applyFont="1" applyFill="1" applyBorder="1" applyAlignment="1">
      <alignment horizontal="left"/>
    </xf>
    <xf numFmtId="49" fontId="8" fillId="0" borderId="12" xfId="0" applyNumberFormat="1" applyFont="1" applyFill="1" applyBorder="1" applyAlignment="1">
      <alignment horizontal="left" wrapText="1"/>
    </xf>
    <xf numFmtId="49" fontId="8" fillId="0" borderId="17" xfId="0" applyNumberFormat="1" applyFont="1" applyFill="1" applyBorder="1" applyAlignment="1">
      <alignment horizontal="left" wrapText="1"/>
    </xf>
    <xf numFmtId="15" fontId="8" fillId="0" borderId="15" xfId="2" applyNumberFormat="1" applyFont="1" applyFill="1" applyBorder="1" applyAlignment="1">
      <alignment horizontal="center" wrapText="1"/>
    </xf>
    <xf numFmtId="15" fontId="8" fillId="0" borderId="17" xfId="2" applyNumberFormat="1" applyFont="1" applyFill="1" applyBorder="1" applyAlignment="1">
      <alignment horizontal="center"/>
    </xf>
    <xf numFmtId="15" fontId="8" fillId="0" borderId="18" xfId="2" applyNumberFormat="1" applyFont="1" applyFill="1" applyBorder="1" applyAlignment="1">
      <alignment horizontal="center" wrapText="1"/>
    </xf>
    <xf numFmtId="43" fontId="8" fillId="0" borderId="0" xfId="1" applyFont="1" applyFill="1" applyAlignment="1">
      <alignment horizontal="right"/>
    </xf>
    <xf numFmtId="15" fontId="8" fillId="0" borderId="18" xfId="2" applyNumberFormat="1" applyFont="1" applyFill="1" applyBorder="1" applyAlignment="1">
      <alignment horizontal="center"/>
    </xf>
    <xf numFmtId="43" fontId="8" fillId="0" borderId="26" xfId="1" applyFont="1" applyBorder="1" applyAlignment="1">
      <alignment horizontal="right"/>
    </xf>
    <xf numFmtId="0" fontId="7" fillId="0" borderId="23" xfId="0" applyFont="1" applyFill="1" applyBorder="1" applyAlignment="1">
      <alignment horizontal="center" vertical="center"/>
    </xf>
    <xf numFmtId="15" fontId="8" fillId="0" borderId="25" xfId="2" applyNumberFormat="1" applyFont="1" applyFill="1" applyBorder="1" applyAlignment="1">
      <alignment horizontal="center" wrapText="1"/>
    </xf>
    <xf numFmtId="15" fontId="8" fillId="0" borderId="25" xfId="2" applyNumberFormat="1" applyFont="1" applyFill="1" applyBorder="1" applyAlignment="1">
      <alignment horizontal="center"/>
    </xf>
    <xf numFmtId="0" fontId="7" fillId="0" borderId="14" xfId="0" applyFont="1" applyFill="1" applyBorder="1" applyAlignment="1">
      <alignment horizontal="center"/>
    </xf>
    <xf numFmtId="0" fontId="7" fillId="0" borderId="23" xfId="0" applyFont="1" applyFill="1" applyBorder="1" applyAlignment="1">
      <alignment horizontal="center"/>
    </xf>
    <xf numFmtId="0" fontId="7" fillId="0" borderId="21" xfId="0" applyFont="1" applyFill="1" applyBorder="1" applyAlignment="1">
      <alignment horizontal="center"/>
    </xf>
    <xf numFmtId="43" fontId="8" fillId="0" borderId="2" xfId="1" applyFont="1" applyFill="1" applyBorder="1" applyAlignment="1">
      <alignment horizontal="right"/>
    </xf>
    <xf numFmtId="0" fontId="7" fillId="0" borderId="2" xfId="1" applyNumberFormat="1" applyFont="1" applyFill="1" applyBorder="1" applyAlignment="1">
      <alignment horizontal="center" vertical="center"/>
    </xf>
    <xf numFmtId="49" fontId="8" fillId="0" borderId="5" xfId="0" applyNumberFormat="1" applyFont="1" applyBorder="1" applyAlignment="1">
      <alignment horizontal="left"/>
    </xf>
    <xf numFmtId="49" fontId="8" fillId="0" borderId="28" xfId="0" applyNumberFormat="1" applyFont="1" applyBorder="1" applyAlignment="1">
      <alignment horizontal="left"/>
    </xf>
    <xf numFmtId="49" fontId="8" fillId="0" borderId="29" xfId="0" applyNumberFormat="1" applyFont="1" applyBorder="1" applyAlignment="1">
      <alignment horizontal="left" wrapText="1"/>
    </xf>
    <xf numFmtId="15" fontId="8" fillId="0" borderId="30" xfId="2" applyNumberFormat="1" applyFont="1" applyBorder="1" applyAlignment="1">
      <alignment horizontal="center" wrapText="1"/>
    </xf>
    <xf numFmtId="43" fontId="8" fillId="0" borderId="5" xfId="1" applyFont="1" applyBorder="1" applyAlignment="1">
      <alignment horizontal="right"/>
    </xf>
    <xf numFmtId="15" fontId="8" fillId="0" borderId="29" xfId="2" applyNumberFormat="1" applyFont="1" applyBorder="1" applyAlignment="1">
      <alignment horizontal="center"/>
    </xf>
    <xf numFmtId="43" fontId="8" fillId="0" borderId="31" xfId="1" applyFont="1" applyFill="1" applyBorder="1" applyAlignment="1">
      <alignment horizontal="right"/>
    </xf>
    <xf numFmtId="0" fontId="7" fillId="0" borderId="31" xfId="1" applyNumberFormat="1" applyFont="1" applyFill="1" applyBorder="1" applyAlignment="1">
      <alignment horizontal="center" vertical="center"/>
    </xf>
    <xf numFmtId="0" fontId="7" fillId="0" borderId="32" xfId="1" applyNumberFormat="1" applyFont="1" applyFill="1" applyBorder="1"/>
    <xf numFmtId="0" fontId="7" fillId="0" borderId="33" xfId="0" applyFont="1" applyBorder="1" applyAlignment="1">
      <alignment horizontal="center" vertical="center"/>
    </xf>
    <xf numFmtId="49" fontId="8" fillId="0" borderId="9" xfId="0" applyNumberFormat="1" applyFont="1" applyBorder="1" applyAlignment="1">
      <alignment horizontal="left"/>
    </xf>
    <xf numFmtId="49" fontId="8" fillId="0" borderId="10" xfId="0" applyNumberFormat="1" applyFont="1" applyBorder="1" applyAlignment="1">
      <alignment horizontal="left"/>
    </xf>
    <xf numFmtId="49" fontId="8" fillId="0" borderId="9" xfId="0" applyNumberFormat="1" applyFont="1" applyBorder="1" applyAlignment="1">
      <alignment horizontal="left" wrapText="1"/>
    </xf>
    <xf numFmtId="49" fontId="8" fillId="0" borderId="34" xfId="0" applyNumberFormat="1" applyFont="1" applyBorder="1" applyAlignment="1">
      <alignment horizontal="left" wrapText="1"/>
    </xf>
    <xf numFmtId="15" fontId="8" fillId="0" borderId="7" xfId="2" applyNumberFormat="1" applyFont="1" applyBorder="1" applyAlignment="1">
      <alignment horizontal="center" wrapText="1"/>
    </xf>
    <xf numFmtId="43" fontId="8" fillId="0" borderId="10" xfId="1" applyFont="1" applyBorder="1" applyAlignment="1">
      <alignment horizontal="right"/>
    </xf>
    <xf numFmtId="15" fontId="8" fillId="0" borderId="7" xfId="2" applyNumberFormat="1" applyFont="1" applyBorder="1" applyAlignment="1">
      <alignment horizontal="center"/>
    </xf>
    <xf numFmtId="43" fontId="8" fillId="0" borderId="7" xfId="1" applyFont="1" applyFill="1" applyBorder="1" applyAlignment="1">
      <alignment horizontal="right"/>
    </xf>
    <xf numFmtId="0" fontId="7" fillId="0" borderId="7" xfId="1" applyNumberFormat="1" applyFont="1" applyFill="1" applyBorder="1" applyAlignment="1">
      <alignment horizontal="center" vertical="center"/>
    </xf>
    <xf numFmtId="0" fontId="7" fillId="0" borderId="35" xfId="1" applyNumberFormat="1" applyFont="1" applyFill="1" applyBorder="1"/>
    <xf numFmtId="49" fontId="8" fillId="0" borderId="36" xfId="0" applyNumberFormat="1" applyFont="1" applyBorder="1" applyAlignment="1">
      <alignment horizontal="left"/>
    </xf>
    <xf numFmtId="49" fontId="8" fillId="0" borderId="37" xfId="0" applyNumberFormat="1" applyFont="1" applyBorder="1" applyAlignment="1">
      <alignment horizontal="left"/>
    </xf>
    <xf numFmtId="49" fontId="8" fillId="0" borderId="36" xfId="0" applyNumberFormat="1" applyFont="1" applyBorder="1" applyAlignment="1">
      <alignment horizontal="left" wrapText="1"/>
    </xf>
    <xf numFmtId="49" fontId="8" fillId="0" borderId="27" xfId="0" applyNumberFormat="1" applyFont="1" applyBorder="1" applyAlignment="1">
      <alignment horizontal="left" wrapText="1"/>
    </xf>
    <xf numFmtId="0" fontId="7" fillId="0" borderId="38" xfId="0" applyFont="1" applyFill="1" applyBorder="1" applyAlignment="1">
      <alignment horizontal="center" vertical="center"/>
    </xf>
    <xf numFmtId="49" fontId="8" fillId="0" borderId="5" xfId="0" applyNumberFormat="1" applyFont="1" applyFill="1" applyBorder="1" applyAlignment="1">
      <alignment horizontal="left"/>
    </xf>
    <xf numFmtId="49" fontId="8" fillId="0" borderId="28" xfId="0" applyNumberFormat="1" applyFont="1" applyFill="1" applyBorder="1" applyAlignment="1">
      <alignment horizontal="left"/>
    </xf>
    <xf numFmtId="49" fontId="8" fillId="0" borderId="5" xfId="0" applyNumberFormat="1" applyFont="1" applyFill="1" applyBorder="1" applyAlignment="1">
      <alignment horizontal="left" wrapText="1"/>
    </xf>
    <xf numFmtId="49" fontId="8" fillId="0" borderId="29" xfId="0" applyNumberFormat="1" applyFont="1" applyFill="1" applyBorder="1" applyAlignment="1">
      <alignment horizontal="left" wrapText="1"/>
    </xf>
    <xf numFmtId="15" fontId="8" fillId="0" borderId="31" xfId="2" applyNumberFormat="1" applyFont="1" applyFill="1" applyBorder="1" applyAlignment="1">
      <alignment horizontal="center" wrapText="1"/>
    </xf>
    <xf numFmtId="15" fontId="8" fillId="0" borderId="31" xfId="2" applyNumberFormat="1" applyFont="1" applyFill="1" applyBorder="1" applyAlignment="1">
      <alignment horizontal="center"/>
    </xf>
    <xf numFmtId="0" fontId="7" fillId="0" borderId="33" xfId="0" applyFont="1" applyBorder="1" applyAlignment="1">
      <alignment horizontal="center"/>
    </xf>
    <xf numFmtId="15" fontId="8" fillId="0" borderId="8" xfId="2" applyNumberFormat="1" applyFont="1" applyBorder="1" applyAlignment="1">
      <alignment horizontal="center" wrapText="1"/>
    </xf>
    <xf numFmtId="15" fontId="8" fillId="0" borderId="34" xfId="2" applyNumberFormat="1" applyFont="1" applyBorder="1" applyAlignment="1">
      <alignment horizontal="center"/>
    </xf>
    <xf numFmtId="43" fontId="8" fillId="0" borderId="37" xfId="1" applyFont="1" applyBorder="1" applyAlignment="1">
      <alignment horizontal="right"/>
    </xf>
    <xf numFmtId="0" fontId="7" fillId="0" borderId="3" xfId="0" applyFont="1" applyBorder="1" applyAlignment="1">
      <alignment horizontal="center" vertical="center"/>
    </xf>
    <xf numFmtId="49" fontId="8" fillId="0" borderId="39" xfId="0" applyNumberFormat="1" applyFont="1" applyBorder="1" applyAlignment="1">
      <alignment horizontal="left"/>
    </xf>
    <xf numFmtId="49" fontId="8" fillId="0" borderId="40" xfId="0" applyNumberFormat="1" applyFont="1" applyBorder="1" applyAlignment="1">
      <alignment horizontal="left"/>
    </xf>
    <xf numFmtId="49" fontId="8" fillId="0" borderId="39" xfId="0" applyNumberFormat="1" applyFont="1" applyBorder="1" applyAlignment="1">
      <alignment horizontal="left" wrapText="1"/>
    </xf>
    <xf numFmtId="49" fontId="8" fillId="0" borderId="4" xfId="0" applyNumberFormat="1" applyFont="1" applyBorder="1" applyAlignment="1">
      <alignment horizontal="left" wrapText="1"/>
    </xf>
    <xf numFmtId="15" fontId="8" fillId="0" borderId="3" xfId="2" applyNumberFormat="1" applyFont="1" applyBorder="1" applyAlignment="1">
      <alignment horizontal="center" wrapText="1"/>
    </xf>
    <xf numFmtId="43" fontId="8" fillId="0" borderId="39" xfId="1" applyFont="1" applyBorder="1" applyAlignment="1">
      <alignment horizontal="right"/>
    </xf>
    <xf numFmtId="15" fontId="8" fillId="0" borderId="4" xfId="2" applyNumberFormat="1" applyFont="1" applyBorder="1" applyAlignment="1">
      <alignment horizontal="center"/>
    </xf>
    <xf numFmtId="0" fontId="7" fillId="0" borderId="41" xfId="1" applyNumberFormat="1" applyFont="1" applyFill="1" applyBorder="1"/>
    <xf numFmtId="49" fontId="8" fillId="0" borderId="3" xfId="0" applyNumberFormat="1" applyFont="1" applyBorder="1" applyAlignment="1">
      <alignment horizontal="left"/>
    </xf>
    <xf numFmtId="49" fontId="8" fillId="0" borderId="14" xfId="0" applyNumberFormat="1" applyFont="1" applyBorder="1" applyAlignment="1">
      <alignment horizontal="left"/>
    </xf>
    <xf numFmtId="49" fontId="8" fillId="2" borderId="8" xfId="0" applyNumberFormat="1" applyFont="1" applyFill="1" applyBorder="1" applyAlignment="1">
      <alignment horizontal="center" vertical="center"/>
    </xf>
    <xf numFmtId="49" fontId="8" fillId="2" borderId="34" xfId="0" applyNumberFormat="1" applyFont="1" applyFill="1" applyBorder="1" applyAlignment="1">
      <alignment horizontal="left" vertical="center" wrapText="1"/>
    </xf>
    <xf numFmtId="49" fontId="8" fillId="0" borderId="42" xfId="0" applyNumberFormat="1" applyFont="1" applyBorder="1" applyAlignment="1">
      <alignment horizontal="left"/>
    </xf>
    <xf numFmtId="0" fontId="7" fillId="0" borderId="38" xfId="0" applyFont="1" applyFill="1" applyBorder="1" applyAlignment="1">
      <alignment horizontal="center"/>
    </xf>
    <xf numFmtId="15" fontId="8" fillId="0" borderId="30" xfId="2" applyNumberFormat="1" applyFont="1" applyFill="1" applyBorder="1" applyAlignment="1">
      <alignment horizontal="center" wrapText="1"/>
    </xf>
    <xf numFmtId="43" fontId="8" fillId="0" borderId="5" xfId="1" applyFont="1" applyFill="1" applyBorder="1" applyAlignment="1">
      <alignment horizontal="right"/>
    </xf>
    <xf numFmtId="15" fontId="8" fillId="0" borderId="29" xfId="2" applyNumberFormat="1"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xf>
    <xf numFmtId="0" fontId="0" fillId="2" borderId="10" xfId="0" applyFill="1" applyBorder="1" applyAlignment="1">
      <alignment horizontal="center"/>
    </xf>
    <xf numFmtId="0" fontId="0" fillId="2" borderId="0" xfId="0" applyFill="1" applyAlignment="1">
      <alignment horizontal="center"/>
    </xf>
    <xf numFmtId="0" fontId="10" fillId="2" borderId="0" xfId="0" applyFont="1" applyFill="1" applyAlignment="1">
      <alignment horizont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3.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10</xdr:col>
      <xdr:colOff>652648</xdr:colOff>
      <xdr:row>2</xdr:row>
      <xdr:rowOff>20039</xdr:rowOff>
    </xdr:from>
    <xdr:ext cx="876298" cy="484051"/>
    <xdr:pic>
      <xdr:nvPicPr>
        <xdr:cNvPr id="2" name="2 Imagen" descr="logo oficial de la ON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0748" y="401039"/>
          <a:ext cx="876298" cy="484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391888</xdr:colOff>
      <xdr:row>1</xdr:row>
      <xdr:rowOff>8166</xdr:rowOff>
    </xdr:from>
    <xdr:ext cx="1300366" cy="781050"/>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281" y="171452"/>
          <a:ext cx="130036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1020535</xdr:colOff>
      <xdr:row>87</xdr:row>
      <xdr:rowOff>54430</xdr:rowOff>
    </xdr:from>
    <xdr:to>
      <xdr:col>10</xdr:col>
      <xdr:colOff>785168</xdr:colOff>
      <xdr:row>97</xdr:row>
      <xdr:rowOff>95250</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rotWithShape="1">
        <a:blip xmlns:r="http://schemas.openxmlformats.org/officeDocument/2006/relationships" r:embed="rId3"/>
        <a:srcRect b="15343"/>
        <a:stretch/>
      </xdr:blipFill>
      <xdr:spPr>
        <a:xfrm>
          <a:off x="14042571" y="44849144"/>
          <a:ext cx="2377204" cy="1850570"/>
        </a:xfrm>
        <a:prstGeom prst="rect">
          <a:avLst/>
        </a:prstGeom>
      </xdr:spPr>
    </xdr:pic>
    <xdr:clientData/>
  </xdr:twoCellAnchor>
  <xdr:twoCellAnchor editAs="oneCell">
    <xdr:from>
      <xdr:col>5</xdr:col>
      <xdr:colOff>217713</xdr:colOff>
      <xdr:row>86</xdr:row>
      <xdr:rowOff>204105</xdr:rowOff>
    </xdr:from>
    <xdr:to>
      <xdr:col>7</xdr:col>
      <xdr:colOff>1187655</xdr:colOff>
      <xdr:row>95</xdr:row>
      <xdr:rowOff>81642</xdr:rowOff>
    </xdr:to>
    <xdr:pic>
      <xdr:nvPicPr>
        <xdr:cNvPr id="8" name="Imagen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4"/>
        <a:stretch>
          <a:fillRect/>
        </a:stretch>
      </xdr:blipFill>
      <xdr:spPr>
        <a:xfrm>
          <a:off x="9606642" y="44658641"/>
          <a:ext cx="3119870" cy="1700894"/>
        </a:xfrm>
        <a:prstGeom prst="rect">
          <a:avLst/>
        </a:prstGeom>
      </xdr:spPr>
    </xdr:pic>
    <xdr:clientData/>
  </xdr:twoCellAnchor>
  <xdr:twoCellAnchor editAs="oneCell">
    <xdr:from>
      <xdr:col>2</xdr:col>
      <xdr:colOff>1102180</xdr:colOff>
      <xdr:row>82</xdr:row>
      <xdr:rowOff>312965</xdr:rowOff>
    </xdr:from>
    <xdr:to>
      <xdr:col>2</xdr:col>
      <xdr:colOff>3320142</xdr:colOff>
      <xdr:row>88</xdr:row>
      <xdr:rowOff>22470</xdr:rowOff>
    </xdr:to>
    <xdr:pic>
      <xdr:nvPicPr>
        <xdr:cNvPr id="9" name="Imagen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5"/>
        <a:stretch>
          <a:fillRect/>
        </a:stretch>
      </xdr:blipFill>
      <xdr:spPr>
        <a:xfrm>
          <a:off x="2013859" y="59817001"/>
          <a:ext cx="2217962" cy="1750576"/>
        </a:xfrm>
        <a:prstGeom prst="rect">
          <a:avLst/>
        </a:prstGeom>
      </xdr:spPr>
    </xdr:pic>
    <xdr:clientData/>
  </xdr:twoCellAnchor>
  <xdr:twoCellAnchor editAs="oneCell">
    <xdr:from>
      <xdr:col>4</xdr:col>
      <xdr:colOff>95251</xdr:colOff>
      <xdr:row>83</xdr:row>
      <xdr:rowOff>57152</xdr:rowOff>
    </xdr:from>
    <xdr:to>
      <xdr:col>4</xdr:col>
      <xdr:colOff>2217965</xdr:colOff>
      <xdr:row>87</xdr:row>
      <xdr:rowOff>2</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5"/>
        <a:stretch>
          <a:fillRect/>
        </a:stretch>
      </xdr:blipFill>
      <xdr:spPr>
        <a:xfrm>
          <a:off x="5565322" y="59901366"/>
          <a:ext cx="2122714" cy="1303564"/>
        </a:xfrm>
        <a:prstGeom prst="rect">
          <a:avLst/>
        </a:prstGeom>
      </xdr:spPr>
    </xdr:pic>
    <xdr:clientData/>
  </xdr:twoCellAnchor>
  <xdr:twoCellAnchor editAs="oneCell">
    <xdr:from>
      <xdr:col>2</xdr:col>
      <xdr:colOff>1959428</xdr:colOff>
      <xdr:row>73</xdr:row>
      <xdr:rowOff>188865</xdr:rowOff>
    </xdr:from>
    <xdr:to>
      <xdr:col>3</xdr:col>
      <xdr:colOff>966107</xdr:colOff>
      <xdr:row>80</xdr:row>
      <xdr:rowOff>13607</xdr:rowOff>
    </xdr:to>
    <xdr:pic>
      <xdr:nvPicPr>
        <xdr:cNvPr id="4" name="Imagen 3">
          <a:extLst>
            <a:ext uri="{FF2B5EF4-FFF2-40B4-BE49-F238E27FC236}">
              <a16:creationId xmlns:a16="http://schemas.microsoft.com/office/drawing/2014/main" xmlns="" id="{B2B2D9A8-D554-BF05-DFC0-9C94F96F8194}"/>
            </a:ext>
          </a:extLst>
        </xdr:cNvPr>
        <xdr:cNvPicPr>
          <a:picLocks noChangeAspect="1"/>
        </xdr:cNvPicPr>
      </xdr:nvPicPr>
      <xdr:blipFill>
        <a:blip xmlns:r="http://schemas.openxmlformats.org/officeDocument/2006/relationships" r:embed="rId6"/>
        <a:stretch>
          <a:fillRect/>
        </a:stretch>
      </xdr:blipFill>
      <xdr:spPr>
        <a:xfrm>
          <a:off x="2871107" y="56604079"/>
          <a:ext cx="2517321" cy="2205992"/>
        </a:xfrm>
        <a:prstGeom prst="rect">
          <a:avLst/>
        </a:prstGeom>
      </xdr:spPr>
    </xdr:pic>
    <xdr:clientData/>
  </xdr:twoCellAnchor>
  <xdr:twoCellAnchor editAs="oneCell">
    <xdr:from>
      <xdr:col>4</xdr:col>
      <xdr:colOff>1319894</xdr:colOff>
      <xdr:row>72</xdr:row>
      <xdr:rowOff>312964</xdr:rowOff>
    </xdr:from>
    <xdr:to>
      <xdr:col>4</xdr:col>
      <xdr:colOff>3806266</xdr:colOff>
      <xdr:row>78</xdr:row>
      <xdr:rowOff>310528</xdr:rowOff>
    </xdr:to>
    <xdr:pic>
      <xdr:nvPicPr>
        <xdr:cNvPr id="5" name="Imagen 4">
          <a:extLst>
            <a:ext uri="{FF2B5EF4-FFF2-40B4-BE49-F238E27FC236}">
              <a16:creationId xmlns:a16="http://schemas.microsoft.com/office/drawing/2014/main" xmlns="" id="{FE39A137-1F9B-BDF2-F9A6-05D49852B802}"/>
            </a:ext>
          </a:extLst>
        </xdr:cNvPr>
        <xdr:cNvPicPr>
          <a:picLocks noChangeAspect="1"/>
        </xdr:cNvPicPr>
      </xdr:nvPicPr>
      <xdr:blipFill>
        <a:blip xmlns:r="http://schemas.openxmlformats.org/officeDocument/2006/relationships" r:embed="rId7"/>
        <a:stretch>
          <a:fillRect/>
        </a:stretch>
      </xdr:blipFill>
      <xdr:spPr>
        <a:xfrm>
          <a:off x="6789965" y="56306357"/>
          <a:ext cx="2486372" cy="2038635"/>
        </a:xfrm>
        <a:prstGeom prst="rect">
          <a:avLst/>
        </a:prstGeom>
      </xdr:spPr>
    </xdr:pic>
    <xdr:clientData/>
  </xdr:twoCellAnchor>
  <xdr:twoCellAnchor editAs="oneCell">
    <xdr:from>
      <xdr:col>8</xdr:col>
      <xdr:colOff>122465</xdr:colOff>
      <xdr:row>73</xdr:row>
      <xdr:rowOff>40823</xdr:rowOff>
    </xdr:from>
    <xdr:to>
      <xdr:col>10</xdr:col>
      <xdr:colOff>129635</xdr:colOff>
      <xdr:row>78</xdr:row>
      <xdr:rowOff>330933</xdr:rowOff>
    </xdr:to>
    <xdr:pic>
      <xdr:nvPicPr>
        <xdr:cNvPr id="6" name="Imagen 5">
          <a:extLst>
            <a:ext uri="{FF2B5EF4-FFF2-40B4-BE49-F238E27FC236}">
              <a16:creationId xmlns:a16="http://schemas.microsoft.com/office/drawing/2014/main" xmlns="" id="{7CE9246A-BB7B-73FF-72A0-7B0D2B6E886A}"/>
            </a:ext>
          </a:extLst>
        </xdr:cNvPr>
        <xdr:cNvPicPr>
          <a:picLocks noChangeAspect="1"/>
        </xdr:cNvPicPr>
      </xdr:nvPicPr>
      <xdr:blipFill>
        <a:blip xmlns:r="http://schemas.openxmlformats.org/officeDocument/2006/relationships" r:embed="rId8"/>
        <a:stretch>
          <a:fillRect/>
        </a:stretch>
      </xdr:blipFill>
      <xdr:spPr>
        <a:xfrm>
          <a:off x="13144501" y="56374394"/>
          <a:ext cx="2619741" cy="1991003"/>
        </a:xfrm>
        <a:prstGeom prst="rect">
          <a:avLst/>
        </a:prstGeom>
      </xdr:spPr>
    </xdr:pic>
    <xdr:clientData/>
  </xdr:twoCellAnchor>
  <xdr:twoCellAnchor editAs="oneCell">
    <xdr:from>
      <xdr:col>2</xdr:col>
      <xdr:colOff>517071</xdr:colOff>
      <xdr:row>58</xdr:row>
      <xdr:rowOff>81643</xdr:rowOff>
    </xdr:from>
    <xdr:to>
      <xdr:col>2</xdr:col>
      <xdr:colOff>2593522</xdr:colOff>
      <xdr:row>62</xdr:row>
      <xdr:rowOff>13607</xdr:rowOff>
    </xdr:to>
    <xdr:pic>
      <xdr:nvPicPr>
        <xdr:cNvPr id="15" name="Imagen 14">
          <a:extLst>
            <a:ext uri="{FF2B5EF4-FFF2-40B4-BE49-F238E27FC236}">
              <a16:creationId xmlns="" xmlns:a16="http://schemas.microsoft.com/office/drawing/2014/main" id="{B2B2D9A8-D554-BF05-DFC0-9C94F96F8194}"/>
            </a:ext>
          </a:extLst>
        </xdr:cNvPr>
        <xdr:cNvPicPr>
          <a:picLocks noChangeAspect="1"/>
        </xdr:cNvPicPr>
      </xdr:nvPicPr>
      <xdr:blipFill>
        <a:blip xmlns:r="http://schemas.openxmlformats.org/officeDocument/2006/relationships" r:embed="rId6"/>
        <a:stretch>
          <a:fillRect/>
        </a:stretch>
      </xdr:blipFill>
      <xdr:spPr>
        <a:xfrm>
          <a:off x="1428750" y="50645786"/>
          <a:ext cx="2076451" cy="1197428"/>
        </a:xfrm>
        <a:prstGeom prst="rect">
          <a:avLst/>
        </a:prstGeom>
      </xdr:spPr>
    </xdr:pic>
    <xdr:clientData/>
  </xdr:twoCellAnchor>
  <xdr:twoCellAnchor editAs="oneCell">
    <xdr:from>
      <xdr:col>4</xdr:col>
      <xdr:colOff>2027464</xdr:colOff>
      <xdr:row>58</xdr:row>
      <xdr:rowOff>108857</xdr:rowOff>
    </xdr:from>
    <xdr:to>
      <xdr:col>5</xdr:col>
      <xdr:colOff>625927</xdr:colOff>
      <xdr:row>62</xdr:row>
      <xdr:rowOff>68905</xdr:rowOff>
    </xdr:to>
    <xdr:pic>
      <xdr:nvPicPr>
        <xdr:cNvPr id="17" name="Imagen 16">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4"/>
        <a:stretch>
          <a:fillRect/>
        </a:stretch>
      </xdr:blipFill>
      <xdr:spPr>
        <a:xfrm>
          <a:off x="7497535" y="50673000"/>
          <a:ext cx="2517321" cy="1225512"/>
        </a:xfrm>
        <a:prstGeom prst="rect">
          <a:avLst/>
        </a:prstGeom>
      </xdr:spPr>
    </xdr:pic>
    <xdr:clientData/>
  </xdr:twoCellAnchor>
  <xdr:twoCellAnchor editAs="oneCell">
    <xdr:from>
      <xdr:col>7</xdr:col>
      <xdr:colOff>1279072</xdr:colOff>
      <xdr:row>58</xdr:row>
      <xdr:rowOff>13607</xdr:rowOff>
    </xdr:from>
    <xdr:to>
      <xdr:col>9</xdr:col>
      <xdr:colOff>817790</xdr:colOff>
      <xdr:row>62</xdr:row>
      <xdr:rowOff>179215</xdr:rowOff>
    </xdr:to>
    <xdr:pic>
      <xdr:nvPicPr>
        <xdr:cNvPr id="19" name="Imagen 18">
          <a:extLst>
            <a:ext uri="{FF2B5EF4-FFF2-40B4-BE49-F238E27FC236}">
              <a16:creationId xmlns:a16="http://schemas.microsoft.com/office/drawing/2014/main" xmlns="" id="{00000000-0008-0000-0000-000007000000}"/>
            </a:ext>
          </a:extLst>
        </xdr:cNvPr>
        <xdr:cNvPicPr>
          <a:picLocks noChangeAspect="1"/>
        </xdr:cNvPicPr>
      </xdr:nvPicPr>
      <xdr:blipFill rotWithShape="1">
        <a:blip xmlns:r="http://schemas.openxmlformats.org/officeDocument/2006/relationships" r:embed="rId3"/>
        <a:srcRect b="15343"/>
        <a:stretch/>
      </xdr:blipFill>
      <xdr:spPr>
        <a:xfrm>
          <a:off x="12817929" y="50577750"/>
          <a:ext cx="2124075" cy="1431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504825</xdr:colOff>
      <xdr:row>0</xdr:row>
      <xdr:rowOff>66675</xdr:rowOff>
    </xdr:from>
    <xdr:to>
      <xdr:col>12</xdr:col>
      <xdr:colOff>57150</xdr:colOff>
      <xdr:row>7</xdr:row>
      <xdr:rowOff>164247</xdr:rowOff>
    </xdr:to>
    <xdr:pic>
      <xdr:nvPicPr>
        <xdr:cNvPr id="4" name="Imagen 3">
          <a:extLst>
            <a:ext uri="{FF2B5EF4-FFF2-40B4-BE49-F238E27FC236}">
              <a16:creationId xmlns:a16="http://schemas.microsoft.com/office/drawing/2014/main" xmlns="" id="{00000000-0008-0000-0000-000007000000}"/>
            </a:ext>
          </a:extLst>
        </xdr:cNvPr>
        <xdr:cNvPicPr>
          <a:picLocks noChangeAspect="1"/>
        </xdr:cNvPicPr>
      </xdr:nvPicPr>
      <xdr:blipFill rotWithShape="1">
        <a:blip xmlns:r="http://schemas.openxmlformats.org/officeDocument/2006/relationships" r:embed="rId1"/>
        <a:srcRect b="15343"/>
        <a:stretch/>
      </xdr:blipFill>
      <xdr:spPr>
        <a:xfrm>
          <a:off x="7362825" y="66675"/>
          <a:ext cx="1838325" cy="1431072"/>
        </a:xfrm>
        <a:prstGeom prst="rect">
          <a:avLst/>
        </a:prstGeom>
      </xdr:spPr>
    </xdr:pic>
    <xdr:clientData/>
  </xdr:twoCellAnchor>
  <xdr:twoCellAnchor editAs="oneCell">
    <xdr:from>
      <xdr:col>2</xdr:col>
      <xdr:colOff>0</xdr:colOff>
      <xdr:row>1</xdr:row>
      <xdr:rowOff>0</xdr:rowOff>
    </xdr:from>
    <xdr:to>
      <xdr:col>4</xdr:col>
      <xdr:colOff>552451</xdr:colOff>
      <xdr:row>7</xdr:row>
      <xdr:rowOff>28575</xdr:rowOff>
    </xdr:to>
    <xdr:pic>
      <xdr:nvPicPr>
        <xdr:cNvPr id="5" name="Imagen 4">
          <a:extLst>
            <a:ext uri="{FF2B5EF4-FFF2-40B4-BE49-F238E27FC236}">
              <a16:creationId xmlns="" xmlns:a16="http://schemas.microsoft.com/office/drawing/2014/main" id="{B2B2D9A8-D554-BF05-DFC0-9C94F96F8194}"/>
            </a:ext>
          </a:extLst>
        </xdr:cNvPr>
        <xdr:cNvPicPr>
          <a:picLocks noChangeAspect="1"/>
        </xdr:cNvPicPr>
      </xdr:nvPicPr>
      <xdr:blipFill>
        <a:blip xmlns:r="http://schemas.openxmlformats.org/officeDocument/2006/relationships" r:embed="rId2"/>
        <a:stretch>
          <a:fillRect/>
        </a:stretch>
      </xdr:blipFill>
      <xdr:spPr>
        <a:xfrm>
          <a:off x="1524000" y="190500"/>
          <a:ext cx="2076451" cy="1171575"/>
        </a:xfrm>
        <a:prstGeom prst="rect">
          <a:avLst/>
        </a:prstGeom>
      </xdr:spPr>
    </xdr:pic>
    <xdr:clientData/>
  </xdr:twoCellAnchor>
  <xdr:twoCellAnchor editAs="oneCell">
    <xdr:from>
      <xdr:col>6</xdr:col>
      <xdr:colOff>0</xdr:colOff>
      <xdr:row>4</xdr:row>
      <xdr:rowOff>0</xdr:rowOff>
    </xdr:from>
    <xdr:to>
      <xdr:col>8</xdr:col>
      <xdr:colOff>723900</xdr:colOff>
      <xdr:row>10</xdr:row>
      <xdr:rowOff>82512</xdr:rowOff>
    </xdr:to>
    <xdr:pic>
      <xdr:nvPicPr>
        <xdr:cNvPr id="7" name="Imagen 6">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3"/>
        <a:stretch>
          <a:fillRect/>
        </a:stretch>
      </xdr:blipFill>
      <xdr:spPr>
        <a:xfrm>
          <a:off x="4572000" y="762000"/>
          <a:ext cx="2247900" cy="1225512"/>
        </a:xfrm>
        <a:prstGeom prst="rect">
          <a:avLst/>
        </a:prstGeom>
      </xdr:spPr>
    </xdr:pic>
    <xdr:clientData/>
  </xdr:twoCellAnchor>
  <xdr:twoCellAnchor editAs="oneCell">
    <xdr:from>
      <xdr:col>2</xdr:col>
      <xdr:colOff>0</xdr:colOff>
      <xdr:row>20</xdr:row>
      <xdr:rowOff>0</xdr:rowOff>
    </xdr:from>
    <xdr:to>
      <xdr:col>6</xdr:col>
      <xdr:colOff>176893</xdr:colOff>
      <xdr:row>26</xdr:row>
      <xdr:rowOff>92066</xdr:rowOff>
    </xdr:to>
    <xdr:pic>
      <xdr:nvPicPr>
        <xdr:cNvPr id="9" name="Imagen 8">
          <a:extLst>
            <a:ext uri="{FF2B5EF4-FFF2-40B4-BE49-F238E27FC236}">
              <a16:creationId xmlns:a16="http://schemas.microsoft.com/office/drawing/2014/main" xmlns="" id="{8EE27B8A-4217-BDC4-2DDB-26BDFB5053F2}"/>
            </a:ext>
          </a:extLst>
        </xdr:cNvPr>
        <xdr:cNvPicPr>
          <a:picLocks noChangeAspect="1"/>
        </xdr:cNvPicPr>
      </xdr:nvPicPr>
      <xdr:blipFill>
        <a:blip xmlns:r="http://schemas.openxmlformats.org/officeDocument/2006/relationships" r:embed="rId4"/>
        <a:stretch>
          <a:fillRect/>
        </a:stretch>
      </xdr:blipFill>
      <xdr:spPr>
        <a:xfrm>
          <a:off x="1524000" y="3810000"/>
          <a:ext cx="3224893" cy="1235066"/>
        </a:xfrm>
        <a:prstGeom prst="rect">
          <a:avLst/>
        </a:prstGeom>
      </xdr:spPr>
    </xdr:pic>
    <xdr:clientData/>
  </xdr:twoCellAnchor>
  <xdr:twoCellAnchor editAs="oneCell">
    <xdr:from>
      <xdr:col>9</xdr:col>
      <xdr:colOff>0</xdr:colOff>
      <xdr:row>20</xdr:row>
      <xdr:rowOff>0</xdr:rowOff>
    </xdr:from>
    <xdr:to>
      <xdr:col>13</xdr:col>
      <xdr:colOff>435430</xdr:colOff>
      <xdr:row>26</xdr:row>
      <xdr:rowOff>26350</xdr:rowOff>
    </xdr:to>
    <xdr:pic>
      <xdr:nvPicPr>
        <xdr:cNvPr id="10" name="Imagen 9">
          <a:extLst>
            <a:ext uri="{FF2B5EF4-FFF2-40B4-BE49-F238E27FC236}">
              <a16:creationId xmlns:a16="http://schemas.microsoft.com/office/drawing/2014/main" xmlns="" id="{4E03358E-901C-BB82-FC2D-916E2BE76C46}"/>
            </a:ext>
          </a:extLst>
        </xdr:cNvPr>
        <xdr:cNvPicPr>
          <a:picLocks noChangeAspect="1"/>
        </xdr:cNvPicPr>
      </xdr:nvPicPr>
      <xdr:blipFill>
        <a:blip xmlns:r="http://schemas.openxmlformats.org/officeDocument/2006/relationships" r:embed="rId5"/>
        <a:stretch>
          <a:fillRect/>
        </a:stretch>
      </xdr:blipFill>
      <xdr:spPr>
        <a:xfrm>
          <a:off x="6858000" y="3810000"/>
          <a:ext cx="3483430" cy="1169350"/>
        </a:xfrm>
        <a:prstGeom prst="rect">
          <a:avLst/>
        </a:prstGeom>
      </xdr:spPr>
    </xdr:pic>
    <xdr:clientData/>
  </xdr:twoCellAnchor>
  <xdr:twoCellAnchor editAs="oneCell">
    <xdr:from>
      <xdr:col>16</xdr:col>
      <xdr:colOff>0</xdr:colOff>
      <xdr:row>21</xdr:row>
      <xdr:rowOff>0</xdr:rowOff>
    </xdr:from>
    <xdr:to>
      <xdr:col>20</xdr:col>
      <xdr:colOff>231324</xdr:colOff>
      <xdr:row>27</xdr:row>
      <xdr:rowOff>183197</xdr:rowOff>
    </xdr:to>
    <xdr:pic>
      <xdr:nvPicPr>
        <xdr:cNvPr id="12" name="Imagen 11">
          <a:extLst>
            <a:ext uri="{FF2B5EF4-FFF2-40B4-BE49-F238E27FC236}">
              <a16:creationId xmlns:a16="http://schemas.microsoft.com/office/drawing/2014/main" xmlns="" id="{01B952A1-EEEC-F07C-D705-C94EC4552CB9}"/>
            </a:ext>
          </a:extLst>
        </xdr:cNvPr>
        <xdr:cNvPicPr>
          <a:picLocks noChangeAspect="1"/>
        </xdr:cNvPicPr>
      </xdr:nvPicPr>
      <xdr:blipFill>
        <a:blip xmlns:r="http://schemas.openxmlformats.org/officeDocument/2006/relationships" r:embed="rId6"/>
        <a:stretch>
          <a:fillRect/>
        </a:stretch>
      </xdr:blipFill>
      <xdr:spPr>
        <a:xfrm>
          <a:off x="12192000" y="4000500"/>
          <a:ext cx="3279324" cy="1326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view="pageBreakPreview" topLeftCell="A49" zoomScale="70" zoomScaleNormal="70" zoomScaleSheetLayoutView="70" workbookViewId="0">
      <selection activeCell="I60" sqref="I60"/>
    </sheetView>
  </sheetViews>
  <sheetFormatPr baseColWidth="10" defaultColWidth="14.7109375" defaultRowHeight="12.75" x14ac:dyDescent="0.2"/>
  <cols>
    <col min="1" max="1" width="5.42578125" style="1" customWidth="1"/>
    <col min="2" max="2" width="8.140625" style="8" customWidth="1"/>
    <col min="3" max="3" width="52.7109375" style="8" customWidth="1"/>
    <col min="4" max="4" width="15.7109375" style="8" customWidth="1"/>
    <col min="5" max="5" width="58.85546875" style="18" customWidth="1"/>
    <col min="6" max="6" width="17.7109375" style="8" customWidth="1"/>
    <col min="7" max="7" width="14.5703125" style="8" customWidth="1"/>
    <col min="8" max="8" width="22.140625" style="23" customWidth="1"/>
    <col min="9" max="9" width="16.42578125" style="8" customWidth="1"/>
    <col min="10" max="10" width="22.7109375" style="23" customWidth="1"/>
    <col min="11" max="11" width="14.7109375" style="8" customWidth="1"/>
    <col min="12" max="12" width="14" style="8" customWidth="1"/>
    <col min="13" max="13" width="14.7109375" style="8"/>
    <col min="14" max="14" width="25.7109375" style="8" customWidth="1"/>
    <col min="15" max="16384" width="14.7109375" style="8"/>
  </cols>
  <sheetData>
    <row r="1" spans="1:14" x14ac:dyDescent="0.2">
      <c r="B1" s="2"/>
      <c r="C1" s="3"/>
      <c r="D1" s="3"/>
      <c r="E1" s="4"/>
      <c r="F1" s="5"/>
      <c r="G1" s="2"/>
      <c r="H1" s="6"/>
      <c r="I1" s="2"/>
      <c r="J1" s="7"/>
      <c r="K1" s="7"/>
      <c r="L1" s="7"/>
    </row>
    <row r="2" spans="1:14" ht="15" customHeight="1" x14ac:dyDescent="0.2">
      <c r="B2" s="181" t="s">
        <v>0</v>
      </c>
      <c r="C2" s="181"/>
      <c r="D2" s="181"/>
      <c r="E2" s="181"/>
      <c r="F2" s="181"/>
      <c r="G2" s="181"/>
      <c r="H2" s="181"/>
      <c r="I2" s="181"/>
      <c r="J2" s="181"/>
      <c r="K2" s="181"/>
      <c r="L2" s="181"/>
    </row>
    <row r="3" spans="1:14" x14ac:dyDescent="0.2">
      <c r="B3" s="182"/>
      <c r="C3" s="182"/>
      <c r="D3" s="182"/>
      <c r="E3" s="182"/>
      <c r="F3" s="182"/>
      <c r="G3" s="182"/>
      <c r="H3" s="182"/>
      <c r="I3" s="182"/>
      <c r="J3" s="182"/>
      <c r="K3" s="182"/>
      <c r="L3" s="182"/>
    </row>
    <row r="4" spans="1:14" x14ac:dyDescent="0.2">
      <c r="B4" s="182" t="s">
        <v>223</v>
      </c>
      <c r="C4" s="182"/>
      <c r="D4" s="182"/>
      <c r="E4" s="182"/>
      <c r="F4" s="182"/>
      <c r="G4" s="182"/>
      <c r="H4" s="182"/>
      <c r="I4" s="182"/>
      <c r="J4" s="182"/>
      <c r="K4" s="182"/>
      <c r="L4" s="182"/>
    </row>
    <row r="5" spans="1:14" x14ac:dyDescent="0.2">
      <c r="B5" s="9"/>
      <c r="C5" s="9"/>
      <c r="D5" s="9"/>
      <c r="E5" s="10"/>
      <c r="F5" s="9"/>
      <c r="G5" s="9"/>
      <c r="H5" s="11"/>
      <c r="I5" s="9"/>
      <c r="J5" s="11"/>
      <c r="K5" s="9"/>
      <c r="L5" s="9"/>
    </row>
    <row r="6" spans="1:14" ht="13.5" thickBot="1" x14ac:dyDescent="0.25">
      <c r="B6" s="2"/>
      <c r="C6" s="3"/>
      <c r="D6" s="3"/>
      <c r="E6" s="4"/>
      <c r="F6" s="5"/>
      <c r="G6" s="2"/>
      <c r="H6" s="6"/>
      <c r="I6" s="2"/>
      <c r="J6" s="7"/>
      <c r="K6" s="7"/>
      <c r="L6" s="7"/>
    </row>
    <row r="7" spans="1:14" ht="26.25" thickBot="1" x14ac:dyDescent="0.3">
      <c r="A7" s="27" t="s">
        <v>36</v>
      </c>
      <c r="B7" s="50" t="s">
        <v>1</v>
      </c>
      <c r="C7" s="52" t="s">
        <v>2</v>
      </c>
      <c r="D7" s="59" t="s">
        <v>3</v>
      </c>
      <c r="E7" s="51" t="s">
        <v>4</v>
      </c>
      <c r="F7" s="50" t="s">
        <v>5</v>
      </c>
      <c r="G7" s="52" t="s">
        <v>6</v>
      </c>
      <c r="H7" s="53" t="s">
        <v>7</v>
      </c>
      <c r="I7" s="54" t="s">
        <v>8</v>
      </c>
      <c r="J7" s="55" t="s">
        <v>9</v>
      </c>
      <c r="K7" s="52" t="s">
        <v>10</v>
      </c>
      <c r="L7" s="56" t="s">
        <v>11</v>
      </c>
    </row>
    <row r="8" spans="1:14" ht="74.25" customHeight="1" thickBot="1" x14ac:dyDescent="0.3">
      <c r="A8" s="49" t="s">
        <v>74</v>
      </c>
      <c r="B8" s="60">
        <v>1</v>
      </c>
      <c r="C8" s="86" t="s">
        <v>56</v>
      </c>
      <c r="D8" s="45" t="s">
        <v>46</v>
      </c>
      <c r="E8" s="87" t="s">
        <v>153</v>
      </c>
      <c r="F8" s="61" t="s">
        <v>234</v>
      </c>
      <c r="G8" s="62">
        <v>45135</v>
      </c>
      <c r="H8" s="96">
        <v>20000</v>
      </c>
      <c r="I8" s="63">
        <v>45153</v>
      </c>
      <c r="J8" s="64">
        <f t="shared" ref="J8:J10" si="0">+H8</f>
        <v>20000</v>
      </c>
      <c r="K8" s="65"/>
      <c r="L8" s="66" t="s">
        <v>12</v>
      </c>
      <c r="N8" s="12"/>
    </row>
    <row r="9" spans="1:14" ht="96.75" customHeight="1" thickBot="1" x14ac:dyDescent="0.3">
      <c r="A9" s="49" t="s">
        <v>75</v>
      </c>
      <c r="B9" s="68">
        <v>2</v>
      </c>
      <c r="C9" s="88" t="s">
        <v>43</v>
      </c>
      <c r="D9" s="89" t="s">
        <v>47</v>
      </c>
      <c r="E9" s="90" t="s">
        <v>154</v>
      </c>
      <c r="F9" s="69" t="s">
        <v>217</v>
      </c>
      <c r="G9" s="92" t="s">
        <v>218</v>
      </c>
      <c r="H9" s="97">
        <v>14594.24</v>
      </c>
      <c r="I9" s="93">
        <v>45146</v>
      </c>
      <c r="J9" s="72">
        <f t="shared" si="0"/>
        <v>14594.24</v>
      </c>
      <c r="K9" s="73"/>
      <c r="L9" s="74" t="s">
        <v>12</v>
      </c>
    </row>
    <row r="10" spans="1:14" ht="75.75" customHeight="1" thickBot="1" x14ac:dyDescent="0.3">
      <c r="A10" s="49" t="s">
        <v>76</v>
      </c>
      <c r="B10" s="75">
        <v>3</v>
      </c>
      <c r="C10" s="86" t="s">
        <v>43</v>
      </c>
      <c r="D10" s="45" t="s">
        <v>47</v>
      </c>
      <c r="E10" s="91" t="s">
        <v>155</v>
      </c>
      <c r="F10" s="61" t="s">
        <v>232</v>
      </c>
      <c r="G10" s="62">
        <v>45103</v>
      </c>
      <c r="H10" s="96">
        <v>55460</v>
      </c>
      <c r="I10" s="63">
        <v>45153</v>
      </c>
      <c r="J10" s="76">
        <f t="shared" si="0"/>
        <v>55460</v>
      </c>
      <c r="K10" s="77"/>
      <c r="L10" s="78" t="s">
        <v>19</v>
      </c>
    </row>
    <row r="11" spans="1:14" ht="74.25" customHeight="1" thickBot="1" x14ac:dyDescent="0.3">
      <c r="A11" s="49" t="s">
        <v>77</v>
      </c>
      <c r="B11" s="79">
        <v>4</v>
      </c>
      <c r="C11" s="88" t="s">
        <v>43</v>
      </c>
      <c r="D11" s="89" t="s">
        <v>47</v>
      </c>
      <c r="E11" s="90" t="s">
        <v>156</v>
      </c>
      <c r="F11" s="69" t="s">
        <v>225</v>
      </c>
      <c r="G11" s="92" t="s">
        <v>226</v>
      </c>
      <c r="H11" s="97">
        <v>148385</v>
      </c>
      <c r="I11" s="93">
        <v>45135</v>
      </c>
      <c r="J11" s="80">
        <f t="shared" ref="J11:J13" si="1">+H11</f>
        <v>148385</v>
      </c>
      <c r="K11" s="73"/>
      <c r="L11" s="74" t="s">
        <v>12</v>
      </c>
    </row>
    <row r="12" spans="1:14" ht="63" customHeight="1" thickBot="1" x14ac:dyDescent="0.3">
      <c r="A12" s="49" t="s">
        <v>78</v>
      </c>
      <c r="B12" s="67">
        <v>5</v>
      </c>
      <c r="C12" s="86" t="s">
        <v>137</v>
      </c>
      <c r="D12" s="45" t="s">
        <v>121</v>
      </c>
      <c r="E12" s="91" t="s">
        <v>157</v>
      </c>
      <c r="F12" s="61" t="s">
        <v>214</v>
      </c>
      <c r="G12" s="62">
        <v>45121</v>
      </c>
      <c r="H12" s="96">
        <v>168622</v>
      </c>
      <c r="I12" s="63">
        <v>45149</v>
      </c>
      <c r="J12" s="76">
        <f t="shared" si="1"/>
        <v>168622</v>
      </c>
      <c r="K12" s="77"/>
      <c r="L12" s="78" t="s">
        <v>12</v>
      </c>
    </row>
    <row r="13" spans="1:14" ht="89.25" customHeight="1" thickBot="1" x14ac:dyDescent="0.3">
      <c r="A13" s="49" t="s">
        <v>79</v>
      </c>
      <c r="B13" s="57">
        <v>6</v>
      </c>
      <c r="C13" s="88" t="s">
        <v>13</v>
      </c>
      <c r="D13" s="89" t="s">
        <v>14</v>
      </c>
      <c r="E13" s="90" t="s">
        <v>158</v>
      </c>
      <c r="F13" s="69" t="s">
        <v>207</v>
      </c>
      <c r="G13" s="92">
        <v>45110</v>
      </c>
      <c r="H13" s="97">
        <v>70800</v>
      </c>
      <c r="I13" s="93">
        <v>45129</v>
      </c>
      <c r="J13" s="80">
        <f t="shared" si="1"/>
        <v>70800</v>
      </c>
      <c r="K13" s="73"/>
      <c r="L13" s="74" t="s">
        <v>12</v>
      </c>
      <c r="N13" s="23"/>
    </row>
    <row r="14" spans="1:14" s="108" customFormat="1" ht="163.5" customHeight="1" thickBot="1" x14ac:dyDescent="0.3">
      <c r="A14" s="99" t="s">
        <v>80</v>
      </c>
      <c r="B14" s="100">
        <v>7</v>
      </c>
      <c r="C14" s="101" t="s">
        <v>138</v>
      </c>
      <c r="D14" s="102" t="s">
        <v>122</v>
      </c>
      <c r="E14" s="103" t="s">
        <v>159</v>
      </c>
      <c r="F14" s="104" t="s">
        <v>233</v>
      </c>
      <c r="G14" s="105" t="s">
        <v>224</v>
      </c>
      <c r="H14" s="106">
        <v>19440</v>
      </c>
      <c r="I14" s="107">
        <v>45133</v>
      </c>
      <c r="J14" s="76">
        <f t="shared" ref="J14:J21" si="2">+H14</f>
        <v>19440</v>
      </c>
      <c r="K14" s="77"/>
      <c r="L14" s="78" t="s">
        <v>12</v>
      </c>
    </row>
    <row r="15" spans="1:14" ht="88.5" customHeight="1" x14ac:dyDescent="0.25">
      <c r="A15" s="49" t="s">
        <v>81</v>
      </c>
      <c r="B15" s="152">
        <v>8</v>
      </c>
      <c r="C15" s="153" t="s">
        <v>57</v>
      </c>
      <c r="D15" s="154" t="s">
        <v>48</v>
      </c>
      <c r="E15" s="155" t="s">
        <v>160</v>
      </c>
      <c r="F15" s="156" t="s">
        <v>228</v>
      </c>
      <c r="G15" s="157">
        <v>45117</v>
      </c>
      <c r="H15" s="117">
        <v>38226.1</v>
      </c>
      <c r="I15" s="158">
        <v>45143</v>
      </c>
      <c r="J15" s="134">
        <f t="shared" si="2"/>
        <v>38226.1</v>
      </c>
      <c r="K15" s="135"/>
      <c r="L15" s="136" t="s">
        <v>12</v>
      </c>
    </row>
    <row r="16" spans="1:14" ht="93.75" customHeight="1" thickBot="1" x14ac:dyDescent="0.3">
      <c r="A16" s="49" t="s">
        <v>82</v>
      </c>
      <c r="B16" s="163">
        <v>9</v>
      </c>
      <c r="C16" s="164" t="s">
        <v>15</v>
      </c>
      <c r="D16" s="165" t="s">
        <v>16</v>
      </c>
      <c r="E16" s="166" t="s">
        <v>161</v>
      </c>
      <c r="F16" s="167" t="s">
        <v>201</v>
      </c>
      <c r="G16" s="168">
        <v>45061</v>
      </c>
      <c r="H16" s="169">
        <f>444476.09+117840.5</f>
        <v>562316.59000000008</v>
      </c>
      <c r="I16" s="170">
        <v>45135</v>
      </c>
      <c r="J16" s="126">
        <f t="shared" si="2"/>
        <v>562316.59000000008</v>
      </c>
      <c r="K16" s="127"/>
      <c r="L16" s="171" t="s">
        <v>12</v>
      </c>
    </row>
    <row r="17" spans="1:12" ht="78.75" customHeight="1" thickBot="1" x14ac:dyDescent="0.3">
      <c r="A17" s="49" t="s">
        <v>83</v>
      </c>
      <c r="B17" s="79">
        <v>10</v>
      </c>
      <c r="C17" s="88" t="s">
        <v>15</v>
      </c>
      <c r="D17" s="89" t="s">
        <v>16</v>
      </c>
      <c r="E17" s="90" t="s">
        <v>162</v>
      </c>
      <c r="F17" s="69" t="s">
        <v>200</v>
      </c>
      <c r="G17" s="92">
        <v>45120</v>
      </c>
      <c r="H17" s="97">
        <v>17859.39</v>
      </c>
      <c r="I17" s="93">
        <v>45135</v>
      </c>
      <c r="J17" s="80">
        <f t="shared" si="2"/>
        <v>17859.39</v>
      </c>
      <c r="K17" s="73"/>
      <c r="L17" s="74" t="s">
        <v>12</v>
      </c>
    </row>
    <row r="18" spans="1:12" s="32" customFormat="1" ht="73.5" customHeight="1" thickBot="1" x14ac:dyDescent="0.3">
      <c r="A18" s="49" t="s">
        <v>84</v>
      </c>
      <c r="B18" s="137">
        <v>11</v>
      </c>
      <c r="C18" s="138" t="s">
        <v>139</v>
      </c>
      <c r="D18" s="139" t="s">
        <v>123</v>
      </c>
      <c r="E18" s="140" t="s">
        <v>163</v>
      </c>
      <c r="F18" s="141" t="s">
        <v>216</v>
      </c>
      <c r="G18" s="142">
        <v>45118</v>
      </c>
      <c r="H18" s="143">
        <v>41300</v>
      </c>
      <c r="I18" s="144">
        <v>45147</v>
      </c>
      <c r="J18" s="145">
        <f>+H18</f>
        <v>41300</v>
      </c>
      <c r="K18" s="146"/>
      <c r="L18" s="147" t="s">
        <v>12</v>
      </c>
    </row>
    <row r="19" spans="1:12" ht="63" customHeight="1" thickBot="1" x14ac:dyDescent="0.3">
      <c r="A19" s="49" t="s">
        <v>85</v>
      </c>
      <c r="B19" s="75">
        <v>12</v>
      </c>
      <c r="C19" s="86" t="s">
        <v>21</v>
      </c>
      <c r="D19" s="45" t="s">
        <v>37</v>
      </c>
      <c r="E19" s="91" t="s">
        <v>164</v>
      </c>
      <c r="F19" s="61" t="s">
        <v>209</v>
      </c>
      <c r="G19" s="94">
        <v>45083</v>
      </c>
      <c r="H19" s="97">
        <v>57541.53</v>
      </c>
      <c r="I19" s="95">
        <v>45129</v>
      </c>
      <c r="J19" s="76">
        <f t="shared" si="2"/>
        <v>57541.53</v>
      </c>
      <c r="K19" s="77"/>
      <c r="L19" s="78" t="s">
        <v>12</v>
      </c>
    </row>
    <row r="20" spans="1:12" ht="95.25" customHeight="1" thickBot="1" x14ac:dyDescent="0.3">
      <c r="A20" s="49" t="s">
        <v>86</v>
      </c>
      <c r="B20" s="79">
        <v>13</v>
      </c>
      <c r="C20" s="88" t="s">
        <v>140</v>
      </c>
      <c r="D20" s="89" t="s">
        <v>124</v>
      </c>
      <c r="E20" s="90" t="s">
        <v>165</v>
      </c>
      <c r="F20" s="69" t="s">
        <v>235</v>
      </c>
      <c r="G20" s="70">
        <v>45134</v>
      </c>
      <c r="H20" s="96">
        <v>15900</v>
      </c>
      <c r="I20" s="71">
        <v>45153</v>
      </c>
      <c r="J20" s="80">
        <f>+H20</f>
        <v>15900</v>
      </c>
      <c r="K20" s="73"/>
      <c r="L20" s="74" t="s">
        <v>12</v>
      </c>
    </row>
    <row r="21" spans="1:12" s="26" customFormat="1" ht="87" customHeight="1" thickBot="1" x14ac:dyDescent="0.3">
      <c r="A21" s="49" t="s">
        <v>87</v>
      </c>
      <c r="B21" s="75">
        <v>14</v>
      </c>
      <c r="C21" s="86" t="s">
        <v>40</v>
      </c>
      <c r="D21" s="45" t="s">
        <v>39</v>
      </c>
      <c r="E21" s="91" t="s">
        <v>166</v>
      </c>
      <c r="F21" s="61" t="s">
        <v>215</v>
      </c>
      <c r="G21" s="94">
        <v>45126</v>
      </c>
      <c r="H21" s="97">
        <v>1046432.12</v>
      </c>
      <c r="I21" s="95">
        <v>45150</v>
      </c>
      <c r="J21" s="76">
        <f t="shared" si="2"/>
        <v>1046432.12</v>
      </c>
      <c r="K21" s="77"/>
      <c r="L21" s="78" t="s">
        <v>12</v>
      </c>
    </row>
    <row r="22" spans="1:12" s="26" customFormat="1" ht="97.5" customHeight="1" thickBot="1" x14ac:dyDescent="0.3">
      <c r="A22" s="49" t="s">
        <v>88</v>
      </c>
      <c r="B22" s="109">
        <v>15</v>
      </c>
      <c r="C22" s="110" t="s">
        <v>32</v>
      </c>
      <c r="D22" s="111" t="s">
        <v>38</v>
      </c>
      <c r="E22" s="112" t="s">
        <v>167</v>
      </c>
      <c r="F22" s="113" t="s">
        <v>237</v>
      </c>
      <c r="G22" s="116">
        <v>45107</v>
      </c>
      <c r="H22" s="117">
        <v>48048.32</v>
      </c>
      <c r="I22" s="118">
        <v>45134</v>
      </c>
      <c r="J22" s="80">
        <f t="shared" ref="J22:J32" si="3">+H22</f>
        <v>48048.32</v>
      </c>
      <c r="K22" s="73"/>
      <c r="L22" s="74" t="s">
        <v>12</v>
      </c>
    </row>
    <row r="23" spans="1:12" s="26" customFormat="1" ht="93.75" customHeight="1" thickBot="1" x14ac:dyDescent="0.3">
      <c r="A23" s="49" t="s">
        <v>89</v>
      </c>
      <c r="B23" s="79">
        <v>16</v>
      </c>
      <c r="C23" s="88" t="s">
        <v>27</v>
      </c>
      <c r="D23" s="89" t="s">
        <v>26</v>
      </c>
      <c r="E23" s="90" t="s">
        <v>168</v>
      </c>
      <c r="F23" s="69" t="s">
        <v>236</v>
      </c>
      <c r="G23" s="92">
        <v>45108</v>
      </c>
      <c r="H23" s="97">
        <v>277025.13</v>
      </c>
      <c r="I23" s="93">
        <v>45143</v>
      </c>
      <c r="J23" s="80">
        <f t="shared" si="3"/>
        <v>277025.13</v>
      </c>
      <c r="K23" s="73"/>
      <c r="L23" s="74" t="s">
        <v>12</v>
      </c>
    </row>
    <row r="24" spans="1:12" s="26" customFormat="1" ht="90.75" customHeight="1" thickBot="1" x14ac:dyDescent="0.3">
      <c r="A24" s="49" t="s">
        <v>90</v>
      </c>
      <c r="B24" s="75">
        <v>17</v>
      </c>
      <c r="C24" s="86" t="s">
        <v>27</v>
      </c>
      <c r="D24" s="45" t="s">
        <v>26</v>
      </c>
      <c r="E24" s="91" t="s">
        <v>169</v>
      </c>
      <c r="F24" s="61" t="s">
        <v>241</v>
      </c>
      <c r="G24" s="62">
        <v>45108</v>
      </c>
      <c r="H24" s="96">
        <v>172014.5</v>
      </c>
      <c r="I24" s="63">
        <v>45143</v>
      </c>
      <c r="J24" s="76">
        <f t="shared" si="3"/>
        <v>172014.5</v>
      </c>
      <c r="K24" s="77"/>
      <c r="L24" s="78" t="s">
        <v>12</v>
      </c>
    </row>
    <row r="25" spans="1:12" s="108" customFormat="1" ht="96" customHeight="1" thickBot="1" x14ac:dyDescent="0.3">
      <c r="A25" s="99" t="s">
        <v>91</v>
      </c>
      <c r="B25" s="109">
        <v>18</v>
      </c>
      <c r="C25" s="110" t="s">
        <v>141</v>
      </c>
      <c r="D25" s="111" t="s">
        <v>125</v>
      </c>
      <c r="E25" s="112" t="s">
        <v>170</v>
      </c>
      <c r="F25" s="113" t="s">
        <v>220</v>
      </c>
      <c r="G25" s="114" t="s">
        <v>221</v>
      </c>
      <c r="H25" s="106">
        <v>1856427.03</v>
      </c>
      <c r="I25" s="115">
        <v>45134</v>
      </c>
      <c r="J25" s="80">
        <f t="shared" si="3"/>
        <v>1856427.03</v>
      </c>
      <c r="K25" s="73"/>
      <c r="L25" s="74" t="s">
        <v>12</v>
      </c>
    </row>
    <row r="26" spans="1:12" s="26" customFormat="1" ht="69.75" customHeight="1" thickBot="1" x14ac:dyDescent="0.3">
      <c r="A26" s="49" t="s">
        <v>92</v>
      </c>
      <c r="B26" s="75">
        <v>19</v>
      </c>
      <c r="C26" s="86" t="s">
        <v>17</v>
      </c>
      <c r="D26" s="45" t="s">
        <v>18</v>
      </c>
      <c r="E26" s="91" t="s">
        <v>171</v>
      </c>
      <c r="F26" s="61" t="s">
        <v>210</v>
      </c>
      <c r="G26" s="62">
        <v>45108</v>
      </c>
      <c r="H26" s="96">
        <v>119692.3</v>
      </c>
      <c r="I26" s="63">
        <v>45129</v>
      </c>
      <c r="J26" s="76">
        <f t="shared" si="3"/>
        <v>119692.3</v>
      </c>
      <c r="K26" s="77"/>
      <c r="L26" s="78" t="s">
        <v>12</v>
      </c>
    </row>
    <row r="27" spans="1:12" s="26" customFormat="1" ht="63" customHeight="1" thickBot="1" x14ac:dyDescent="0.3">
      <c r="A27" s="49" t="s">
        <v>93</v>
      </c>
      <c r="B27" s="79">
        <v>20</v>
      </c>
      <c r="C27" s="88" t="s">
        <v>142</v>
      </c>
      <c r="D27" s="89" t="s">
        <v>126</v>
      </c>
      <c r="E27" s="90" t="s">
        <v>172</v>
      </c>
      <c r="F27" s="69" t="s">
        <v>222</v>
      </c>
      <c r="G27" s="92">
        <v>45124</v>
      </c>
      <c r="H27" s="97">
        <v>146655.6</v>
      </c>
      <c r="I27" s="93">
        <v>45146</v>
      </c>
      <c r="J27" s="80">
        <f t="shared" si="3"/>
        <v>146655.6</v>
      </c>
      <c r="K27" s="73"/>
      <c r="L27" s="74" t="s">
        <v>12</v>
      </c>
    </row>
    <row r="28" spans="1:12" s="26" customFormat="1" ht="59.25" customHeight="1" thickBot="1" x14ac:dyDescent="0.3">
      <c r="A28" s="49" t="s">
        <v>94</v>
      </c>
      <c r="B28" s="79">
        <v>21</v>
      </c>
      <c r="C28" s="88" t="s">
        <v>143</v>
      </c>
      <c r="D28" s="89" t="s">
        <v>127</v>
      </c>
      <c r="E28" s="90" t="s">
        <v>173</v>
      </c>
      <c r="F28" s="69" t="s">
        <v>231</v>
      </c>
      <c r="G28" s="70">
        <v>45124</v>
      </c>
      <c r="H28" s="119">
        <v>10000.5</v>
      </c>
      <c r="I28" s="71">
        <v>45153</v>
      </c>
      <c r="J28" s="80">
        <f t="shared" si="3"/>
        <v>10000.5</v>
      </c>
      <c r="K28" s="73"/>
      <c r="L28" s="74" t="s">
        <v>12</v>
      </c>
    </row>
    <row r="29" spans="1:12" s="26" customFormat="1" ht="71.25" customHeight="1" thickBot="1" x14ac:dyDescent="0.3">
      <c r="A29" s="49" t="s">
        <v>95</v>
      </c>
      <c r="B29" s="109">
        <v>22</v>
      </c>
      <c r="C29" s="110" t="s">
        <v>58</v>
      </c>
      <c r="D29" s="111" t="s">
        <v>49</v>
      </c>
      <c r="E29" s="112" t="s">
        <v>174</v>
      </c>
      <c r="F29" s="113" t="s">
        <v>238</v>
      </c>
      <c r="G29" s="114">
        <v>45131</v>
      </c>
      <c r="H29" s="106">
        <v>14750</v>
      </c>
      <c r="I29" s="115">
        <v>45153</v>
      </c>
      <c r="J29" s="80">
        <f>+H29</f>
        <v>14750</v>
      </c>
      <c r="K29" s="73"/>
      <c r="L29" s="74" t="s">
        <v>12</v>
      </c>
    </row>
    <row r="30" spans="1:12" s="26" customFormat="1" ht="104.25" customHeight="1" thickBot="1" x14ac:dyDescent="0.3">
      <c r="A30" s="49" t="s">
        <v>96</v>
      </c>
      <c r="B30" s="75">
        <v>23</v>
      </c>
      <c r="C30" s="86" t="s">
        <v>59</v>
      </c>
      <c r="D30" s="45" t="s">
        <v>50</v>
      </c>
      <c r="E30" s="91" t="s">
        <v>175</v>
      </c>
      <c r="F30" s="61" t="s">
        <v>229</v>
      </c>
      <c r="G30" s="62">
        <v>45106</v>
      </c>
      <c r="H30" s="96">
        <v>720000</v>
      </c>
      <c r="I30" s="63">
        <v>45146</v>
      </c>
      <c r="J30" s="76">
        <f t="shared" si="3"/>
        <v>720000</v>
      </c>
      <c r="K30" s="77"/>
      <c r="L30" s="78" t="s">
        <v>12</v>
      </c>
    </row>
    <row r="31" spans="1:12" s="26" customFormat="1" ht="75.75" customHeight="1" thickBot="1" x14ac:dyDescent="0.3">
      <c r="A31" s="49" t="s">
        <v>97</v>
      </c>
      <c r="B31" s="109">
        <v>24</v>
      </c>
      <c r="C31" s="110" t="s">
        <v>60</v>
      </c>
      <c r="D31" s="111" t="s">
        <v>51</v>
      </c>
      <c r="E31" s="112" t="s">
        <v>176</v>
      </c>
      <c r="F31" s="113" t="s">
        <v>248</v>
      </c>
      <c r="G31" s="114" t="s">
        <v>249</v>
      </c>
      <c r="H31" s="106">
        <v>3354521.55</v>
      </c>
      <c r="I31" s="115">
        <v>45146</v>
      </c>
      <c r="J31" s="80">
        <f t="shared" si="3"/>
        <v>3354521.55</v>
      </c>
      <c r="K31" s="73"/>
      <c r="L31" s="74" t="s">
        <v>12</v>
      </c>
    </row>
    <row r="32" spans="1:12" s="26" customFormat="1" ht="75.75" customHeight="1" thickBot="1" x14ac:dyDescent="0.3">
      <c r="A32" s="49" t="s">
        <v>98</v>
      </c>
      <c r="B32" s="120">
        <v>25</v>
      </c>
      <c r="C32" s="101" t="s">
        <v>144</v>
      </c>
      <c r="D32" s="102" t="s">
        <v>128</v>
      </c>
      <c r="E32" s="103" t="s">
        <v>177</v>
      </c>
      <c r="F32" s="104" t="s">
        <v>239</v>
      </c>
      <c r="G32" s="121">
        <v>45131</v>
      </c>
      <c r="H32" s="117">
        <v>8000</v>
      </c>
      <c r="I32" s="122">
        <v>45153</v>
      </c>
      <c r="J32" s="76">
        <f t="shared" si="3"/>
        <v>8000</v>
      </c>
      <c r="K32" s="77"/>
      <c r="L32" s="78" t="s">
        <v>12</v>
      </c>
    </row>
    <row r="33" spans="1:12" s="26" customFormat="1" ht="67.5" customHeight="1" thickBot="1" x14ac:dyDescent="0.3">
      <c r="A33" s="49" t="s">
        <v>99</v>
      </c>
      <c r="B33" s="109">
        <v>26</v>
      </c>
      <c r="C33" s="110" t="s">
        <v>61</v>
      </c>
      <c r="D33" s="111" t="s">
        <v>52</v>
      </c>
      <c r="E33" s="112" t="s">
        <v>178</v>
      </c>
      <c r="F33" s="113" t="s">
        <v>240</v>
      </c>
      <c r="G33" s="114">
        <v>45126</v>
      </c>
      <c r="H33" s="106">
        <v>103999.3</v>
      </c>
      <c r="I33" s="115">
        <v>45153</v>
      </c>
      <c r="J33" s="80">
        <f>+H33</f>
        <v>103999.3</v>
      </c>
      <c r="K33" s="73"/>
      <c r="L33" s="74" t="s">
        <v>12</v>
      </c>
    </row>
    <row r="34" spans="1:12" s="26" customFormat="1" ht="63" customHeight="1" thickBot="1" x14ac:dyDescent="0.3">
      <c r="A34" s="49" t="s">
        <v>100</v>
      </c>
      <c r="B34" s="75">
        <v>27</v>
      </c>
      <c r="C34" s="86" t="s">
        <v>145</v>
      </c>
      <c r="D34" s="45" t="s">
        <v>129</v>
      </c>
      <c r="E34" s="91" t="s">
        <v>179</v>
      </c>
      <c r="F34" s="61" t="s">
        <v>204</v>
      </c>
      <c r="G34" s="62">
        <v>45106</v>
      </c>
      <c r="H34" s="96">
        <v>145266</v>
      </c>
      <c r="I34" s="63">
        <v>45126</v>
      </c>
      <c r="J34" s="76">
        <f>+H34</f>
        <v>145266</v>
      </c>
      <c r="K34" s="77"/>
      <c r="L34" s="78" t="s">
        <v>12</v>
      </c>
    </row>
    <row r="35" spans="1:12" s="26" customFormat="1" ht="64.5" customHeight="1" thickBot="1" x14ac:dyDescent="0.3">
      <c r="A35" s="49" t="s">
        <v>101</v>
      </c>
      <c r="B35" s="79">
        <v>28</v>
      </c>
      <c r="C35" s="88" t="s">
        <v>146</v>
      </c>
      <c r="D35" s="89" t="s">
        <v>130</v>
      </c>
      <c r="E35" s="90" t="s">
        <v>180</v>
      </c>
      <c r="F35" s="69" t="s">
        <v>242</v>
      </c>
      <c r="G35" s="92">
        <v>45124</v>
      </c>
      <c r="H35" s="97">
        <v>21264.17</v>
      </c>
      <c r="I35" s="93">
        <v>45153</v>
      </c>
      <c r="J35" s="80">
        <f>+H35</f>
        <v>21264.17</v>
      </c>
      <c r="K35" s="73"/>
      <c r="L35" s="74" t="s">
        <v>12</v>
      </c>
    </row>
    <row r="36" spans="1:12" s="26" customFormat="1" ht="89.25" customHeight="1" thickBot="1" x14ac:dyDescent="0.3">
      <c r="A36" s="49" t="s">
        <v>102</v>
      </c>
      <c r="B36" s="83">
        <v>29</v>
      </c>
      <c r="C36" s="86" t="s">
        <v>147</v>
      </c>
      <c r="D36" s="45" t="s">
        <v>131</v>
      </c>
      <c r="E36" s="91" t="s">
        <v>181</v>
      </c>
      <c r="F36" s="61" t="s">
        <v>230</v>
      </c>
      <c r="G36" s="62">
        <v>45124</v>
      </c>
      <c r="H36" s="96">
        <v>34626.730000000003</v>
      </c>
      <c r="I36" s="63">
        <v>45153</v>
      </c>
      <c r="J36" s="76">
        <f t="shared" ref="J36:J52" si="4">+H36</f>
        <v>34626.730000000003</v>
      </c>
      <c r="K36" s="77"/>
      <c r="L36" s="78" t="s">
        <v>12</v>
      </c>
    </row>
    <row r="37" spans="1:12" s="26" customFormat="1" ht="71.25" customHeight="1" thickBot="1" x14ac:dyDescent="0.3">
      <c r="A37" s="49" t="s">
        <v>103</v>
      </c>
      <c r="B37" s="123">
        <v>30</v>
      </c>
      <c r="C37" s="110" t="s">
        <v>62</v>
      </c>
      <c r="D37" s="111" t="s">
        <v>53</v>
      </c>
      <c r="E37" s="112" t="s">
        <v>182</v>
      </c>
      <c r="F37" s="113" t="s">
        <v>243</v>
      </c>
      <c r="G37" s="114">
        <v>45131</v>
      </c>
      <c r="H37" s="106">
        <v>18408</v>
      </c>
      <c r="I37" s="115">
        <v>45153</v>
      </c>
      <c r="J37" s="80">
        <f t="shared" si="4"/>
        <v>18408</v>
      </c>
      <c r="K37" s="73"/>
      <c r="L37" s="74" t="s">
        <v>12</v>
      </c>
    </row>
    <row r="38" spans="1:12" s="26" customFormat="1" ht="75.75" customHeight="1" thickBot="1" x14ac:dyDescent="0.3">
      <c r="A38" s="49" t="s">
        <v>104</v>
      </c>
      <c r="B38" s="124">
        <v>31</v>
      </c>
      <c r="C38" s="101" t="s">
        <v>62</v>
      </c>
      <c r="D38" s="102" t="s">
        <v>53</v>
      </c>
      <c r="E38" s="103" t="s">
        <v>183</v>
      </c>
      <c r="F38" s="104" t="s">
        <v>212</v>
      </c>
      <c r="G38" s="121">
        <v>45113</v>
      </c>
      <c r="H38" s="117">
        <v>52156</v>
      </c>
      <c r="I38" s="122">
        <v>45140</v>
      </c>
      <c r="J38" s="76">
        <f t="shared" si="4"/>
        <v>52156</v>
      </c>
      <c r="K38" s="77"/>
      <c r="L38" s="78" t="s">
        <v>12</v>
      </c>
    </row>
    <row r="39" spans="1:12" s="26" customFormat="1" ht="66" customHeight="1" thickBot="1" x14ac:dyDescent="0.3">
      <c r="A39" s="49" t="s">
        <v>105</v>
      </c>
      <c r="B39" s="123">
        <v>32</v>
      </c>
      <c r="C39" s="110" t="s">
        <v>63</v>
      </c>
      <c r="D39" s="111" t="s">
        <v>54</v>
      </c>
      <c r="E39" s="112" t="s">
        <v>184</v>
      </c>
      <c r="F39" s="113" t="s">
        <v>244</v>
      </c>
      <c r="G39" s="114">
        <v>45120</v>
      </c>
      <c r="H39" s="106">
        <v>23600</v>
      </c>
      <c r="I39" s="115">
        <v>45153</v>
      </c>
      <c r="J39" s="80">
        <f t="shared" si="4"/>
        <v>23600</v>
      </c>
      <c r="K39" s="73"/>
      <c r="L39" s="74" t="s">
        <v>12</v>
      </c>
    </row>
    <row r="40" spans="1:12" s="26" customFormat="1" ht="71.25" customHeight="1" thickBot="1" x14ac:dyDescent="0.3">
      <c r="A40" s="49" t="s">
        <v>106</v>
      </c>
      <c r="B40" s="124">
        <v>33</v>
      </c>
      <c r="C40" s="101" t="s">
        <v>63</v>
      </c>
      <c r="D40" s="102" t="s">
        <v>54</v>
      </c>
      <c r="E40" s="103" t="s">
        <v>185</v>
      </c>
      <c r="F40" s="104" t="s">
        <v>245</v>
      </c>
      <c r="G40" s="121">
        <v>45120</v>
      </c>
      <c r="H40" s="117">
        <v>51794.01</v>
      </c>
      <c r="I40" s="122">
        <v>45147</v>
      </c>
      <c r="J40" s="76">
        <f t="shared" si="4"/>
        <v>51794.01</v>
      </c>
      <c r="K40" s="77"/>
      <c r="L40" s="78" t="s">
        <v>12</v>
      </c>
    </row>
    <row r="41" spans="1:12" s="26" customFormat="1" ht="79.5" customHeight="1" thickBot="1" x14ac:dyDescent="0.3">
      <c r="A41" s="49" t="s">
        <v>107</v>
      </c>
      <c r="B41" s="123">
        <v>34</v>
      </c>
      <c r="C41" s="110" t="s">
        <v>63</v>
      </c>
      <c r="D41" s="111" t="s">
        <v>54</v>
      </c>
      <c r="E41" s="112" t="s">
        <v>186</v>
      </c>
      <c r="F41" s="113" t="s">
        <v>246</v>
      </c>
      <c r="G41" s="114">
        <v>45120</v>
      </c>
      <c r="H41" s="106">
        <v>126664.46</v>
      </c>
      <c r="I41" s="115">
        <v>45147</v>
      </c>
      <c r="J41" s="80">
        <f t="shared" si="4"/>
        <v>126664.46</v>
      </c>
      <c r="K41" s="73"/>
      <c r="L41" s="74" t="s">
        <v>12</v>
      </c>
    </row>
    <row r="42" spans="1:12" s="26" customFormat="1" ht="66.75" customHeight="1" thickBot="1" x14ac:dyDescent="0.3">
      <c r="A42" s="49" t="s">
        <v>108</v>
      </c>
      <c r="B42" s="83">
        <v>35</v>
      </c>
      <c r="C42" s="86" t="s">
        <v>64</v>
      </c>
      <c r="D42" s="45" t="s">
        <v>55</v>
      </c>
      <c r="E42" s="91" t="s">
        <v>187</v>
      </c>
      <c r="F42" s="61" t="s">
        <v>203</v>
      </c>
      <c r="G42" s="62">
        <v>45110</v>
      </c>
      <c r="H42" s="96">
        <v>12370</v>
      </c>
      <c r="I42" s="63">
        <v>45134</v>
      </c>
      <c r="J42" s="76">
        <f t="shared" si="4"/>
        <v>12370</v>
      </c>
      <c r="K42" s="77"/>
      <c r="L42" s="78" t="s">
        <v>12</v>
      </c>
    </row>
    <row r="43" spans="1:12" s="26" customFormat="1" ht="69" customHeight="1" thickBot="1" x14ac:dyDescent="0.3">
      <c r="A43" s="49" t="s">
        <v>109</v>
      </c>
      <c r="B43" s="84">
        <v>36</v>
      </c>
      <c r="C43" s="88" t="s">
        <v>44</v>
      </c>
      <c r="D43" s="89" t="s">
        <v>41</v>
      </c>
      <c r="E43" s="90" t="s">
        <v>188</v>
      </c>
      <c r="F43" s="69" t="s">
        <v>213</v>
      </c>
      <c r="G43" s="92">
        <v>45070</v>
      </c>
      <c r="H43" s="97">
        <v>68204</v>
      </c>
      <c r="I43" s="93">
        <v>45132</v>
      </c>
      <c r="J43" s="80">
        <f t="shared" si="4"/>
        <v>68204</v>
      </c>
      <c r="K43" s="73"/>
      <c r="L43" s="74" t="s">
        <v>12</v>
      </c>
    </row>
    <row r="44" spans="1:12" s="26" customFormat="1" ht="81" customHeight="1" thickBot="1" x14ac:dyDescent="0.3">
      <c r="A44" s="49" t="s">
        <v>110</v>
      </c>
      <c r="B44" s="83">
        <v>37</v>
      </c>
      <c r="C44" s="86" t="s">
        <v>45</v>
      </c>
      <c r="D44" s="45" t="s">
        <v>42</v>
      </c>
      <c r="E44" s="91" t="s">
        <v>189</v>
      </c>
      <c r="F44" s="61" t="s">
        <v>219</v>
      </c>
      <c r="G44" s="62">
        <v>45089</v>
      </c>
      <c r="H44" s="96">
        <v>167400</v>
      </c>
      <c r="I44" s="63">
        <v>45133</v>
      </c>
      <c r="J44" s="76">
        <f t="shared" si="4"/>
        <v>167400</v>
      </c>
      <c r="K44" s="77"/>
      <c r="L44" s="78" t="s">
        <v>12</v>
      </c>
    </row>
    <row r="45" spans="1:12" s="26" customFormat="1" ht="88.5" customHeight="1" x14ac:dyDescent="0.25">
      <c r="A45" s="49" t="s">
        <v>111</v>
      </c>
      <c r="B45" s="177">
        <v>38</v>
      </c>
      <c r="C45" s="153" t="s">
        <v>148</v>
      </c>
      <c r="D45" s="154" t="s">
        <v>132</v>
      </c>
      <c r="E45" s="155" t="s">
        <v>190</v>
      </c>
      <c r="F45" s="156" t="s">
        <v>247</v>
      </c>
      <c r="G45" s="178">
        <v>45096</v>
      </c>
      <c r="H45" s="179">
        <v>145000</v>
      </c>
      <c r="I45" s="180">
        <v>45135</v>
      </c>
      <c r="J45" s="134">
        <f t="shared" si="4"/>
        <v>145000</v>
      </c>
      <c r="K45" s="135"/>
      <c r="L45" s="136" t="s">
        <v>12</v>
      </c>
    </row>
    <row r="46" spans="1:12" s="26" customFormat="1" ht="61.5" customHeight="1" x14ac:dyDescent="0.25">
      <c r="A46" s="49" t="s">
        <v>112</v>
      </c>
      <c r="B46" s="58">
        <v>39</v>
      </c>
      <c r="C46" s="148" t="s">
        <v>149</v>
      </c>
      <c r="D46" s="149" t="s">
        <v>133</v>
      </c>
      <c r="E46" s="150" t="s">
        <v>191</v>
      </c>
      <c r="F46" s="151" t="s">
        <v>211</v>
      </c>
      <c r="G46" s="39">
        <v>45110</v>
      </c>
      <c r="H46" s="162">
        <v>59649</v>
      </c>
      <c r="I46" s="40">
        <v>45143</v>
      </c>
      <c r="J46" s="43">
        <f t="shared" si="4"/>
        <v>59649</v>
      </c>
      <c r="K46" s="41"/>
      <c r="L46" s="42" t="s">
        <v>12</v>
      </c>
    </row>
    <row r="47" spans="1:12" s="26" customFormat="1" ht="85.5" customHeight="1" thickBot="1" x14ac:dyDescent="0.3">
      <c r="A47" s="49" t="s">
        <v>113</v>
      </c>
      <c r="B47" s="82">
        <v>40</v>
      </c>
      <c r="C47" s="101" t="s">
        <v>150</v>
      </c>
      <c r="D47" s="102" t="s">
        <v>134</v>
      </c>
      <c r="E47" s="103" t="s">
        <v>192</v>
      </c>
      <c r="F47" s="104" t="s">
        <v>252</v>
      </c>
      <c r="G47" s="121">
        <v>45111</v>
      </c>
      <c r="H47" s="117">
        <v>548786.6</v>
      </c>
      <c r="I47" s="122">
        <v>45140</v>
      </c>
      <c r="J47" s="76">
        <f t="shared" si="4"/>
        <v>548786.6</v>
      </c>
      <c r="K47" s="77"/>
      <c r="L47" s="78" t="s">
        <v>12</v>
      </c>
    </row>
    <row r="48" spans="1:12" s="26" customFormat="1" ht="97.5" customHeight="1" x14ac:dyDescent="0.25">
      <c r="A48" s="49" t="s">
        <v>114</v>
      </c>
      <c r="B48" s="85">
        <v>41</v>
      </c>
      <c r="C48" s="128" t="s">
        <v>151</v>
      </c>
      <c r="D48" s="129" t="s">
        <v>135</v>
      </c>
      <c r="E48" s="87" t="s">
        <v>193</v>
      </c>
      <c r="F48" s="130" t="s">
        <v>227</v>
      </c>
      <c r="G48" s="131">
        <v>45106</v>
      </c>
      <c r="H48" s="132">
        <v>300000</v>
      </c>
      <c r="I48" s="133">
        <v>45140</v>
      </c>
      <c r="J48" s="134">
        <f t="shared" si="4"/>
        <v>300000</v>
      </c>
      <c r="K48" s="135"/>
      <c r="L48" s="136" t="s">
        <v>12</v>
      </c>
    </row>
    <row r="49" spans="1:14" s="26" customFormat="1" ht="65.25" customHeight="1" x14ac:dyDescent="0.25">
      <c r="A49" s="49" t="s">
        <v>115</v>
      </c>
      <c r="B49" s="58">
        <v>42</v>
      </c>
      <c r="C49" s="148" t="s">
        <v>152</v>
      </c>
      <c r="D49" s="149" t="s">
        <v>136</v>
      </c>
      <c r="E49" s="150" t="s">
        <v>194</v>
      </c>
      <c r="F49" s="151" t="s">
        <v>202</v>
      </c>
      <c r="G49" s="39">
        <v>45111</v>
      </c>
      <c r="H49" s="162">
        <v>16691.099999999999</v>
      </c>
      <c r="I49" s="40">
        <v>45134</v>
      </c>
      <c r="J49" s="43">
        <f t="shared" si="4"/>
        <v>16691.099999999999</v>
      </c>
      <c r="K49" s="41"/>
      <c r="L49" s="42" t="s">
        <v>12</v>
      </c>
    </row>
    <row r="50" spans="1:14" s="26" customFormat="1" ht="96" customHeight="1" thickBot="1" x14ac:dyDescent="0.3">
      <c r="A50" s="49" t="s">
        <v>116</v>
      </c>
      <c r="B50" s="159">
        <v>43</v>
      </c>
      <c r="C50" s="138" t="s">
        <v>33</v>
      </c>
      <c r="D50" s="139" t="s">
        <v>34</v>
      </c>
      <c r="E50" s="140" t="s">
        <v>195</v>
      </c>
      <c r="F50" s="141" t="s">
        <v>206</v>
      </c>
      <c r="G50" s="160">
        <v>45111</v>
      </c>
      <c r="H50" s="98">
        <v>80000</v>
      </c>
      <c r="I50" s="161">
        <v>45129</v>
      </c>
      <c r="J50" s="145">
        <f t="shared" si="4"/>
        <v>80000</v>
      </c>
      <c r="K50" s="146"/>
      <c r="L50" s="147" t="s">
        <v>12</v>
      </c>
    </row>
    <row r="51" spans="1:14" s="26" customFormat="1" ht="69.75" customHeight="1" thickBot="1" x14ac:dyDescent="0.3">
      <c r="A51" s="49" t="s">
        <v>117</v>
      </c>
      <c r="B51" s="83">
        <v>44</v>
      </c>
      <c r="C51" s="86" t="s">
        <v>25</v>
      </c>
      <c r="D51" s="45" t="s">
        <v>23</v>
      </c>
      <c r="E51" s="91" t="s">
        <v>196</v>
      </c>
      <c r="F51" s="61" t="s">
        <v>205</v>
      </c>
      <c r="G51" s="94">
        <v>45112</v>
      </c>
      <c r="H51" s="97">
        <v>4992</v>
      </c>
      <c r="I51" s="95">
        <v>45129</v>
      </c>
      <c r="J51" s="76">
        <f t="shared" si="4"/>
        <v>4992</v>
      </c>
      <c r="K51" s="77"/>
      <c r="L51" s="78" t="s">
        <v>12</v>
      </c>
    </row>
    <row r="52" spans="1:14" s="26" customFormat="1" ht="75.75" customHeight="1" thickBot="1" x14ac:dyDescent="0.3">
      <c r="A52" s="49" t="s">
        <v>118</v>
      </c>
      <c r="B52" s="123">
        <v>45</v>
      </c>
      <c r="C52" s="112" t="s">
        <v>28</v>
      </c>
      <c r="D52" s="111" t="s">
        <v>31</v>
      </c>
      <c r="E52" s="112" t="s">
        <v>197</v>
      </c>
      <c r="F52" s="113" t="s">
        <v>250</v>
      </c>
      <c r="G52" s="114">
        <v>45124</v>
      </c>
      <c r="H52" s="106">
        <v>15000</v>
      </c>
      <c r="I52" s="115">
        <v>45141</v>
      </c>
      <c r="J52" s="80">
        <f t="shared" si="4"/>
        <v>15000</v>
      </c>
      <c r="K52" s="73"/>
      <c r="L52" s="74" t="s">
        <v>12</v>
      </c>
    </row>
    <row r="53" spans="1:14" s="26" customFormat="1" ht="81.75" customHeight="1" thickBot="1" x14ac:dyDescent="0.3">
      <c r="A53" s="49" t="s">
        <v>119</v>
      </c>
      <c r="B53" s="82">
        <v>46</v>
      </c>
      <c r="C53" s="86" t="s">
        <v>24</v>
      </c>
      <c r="D53" s="45" t="s">
        <v>22</v>
      </c>
      <c r="E53" s="91" t="s">
        <v>198</v>
      </c>
      <c r="F53" s="61" t="s">
        <v>208</v>
      </c>
      <c r="G53" s="62">
        <v>45103</v>
      </c>
      <c r="H53" s="96">
        <v>57930.8</v>
      </c>
      <c r="I53" s="63">
        <v>45134</v>
      </c>
      <c r="J53" s="76">
        <f t="shared" ref="J53:J56" si="5">+H53</f>
        <v>57930.8</v>
      </c>
      <c r="K53" s="77"/>
      <c r="L53" s="78" t="s">
        <v>12</v>
      </c>
    </row>
    <row r="54" spans="1:14" s="26" customFormat="1" ht="114" customHeight="1" thickBot="1" x14ac:dyDescent="0.3">
      <c r="A54" s="49" t="s">
        <v>120</v>
      </c>
      <c r="B54" s="125">
        <v>47</v>
      </c>
      <c r="C54" s="110" t="s">
        <v>29</v>
      </c>
      <c r="D54" s="111" t="s">
        <v>30</v>
      </c>
      <c r="E54" s="112" t="s">
        <v>199</v>
      </c>
      <c r="F54" s="113" t="s">
        <v>251</v>
      </c>
      <c r="G54" s="114">
        <v>45118</v>
      </c>
      <c r="H54" s="106">
        <v>10000</v>
      </c>
      <c r="I54" s="115">
        <v>45140</v>
      </c>
      <c r="J54" s="80">
        <f t="shared" si="5"/>
        <v>10000</v>
      </c>
      <c r="K54" s="73"/>
      <c r="L54" s="74" t="s">
        <v>12</v>
      </c>
    </row>
    <row r="55" spans="1:14" s="26" customFormat="1" ht="32.25" hidden="1" customHeight="1" thickBot="1" x14ac:dyDescent="0.3">
      <c r="A55" s="24"/>
      <c r="B55" s="31"/>
      <c r="C55" s="172"/>
      <c r="D55" s="176"/>
      <c r="E55" s="151"/>
      <c r="F55" s="28"/>
      <c r="G55" s="39"/>
      <c r="H55" s="81">
        <v>0</v>
      </c>
      <c r="I55" s="40"/>
      <c r="J55" s="43">
        <f t="shared" si="5"/>
        <v>0</v>
      </c>
      <c r="K55" s="41"/>
      <c r="L55" s="42"/>
    </row>
    <row r="56" spans="1:14" s="26" customFormat="1" ht="33.75" hidden="1" customHeight="1" thickBot="1" x14ac:dyDescent="0.3">
      <c r="A56" s="24"/>
      <c r="B56" s="58"/>
      <c r="C56" s="173"/>
      <c r="D56" s="148"/>
      <c r="E56" s="151"/>
      <c r="F56" s="28"/>
      <c r="G56" s="39"/>
      <c r="H56" s="44">
        <v>0</v>
      </c>
      <c r="I56" s="40"/>
      <c r="J56" s="43">
        <f t="shared" si="5"/>
        <v>0</v>
      </c>
      <c r="K56" s="41"/>
      <c r="L56" s="42"/>
    </row>
    <row r="57" spans="1:14" ht="28.5" customHeight="1" thickBot="1" x14ac:dyDescent="0.3">
      <c r="A57" s="24"/>
      <c r="B57" s="33"/>
      <c r="C57" s="174"/>
      <c r="D57" s="138"/>
      <c r="E57" s="175"/>
      <c r="F57" s="34"/>
      <c r="G57" s="35" t="s">
        <v>20</v>
      </c>
      <c r="H57" s="36">
        <f>SUM(H8:H56)</f>
        <v>11067814.07</v>
      </c>
      <c r="I57" s="35"/>
      <c r="J57" s="36">
        <f>SUM(J8:J56)</f>
        <v>11067814.07</v>
      </c>
      <c r="K57" s="37"/>
      <c r="L57" s="38"/>
      <c r="N57" s="12"/>
    </row>
    <row r="58" spans="1:14" ht="26.25" customHeight="1" x14ac:dyDescent="0.2">
      <c r="A58" s="24"/>
      <c r="B58" s="29"/>
      <c r="C58" s="29"/>
      <c r="D58" s="29"/>
      <c r="E58" s="4"/>
      <c r="F58" s="30"/>
      <c r="G58" s="29"/>
      <c r="H58" s="13"/>
      <c r="I58" s="29"/>
      <c r="J58" s="13"/>
      <c r="K58" s="13"/>
      <c r="L58" s="14"/>
      <c r="N58" s="12"/>
    </row>
    <row r="59" spans="1:14" ht="19.5" customHeight="1" x14ac:dyDescent="0.2">
      <c r="A59" s="24"/>
      <c r="B59" s="29"/>
      <c r="C59" s="3"/>
      <c r="D59" s="29"/>
      <c r="E59" s="4"/>
      <c r="F59" s="30"/>
      <c r="G59" s="29"/>
      <c r="H59" s="13"/>
      <c r="I59" s="29"/>
      <c r="J59" s="13"/>
      <c r="K59" s="13"/>
      <c r="L59" s="14"/>
      <c r="N59" s="12"/>
    </row>
    <row r="60" spans="1:14" ht="26.25" customHeight="1" x14ac:dyDescent="0.2">
      <c r="A60" s="24"/>
      <c r="B60" s="29"/>
      <c r="C60" s="3"/>
      <c r="D60" s="29"/>
      <c r="E60" s="4"/>
      <c r="F60" s="30"/>
      <c r="G60" s="29"/>
      <c r="H60" s="13"/>
      <c r="I60" s="29"/>
      <c r="J60" s="13"/>
      <c r="K60" s="13"/>
      <c r="L60" s="14"/>
    </row>
    <row r="61" spans="1:14" ht="26.25" customHeight="1" x14ac:dyDescent="0.2">
      <c r="A61" s="24"/>
      <c r="B61" s="29"/>
      <c r="C61" s="3"/>
      <c r="D61" s="29"/>
      <c r="E61" s="4"/>
      <c r="F61" s="30"/>
      <c r="G61" s="29"/>
      <c r="H61" s="13"/>
      <c r="I61" s="29"/>
      <c r="J61" s="13"/>
      <c r="K61" s="13"/>
      <c r="L61" s="14"/>
      <c r="N61" s="23"/>
    </row>
    <row r="62" spans="1:14" ht="26.25" customHeight="1" x14ac:dyDescent="0.2">
      <c r="A62" s="24"/>
      <c r="B62" s="29"/>
      <c r="C62" s="3"/>
      <c r="D62" s="29"/>
      <c r="E62" s="4"/>
      <c r="F62" s="30"/>
      <c r="G62" s="29"/>
      <c r="H62" s="13"/>
      <c r="I62" s="29"/>
      <c r="J62" s="13"/>
      <c r="K62" s="13"/>
      <c r="L62" s="14"/>
      <c r="N62" s="23"/>
    </row>
    <row r="63" spans="1:14" ht="26.25" customHeight="1" x14ac:dyDescent="0.2">
      <c r="A63" s="24"/>
      <c r="B63" s="29"/>
      <c r="C63" s="3"/>
      <c r="D63" s="29"/>
      <c r="E63" s="4"/>
      <c r="F63" s="30"/>
      <c r="G63" s="29"/>
      <c r="H63" s="13"/>
      <c r="I63" s="29"/>
      <c r="J63" s="13"/>
      <c r="K63" s="13"/>
      <c r="L63" s="14"/>
    </row>
    <row r="64" spans="1:14" ht="26.25" customHeight="1" x14ac:dyDescent="0.2">
      <c r="A64" s="24"/>
      <c r="B64" s="29"/>
      <c r="C64" s="3"/>
      <c r="D64" s="29"/>
      <c r="E64" s="4"/>
      <c r="F64" s="4"/>
      <c r="G64" s="2"/>
      <c r="H64" s="15"/>
      <c r="I64" s="2"/>
      <c r="J64" s="14"/>
      <c r="K64" s="14"/>
      <c r="L64" s="14"/>
    </row>
    <row r="65" spans="1:12" ht="26.25" customHeight="1" x14ac:dyDescent="0.2">
      <c r="A65" s="24"/>
      <c r="B65" s="16"/>
      <c r="C65" s="17"/>
      <c r="D65" s="16"/>
      <c r="F65" s="18"/>
      <c r="G65" s="19"/>
      <c r="H65" s="20"/>
      <c r="I65" s="19"/>
      <c r="J65" s="21"/>
      <c r="K65" s="22"/>
      <c r="L65" s="22"/>
    </row>
    <row r="66" spans="1:12" ht="26.25" customHeight="1" x14ac:dyDescent="0.2">
      <c r="A66" s="24"/>
      <c r="B66" s="16"/>
      <c r="C66" s="17"/>
      <c r="D66" s="16"/>
      <c r="F66" s="18"/>
      <c r="G66" s="19"/>
      <c r="H66" s="20"/>
      <c r="I66" s="19"/>
      <c r="J66" s="21"/>
      <c r="K66" s="22"/>
      <c r="L66" s="22"/>
    </row>
    <row r="67" spans="1:12" ht="26.25" customHeight="1" x14ac:dyDescent="0.2">
      <c r="A67" s="24"/>
      <c r="B67" s="16"/>
      <c r="C67" s="17"/>
      <c r="D67" s="16"/>
      <c r="F67" s="18"/>
      <c r="G67" s="19"/>
      <c r="H67" s="20"/>
      <c r="I67" s="19"/>
      <c r="J67" s="21"/>
      <c r="K67" s="22"/>
      <c r="L67" s="22"/>
    </row>
    <row r="68" spans="1:12" ht="26.25" customHeight="1" x14ac:dyDescent="0.2">
      <c r="A68" s="24"/>
      <c r="B68" s="16"/>
      <c r="C68" s="17"/>
      <c r="D68" s="16"/>
      <c r="F68" s="18"/>
      <c r="G68" s="19"/>
      <c r="H68" s="20"/>
      <c r="I68" s="19"/>
      <c r="K68" s="22"/>
      <c r="L68" s="22"/>
    </row>
    <row r="69" spans="1:12" ht="26.25" customHeight="1" x14ac:dyDescent="0.2">
      <c r="A69" s="24"/>
      <c r="B69" s="16"/>
      <c r="C69" s="17"/>
      <c r="D69" s="16"/>
      <c r="F69" s="18"/>
      <c r="G69" s="19"/>
      <c r="H69" s="20"/>
      <c r="I69" s="19"/>
      <c r="K69" s="22"/>
      <c r="L69" s="22"/>
    </row>
    <row r="70" spans="1:12" ht="26.25" customHeight="1" x14ac:dyDescent="0.2">
      <c r="A70" s="24"/>
      <c r="B70" s="16"/>
      <c r="C70" s="17"/>
      <c r="D70" s="17"/>
      <c r="F70" s="18"/>
      <c r="G70" s="19"/>
      <c r="H70" s="20"/>
      <c r="I70" s="19"/>
      <c r="K70" s="22"/>
      <c r="L70" s="22"/>
    </row>
    <row r="71" spans="1:12" ht="26.25" customHeight="1" x14ac:dyDescent="0.2">
      <c r="A71" s="24"/>
      <c r="B71" s="16"/>
      <c r="C71" s="17"/>
      <c r="D71" s="17"/>
      <c r="F71" s="18"/>
      <c r="G71" s="19"/>
      <c r="H71" s="20"/>
      <c r="I71" s="19"/>
      <c r="K71" s="22"/>
      <c r="L71" s="22"/>
    </row>
    <row r="72" spans="1:12" ht="26.25" customHeight="1" x14ac:dyDescent="0.2">
      <c r="A72" s="24"/>
      <c r="B72" s="16"/>
      <c r="C72" s="17" t="s">
        <v>35</v>
      </c>
      <c r="D72" s="17"/>
      <c r="F72" s="18"/>
      <c r="G72" s="19"/>
      <c r="H72" s="20"/>
      <c r="I72" s="19"/>
      <c r="K72" s="22"/>
      <c r="L72" s="22"/>
    </row>
    <row r="73" spans="1:12" ht="26.25" customHeight="1" x14ac:dyDescent="0.2">
      <c r="A73" s="24"/>
      <c r="B73" s="16"/>
      <c r="C73" s="17"/>
      <c r="D73" s="17"/>
      <c r="F73" s="18"/>
      <c r="G73" s="19"/>
      <c r="H73" s="20"/>
      <c r="I73" s="19"/>
      <c r="K73" s="22"/>
      <c r="L73" s="22"/>
    </row>
    <row r="74" spans="1:12" ht="26.25" customHeight="1" x14ac:dyDescent="0.2">
      <c r="A74" s="24"/>
      <c r="B74" s="16"/>
      <c r="C74" s="17"/>
      <c r="D74" s="17"/>
      <c r="F74" s="18"/>
      <c r="G74" s="19"/>
      <c r="H74" s="20"/>
      <c r="I74" s="19"/>
      <c r="K74" s="22"/>
      <c r="L74" s="22"/>
    </row>
    <row r="75" spans="1:12" ht="26.25" customHeight="1" x14ac:dyDescent="0.2">
      <c r="A75" s="24"/>
      <c r="B75" s="16"/>
      <c r="C75" s="17"/>
      <c r="D75" s="17"/>
      <c r="F75" s="18"/>
      <c r="G75" s="19"/>
      <c r="H75" s="20"/>
      <c r="I75" s="19"/>
      <c r="K75" s="22"/>
      <c r="L75" s="22"/>
    </row>
    <row r="76" spans="1:12" ht="26.25" customHeight="1" x14ac:dyDescent="0.2">
      <c r="A76" s="24"/>
      <c r="B76" s="16"/>
      <c r="C76" s="17"/>
      <c r="D76" s="17"/>
      <c r="F76" s="18"/>
      <c r="G76" s="19"/>
      <c r="H76" s="20"/>
      <c r="I76" s="19"/>
      <c r="K76" s="22"/>
      <c r="L76" s="22"/>
    </row>
    <row r="77" spans="1:12" ht="26.25" customHeight="1" x14ac:dyDescent="0.2">
      <c r="A77" s="24"/>
      <c r="B77" s="16"/>
      <c r="C77" s="17"/>
      <c r="D77" s="17"/>
      <c r="F77" s="18"/>
      <c r="G77" s="19"/>
      <c r="H77" s="20"/>
      <c r="I77" s="19"/>
      <c r="K77" s="22"/>
      <c r="L77" s="22"/>
    </row>
    <row r="78" spans="1:12" ht="26.25" customHeight="1" x14ac:dyDescent="0.2">
      <c r="A78" s="24"/>
      <c r="B78" s="16"/>
      <c r="C78" s="17"/>
      <c r="D78" s="17"/>
      <c r="F78" s="18"/>
      <c r="G78" s="19"/>
      <c r="H78" s="20"/>
      <c r="I78" s="19"/>
      <c r="K78" s="22"/>
      <c r="L78" s="22"/>
    </row>
    <row r="79" spans="1:12" ht="26.25" customHeight="1" x14ac:dyDescent="0.2">
      <c r="A79" s="24"/>
      <c r="B79" s="16"/>
      <c r="C79" s="17"/>
      <c r="D79" s="17"/>
      <c r="F79" s="18"/>
      <c r="G79" s="19"/>
      <c r="H79" s="20"/>
      <c r="I79" s="19"/>
      <c r="K79" s="22"/>
      <c r="L79" s="22"/>
    </row>
    <row r="80" spans="1:12" ht="26.25" customHeight="1" x14ac:dyDescent="0.2">
      <c r="A80" s="24"/>
      <c r="B80" s="16"/>
      <c r="C80" s="17"/>
      <c r="D80" s="17"/>
      <c r="F80" s="18"/>
      <c r="G80" s="19"/>
      <c r="H80" s="20"/>
      <c r="I80" s="19"/>
      <c r="K80" s="22"/>
      <c r="L80" s="22"/>
    </row>
    <row r="81" spans="1:12" ht="26.25" customHeight="1" x14ac:dyDescent="0.2">
      <c r="A81" s="24"/>
      <c r="B81" s="16"/>
      <c r="C81" s="17"/>
      <c r="D81" s="17"/>
      <c r="F81" s="18"/>
      <c r="G81" s="19"/>
      <c r="H81" s="20"/>
      <c r="I81" s="19"/>
      <c r="K81" s="22"/>
      <c r="L81" s="22"/>
    </row>
    <row r="82" spans="1:12" ht="26.25" customHeight="1" x14ac:dyDescent="0.2">
      <c r="A82" s="24"/>
      <c r="B82" s="19"/>
      <c r="C82" s="17"/>
      <c r="D82" s="17"/>
      <c r="F82" s="18"/>
      <c r="G82" s="19"/>
      <c r="H82" s="20"/>
      <c r="I82" s="19"/>
      <c r="K82" s="22"/>
      <c r="L82" s="22"/>
    </row>
    <row r="83" spans="1:12" ht="26.25" customHeight="1" x14ac:dyDescent="0.2">
      <c r="A83" s="24"/>
      <c r="B83" s="19"/>
      <c r="C83" s="17"/>
      <c r="D83" s="17"/>
      <c r="F83" s="18"/>
      <c r="G83" s="19"/>
      <c r="H83" s="20"/>
      <c r="I83" s="19"/>
      <c r="K83" s="22"/>
      <c r="L83" s="22"/>
    </row>
    <row r="84" spans="1:12" ht="26.25" customHeight="1" x14ac:dyDescent="0.2">
      <c r="A84" s="24"/>
      <c r="B84" s="19"/>
      <c r="C84" s="17"/>
      <c r="D84" s="17"/>
      <c r="F84" s="18"/>
      <c r="G84" s="19"/>
      <c r="H84" s="20"/>
      <c r="I84" s="19"/>
      <c r="K84" s="22"/>
      <c r="L84" s="22"/>
    </row>
    <row r="85" spans="1:12" ht="26.25" customHeight="1" x14ac:dyDescent="0.2">
      <c r="A85" s="24"/>
      <c r="B85" s="19"/>
      <c r="C85" s="17"/>
      <c r="D85" s="17"/>
      <c r="F85" s="18"/>
      <c r="G85" s="19"/>
      <c r="H85" s="20"/>
      <c r="I85" s="19"/>
      <c r="K85" s="22"/>
      <c r="L85" s="22"/>
    </row>
    <row r="86" spans="1:12" ht="26.25" customHeight="1" x14ac:dyDescent="0.2">
      <c r="A86" s="24"/>
      <c r="B86" s="19"/>
      <c r="C86" s="17"/>
      <c r="D86" s="17"/>
      <c r="F86" s="18"/>
      <c r="G86" s="19"/>
      <c r="H86" s="20"/>
      <c r="I86" s="19"/>
      <c r="K86" s="22"/>
      <c r="L86" s="22"/>
    </row>
    <row r="87" spans="1:12" ht="26.25" customHeight="1" x14ac:dyDescent="0.2">
      <c r="A87" s="24"/>
      <c r="B87" s="19"/>
      <c r="C87" s="17"/>
      <c r="D87" s="17"/>
      <c r="F87" s="18"/>
      <c r="G87" s="19"/>
      <c r="H87" s="20"/>
      <c r="I87" s="19"/>
      <c r="K87" s="22"/>
      <c r="L87" s="22"/>
    </row>
    <row r="88" spans="1:12" ht="26.25" customHeight="1" x14ac:dyDescent="0.2">
      <c r="A88" s="24"/>
      <c r="B88" s="19"/>
      <c r="C88" s="17"/>
      <c r="D88" s="17"/>
      <c r="F88" s="18"/>
      <c r="G88" s="19"/>
      <c r="H88" s="20"/>
      <c r="I88" s="19"/>
      <c r="K88" s="22"/>
      <c r="L88" s="22"/>
    </row>
    <row r="89" spans="1:12" x14ac:dyDescent="0.2">
      <c r="A89" s="24"/>
    </row>
    <row r="90" spans="1:12" x14ac:dyDescent="0.2">
      <c r="A90" s="24"/>
    </row>
    <row r="91" spans="1:12" x14ac:dyDescent="0.2">
      <c r="A91" s="24"/>
    </row>
    <row r="92" spans="1:12" x14ac:dyDescent="0.2">
      <c r="A92" s="24"/>
    </row>
    <row r="93" spans="1:12" x14ac:dyDescent="0.2">
      <c r="A93" s="24"/>
    </row>
    <row r="94" spans="1:12" x14ac:dyDescent="0.2">
      <c r="A94" s="24"/>
    </row>
    <row r="95" spans="1:12" x14ac:dyDescent="0.2">
      <c r="A95" s="24"/>
    </row>
    <row r="96" spans="1:12" x14ac:dyDescent="0.2">
      <c r="A96" s="24"/>
    </row>
    <row r="97" spans="1:10" x14ac:dyDescent="0.2">
      <c r="A97" s="24"/>
    </row>
    <row r="98" spans="1:10" x14ac:dyDescent="0.2">
      <c r="A98" s="24"/>
    </row>
    <row r="99" spans="1:10" x14ac:dyDescent="0.2">
      <c r="A99" s="24"/>
    </row>
    <row r="100" spans="1:10" x14ac:dyDescent="0.2">
      <c r="A100" s="25"/>
      <c r="E100" s="8"/>
      <c r="H100" s="8"/>
      <c r="J100" s="8"/>
    </row>
  </sheetData>
  <mergeCells count="3">
    <mergeCell ref="B2:L2"/>
    <mergeCell ref="B3:L3"/>
    <mergeCell ref="B4:L4"/>
  </mergeCells>
  <pageMargins left="0.70866141732283472" right="0.70866141732283472" top="0.74803149606299213" bottom="0.74803149606299213" header="0.31496062992125984" footer="0.31496062992125984"/>
  <pageSetup scale="47" fitToHeight="0" orientation="landscape" r:id="rId1"/>
  <rowBreaks count="4" manualBreakCount="4">
    <brk id="17" min="1" max="11" man="1"/>
    <brk id="28" min="1" max="11" man="1"/>
    <brk id="39" min="1" max="11" man="1"/>
    <brk id="49"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3" sqref="M33"/>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U37"/>
  <sheetViews>
    <sheetView workbookViewId="0">
      <selection activeCell="Q42" sqref="Q42"/>
    </sheetView>
  </sheetViews>
  <sheetFormatPr baseColWidth="10" defaultRowHeight="15" x14ac:dyDescent="0.25"/>
  <cols>
    <col min="3" max="3" width="13.140625" customWidth="1"/>
    <col min="4" max="4" width="12.85546875" customWidth="1"/>
  </cols>
  <sheetData>
    <row r="8" spans="2:21" x14ac:dyDescent="0.25">
      <c r="B8" s="46"/>
      <c r="C8" s="46"/>
      <c r="D8" s="46"/>
      <c r="E8" s="46"/>
      <c r="F8" s="46"/>
      <c r="G8" s="46"/>
      <c r="H8" s="46"/>
      <c r="I8" s="46"/>
      <c r="J8" s="46"/>
      <c r="K8" s="46"/>
      <c r="L8" s="46"/>
      <c r="M8" s="46"/>
      <c r="N8" s="46"/>
      <c r="O8" s="46"/>
      <c r="P8" s="46"/>
      <c r="Q8" s="46"/>
      <c r="R8" s="46"/>
      <c r="S8" s="46"/>
      <c r="T8" s="46"/>
      <c r="U8" s="46"/>
    </row>
    <row r="9" spans="2:21" x14ac:dyDescent="0.25">
      <c r="B9" s="46"/>
      <c r="C9" s="46"/>
      <c r="D9" s="46"/>
      <c r="E9" s="46"/>
      <c r="F9" s="46"/>
      <c r="G9" s="46"/>
      <c r="H9" s="46"/>
      <c r="I9" s="46"/>
      <c r="J9" s="46"/>
      <c r="K9" s="46"/>
      <c r="L9" s="46"/>
      <c r="M9" s="46"/>
      <c r="N9" s="46"/>
      <c r="O9" s="46"/>
      <c r="P9" s="46"/>
      <c r="Q9" s="46"/>
      <c r="R9" s="46"/>
      <c r="S9" s="46"/>
      <c r="T9" s="46"/>
      <c r="U9" s="46"/>
    </row>
    <row r="10" spans="2:21" x14ac:dyDescent="0.25">
      <c r="B10" s="46"/>
      <c r="C10" s="46"/>
      <c r="D10" s="46"/>
      <c r="E10" s="46"/>
      <c r="F10" s="46"/>
      <c r="G10" s="46"/>
      <c r="H10" s="46"/>
      <c r="I10" s="46"/>
      <c r="J10" s="46"/>
      <c r="K10" s="46"/>
      <c r="L10" s="46"/>
      <c r="M10" s="46"/>
      <c r="N10" s="46"/>
      <c r="O10" s="46"/>
      <c r="P10" s="46"/>
      <c r="Q10" s="46"/>
      <c r="R10" s="46"/>
      <c r="S10" s="46"/>
      <c r="T10" s="46"/>
      <c r="U10" s="46"/>
    </row>
    <row r="11" spans="2:21" x14ac:dyDescent="0.25">
      <c r="B11" s="46"/>
      <c r="C11" s="46"/>
      <c r="D11" s="46"/>
      <c r="E11" s="46"/>
      <c r="F11" s="46"/>
      <c r="G11" s="46"/>
      <c r="H11" s="46"/>
      <c r="I11" s="46"/>
      <c r="J11" s="46"/>
      <c r="K11" s="46"/>
      <c r="L11" s="46"/>
      <c r="M11" s="46"/>
      <c r="N11" s="46"/>
      <c r="O11" s="46"/>
      <c r="P11" s="46"/>
      <c r="Q11" s="46"/>
      <c r="R11" s="46"/>
      <c r="S11" s="46"/>
      <c r="T11" s="46"/>
      <c r="U11" s="46"/>
    </row>
    <row r="12" spans="2:21" x14ac:dyDescent="0.25">
      <c r="B12" s="46"/>
      <c r="C12" s="46"/>
      <c r="D12" s="46"/>
      <c r="E12" s="46"/>
      <c r="F12" s="46"/>
      <c r="G12" s="46"/>
      <c r="H12" s="46"/>
      <c r="I12" s="46"/>
      <c r="J12" s="46"/>
      <c r="K12" s="46"/>
      <c r="L12" s="46"/>
      <c r="M12" s="46"/>
      <c r="N12" s="46"/>
      <c r="O12" s="46"/>
      <c r="P12" s="46"/>
      <c r="Q12" s="46"/>
      <c r="R12" s="46"/>
      <c r="S12" s="46"/>
      <c r="T12" s="46"/>
      <c r="U12" s="46"/>
    </row>
    <row r="13" spans="2:21" x14ac:dyDescent="0.25">
      <c r="B13" s="46"/>
      <c r="C13" s="46"/>
      <c r="D13" s="46"/>
      <c r="E13" s="46"/>
      <c r="F13" s="46"/>
      <c r="G13" s="46"/>
      <c r="H13" s="46"/>
      <c r="I13" s="46"/>
      <c r="J13" s="46"/>
      <c r="K13" s="46"/>
      <c r="L13" s="46"/>
      <c r="M13" s="46"/>
      <c r="N13" s="46"/>
      <c r="O13" s="46"/>
      <c r="P13" s="46"/>
      <c r="Q13" s="46"/>
      <c r="R13" s="46"/>
      <c r="S13" s="46"/>
      <c r="T13" s="46"/>
      <c r="U13" s="46"/>
    </row>
    <row r="14" spans="2:21" x14ac:dyDescent="0.25">
      <c r="B14" s="46"/>
      <c r="C14" s="46"/>
      <c r="D14" s="46"/>
      <c r="E14" s="46"/>
      <c r="F14" s="46"/>
      <c r="G14" s="46"/>
      <c r="H14" s="46"/>
      <c r="I14" s="46"/>
      <c r="J14" s="46"/>
      <c r="K14" s="46"/>
      <c r="L14" s="46"/>
      <c r="M14" s="46"/>
      <c r="N14" s="46"/>
      <c r="O14" s="46"/>
      <c r="P14" s="46"/>
      <c r="Q14" s="46"/>
      <c r="R14" s="46"/>
      <c r="S14" s="46"/>
      <c r="T14" s="46"/>
      <c r="U14" s="46"/>
    </row>
    <row r="15" spans="2:21" ht="15.75" thickBot="1" x14ac:dyDescent="0.3">
      <c r="B15" s="46"/>
      <c r="C15" s="183"/>
      <c r="D15" s="183"/>
      <c r="E15" s="46"/>
      <c r="F15" s="46"/>
      <c r="G15" s="47"/>
      <c r="H15" s="47"/>
      <c r="I15" s="47"/>
      <c r="J15" s="46"/>
      <c r="K15" s="46"/>
      <c r="L15" s="46"/>
      <c r="M15" s="46"/>
      <c r="N15" s="47"/>
      <c r="O15" s="47"/>
      <c r="P15" s="47"/>
      <c r="Q15" s="46"/>
      <c r="R15" s="46"/>
      <c r="S15" s="46"/>
      <c r="T15" s="46"/>
      <c r="U15" s="46"/>
    </row>
    <row r="16" spans="2:21" x14ac:dyDescent="0.25">
      <c r="B16" s="46"/>
      <c r="C16" s="185" t="s">
        <v>69</v>
      </c>
      <c r="D16" s="185"/>
      <c r="E16" s="46"/>
      <c r="F16" s="46"/>
      <c r="G16" s="185" t="s">
        <v>71</v>
      </c>
      <c r="H16" s="185"/>
      <c r="I16" s="185"/>
      <c r="J16" s="46"/>
      <c r="K16" s="46"/>
      <c r="L16" s="46"/>
      <c r="M16" s="46"/>
      <c r="N16" s="185" t="s">
        <v>73</v>
      </c>
      <c r="O16" s="185"/>
      <c r="P16" s="185"/>
      <c r="Q16" s="46"/>
      <c r="R16" s="46"/>
      <c r="S16" s="46"/>
      <c r="T16" s="46"/>
      <c r="U16" s="46"/>
    </row>
    <row r="17" spans="2:21" x14ac:dyDescent="0.25">
      <c r="B17" s="46"/>
      <c r="C17" s="184" t="s">
        <v>68</v>
      </c>
      <c r="D17" s="184"/>
      <c r="E17" s="46"/>
      <c r="F17" s="46"/>
      <c r="G17" s="184" t="s">
        <v>70</v>
      </c>
      <c r="H17" s="184"/>
      <c r="I17" s="184"/>
      <c r="J17" s="46"/>
      <c r="K17" s="46"/>
      <c r="L17" s="46"/>
      <c r="M17" s="46"/>
      <c r="N17" s="184" t="s">
        <v>72</v>
      </c>
      <c r="O17" s="184"/>
      <c r="P17" s="184"/>
      <c r="Q17" s="46"/>
      <c r="R17" s="46"/>
      <c r="S17" s="46"/>
      <c r="T17" s="46"/>
      <c r="U17" s="46"/>
    </row>
    <row r="18" spans="2:21" x14ac:dyDescent="0.25">
      <c r="B18" s="46"/>
      <c r="C18" s="184" t="s">
        <v>65</v>
      </c>
      <c r="D18" s="184"/>
      <c r="E18" s="46"/>
      <c r="F18" s="46"/>
      <c r="G18" s="184" t="s">
        <v>66</v>
      </c>
      <c r="H18" s="184"/>
      <c r="I18" s="184"/>
      <c r="J18" s="46"/>
      <c r="L18" s="46"/>
      <c r="M18" s="46"/>
      <c r="N18" s="184" t="s">
        <v>67</v>
      </c>
      <c r="O18" s="184"/>
      <c r="P18" s="184"/>
      <c r="Q18" s="46"/>
      <c r="R18" s="46"/>
      <c r="S18" s="46"/>
      <c r="T18" s="46"/>
      <c r="U18" s="46"/>
    </row>
    <row r="19" spans="2:21" x14ac:dyDescent="0.25">
      <c r="B19" s="46"/>
      <c r="C19" s="46"/>
      <c r="D19" s="46"/>
      <c r="E19" s="46"/>
      <c r="F19" s="46"/>
      <c r="G19" s="46"/>
      <c r="H19" s="46"/>
      <c r="I19" s="46"/>
      <c r="J19" s="46"/>
      <c r="K19" s="46"/>
      <c r="L19" s="46"/>
      <c r="M19" s="46"/>
      <c r="N19" s="46"/>
      <c r="O19" s="46"/>
      <c r="P19" s="46"/>
      <c r="Q19" s="46"/>
      <c r="R19" s="46"/>
      <c r="S19" s="46"/>
      <c r="T19" s="46"/>
      <c r="U19" s="46"/>
    </row>
    <row r="20" spans="2:21" x14ac:dyDescent="0.25">
      <c r="B20" s="46"/>
      <c r="C20" s="46"/>
      <c r="D20" s="46"/>
      <c r="E20" s="46"/>
      <c r="F20" s="46"/>
      <c r="G20" s="46"/>
      <c r="H20" s="46"/>
      <c r="I20" s="46"/>
      <c r="J20" s="46"/>
      <c r="K20" s="46"/>
      <c r="L20" s="46"/>
      <c r="M20" s="46"/>
      <c r="N20" s="46"/>
      <c r="O20" s="46"/>
      <c r="P20" s="46"/>
      <c r="Q20" s="46"/>
      <c r="R20" s="46"/>
      <c r="S20" s="46"/>
      <c r="T20" s="46"/>
      <c r="U20" s="46"/>
    </row>
    <row r="21" spans="2:21" x14ac:dyDescent="0.25">
      <c r="B21" s="46"/>
      <c r="C21" s="46"/>
      <c r="D21" s="46"/>
      <c r="E21" s="46"/>
      <c r="F21" s="46"/>
      <c r="G21" s="46"/>
      <c r="H21" s="46"/>
      <c r="I21" s="46"/>
      <c r="J21" s="46"/>
      <c r="K21" s="46"/>
      <c r="L21" s="46"/>
      <c r="M21" s="46"/>
      <c r="N21" s="46"/>
      <c r="O21" s="46"/>
      <c r="P21" s="46"/>
      <c r="Q21" s="46"/>
      <c r="R21" s="46"/>
      <c r="S21" s="46"/>
      <c r="T21" s="46"/>
      <c r="U21" s="46"/>
    </row>
    <row r="22" spans="2:21" x14ac:dyDescent="0.25">
      <c r="B22" s="46"/>
      <c r="C22" s="46"/>
      <c r="D22" s="46"/>
      <c r="E22" s="46"/>
      <c r="F22" s="46"/>
      <c r="G22" s="46"/>
      <c r="H22" s="46"/>
      <c r="I22" s="46"/>
      <c r="J22" s="46"/>
      <c r="K22" s="46"/>
      <c r="L22" s="46"/>
      <c r="M22" s="46"/>
      <c r="N22" s="46"/>
      <c r="O22" s="46"/>
      <c r="P22" s="46"/>
      <c r="Q22" s="46"/>
      <c r="R22" s="46"/>
      <c r="S22" s="46"/>
      <c r="T22" s="46"/>
      <c r="U22" s="46"/>
    </row>
    <row r="23" spans="2:21" x14ac:dyDescent="0.25">
      <c r="B23" s="46"/>
      <c r="C23" s="46"/>
      <c r="D23" s="46"/>
      <c r="E23" s="46"/>
      <c r="F23" s="46"/>
      <c r="G23" s="46"/>
      <c r="H23" s="46"/>
      <c r="I23" s="46"/>
      <c r="J23" s="46"/>
      <c r="K23" s="46"/>
      <c r="L23" s="46"/>
      <c r="M23" s="46"/>
      <c r="N23" s="46"/>
      <c r="O23" s="46"/>
      <c r="P23" s="46"/>
      <c r="Q23" s="46"/>
      <c r="R23" s="46"/>
      <c r="S23" s="46"/>
      <c r="T23" s="46"/>
      <c r="U23" s="46"/>
    </row>
    <row r="24" spans="2:21" x14ac:dyDescent="0.25">
      <c r="B24" s="46"/>
      <c r="C24" s="46"/>
      <c r="D24" s="46"/>
      <c r="E24" s="46"/>
      <c r="F24" s="46"/>
      <c r="G24" s="46"/>
      <c r="H24" s="46"/>
      <c r="I24" s="46"/>
      <c r="J24" s="46"/>
      <c r="K24" s="46"/>
      <c r="L24" s="46"/>
      <c r="M24" s="46"/>
      <c r="N24" s="46"/>
      <c r="O24" s="46"/>
      <c r="P24" s="46"/>
      <c r="Q24" s="46"/>
      <c r="R24" s="46"/>
      <c r="S24" s="46"/>
      <c r="T24" s="46"/>
      <c r="U24" s="46"/>
    </row>
    <row r="25" spans="2:21" x14ac:dyDescent="0.25">
      <c r="B25" s="46"/>
      <c r="C25" s="46"/>
      <c r="D25" s="46"/>
      <c r="E25" s="46"/>
      <c r="F25" s="46"/>
      <c r="G25" s="46"/>
      <c r="H25" s="46"/>
      <c r="I25" s="46"/>
      <c r="J25" s="46"/>
      <c r="K25" s="46"/>
      <c r="L25" s="46"/>
      <c r="M25" s="46"/>
      <c r="N25" s="46"/>
      <c r="O25" s="46"/>
      <c r="P25" s="46"/>
      <c r="Q25" s="46"/>
      <c r="R25" s="46"/>
      <c r="S25" s="46"/>
      <c r="T25" s="46"/>
      <c r="U25" s="46"/>
    </row>
    <row r="26" spans="2:21" x14ac:dyDescent="0.25">
      <c r="B26" s="46"/>
      <c r="C26" s="46"/>
      <c r="D26" s="46"/>
      <c r="E26" s="46"/>
      <c r="F26" s="46"/>
      <c r="G26" s="46"/>
      <c r="H26" s="46"/>
      <c r="I26" s="46"/>
      <c r="J26" s="46"/>
      <c r="K26" s="46"/>
      <c r="L26" s="46"/>
      <c r="M26" s="46"/>
      <c r="N26" s="46"/>
      <c r="O26" s="46"/>
      <c r="P26" s="46"/>
      <c r="Q26" s="46"/>
      <c r="R26" s="46"/>
      <c r="S26" s="46"/>
      <c r="T26" s="46"/>
      <c r="U26" s="46"/>
    </row>
    <row r="27" spans="2:21" x14ac:dyDescent="0.25">
      <c r="B27" s="46"/>
      <c r="C27" s="46"/>
      <c r="D27" s="46"/>
      <c r="E27" s="46"/>
      <c r="F27" s="46"/>
      <c r="G27" s="46"/>
      <c r="H27" s="46"/>
      <c r="I27" s="46"/>
      <c r="J27" s="46"/>
      <c r="K27" s="46"/>
      <c r="L27" s="46"/>
      <c r="M27" s="46"/>
      <c r="N27" s="46"/>
      <c r="O27" s="46"/>
      <c r="P27" s="46"/>
      <c r="Q27" s="46"/>
      <c r="R27" s="46"/>
      <c r="S27" s="46"/>
      <c r="T27" s="46"/>
      <c r="U27" s="46"/>
    </row>
    <row r="28" spans="2:21" x14ac:dyDescent="0.25">
      <c r="B28" s="46"/>
      <c r="C28" s="46"/>
      <c r="D28" s="46"/>
      <c r="E28" s="46"/>
      <c r="F28" s="46"/>
      <c r="G28" s="46"/>
      <c r="H28" s="46"/>
      <c r="I28" s="46"/>
      <c r="J28" s="46"/>
      <c r="K28" s="46"/>
      <c r="L28" s="46"/>
      <c r="M28" s="46"/>
      <c r="N28" s="46"/>
      <c r="O28" s="46"/>
      <c r="P28" s="46"/>
      <c r="Q28" s="46"/>
      <c r="R28" s="46"/>
      <c r="S28" s="46"/>
      <c r="T28" s="46"/>
      <c r="U28" s="46"/>
    </row>
    <row r="29" spans="2:21" x14ac:dyDescent="0.25">
      <c r="B29" s="46"/>
      <c r="C29" s="46"/>
      <c r="D29" s="46"/>
      <c r="E29" s="46"/>
      <c r="F29" s="46"/>
      <c r="G29" s="46"/>
      <c r="H29" s="46"/>
      <c r="I29" s="46"/>
      <c r="J29" s="46"/>
      <c r="K29" s="46"/>
      <c r="L29" s="46"/>
      <c r="M29" s="46"/>
      <c r="N29" s="46"/>
      <c r="O29" s="46"/>
      <c r="P29" s="46"/>
      <c r="Q29" s="46"/>
      <c r="R29" s="46"/>
      <c r="S29" s="46"/>
      <c r="T29" s="46"/>
      <c r="U29" s="46"/>
    </row>
    <row r="30" spans="2:21" x14ac:dyDescent="0.25">
      <c r="B30" s="46"/>
      <c r="C30" s="46"/>
      <c r="D30" s="46"/>
      <c r="E30" s="46"/>
      <c r="F30" s="46"/>
      <c r="G30" s="46"/>
      <c r="H30" s="46"/>
      <c r="I30" s="46"/>
      <c r="J30" s="46"/>
      <c r="K30" s="46"/>
      <c r="L30" s="46"/>
      <c r="M30" s="46"/>
      <c r="N30" s="46"/>
      <c r="O30" s="46"/>
      <c r="P30" s="46"/>
      <c r="Q30" s="46"/>
      <c r="R30" s="46"/>
      <c r="S30" s="46"/>
      <c r="T30" s="46"/>
      <c r="U30" s="46"/>
    </row>
    <row r="31" spans="2:21" x14ac:dyDescent="0.25">
      <c r="B31" s="46"/>
      <c r="C31" s="46"/>
      <c r="D31" s="46"/>
      <c r="E31" s="46"/>
      <c r="F31" s="46"/>
      <c r="G31" s="46"/>
      <c r="H31" s="46"/>
      <c r="I31" s="46"/>
      <c r="J31" s="46"/>
      <c r="K31" s="46"/>
      <c r="L31" s="46"/>
      <c r="M31" s="46"/>
      <c r="N31" s="46"/>
      <c r="O31" s="46"/>
      <c r="P31" s="46"/>
      <c r="Q31" s="46"/>
      <c r="R31" s="46"/>
      <c r="S31" s="46"/>
      <c r="T31" s="46"/>
      <c r="U31" s="46"/>
    </row>
    <row r="37" spans="14:15" x14ac:dyDescent="0.25">
      <c r="N37">
        <v>734419.63</v>
      </c>
      <c r="O37" s="48">
        <f>+N37*5%</f>
        <v>36720.981500000002</v>
      </c>
    </row>
  </sheetData>
  <mergeCells count="10">
    <mergeCell ref="C15:D15"/>
    <mergeCell ref="G18:I18"/>
    <mergeCell ref="G17:I17"/>
    <mergeCell ref="G16:I16"/>
    <mergeCell ref="N17:P17"/>
    <mergeCell ref="N18:P18"/>
    <mergeCell ref="N16:P16"/>
    <mergeCell ref="C18:D18"/>
    <mergeCell ref="C17:D17"/>
    <mergeCell ref="C16:D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PAGO FACT. PROVEEDOR  JULIO2023</vt:lpstr>
      <vt:lpstr>firma</vt:lpstr>
      <vt:lpstr>Hoja1</vt:lpstr>
      <vt:lpstr>'PAGO FACT. PROVEEDOR  JULIO2023'!Área_de_impresión</vt:lpstr>
      <vt:lpstr>'PAGO FACT. PROVEEDOR  JULIO2023'!Títulos_a_imprimir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Eudimar Diaz Araujo</dc:creator>
  <cp:lastModifiedBy>Corina del Carmen Mena Mena</cp:lastModifiedBy>
  <cp:lastPrinted>2023-08-21T11:50:56Z</cp:lastPrinted>
  <dcterms:created xsi:type="dcterms:W3CDTF">2022-04-19T19:11:37Z</dcterms:created>
  <dcterms:modified xsi:type="dcterms:W3CDTF">2023-08-21T11:52:07Z</dcterms:modified>
</cp:coreProperties>
</file>