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MAY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B20" i="1" l="1"/>
  <c r="J14" i="1" l="1"/>
  <c r="I14" i="1"/>
  <c r="H14" i="1"/>
  <c r="G14" i="1"/>
  <c r="F14" i="1"/>
  <c r="E14" i="1"/>
  <c r="D14" i="1"/>
  <c r="G10" i="1" l="1"/>
  <c r="E10" i="1"/>
  <c r="G16" i="1"/>
  <c r="G17" i="1"/>
  <c r="E16" i="1"/>
  <c r="E17" i="1"/>
  <c r="I16" i="1" l="1"/>
  <c r="J16" i="1" s="1"/>
  <c r="I17" i="1"/>
  <c r="J17" i="1" s="1"/>
  <c r="I10" i="1"/>
  <c r="J10" i="1" s="1"/>
  <c r="G18" i="1"/>
  <c r="D11" i="1" l="1"/>
  <c r="E11" i="1"/>
  <c r="F11" i="1"/>
  <c r="G11" i="1"/>
  <c r="G20" i="1" s="1"/>
  <c r="H11" i="1"/>
  <c r="D18" i="1"/>
  <c r="E18" i="1"/>
  <c r="F18" i="1"/>
  <c r="H18" i="1"/>
  <c r="H20" i="1" l="1"/>
  <c r="F20" i="1"/>
  <c r="E20" i="1"/>
  <c r="D20" i="1"/>
  <c r="I18" i="1"/>
  <c r="J11" i="1"/>
  <c r="I11" i="1"/>
  <c r="J18" i="1"/>
  <c r="I20" i="1" l="1"/>
  <c r="J20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<sst xmlns="http://schemas.openxmlformats.org/spreadsheetml/2006/main" count="34" uniqueCount="29">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</sst>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9" fillId="3" borderId="0" xfId="1" applyNumberFormat="1" applyFont="1" applyFill="1" applyBorder="1" applyAlignment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9" fillId="3" borderId="0" xfId="1" applyFont="1" applyFill="1" applyBorder="1" applyAlignme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4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21</xdr:row>
      <xdr:rowOff>13795</xdr:rowOff>
    </xdr:from>
    <xdr:to>
      <xdr:col>8</xdr:col>
      <xdr:colOff>933450</xdr:colOff>
      <xdr:row>43</xdr:row>
      <xdr:rowOff>19050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5100145"/>
          <a:ext cx="11077575" cy="432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showGridLines="0" tabSelected="1" zoomScaleNormal="100" zoomScaleSheetLayoutView="95" zoomScalePageLayoutView="40" workbookViewId="0">
      <selection activeCell="A5" sqref="A5:J5"/>
    </sheetView>
  </sheetViews>
  <sheetFormatPr baseColWidth="10" defaultRowHeight="15" x14ac:dyDescent="0.25"/>
  <cols>
    <col min="1" max="1" width="54.7109375" customWidth="1"/>
    <col min="2" max="2" width="29.42578125" customWidth="1"/>
    <col min="3" max="3" width="14.140625" customWidth="1"/>
    <col min="4" max="4" width="16.7109375" bestFit="1" customWidth="1"/>
    <col min="5" max="5" width="14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41" ht="26.25" x14ac:dyDescent="0.4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41" ht="26.25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41" ht="20.25" x14ac:dyDescent="0.3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41" ht="20.25" x14ac:dyDescent="0.3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41" ht="21" thickBot="1" x14ac:dyDescent="0.35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7" spans="1:41" x14ac:dyDescent="0.25">
      <c r="A7" s="23" t="s">
        <v>19</v>
      </c>
      <c r="B7" s="25" t="s">
        <v>2</v>
      </c>
      <c r="C7" s="27" t="s">
        <v>23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21" t="s">
        <v>9</v>
      </c>
    </row>
    <row r="8" spans="1:41" ht="15.75" thickBot="1" x14ac:dyDescent="0.3">
      <c r="A8" s="24"/>
      <c r="B8" s="26"/>
      <c r="C8" s="28"/>
      <c r="D8" s="20"/>
      <c r="E8" s="20"/>
      <c r="F8" s="20"/>
      <c r="G8" s="20"/>
      <c r="H8" s="20"/>
      <c r="I8" s="20"/>
      <c r="J8" s="22"/>
    </row>
    <row r="9" spans="1:4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41" x14ac:dyDescent="0.25">
      <c r="A10" t="s">
        <v>15</v>
      </c>
      <c r="B10" t="s">
        <v>10</v>
      </c>
      <c r="C10" s="2" t="s">
        <v>22</v>
      </c>
      <c r="D10" s="10">
        <v>10000</v>
      </c>
      <c r="E10" s="10">
        <f>D10*0.0287</f>
        <v>287</v>
      </c>
      <c r="F10" s="10">
        <v>0</v>
      </c>
      <c r="G10" s="10">
        <f>D10*0.0304</f>
        <v>304</v>
      </c>
      <c r="H10" s="10">
        <v>25</v>
      </c>
      <c r="I10" s="10">
        <f>+E10+F10+G10+H10</f>
        <v>616</v>
      </c>
      <c r="J10" s="10">
        <f>SUM(D10-I10)</f>
        <v>9384</v>
      </c>
    </row>
    <row r="11" spans="1:41" x14ac:dyDescent="0.25">
      <c r="A11" s="3" t="s">
        <v>16</v>
      </c>
      <c r="B11" s="3">
        <v>1</v>
      </c>
      <c r="C11" s="3"/>
      <c r="D11" s="11">
        <f t="shared" ref="D11:J11" si="0">SUM(D10:D10)</f>
        <v>10000</v>
      </c>
      <c r="E11" s="11">
        <f t="shared" si="0"/>
        <v>287</v>
      </c>
      <c r="F11" s="11">
        <f t="shared" si="0"/>
        <v>0</v>
      </c>
      <c r="G11" s="11">
        <f t="shared" si="0"/>
        <v>304</v>
      </c>
      <c r="H11" s="11">
        <f t="shared" si="0"/>
        <v>25</v>
      </c>
      <c r="I11" s="11">
        <f t="shared" si="0"/>
        <v>616</v>
      </c>
      <c r="J11" s="11">
        <f t="shared" si="0"/>
        <v>9384</v>
      </c>
    </row>
    <row r="12" spans="1:41" x14ac:dyDescent="0.25">
      <c r="A12" s="4" t="s">
        <v>24</v>
      </c>
      <c r="B12" s="4"/>
      <c r="C12" s="4"/>
      <c r="D12" s="13"/>
      <c r="E12" s="13"/>
      <c r="F12" s="13"/>
      <c r="G12" s="13"/>
      <c r="H12" s="13"/>
      <c r="I12" s="13"/>
      <c r="J12" s="13"/>
    </row>
    <row r="13" spans="1:41" x14ac:dyDescent="0.25">
      <c r="A13" t="s">
        <v>25</v>
      </c>
      <c r="B13" t="s">
        <v>26</v>
      </c>
      <c r="C13" s="2" t="s">
        <v>22</v>
      </c>
      <c r="D13" s="10">
        <v>13500</v>
      </c>
      <c r="E13" s="10">
        <v>387.45</v>
      </c>
      <c r="F13" s="10">
        <v>0</v>
      </c>
      <c r="G13" s="10">
        <v>410.4</v>
      </c>
      <c r="H13" s="10">
        <v>25</v>
      </c>
      <c r="I13" s="10">
        <v>822.85</v>
      </c>
      <c r="J13" s="10">
        <f>D13-I13</f>
        <v>12677.15</v>
      </c>
    </row>
    <row r="14" spans="1:41" s="6" customFormat="1" x14ac:dyDescent="0.25">
      <c r="A14" s="1" t="s">
        <v>16</v>
      </c>
      <c r="B14" s="29">
        <v>1</v>
      </c>
      <c r="C14" s="1"/>
      <c r="D14" s="14">
        <f t="shared" ref="D14:J14" si="1">D13</f>
        <v>13500</v>
      </c>
      <c r="E14" s="14">
        <f t="shared" si="1"/>
        <v>387.45</v>
      </c>
      <c r="F14" s="14">
        <f t="shared" si="1"/>
        <v>0</v>
      </c>
      <c r="G14" s="14">
        <f t="shared" si="1"/>
        <v>410.4</v>
      </c>
      <c r="H14" s="14">
        <f t="shared" si="1"/>
        <v>25</v>
      </c>
      <c r="I14" s="14">
        <f t="shared" si="1"/>
        <v>822.85</v>
      </c>
      <c r="J14" s="14">
        <f t="shared" si="1"/>
        <v>12677.15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41" x14ac:dyDescent="0.25">
      <c r="A16" t="s">
        <v>12</v>
      </c>
      <c r="B16" t="s">
        <v>11</v>
      </c>
      <c r="C16" s="2" t="s">
        <v>22</v>
      </c>
      <c r="D16" s="10">
        <v>10000</v>
      </c>
      <c r="E16" s="10">
        <f t="shared" ref="E16:E17" si="2">D16*0.0287</f>
        <v>287</v>
      </c>
      <c r="F16" s="10">
        <v>0</v>
      </c>
      <c r="G16" s="10">
        <f t="shared" ref="G16:G17" si="3">D16*0.0304</f>
        <v>304</v>
      </c>
      <c r="H16" s="10">
        <v>25</v>
      </c>
      <c r="I16" s="10">
        <f t="shared" ref="I16:I17" si="4">+E16+F16+G16+H16</f>
        <v>616</v>
      </c>
      <c r="J16" s="10">
        <f>+D16-I16</f>
        <v>9384</v>
      </c>
    </row>
    <row r="17" spans="1:10" x14ac:dyDescent="0.25">
      <c r="A17" t="s">
        <v>13</v>
      </c>
      <c r="B17" t="s">
        <v>14</v>
      </c>
      <c r="C17" s="2" t="s">
        <v>22</v>
      </c>
      <c r="D17" s="10">
        <v>10000</v>
      </c>
      <c r="E17" s="10">
        <f t="shared" si="2"/>
        <v>287</v>
      </c>
      <c r="F17" s="10">
        <v>0</v>
      </c>
      <c r="G17" s="10">
        <f t="shared" si="3"/>
        <v>304</v>
      </c>
      <c r="H17" s="10">
        <v>25</v>
      </c>
      <c r="I17" s="10">
        <f t="shared" si="4"/>
        <v>616</v>
      </c>
      <c r="J17" s="10">
        <f>+D17-I17</f>
        <v>9384</v>
      </c>
    </row>
    <row r="18" spans="1:10" x14ac:dyDescent="0.25">
      <c r="A18" s="3" t="s">
        <v>16</v>
      </c>
      <c r="B18" s="3">
        <v>2</v>
      </c>
      <c r="C18" s="3"/>
      <c r="D18" s="11">
        <f t="shared" ref="D18:J18" si="5">SUM(D16:D17)</f>
        <v>20000</v>
      </c>
      <c r="E18" s="11">
        <f t="shared" si="5"/>
        <v>574</v>
      </c>
      <c r="F18" s="11">
        <f t="shared" si="5"/>
        <v>0</v>
      </c>
      <c r="G18" s="11">
        <f t="shared" si="5"/>
        <v>608</v>
      </c>
      <c r="H18" s="11">
        <f t="shared" si="5"/>
        <v>50</v>
      </c>
      <c r="I18" s="11">
        <f t="shared" si="5"/>
        <v>1232</v>
      </c>
      <c r="J18" s="11">
        <f t="shared" si="5"/>
        <v>18768</v>
      </c>
    </row>
    <row r="19" spans="1:10" x14ac:dyDescent="0.25">
      <c r="D19" s="10"/>
      <c r="E19" s="10"/>
      <c r="F19" s="10"/>
      <c r="G19" s="10"/>
      <c r="H19" s="10"/>
      <c r="I19" s="10"/>
      <c r="J19" s="10"/>
    </row>
    <row r="20" spans="1:10" ht="15.75" x14ac:dyDescent="0.25">
      <c r="A20" s="7" t="s">
        <v>17</v>
      </c>
      <c r="B20" s="7">
        <f>B11+B18+B14</f>
        <v>4</v>
      </c>
      <c r="C20" s="7"/>
      <c r="D20" s="8">
        <f>+D11+D14+D18</f>
        <v>43500</v>
      </c>
      <c r="E20" s="8">
        <f>+E11+E18+E14</f>
        <v>1248.45</v>
      </c>
      <c r="F20" s="12">
        <f>++F11+F18+F14</f>
        <v>0</v>
      </c>
      <c r="G20" s="8">
        <f>+G11+G18+G14</f>
        <v>1322.4</v>
      </c>
      <c r="H20" s="12">
        <f>+H18++H11+H14</f>
        <v>100</v>
      </c>
      <c r="I20" s="8">
        <f>+I11+I18+I14</f>
        <v>2670.85</v>
      </c>
      <c r="J20" s="12">
        <f>+J11+J18+J14</f>
        <v>40829.15</v>
      </c>
    </row>
    <row r="24" spans="1:10" s="9" customFormat="1" ht="24.95" customHeight="1" x14ac:dyDescent="0.25">
      <c r="A24"/>
      <c r="B24"/>
      <c r="C24"/>
      <c r="D24"/>
      <c r="E24"/>
      <c r="F24"/>
      <c r="G24"/>
      <c r="H24"/>
      <c r="I24"/>
      <c r="J24"/>
    </row>
  </sheetData>
  <mergeCells count="18">
    <mergeCell ref="A15:J15"/>
    <mergeCell ref="A9:J9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5" max="9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2023-06-05T13:25:13Z</dcterms:modified>
</cp:coreProperties>
</file>