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Document'!$A$9:$K$89</definedName>
  </definedNames>
  <calcPr calcId="125725"/>
</workbook>
</file>

<file path=xl/calcChain.xml><?xml version="1.0" encoding="utf-8"?>
<calcChain xmlns="http://schemas.openxmlformats.org/spreadsheetml/2006/main">
  <c r="B44" i="1"/>
  <c r="E25"/>
  <c r="F25"/>
  <c r="G25"/>
  <c r="H25"/>
  <c r="I25"/>
  <c r="J25"/>
  <c r="K25"/>
  <c r="E20"/>
  <c r="F20"/>
  <c r="G20"/>
  <c r="H20"/>
  <c r="I20"/>
  <c r="J20"/>
  <c r="K20"/>
  <c r="E16"/>
  <c r="F16"/>
  <c r="G16"/>
  <c r="H16"/>
  <c r="I16"/>
  <c r="J16"/>
  <c r="K16"/>
  <c r="F12"/>
  <c r="G12"/>
  <c r="H12"/>
  <c r="I12"/>
  <c r="J12"/>
  <c r="K12"/>
  <c r="F33"/>
  <c r="G33"/>
  <c r="H33"/>
  <c r="I33"/>
  <c r="E33"/>
  <c r="I29"/>
  <c r="J28"/>
  <c r="K28" s="1"/>
  <c r="H29"/>
  <c r="G29"/>
  <c r="F29"/>
  <c r="E29"/>
  <c r="I41" l="1"/>
  <c r="H41"/>
  <c r="G41"/>
  <c r="F41"/>
  <c r="E41"/>
  <c r="E37"/>
  <c r="F37"/>
  <c r="G37"/>
  <c r="H37"/>
  <c r="I37"/>
  <c r="J36"/>
  <c r="K36" s="1"/>
  <c r="J32"/>
  <c r="K32" s="1"/>
  <c r="J29"/>
  <c r="E44" l="1"/>
  <c r="G44"/>
  <c r="I44"/>
  <c r="F44"/>
  <c r="H44"/>
  <c r="K33"/>
  <c r="J33"/>
  <c r="K29"/>
  <c r="K41"/>
  <c r="K44" s="1"/>
  <c r="J41"/>
  <c r="J37"/>
  <c r="K37"/>
  <c r="J44" l="1"/>
</calcChain>
</file>

<file path=xl/sharedStrings.xml><?xml version="1.0" encoding="utf-8"?>
<sst xmlns="http://schemas.openxmlformats.org/spreadsheetml/2006/main" count="51" uniqueCount="44">
  <si>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</si>
  <si>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</si>
  <si>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</si>
  <si>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</si>
  <si>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</si>
  <si>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</si>
  <si>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</si>
  <si>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</si>
  <si>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</si>
  <si>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</si>
  <si>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SECCION DE SERVICIOS GENERALES- ONE</t>
  </si>
  <si>
    <t>DEPARTAMENTO DE CENSOS- ONE</t>
  </si>
  <si>
    <t>DIVISION DE OFICINAS TERRITORIALES- ONE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</si>
  <si>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</si>
  <si>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</si>
  <si>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</si>
  <si>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</si>
  <si>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AUXILIAR DE OFICINAS TERRITOR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</si>
  <si>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</si>
  <si>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</si>
  <si>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</si>
  <si>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</si>
  <si>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</si>
  <si>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</si>
  <si>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MINISTERIO DE ECONOMÍA, PLANIFICACIÓN Y DESARROLLO</t>
  </si>
  <si>
    <t>SECCION DE CONTABILIDAD- ONE</t>
  </si>
  <si>
    <t>MARIA INES PEREZ PEÑA</t>
  </si>
  <si>
    <t>ANALISTA EXPLOTACION DE INFOR</t>
  </si>
  <si>
    <t>ISIS JORGELINA DEL CARMEN BOURDIER</t>
  </si>
  <si>
    <t>Mes de abril 2018</t>
  </si>
  <si>
    <t>DEPARTAMENTO DE RECURSO HUMANOS- ONE</t>
  </si>
  <si>
    <t>ANGEL GARCIA SANCHEZ</t>
  </si>
  <si>
    <t>AUXILIAR</t>
  </si>
  <si>
    <t>PERCIO ANTONIO SANCHEZ SANCHEZ</t>
  </si>
  <si>
    <t>AUXILIAR DE CONTABILIDAD</t>
  </si>
  <si>
    <t>SECCION DE ARCHIVO- ONE</t>
  </si>
  <si>
    <t>VICTOR LEONARDO RODRIGUEZ MEDINA</t>
  </si>
  <si>
    <t>ARCHIVISTA</t>
  </si>
  <si>
    <t>CARLOS ALBERTO ORTIZ BAEZ</t>
  </si>
  <si>
    <t>ANDRES ROJAS RUSSELL</t>
  </si>
  <si>
    <t>AYUDANTE DE MANTENIMIENTO</t>
  </si>
  <si>
    <t>CHEFER</t>
  </si>
  <si>
    <t>Fecha de Inicio</t>
  </si>
  <si>
    <t>Fecha  Termino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</si>
</sst>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16" fillId="0" borderId="0" xfId="0" applyFont="1" applyFill="1"/>
    <xf numFmtId="0" fontId="16" fillId="0" borderId="0" xfId="0" applyFont="1"/>
    <xf numFmtId="43" fontId="22" fillId="36" borderId="0" xfId="1" applyFont="1" applyFill="1" applyAlignment="1">
      <alignment vertical="center"/>
    </xf>
    <xf numFmtId="2" fontId="22" fillId="36" borderId="0" xfId="1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14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4"/>
  <sheetViews>
    <sheetView showGridLines="0" tabSelected="1" zoomScale="80" zoomScaleNormal="80" workbookViewId="0">
      <pane ySplit="8" topLeftCell="A9" activePane="bottomLeft" state="frozen"/>
      <selection pane="bottomLeft" activeCell="C43" sqref="C43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27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7" ht="26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7" ht="26.25">
      <c r="A3" s="15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7" ht="20.25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7" ht="20.25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7" ht="21" thickBot="1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7">
      <c r="A7" s="19" t="s">
        <v>21</v>
      </c>
      <c r="B7" s="21" t="s">
        <v>0</v>
      </c>
      <c r="C7" s="29" t="s">
        <v>42</v>
      </c>
      <c r="D7" s="29" t="s">
        <v>43</v>
      </c>
      <c r="E7" s="23" t="s">
        <v>18</v>
      </c>
      <c r="F7" s="25" t="s">
        <v>1</v>
      </c>
      <c r="G7" s="23" t="s">
        <v>2</v>
      </c>
      <c r="H7" s="25" t="s">
        <v>3</v>
      </c>
      <c r="I7" s="23" t="s">
        <v>4</v>
      </c>
      <c r="J7" s="23" t="s">
        <v>5</v>
      </c>
      <c r="K7" s="27" t="s">
        <v>6</v>
      </c>
    </row>
    <row r="8" spans="1:127" ht="15.75" thickBot="1">
      <c r="A8" s="20"/>
      <c r="B8" s="22"/>
      <c r="C8" s="30"/>
      <c r="D8" s="30"/>
      <c r="E8" s="24"/>
      <c r="F8" s="26"/>
      <c r="G8" s="24"/>
      <c r="H8" s="26"/>
      <c r="I8" s="24"/>
      <c r="J8" s="24"/>
      <c r="K8" s="28"/>
    </row>
    <row r="10" spans="1:127">
      <c r="A10" s="12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27">
      <c r="A11" t="s">
        <v>31</v>
      </c>
      <c r="B11" s="3" t="s">
        <v>32</v>
      </c>
      <c r="C11" s="31">
        <v>43132</v>
      </c>
      <c r="D11" s="31">
        <v>43311</v>
      </c>
      <c r="E11" s="1">
        <v>23000</v>
      </c>
      <c r="F11" s="1">
        <v>660.1</v>
      </c>
      <c r="G11" s="1">
        <v>0</v>
      </c>
      <c r="H11" s="1">
        <v>699.2</v>
      </c>
      <c r="I11" s="1">
        <v>0</v>
      </c>
      <c r="J11" s="1">
        <v>1359.3</v>
      </c>
      <c r="K11" s="1">
        <v>21640.7</v>
      </c>
    </row>
    <row r="12" spans="1:127">
      <c r="A12" s="6" t="s">
        <v>7</v>
      </c>
      <c r="B12" s="6">
        <v>1</v>
      </c>
      <c r="C12" s="6"/>
      <c r="D12" s="6"/>
      <c r="E12" s="2">
        <v>23000</v>
      </c>
      <c r="F12" s="2">
        <f t="shared" ref="F12:K12" si="0">SUM(F11)</f>
        <v>660.1</v>
      </c>
      <c r="G12" s="2">
        <f t="shared" si="0"/>
        <v>0</v>
      </c>
      <c r="H12" s="2">
        <f t="shared" si="0"/>
        <v>699.2</v>
      </c>
      <c r="I12" s="2">
        <f t="shared" si="0"/>
        <v>0</v>
      </c>
      <c r="J12" s="2">
        <f t="shared" si="0"/>
        <v>1359.3</v>
      </c>
      <c r="K12" s="2">
        <f t="shared" si="0"/>
        <v>21640.7</v>
      </c>
    </row>
    <row r="13" spans="1:127">
      <c r="B13"/>
      <c r="C13"/>
      <c r="D13"/>
    </row>
    <row r="14" spans="1:127" s="9" customForma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>
      <c r="A15" t="s">
        <v>33</v>
      </c>
      <c r="B15" s="3" t="s">
        <v>34</v>
      </c>
      <c r="C15" s="31">
        <v>43150</v>
      </c>
      <c r="D15" s="31">
        <v>43331</v>
      </c>
      <c r="E15" s="1">
        <v>28000</v>
      </c>
      <c r="F15" s="1">
        <v>803.6</v>
      </c>
      <c r="G15" s="1">
        <v>0</v>
      </c>
      <c r="H15" s="1">
        <v>851.2</v>
      </c>
      <c r="I15" s="1">
        <v>0</v>
      </c>
      <c r="J15" s="1">
        <v>1654.8</v>
      </c>
      <c r="K15" s="1">
        <v>26345.200000000001</v>
      </c>
    </row>
    <row r="16" spans="1:127" s="9" customFormat="1">
      <c r="A16" s="6" t="s">
        <v>7</v>
      </c>
      <c r="B16" s="6">
        <v>1</v>
      </c>
      <c r="C16" s="6"/>
      <c r="D16" s="6"/>
      <c r="E16" s="2">
        <f t="shared" ref="E16:K16" si="1">SUM(E15)</f>
        <v>28000</v>
      </c>
      <c r="F16" s="2">
        <f t="shared" si="1"/>
        <v>803.6</v>
      </c>
      <c r="G16" s="2">
        <f t="shared" si="1"/>
        <v>0</v>
      </c>
      <c r="H16" s="2">
        <f t="shared" si="1"/>
        <v>851.2</v>
      </c>
      <c r="I16" s="2">
        <f t="shared" si="1"/>
        <v>0</v>
      </c>
      <c r="J16" s="2">
        <f t="shared" si="1"/>
        <v>1654.8</v>
      </c>
      <c r="K16" s="2">
        <f t="shared" si="1"/>
        <v>26345.200000000001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9" customFormat="1">
      <c r="A17"/>
      <c r="B17"/>
      <c r="C17"/>
      <c r="D17"/>
      <c r="E17"/>
      <c r="F17" s="1"/>
      <c r="G17" s="1"/>
      <c r="H17" s="1"/>
      <c r="I17" s="1"/>
      <c r="J17" s="1"/>
      <c r="K17" s="1"/>
      <c r="L17" s="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9" customFormat="1">
      <c r="A18" s="13" t="s">
        <v>35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>
      <c r="A19" t="s">
        <v>36</v>
      </c>
      <c r="B19" s="3" t="s">
        <v>37</v>
      </c>
      <c r="C19" s="31">
        <v>43132</v>
      </c>
      <c r="D19" s="31">
        <v>43311</v>
      </c>
      <c r="E19" s="1">
        <v>18000</v>
      </c>
      <c r="F19" s="1">
        <v>516.6</v>
      </c>
      <c r="G19" s="1">
        <v>0</v>
      </c>
      <c r="H19" s="1">
        <v>547.20000000000005</v>
      </c>
      <c r="I19" s="1">
        <v>0</v>
      </c>
      <c r="J19" s="1">
        <v>1063.8</v>
      </c>
      <c r="K19" s="1">
        <v>16936.2</v>
      </c>
    </row>
    <row r="20" spans="1:127" s="9" customFormat="1">
      <c r="A20" s="6" t="s">
        <v>7</v>
      </c>
      <c r="B20" s="6">
        <v>1</v>
      </c>
      <c r="C20" s="6"/>
      <c r="D20" s="6"/>
      <c r="E20" s="2">
        <f t="shared" ref="E20:K20" si="2">SUM(E19)</f>
        <v>18000</v>
      </c>
      <c r="F20" s="2">
        <f t="shared" si="2"/>
        <v>516.6</v>
      </c>
      <c r="G20" s="2">
        <f t="shared" si="2"/>
        <v>0</v>
      </c>
      <c r="H20" s="2">
        <f t="shared" si="2"/>
        <v>547.20000000000005</v>
      </c>
      <c r="I20" s="2">
        <f t="shared" si="2"/>
        <v>0</v>
      </c>
      <c r="J20" s="2">
        <f t="shared" si="2"/>
        <v>1063.8</v>
      </c>
      <c r="K20" s="2">
        <f t="shared" si="2"/>
        <v>16936.2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9" customFormat="1">
      <c r="A21"/>
      <c r="B21"/>
      <c r="C21"/>
      <c r="D21"/>
      <c r="E21"/>
      <c r="F21" s="1"/>
      <c r="G21" s="1"/>
      <c r="H21" s="1"/>
      <c r="I21" s="1"/>
      <c r="J21" s="1"/>
      <c r="K21" s="1"/>
      <c r="L21" s="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</row>
    <row r="22" spans="1:127">
      <c r="A22" s="12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7">
      <c r="A23" t="s">
        <v>38</v>
      </c>
      <c r="B23" s="3" t="s">
        <v>41</v>
      </c>
      <c r="C23" s="31">
        <v>43132</v>
      </c>
      <c r="D23" s="31">
        <v>43311</v>
      </c>
      <c r="E23" s="1">
        <v>20000</v>
      </c>
      <c r="F23" s="1">
        <v>574</v>
      </c>
      <c r="G23" s="1">
        <v>0</v>
      </c>
      <c r="H23" s="1">
        <v>608</v>
      </c>
      <c r="I23" s="1">
        <v>0</v>
      </c>
      <c r="J23" s="1">
        <v>1182</v>
      </c>
      <c r="K23" s="1">
        <v>18818</v>
      </c>
    </row>
    <row r="24" spans="1:127">
      <c r="A24" t="s">
        <v>39</v>
      </c>
      <c r="B24" s="3" t="s">
        <v>40</v>
      </c>
      <c r="C24" s="31">
        <v>43160</v>
      </c>
      <c r="D24" s="31">
        <v>43343</v>
      </c>
      <c r="E24" s="1">
        <v>14000</v>
      </c>
      <c r="F24" s="1">
        <v>401.8</v>
      </c>
      <c r="G24" s="1">
        <v>0</v>
      </c>
      <c r="H24" s="1">
        <v>425.6</v>
      </c>
      <c r="I24" s="1">
        <v>0</v>
      </c>
      <c r="J24" s="1">
        <v>827.4</v>
      </c>
      <c r="K24" s="1">
        <v>13172.6</v>
      </c>
    </row>
    <row r="25" spans="1:127">
      <c r="A25" s="6" t="s">
        <v>7</v>
      </c>
      <c r="B25" s="6">
        <v>2</v>
      </c>
      <c r="C25" s="6"/>
      <c r="D25" s="6"/>
      <c r="E25" s="2">
        <f t="shared" ref="E25:K25" si="3">SUM(E23:E24)</f>
        <v>34000</v>
      </c>
      <c r="F25" s="2">
        <f t="shared" si="3"/>
        <v>975.8</v>
      </c>
      <c r="G25" s="2">
        <f t="shared" si="3"/>
        <v>0</v>
      </c>
      <c r="H25" s="2">
        <f t="shared" si="3"/>
        <v>1033.5999999999999</v>
      </c>
      <c r="I25" s="2">
        <f t="shared" si="3"/>
        <v>0</v>
      </c>
      <c r="J25" s="2">
        <f t="shared" si="3"/>
        <v>2009.4</v>
      </c>
      <c r="K25" s="2">
        <f t="shared" si="3"/>
        <v>31990.6</v>
      </c>
    </row>
    <row r="26" spans="1:127">
      <c r="B26"/>
      <c r="C26"/>
      <c r="D26"/>
    </row>
    <row r="27" spans="1:127" ht="14.25" customHeight="1">
      <c r="A27" s="12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7">
      <c r="A28" t="s">
        <v>26</v>
      </c>
      <c r="B28" s="3" t="s">
        <v>27</v>
      </c>
      <c r="C28" s="31">
        <v>43132</v>
      </c>
      <c r="D28" s="31">
        <v>43311</v>
      </c>
      <c r="E28" s="1">
        <v>50000</v>
      </c>
      <c r="F28" s="1">
        <v>1435</v>
      </c>
      <c r="G28" s="1">
        <v>1854</v>
      </c>
      <c r="H28" s="1">
        <v>1520</v>
      </c>
      <c r="I28" s="1">
        <v>0</v>
      </c>
      <c r="J28" s="1">
        <f>F28+G28+H28+I28</f>
        <v>4809</v>
      </c>
      <c r="K28" s="1">
        <f>E28-J28</f>
        <v>45191</v>
      </c>
    </row>
    <row r="29" spans="1:127">
      <c r="A29" s="6" t="s">
        <v>7</v>
      </c>
      <c r="B29" s="6">
        <v>1</v>
      </c>
      <c r="C29" s="6"/>
      <c r="D29" s="6"/>
      <c r="E29" s="2">
        <f t="shared" ref="E29:K29" si="4">SUM(E28:E28)</f>
        <v>50000</v>
      </c>
      <c r="F29" s="2">
        <f t="shared" si="4"/>
        <v>1435</v>
      </c>
      <c r="G29" s="2">
        <f t="shared" si="4"/>
        <v>1854</v>
      </c>
      <c r="H29" s="2">
        <f t="shared" si="4"/>
        <v>1520</v>
      </c>
      <c r="I29" s="2">
        <f t="shared" si="4"/>
        <v>0</v>
      </c>
      <c r="J29" s="2">
        <f t="shared" si="4"/>
        <v>4809</v>
      </c>
      <c r="K29" s="2">
        <f t="shared" si="4"/>
        <v>45191</v>
      </c>
    </row>
    <row r="30" spans="1:127">
      <c r="B30"/>
      <c r="C30"/>
      <c r="D30"/>
    </row>
    <row r="31" spans="1:127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27">
      <c r="A32" t="s">
        <v>14</v>
      </c>
      <c r="B32" t="s">
        <v>8</v>
      </c>
      <c r="C32" s="31">
        <v>43101</v>
      </c>
      <c r="D32" s="31">
        <v>43465</v>
      </c>
      <c r="E32" s="1">
        <v>20000</v>
      </c>
      <c r="F32" s="1">
        <v>574</v>
      </c>
      <c r="G32" s="1">
        <v>0</v>
      </c>
      <c r="H32" s="1">
        <v>608</v>
      </c>
      <c r="I32" s="1">
        <v>0</v>
      </c>
      <c r="J32" s="1">
        <f>F32+G32+H32+I32</f>
        <v>1182</v>
      </c>
      <c r="K32" s="1">
        <f>E32-J32</f>
        <v>18818</v>
      </c>
    </row>
    <row r="33" spans="1:11">
      <c r="A33" s="6" t="s">
        <v>7</v>
      </c>
      <c r="B33" s="6">
        <v>1</v>
      </c>
      <c r="C33" s="6"/>
      <c r="D33" s="6"/>
      <c r="E33" s="2">
        <f t="shared" ref="E33:K33" si="5">SUM(E32:E32)</f>
        <v>20000</v>
      </c>
      <c r="F33" s="2">
        <f t="shared" si="5"/>
        <v>574</v>
      </c>
      <c r="G33" s="2">
        <f t="shared" si="5"/>
        <v>0</v>
      </c>
      <c r="H33" s="2">
        <f t="shared" si="5"/>
        <v>608</v>
      </c>
      <c r="I33" s="2">
        <f t="shared" si="5"/>
        <v>0</v>
      </c>
      <c r="J33" s="2">
        <f t="shared" si="5"/>
        <v>1182</v>
      </c>
      <c r="K33" s="2">
        <f t="shared" si="5"/>
        <v>18818</v>
      </c>
    </row>
    <row r="34" spans="1:11">
      <c r="B34"/>
      <c r="C34"/>
      <c r="D34"/>
    </row>
    <row r="35" spans="1:11">
      <c r="A35" s="12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t="s">
        <v>16</v>
      </c>
      <c r="B36" t="s">
        <v>9</v>
      </c>
      <c r="C36" s="31">
        <v>43101</v>
      </c>
      <c r="D36" s="31">
        <v>43465</v>
      </c>
      <c r="E36" s="1">
        <v>25500</v>
      </c>
      <c r="F36" s="1">
        <v>731.85</v>
      </c>
      <c r="G36" s="1">
        <v>0</v>
      </c>
      <c r="H36" s="1">
        <v>775.2</v>
      </c>
      <c r="I36" s="1">
        <v>0</v>
      </c>
      <c r="J36" s="1">
        <f>F36+G36+H36+I36</f>
        <v>1507.0500000000002</v>
      </c>
      <c r="K36" s="1">
        <f>E36-J36</f>
        <v>23992.95</v>
      </c>
    </row>
    <row r="37" spans="1:11">
      <c r="A37" s="6" t="s">
        <v>7</v>
      </c>
      <c r="B37" s="6">
        <v>1</v>
      </c>
      <c r="C37" s="6"/>
      <c r="D37" s="6"/>
      <c r="E37" s="2">
        <f t="shared" ref="E37:K37" si="6">SUM(E36:E36)</f>
        <v>25500</v>
      </c>
      <c r="F37" s="2">
        <f t="shared" si="6"/>
        <v>731.85</v>
      </c>
      <c r="G37" s="2">
        <f t="shared" si="6"/>
        <v>0</v>
      </c>
      <c r="H37" s="2">
        <f t="shared" si="6"/>
        <v>775.2</v>
      </c>
      <c r="I37" s="2">
        <f t="shared" si="6"/>
        <v>0</v>
      </c>
      <c r="J37" s="2">
        <f t="shared" si="6"/>
        <v>1507.0500000000002</v>
      </c>
      <c r="K37" s="2">
        <f t="shared" si="6"/>
        <v>23992.95</v>
      </c>
    </row>
    <row r="38" spans="1:11">
      <c r="B38"/>
      <c r="C38"/>
      <c r="D38"/>
    </row>
    <row r="39" spans="1:11">
      <c r="A39" s="12" t="s">
        <v>12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t="s">
        <v>28</v>
      </c>
      <c r="B40" t="s">
        <v>17</v>
      </c>
      <c r="C40" s="31">
        <v>43132</v>
      </c>
      <c r="D40" s="31">
        <v>43311</v>
      </c>
      <c r="E40" s="1">
        <v>15000</v>
      </c>
      <c r="F40" s="1">
        <v>430.5</v>
      </c>
      <c r="G40" s="1">
        <v>0</v>
      </c>
      <c r="H40" s="1">
        <v>456</v>
      </c>
      <c r="I40" s="1">
        <v>0</v>
      </c>
      <c r="J40" s="1">
        <v>886.5</v>
      </c>
      <c r="K40" s="1">
        <v>14113.5</v>
      </c>
    </row>
    <row r="41" spans="1:11">
      <c r="A41" s="6" t="s">
        <v>7</v>
      </c>
      <c r="B41" s="6">
        <v>1</v>
      </c>
      <c r="C41" s="6"/>
      <c r="D41" s="6"/>
      <c r="E41" s="2">
        <f t="shared" ref="E41:K41" si="7">SUM(E40:E40)</f>
        <v>15000</v>
      </c>
      <c r="F41" s="2">
        <f t="shared" si="7"/>
        <v>430.5</v>
      </c>
      <c r="G41" s="2">
        <f t="shared" si="7"/>
        <v>0</v>
      </c>
      <c r="H41" s="2">
        <f t="shared" si="7"/>
        <v>456</v>
      </c>
      <c r="I41" s="2">
        <f t="shared" si="7"/>
        <v>0</v>
      </c>
      <c r="J41" s="2">
        <f t="shared" si="7"/>
        <v>886.5</v>
      </c>
      <c r="K41" s="2">
        <f t="shared" si="7"/>
        <v>14113.5</v>
      </c>
    </row>
    <row r="42" spans="1:11">
      <c r="B42"/>
      <c r="C42"/>
      <c r="D42"/>
    </row>
    <row r="43" spans="1:11">
      <c r="B43"/>
      <c r="C43"/>
      <c r="D43"/>
    </row>
    <row r="44" spans="1:11" s="4" customFormat="1" ht="24.95" customHeight="1">
      <c r="A44" s="5" t="s">
        <v>23</v>
      </c>
      <c r="B44" s="7">
        <f>+B41+B37+B33+B29+B25+B20+B16+B12</f>
        <v>9</v>
      </c>
      <c r="C44" s="7"/>
      <c r="D44" s="7"/>
      <c r="E44" s="10">
        <f>+E41+E37+E33+E29+E25+E20+E16+E12</f>
        <v>213500</v>
      </c>
      <c r="F44" s="10">
        <f t="shared" ref="F44:K44" si="8">+F41+F37+F33+F29+F25+F20+F16+F12</f>
        <v>6127.4500000000007</v>
      </c>
      <c r="G44" s="10">
        <f t="shared" si="8"/>
        <v>1854</v>
      </c>
      <c r="H44" s="10">
        <f t="shared" si="8"/>
        <v>6490.3999999999987</v>
      </c>
      <c r="I44" s="11">
        <f t="shared" si="8"/>
        <v>0</v>
      </c>
      <c r="J44" s="10">
        <f t="shared" si="8"/>
        <v>14471.849999999997</v>
      </c>
      <c r="K44" s="10">
        <f t="shared" si="8"/>
        <v>199028.15000000002</v>
      </c>
    </row>
  </sheetData>
  <mergeCells count="25">
    <mergeCell ref="A35:K35"/>
    <mergeCell ref="A39:K39"/>
    <mergeCell ref="C7:C8"/>
    <mergeCell ref="D7:D8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K4"/>
    <mergeCell ref="A5:K5"/>
    <mergeCell ref="A31:K31"/>
    <mergeCell ref="A10:K10"/>
    <mergeCell ref="A22:K22"/>
    <mergeCell ref="A27:K27"/>
    <mergeCell ref="A14:L14"/>
    <mergeCell ref="A18:L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2018-05-16T12:39:46Z</dcterms:modified>
</cp:coreProperties>
</file>