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ASIGNACION Y EJECUCION PRESUPUESTARIA 2017-2022\EJECUCION PRESUPUESTARIA 2022\PRESENTACION  PORTAL EXCELL 2022\"/>
    </mc:Choice>
  </mc:AlternateContent>
  <xr:revisionPtr revIDLastSave="0" documentId="13_ncr:1_{43C05BA1-48C2-4CD2-A2A8-3D0CBA71EE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ueva Plantilla Ejecucion 2022" sheetId="8" r:id="rId1"/>
  </sheets>
  <definedNames>
    <definedName name="_xlnm.Print_Area" localSheetId="0">'Nueva Plantilla Ejecucion 2022'!$B$1:$O$99</definedName>
    <definedName name="_xlnm.Print_Titles" localSheetId="0">'Nueva Plantilla Ejecucion 2022'!$1:$9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1" i="8" l="1"/>
  <c r="C68" i="8"/>
  <c r="C63" i="8"/>
  <c r="C53" i="8"/>
  <c r="C45" i="8"/>
  <c r="C37" i="8"/>
  <c r="C27" i="8"/>
  <c r="C17" i="8"/>
  <c r="C11" i="8"/>
  <c r="D11" i="8"/>
  <c r="C75" i="8" l="1"/>
  <c r="C88" i="8" s="1"/>
  <c r="C76" i="8" s="1"/>
  <c r="F11" i="8"/>
  <c r="G11" i="8"/>
  <c r="H11" i="8"/>
  <c r="I11" i="8"/>
  <c r="J11" i="8"/>
  <c r="K11" i="8"/>
  <c r="L11" i="8"/>
  <c r="M11" i="8"/>
  <c r="N11" i="8"/>
  <c r="O11" i="8"/>
  <c r="P11" i="8"/>
  <c r="E12" i="8"/>
  <c r="E13" i="8"/>
  <c r="E14" i="8"/>
  <c r="E15" i="8"/>
  <c r="E16" i="8"/>
  <c r="D17" i="8"/>
  <c r="F17" i="8"/>
  <c r="G17" i="8"/>
  <c r="H17" i="8"/>
  <c r="I17" i="8"/>
  <c r="J17" i="8"/>
  <c r="K17" i="8"/>
  <c r="L17" i="8"/>
  <c r="M17" i="8"/>
  <c r="N17" i="8"/>
  <c r="O17" i="8"/>
  <c r="P17" i="8"/>
  <c r="E18" i="8"/>
  <c r="E19" i="8"/>
  <c r="E20" i="8"/>
  <c r="E21" i="8"/>
  <c r="E22" i="8"/>
  <c r="E23" i="8"/>
  <c r="E24" i="8"/>
  <c r="E25" i="8"/>
  <c r="E26" i="8"/>
  <c r="D27" i="8"/>
  <c r="F27" i="8"/>
  <c r="G27" i="8"/>
  <c r="H27" i="8"/>
  <c r="I27" i="8"/>
  <c r="J27" i="8"/>
  <c r="K27" i="8"/>
  <c r="L27" i="8"/>
  <c r="M27" i="8"/>
  <c r="N27" i="8"/>
  <c r="O27" i="8"/>
  <c r="P27" i="8"/>
  <c r="E28" i="8"/>
  <c r="E29" i="8"/>
  <c r="E30" i="8"/>
  <c r="E31" i="8"/>
  <c r="E32" i="8"/>
  <c r="E33" i="8"/>
  <c r="E34" i="8"/>
  <c r="E35" i="8"/>
  <c r="E36" i="8"/>
  <c r="D37" i="8"/>
  <c r="F37" i="8"/>
  <c r="G37" i="8"/>
  <c r="H37" i="8"/>
  <c r="I37" i="8"/>
  <c r="J37" i="8"/>
  <c r="K37" i="8"/>
  <c r="L37" i="8"/>
  <c r="M37" i="8"/>
  <c r="N37" i="8"/>
  <c r="O37" i="8"/>
  <c r="P37" i="8"/>
  <c r="E39" i="8"/>
  <c r="E40" i="8"/>
  <c r="E41" i="8"/>
  <c r="E42" i="8"/>
  <c r="E43" i="8"/>
  <c r="E44" i="8"/>
  <c r="D45" i="8"/>
  <c r="F45" i="8"/>
  <c r="G45" i="8"/>
  <c r="H45" i="8"/>
  <c r="I45" i="8"/>
  <c r="J45" i="8"/>
  <c r="E46" i="8"/>
  <c r="E47" i="8"/>
  <c r="E48" i="8"/>
  <c r="E49" i="8"/>
  <c r="E50" i="8"/>
  <c r="E51" i="8"/>
  <c r="E52" i="8"/>
  <c r="D53" i="8"/>
  <c r="F53" i="8"/>
  <c r="G53" i="8"/>
  <c r="H53" i="8"/>
  <c r="I53" i="8"/>
  <c r="J53" i="8"/>
  <c r="K53" i="8"/>
  <c r="L53" i="8"/>
  <c r="M53" i="8"/>
  <c r="N53" i="8"/>
  <c r="O53" i="8"/>
  <c r="P53" i="8"/>
  <c r="E54" i="8"/>
  <c r="E55" i="8"/>
  <c r="E56" i="8"/>
  <c r="E57" i="8"/>
  <c r="E58" i="8"/>
  <c r="E59" i="8"/>
  <c r="E60" i="8"/>
  <c r="E61" i="8"/>
  <c r="E62" i="8"/>
  <c r="F63" i="8"/>
  <c r="G63" i="8"/>
  <c r="H63" i="8"/>
  <c r="I63" i="8"/>
  <c r="J63" i="8"/>
  <c r="E64" i="8"/>
  <c r="E65" i="8"/>
  <c r="E66" i="8"/>
  <c r="E67" i="8"/>
  <c r="F68" i="8"/>
  <c r="G68" i="8"/>
  <c r="H68" i="8"/>
  <c r="I68" i="8"/>
  <c r="J68" i="8"/>
  <c r="K68" i="8"/>
  <c r="L68" i="8"/>
  <c r="M68" i="8"/>
  <c r="E69" i="8"/>
  <c r="E70" i="8"/>
  <c r="F71" i="8"/>
  <c r="G71" i="8"/>
  <c r="H71" i="8"/>
  <c r="I71" i="8"/>
  <c r="J71" i="8"/>
  <c r="K71" i="8"/>
  <c r="L71" i="8"/>
  <c r="M71" i="8"/>
  <c r="E72" i="8"/>
  <c r="E73" i="8"/>
  <c r="E74" i="8"/>
  <c r="E77" i="8"/>
  <c r="F78" i="8"/>
  <c r="G78" i="8"/>
  <c r="H78" i="8"/>
  <c r="I78" i="8"/>
  <c r="K78" i="8"/>
  <c r="L78" i="8"/>
  <c r="M78" i="8"/>
  <c r="E79" i="8"/>
  <c r="E80" i="8"/>
  <c r="D75" i="8" l="1"/>
  <c r="H75" i="8"/>
  <c r="E71" i="8"/>
  <c r="F75" i="8"/>
  <c r="E17" i="8"/>
  <c r="E63" i="8"/>
  <c r="M75" i="8"/>
  <c r="E53" i="8"/>
  <c r="E37" i="8"/>
  <c r="E78" i="8"/>
  <c r="E68" i="8"/>
  <c r="E45" i="8"/>
  <c r="E27" i="8"/>
  <c r="E11" i="8"/>
  <c r="L75" i="8"/>
  <c r="I75" i="8"/>
  <c r="P75" i="8"/>
  <c r="G75" i="8"/>
  <c r="K75" i="8"/>
  <c r="N75" i="8"/>
  <c r="J75" i="8"/>
  <c r="O75" i="8"/>
  <c r="E75" i="8" l="1"/>
  <c r="P88" i="8"/>
  <c r="F81" i="8"/>
  <c r="G81" i="8"/>
  <c r="H81" i="8"/>
  <c r="I81" i="8"/>
  <c r="E82" i="8"/>
  <c r="E83" i="8"/>
  <c r="F84" i="8"/>
  <c r="G84" i="8"/>
  <c r="H84" i="8"/>
  <c r="I84" i="8"/>
  <c r="E85" i="8"/>
  <c r="E81" i="8" l="1"/>
  <c r="I86" i="8"/>
  <c r="E84" i="8"/>
  <c r="K88" i="8"/>
  <c r="M88" i="8"/>
  <c r="F86" i="8"/>
  <c r="O88" i="8"/>
  <c r="D88" i="8"/>
  <c r="G88" i="8"/>
  <c r="G86" i="8"/>
  <c r="N88" i="8"/>
  <c r="H86" i="8"/>
  <c r="H88" i="8"/>
  <c r="L88" i="8"/>
  <c r="F88" i="8"/>
  <c r="I88" i="8"/>
  <c r="J88" i="8"/>
  <c r="E88" i="8" l="1"/>
  <c r="E86" i="8"/>
</calcChain>
</file>

<file path=xl/sharedStrings.xml><?xml version="1.0" encoding="utf-8"?>
<sst xmlns="http://schemas.openxmlformats.org/spreadsheetml/2006/main" count="100" uniqueCount="100">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</sst>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1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4" fillId="0" borderId="0" xfId="1" applyNumberFormat="1" applyFont="1" applyAlignment="1">
      <alignment horizontal="right"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0" xfId="1" applyNumberFormat="1" applyFont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/>
    <xf numFmtId="43" fontId="1" fillId="5" borderId="4" xfId="1" applyNumberFormat="1" applyFont="1" applyFill="1" applyBorder="1" applyAlignment="1">
      <alignment vertical="center"/>
    </xf>
    <xf numFmtId="43" fontId="1" fillId="5" borderId="5" xfId="1" applyNumberFormat="1" applyFont="1" applyFill="1" applyBorder="1" applyAlignment="1">
      <alignment vertical="center"/>
    </xf>
    <xf numFmtId="43" fontId="1" fillId="5" borderId="0" xfId="1" applyNumberFormat="1" applyFont="1" applyFill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5" fillId="0" borderId="0" xfId="0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left" indent="18"/>
    </xf>
    <xf numFmtId="0" fontId="5" fillId="0" borderId="0" xfId="0" applyFont="1" applyBorder="1" applyAlignment="1">
      <alignment horizontal="left" indent="3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8" fillId="0" borderId="6" xfId="1" applyFont="1" applyBorder="1" applyAlignment="1">
      <alignment horizontal="left" vertical="center" wrapText="1"/>
    </xf>
    <xf numFmtId="43" fontId="1" fillId="2" borderId="0" xfId="1" applyNumberFormat="1" applyFont="1" applyFill="1" applyBorder="1" applyAlignment="1">
      <alignment horizontal="right" vertical="center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6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indent="7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43046</xdr:colOff>
      <xdr:row>0</xdr:row>
      <xdr:rowOff>160282</xdr:rowOff>
    </xdr:from>
    <xdr:to>
      <xdr:col>5</xdr:col>
      <xdr:colOff>956020</xdr:colOff>
      <xdr:row>4</xdr:row>
      <xdr:rowOff>120332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796" y="160282"/>
          <a:ext cx="912974" cy="91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176158</xdr:colOff>
      <xdr:row>1</xdr:row>
      <xdr:rowOff>12371</xdr:rowOff>
    </xdr:from>
    <xdr:to>
      <xdr:col>1</xdr:col>
      <xdr:colOff>1262643</xdr:colOff>
      <xdr:row>4</xdr:row>
      <xdr:rowOff>127985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758" y="250496"/>
          <a:ext cx="1086485" cy="829989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5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23918</xdr:colOff>
      <xdr:row>95</xdr:row>
      <xdr:rowOff>211500</xdr:rowOff>
    </xdr:from>
    <xdr:to>
      <xdr:col>1</xdr:col>
      <xdr:colOff>2238375</xdr:colOff>
      <xdr:row>98</xdr:row>
      <xdr:rowOff>201039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518" y="31891650"/>
          <a:ext cx="2214457" cy="675339"/>
        </a:xfrm>
        <a:prstGeom prst="rect">
          <a:avLst/>
        </a:prstGeom>
      </xdr:spPr>
    </xdr:pic>
    <xdr:clientData/>
  </xdr:twoCellAnchor>
  <xdr:twoCellAnchor editAs="oneCell">
    <xdr:from>
      <xdr:col>1</xdr:col>
      <xdr:colOff>2979365</xdr:colOff>
      <xdr:row>93</xdr:row>
      <xdr:rowOff>41778</xdr:rowOff>
    </xdr:from>
    <xdr:to>
      <xdr:col>3</xdr:col>
      <xdr:colOff>495300</xdr:colOff>
      <xdr:row>96</xdr:row>
      <xdr:rowOff>108339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8965" y="31245678"/>
          <a:ext cx="2602285" cy="780936"/>
        </a:xfrm>
        <a:prstGeom prst="rect">
          <a:avLst/>
        </a:prstGeom>
      </xdr:spPr>
    </xdr:pic>
    <xdr:clientData/>
  </xdr:twoCellAnchor>
  <xdr:twoCellAnchor editAs="oneCell">
    <xdr:from>
      <xdr:col>3</xdr:col>
      <xdr:colOff>1171575</xdr:colOff>
      <xdr:row>95</xdr:row>
      <xdr:rowOff>164538</xdr:rowOff>
    </xdr:from>
    <xdr:to>
      <xdr:col>5</xdr:col>
      <xdr:colOff>1162050</xdr:colOff>
      <xdr:row>98</xdr:row>
      <xdr:rowOff>176608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67525" y="31844688"/>
          <a:ext cx="2581275" cy="697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B112"/>
  <sheetViews>
    <sheetView showGridLines="0" tabSelected="1" showWhiteSpace="0" view="pageBreakPreview" zoomScale="85" zoomScaleNormal="100" zoomScaleSheetLayoutView="85" workbookViewId="0">
      <selection activeCell="AB9" sqref="AB9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8.28515625" style="6" customWidth="1"/>
    <col min="6" max="6" width="17.5703125" style="6" customWidth="1"/>
    <col min="7" max="7" width="8.5703125" style="6" hidden="1" customWidth="1"/>
    <col min="8" max="8" width="6.85546875" style="6" hidden="1" customWidth="1"/>
    <col min="9" max="9" width="7.7109375" style="6" hidden="1" customWidth="1"/>
    <col min="10" max="10" width="7.140625" style="6" hidden="1" customWidth="1"/>
    <col min="11" max="11" width="6.42578125" style="6" hidden="1" customWidth="1"/>
    <col min="12" max="12" width="9.28515625" style="6" hidden="1" customWidth="1"/>
    <col min="13" max="13" width="14.5703125" style="6" hidden="1" customWidth="1"/>
    <col min="14" max="14" width="11.28515625" style="6" hidden="1" customWidth="1"/>
    <col min="15" max="15" width="14" style="6" hidden="1" customWidth="1"/>
    <col min="16" max="16" width="7" style="6" hidden="1" customWidth="1"/>
    <col min="17" max="17" width="17.28515625" customWidth="1"/>
    <col min="18" max="18" width="11.7109375" hidden="1" customWidth="1"/>
    <col min="19" max="19" width="6.140625" bestFit="1" customWidth="1"/>
    <col min="20" max="21" width="6.5703125" bestFit="1" customWidth="1"/>
    <col min="22" max="26" width="7.28515625" bestFit="1" customWidth="1"/>
    <col min="27" max="27" width="8" bestFit="1" customWidth="1"/>
    <col min="28" max="28" width="8.7109375" bestFit="1" customWidth="1"/>
  </cols>
  <sheetData>
    <row r="1" spans="1:28" ht="18.75" customHeight="1" x14ac:dyDescent="0.25">
      <c r="B1" s="70" t="s">
        <v>47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28" ht="18.75" customHeight="1" x14ac:dyDescent="0.25">
      <c r="B2" s="70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28" ht="18.75" customHeight="1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9"/>
      <c r="N3" s="9"/>
      <c r="O3" s="9"/>
      <c r="P3" s="9"/>
    </row>
    <row r="4" spans="1:28" ht="18.75" x14ac:dyDescent="0.25">
      <c r="B4" s="70">
        <v>2022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8" ht="15.75" customHeight="1" x14ac:dyDescent="0.25">
      <c r="B5" s="70" t="s">
        <v>45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28" ht="18.75" x14ac:dyDescent="0.3">
      <c r="B6" s="69" t="s">
        <v>30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28" ht="16.5" thickBot="1" x14ac:dyDescent="0.3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28" ht="16.5" thickBot="1" x14ac:dyDescent="0.3">
      <c r="A8" s="8"/>
      <c r="B8" s="73" t="s">
        <v>0</v>
      </c>
      <c r="C8" s="72" t="s">
        <v>96</v>
      </c>
      <c r="D8" s="72" t="s">
        <v>97</v>
      </c>
      <c r="E8" s="73" t="s">
        <v>46</v>
      </c>
      <c r="F8" s="74" t="s">
        <v>98</v>
      </c>
      <c r="G8" s="74"/>
      <c r="H8" s="74"/>
      <c r="I8" s="74"/>
      <c r="J8" s="74"/>
      <c r="K8" s="74"/>
      <c r="L8" s="74"/>
      <c r="M8" s="74"/>
      <c r="N8" s="74"/>
      <c r="O8" s="74"/>
      <c r="P8" s="68"/>
    </row>
    <row r="9" spans="1:28" ht="42.75" customHeight="1" x14ac:dyDescent="0.25">
      <c r="A9" s="8"/>
      <c r="B9" s="73"/>
      <c r="C9" s="72"/>
      <c r="D9" s="72"/>
      <c r="E9" s="73"/>
      <c r="F9" s="67" t="s">
        <v>34</v>
      </c>
      <c r="G9" s="66" t="s">
        <v>35</v>
      </c>
      <c r="H9" s="66" t="s">
        <v>36</v>
      </c>
      <c r="I9" s="66" t="s">
        <v>37</v>
      </c>
      <c r="J9" s="66" t="s">
        <v>38</v>
      </c>
      <c r="K9" s="66" t="s">
        <v>39</v>
      </c>
      <c r="L9" s="66" t="s">
        <v>40</v>
      </c>
      <c r="M9" s="66" t="s">
        <v>41</v>
      </c>
      <c r="N9" s="66" t="s">
        <v>42</v>
      </c>
      <c r="O9" s="66" t="s">
        <v>43</v>
      </c>
      <c r="P9" s="2" t="s">
        <v>44</v>
      </c>
      <c r="AA9" s="5"/>
      <c r="AB9" s="5"/>
    </row>
    <row r="10" spans="1:28" ht="21" x14ac:dyDescent="0.25">
      <c r="A10" s="8"/>
      <c r="B10" s="21" t="s">
        <v>1</v>
      </c>
      <c r="C10" s="58"/>
      <c r="D10" s="58"/>
      <c r="E10" s="22"/>
      <c r="F10" s="22"/>
      <c r="G10" s="22"/>
      <c r="H10" s="11"/>
      <c r="I10" s="11"/>
      <c r="J10" s="11"/>
      <c r="K10" s="11"/>
      <c r="L10" s="11"/>
      <c r="M10" s="11"/>
      <c r="N10" s="11"/>
      <c r="O10" s="11"/>
      <c r="P10" s="11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.75" x14ac:dyDescent="0.25">
      <c r="A11" s="8"/>
      <c r="B11" s="23" t="s">
        <v>2</v>
      </c>
      <c r="C11" s="63">
        <f>+SUM(C12:C16)</f>
        <v>1384793209</v>
      </c>
      <c r="D11" s="63">
        <f>SUM(D12:D16)</f>
        <v>0</v>
      </c>
      <c r="E11" s="33">
        <f>SUM(F11:U11)</f>
        <v>22536319.48</v>
      </c>
      <c r="F11" s="33">
        <f>SUM(F12:F16)</f>
        <v>22536319.48</v>
      </c>
      <c r="G11" s="33">
        <f t="shared" ref="G11:O11" si="0">SUM(G12:G16)</f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ref="P11" si="1">SUM(P12:P16)</f>
        <v>0</v>
      </c>
      <c r="S11" s="4"/>
    </row>
    <row r="12" spans="1:28" ht="15.75" x14ac:dyDescent="0.25">
      <c r="A12" s="8"/>
      <c r="B12" s="12" t="s">
        <v>3</v>
      </c>
      <c r="C12" s="25">
        <v>1268724948</v>
      </c>
      <c r="D12" s="25">
        <v>0</v>
      </c>
      <c r="E12" s="26">
        <f>SUM(F12:T12)</f>
        <v>19449552.620000001</v>
      </c>
      <c r="F12" s="25">
        <v>19449552.620000001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</row>
    <row r="13" spans="1:28" ht="21" customHeight="1" x14ac:dyDescent="0.25">
      <c r="A13" s="8"/>
      <c r="B13" s="12" t="s">
        <v>4</v>
      </c>
      <c r="C13" s="25">
        <v>46967420</v>
      </c>
      <c r="D13" s="25">
        <v>0</v>
      </c>
      <c r="E13" s="26">
        <f>SUM(F13:T13)</f>
        <v>153500</v>
      </c>
      <c r="F13" s="25">
        <v>153500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Z13" s="8"/>
    </row>
    <row r="14" spans="1:28" ht="24" customHeight="1" x14ac:dyDescent="0.25">
      <c r="A14" s="8"/>
      <c r="B14" s="12" t="s">
        <v>31</v>
      </c>
      <c r="C14" s="25">
        <v>0</v>
      </c>
      <c r="D14" s="25">
        <v>0</v>
      </c>
      <c r="E14" s="26">
        <f>SUM(F14:T14)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5">
        <v>0</v>
      </c>
      <c r="L14" s="25">
        <v>0</v>
      </c>
      <c r="M14" s="25">
        <v>0</v>
      </c>
      <c r="N14" s="25"/>
      <c r="O14" s="25"/>
      <c r="P14" s="25"/>
      <c r="Q14" s="7"/>
    </row>
    <row r="15" spans="1:28" ht="31.5" customHeight="1" x14ac:dyDescent="0.25">
      <c r="A15" s="8"/>
      <c r="B15" s="12" t="s">
        <v>70</v>
      </c>
      <c r="C15" s="25">
        <v>0</v>
      </c>
      <c r="D15" s="25">
        <v>0</v>
      </c>
      <c r="E15" s="26">
        <f>SUM(F15:T15)</f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/>
      <c r="O15" s="25"/>
      <c r="P15" s="25"/>
      <c r="Q15" s="7"/>
    </row>
    <row r="16" spans="1:28" ht="15.75" x14ac:dyDescent="0.25">
      <c r="A16" s="8"/>
      <c r="B16" s="12" t="s">
        <v>5</v>
      </c>
      <c r="C16" s="25">
        <v>69100841</v>
      </c>
      <c r="D16" s="25">
        <v>0</v>
      </c>
      <c r="E16" s="26">
        <f>SUM(F16:T16)</f>
        <v>2933266.86</v>
      </c>
      <c r="F16" s="25">
        <v>2933266.86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19"/>
    </row>
    <row r="17" spans="1:16" ht="28.9" customHeight="1" x14ac:dyDescent="0.25">
      <c r="A17" s="8"/>
      <c r="B17" s="23" t="s">
        <v>6</v>
      </c>
      <c r="C17" s="63">
        <f>+SUM(C18:C26)</f>
        <v>1045946313</v>
      </c>
      <c r="D17" s="63">
        <f t="shared" ref="D17:G17" si="2">SUM(D18:D26)</f>
        <v>0</v>
      </c>
      <c r="E17" s="33">
        <f>SUM(F17:U17)</f>
        <v>745799.5</v>
      </c>
      <c r="F17" s="33">
        <f t="shared" si="2"/>
        <v>745799.5</v>
      </c>
      <c r="G17" s="33">
        <f t="shared" si="2"/>
        <v>0</v>
      </c>
      <c r="H17" s="33">
        <f t="shared" ref="H17:O17" si="3">SUM(H18:H26)</f>
        <v>0</v>
      </c>
      <c r="I17" s="33">
        <f t="shared" si="3"/>
        <v>0</v>
      </c>
      <c r="J17" s="33">
        <f t="shared" si="3"/>
        <v>0</v>
      </c>
      <c r="K17" s="33">
        <f t="shared" si="3"/>
        <v>0</v>
      </c>
      <c r="L17" s="33">
        <f t="shared" si="3"/>
        <v>0</v>
      </c>
      <c r="M17" s="33">
        <f t="shared" si="3"/>
        <v>0</v>
      </c>
      <c r="N17" s="33">
        <f t="shared" si="3"/>
        <v>0</v>
      </c>
      <c r="O17" s="33">
        <f t="shared" si="3"/>
        <v>0</v>
      </c>
      <c r="P17" s="33">
        <f t="shared" ref="P17" si="4">SUM(P18:P26)</f>
        <v>0</v>
      </c>
    </row>
    <row r="18" spans="1:16" ht="25.5" customHeight="1" x14ac:dyDescent="0.25">
      <c r="A18" s="8"/>
      <c r="B18" s="12" t="s">
        <v>7</v>
      </c>
      <c r="C18" s="25">
        <v>129890486</v>
      </c>
      <c r="D18" s="25"/>
      <c r="E18" s="25">
        <f>SUM(F18:S18)</f>
        <v>299943</v>
      </c>
      <c r="F18" s="25">
        <v>299943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</row>
    <row r="19" spans="1:16" ht="32.25" customHeight="1" x14ac:dyDescent="0.25">
      <c r="A19" s="8"/>
      <c r="B19" s="12" t="s">
        <v>8</v>
      </c>
      <c r="C19" s="25">
        <v>153351381</v>
      </c>
      <c r="D19" s="25">
        <v>0</v>
      </c>
      <c r="E19" s="25">
        <f>SUM(F19:S19)</f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</row>
    <row r="20" spans="1:16" ht="27.75" customHeight="1" x14ac:dyDescent="0.25">
      <c r="A20" s="8"/>
      <c r="B20" s="12" t="s">
        <v>9</v>
      </c>
      <c r="C20" s="25">
        <v>382093907</v>
      </c>
      <c r="D20" s="25">
        <v>0</v>
      </c>
      <c r="E20" s="25">
        <f>SUM(F20:S20)</f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</row>
    <row r="21" spans="1:16" ht="28.5" customHeight="1" x14ac:dyDescent="0.25">
      <c r="A21" s="8"/>
      <c r="B21" s="12" t="s">
        <v>10</v>
      </c>
      <c r="C21" s="25">
        <v>176897510</v>
      </c>
      <c r="D21" s="25">
        <v>0</v>
      </c>
      <c r="E21" s="25">
        <f>SUM(F21:S21)</f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</row>
    <row r="22" spans="1:16" ht="24" customHeight="1" x14ac:dyDescent="0.25">
      <c r="A22" s="8"/>
      <c r="B22" s="12" t="s">
        <v>11</v>
      </c>
      <c r="C22" s="25">
        <v>63576843</v>
      </c>
      <c r="D22" s="25">
        <v>0</v>
      </c>
      <c r="E22" s="25">
        <f>SUM(F22:S22)</f>
        <v>150800</v>
      </c>
      <c r="F22" s="25">
        <v>150800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</row>
    <row r="23" spans="1:16" ht="26.25" customHeight="1" x14ac:dyDescent="0.25">
      <c r="A23" s="8"/>
      <c r="B23" s="12" t="s">
        <v>12</v>
      </c>
      <c r="C23" s="60">
        <v>11920000</v>
      </c>
      <c r="D23" s="25">
        <v>0</v>
      </c>
      <c r="E23" s="25">
        <f>SUM(F23:S23)</f>
        <v>123042</v>
      </c>
      <c r="F23" s="25">
        <v>123042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</row>
    <row r="24" spans="1:16" ht="46.5" customHeight="1" x14ac:dyDescent="0.25">
      <c r="A24" s="8"/>
      <c r="B24" s="12" t="s">
        <v>13</v>
      </c>
      <c r="C24" s="60">
        <v>10349547</v>
      </c>
      <c r="D24" s="25">
        <v>0</v>
      </c>
      <c r="E24" s="25">
        <f>SUM(F24:S24)</f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</row>
    <row r="25" spans="1:16" ht="42" customHeight="1" x14ac:dyDescent="0.25">
      <c r="A25" s="8"/>
      <c r="B25" s="12" t="s">
        <v>14</v>
      </c>
      <c r="C25" s="60">
        <v>108561544</v>
      </c>
      <c r="D25" s="25">
        <v>0</v>
      </c>
      <c r="E25" s="25">
        <f>SUM(F25:S25)</f>
        <v>172014.5</v>
      </c>
      <c r="F25" s="25">
        <v>172014.5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</row>
    <row r="26" spans="1:16" ht="15.75" x14ac:dyDescent="0.25">
      <c r="A26" s="8"/>
      <c r="B26" s="12" t="s">
        <v>93</v>
      </c>
      <c r="C26" s="60">
        <v>9305095</v>
      </c>
      <c r="D26" s="25">
        <v>0</v>
      </c>
      <c r="E26" s="25">
        <f>SUM(F26:S26)</f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</row>
    <row r="27" spans="1:16" ht="15.75" x14ac:dyDescent="0.25">
      <c r="A27" s="8"/>
      <c r="B27" s="23" t="s">
        <v>15</v>
      </c>
      <c r="C27" s="63">
        <f>+SUM(C28:C36)</f>
        <v>170198051</v>
      </c>
      <c r="D27" s="63">
        <f>SUM(D28:D36)</f>
        <v>0</v>
      </c>
      <c r="E27" s="33">
        <f>SUM(F27:U27)</f>
        <v>0</v>
      </c>
      <c r="F27" s="33">
        <f t="shared" ref="F27:H27" si="5">SUM(F28:F36)</f>
        <v>0</v>
      </c>
      <c r="G27" s="33">
        <f t="shared" si="5"/>
        <v>0</v>
      </c>
      <c r="H27" s="33">
        <f t="shared" si="5"/>
        <v>0</v>
      </c>
      <c r="I27" s="33">
        <f t="shared" ref="I27:O27" si="6">SUM(I28:I36)</f>
        <v>0</v>
      </c>
      <c r="J27" s="33">
        <f t="shared" si="6"/>
        <v>0</v>
      </c>
      <c r="K27" s="33">
        <f t="shared" si="6"/>
        <v>0</v>
      </c>
      <c r="L27" s="33">
        <f t="shared" si="6"/>
        <v>0</v>
      </c>
      <c r="M27" s="33">
        <f t="shared" si="6"/>
        <v>0</v>
      </c>
      <c r="N27" s="33">
        <f t="shared" si="6"/>
        <v>0</v>
      </c>
      <c r="O27" s="33">
        <f t="shared" si="6"/>
        <v>0</v>
      </c>
      <c r="P27" s="33">
        <f t="shared" ref="P27" si="7">SUM(P28:P36)</f>
        <v>0</v>
      </c>
    </row>
    <row r="28" spans="1:16" ht="15.75" x14ac:dyDescent="0.25">
      <c r="A28" s="8"/>
      <c r="B28" s="12" t="s">
        <v>16</v>
      </c>
      <c r="C28" s="60">
        <v>3838387</v>
      </c>
      <c r="D28" s="25">
        <v>0</v>
      </c>
      <c r="E28" s="25">
        <f>+SUM(F28:S28)</f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</row>
    <row r="29" spans="1:16" ht="30.75" customHeight="1" x14ac:dyDescent="0.25">
      <c r="A29" s="8"/>
      <c r="B29" s="12" t="s">
        <v>17</v>
      </c>
      <c r="C29" s="60">
        <v>62018600</v>
      </c>
      <c r="D29" s="25">
        <v>0</v>
      </c>
      <c r="E29" s="25">
        <f>+SUM(F29:S29)</f>
        <v>0</v>
      </c>
      <c r="F29" s="25">
        <v>0</v>
      </c>
      <c r="G29" s="25"/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</row>
    <row r="30" spans="1:16" ht="27.75" customHeight="1" x14ac:dyDescent="0.25">
      <c r="A30" s="8"/>
      <c r="B30" s="12" t="s">
        <v>18</v>
      </c>
      <c r="C30" s="60">
        <v>4574098</v>
      </c>
      <c r="D30" s="25">
        <v>0</v>
      </c>
      <c r="E30" s="25">
        <f>+SUM(F30:S30)</f>
        <v>0</v>
      </c>
      <c r="F30" s="25">
        <v>0</v>
      </c>
      <c r="G30" s="25"/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</row>
    <row r="31" spans="1:16" ht="25.5" customHeight="1" x14ac:dyDescent="0.25">
      <c r="A31" s="8"/>
      <c r="B31" s="12" t="s">
        <v>19</v>
      </c>
      <c r="C31" s="60">
        <v>2525000</v>
      </c>
      <c r="D31" s="25">
        <v>0</v>
      </c>
      <c r="E31" s="25">
        <f>+SUM(F31:S31)</f>
        <v>0</v>
      </c>
      <c r="F31" s="25">
        <v>0</v>
      </c>
      <c r="G31" s="25">
        <v>0</v>
      </c>
      <c r="H31" s="25">
        <v>0</v>
      </c>
      <c r="I31" s="25"/>
      <c r="J31" s="25">
        <v>0</v>
      </c>
      <c r="K31" s="25">
        <v>0</v>
      </c>
      <c r="L31" s="25">
        <v>0</v>
      </c>
      <c r="M31" s="25">
        <v>0</v>
      </c>
      <c r="N31" s="25"/>
      <c r="O31" s="25">
        <v>0</v>
      </c>
      <c r="P31" s="25">
        <v>0</v>
      </c>
    </row>
    <row r="32" spans="1:16" ht="15.75" x14ac:dyDescent="0.25">
      <c r="A32" s="8"/>
      <c r="B32" s="12" t="s">
        <v>20</v>
      </c>
      <c r="C32" s="60">
        <v>22824980</v>
      </c>
      <c r="D32" s="25">
        <v>0</v>
      </c>
      <c r="E32" s="25">
        <f>+SUM(F32:S32)</f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</row>
    <row r="33" spans="1:16" ht="46.5" customHeight="1" x14ac:dyDescent="0.25">
      <c r="A33" s="8"/>
      <c r="B33" s="12" t="s">
        <v>71</v>
      </c>
      <c r="C33" s="60">
        <v>140019</v>
      </c>
      <c r="D33" s="25">
        <v>0</v>
      </c>
      <c r="E33" s="25">
        <f>+SUM(F33:S33)</f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/>
      <c r="O33" s="25"/>
      <c r="P33" s="25"/>
    </row>
    <row r="34" spans="1:16" ht="31.5" x14ac:dyDescent="0.25">
      <c r="A34" s="8"/>
      <c r="B34" s="12" t="s">
        <v>21</v>
      </c>
      <c r="C34" s="60">
        <v>23828897</v>
      </c>
      <c r="D34" s="25">
        <v>0</v>
      </c>
      <c r="E34" s="25">
        <f>+SUM(F34:S34)</f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</row>
    <row r="35" spans="1:16" ht="42" customHeight="1" x14ac:dyDescent="0.25">
      <c r="A35" s="8"/>
      <c r="B35" s="12" t="s">
        <v>72</v>
      </c>
      <c r="C35" s="60">
        <v>0</v>
      </c>
      <c r="D35" s="25">
        <v>0</v>
      </c>
      <c r="E35" s="25">
        <f>+SUM(F35:S35)</f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/>
      <c r="O35" s="25"/>
      <c r="P35" s="25"/>
    </row>
    <row r="36" spans="1:16" ht="15.75" x14ac:dyDescent="0.25">
      <c r="A36" s="8"/>
      <c r="B36" s="12" t="s">
        <v>22</v>
      </c>
      <c r="C36" s="60">
        <v>50448070</v>
      </c>
      <c r="D36" s="25">
        <v>0</v>
      </c>
      <c r="E36" s="25">
        <f>+SUM(F36:S36)</f>
        <v>0</v>
      </c>
      <c r="F36" s="25">
        <v>0</v>
      </c>
      <c r="G36" s="25"/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</row>
    <row r="37" spans="1:16" ht="15.75" x14ac:dyDescent="0.25">
      <c r="A37" s="8"/>
      <c r="B37" s="23" t="s">
        <v>73</v>
      </c>
      <c r="C37" s="63">
        <f>+SUM(C38:C44)</f>
        <v>1300000</v>
      </c>
      <c r="D37" s="63">
        <f>SUM(D38:D44)</f>
        <v>0</v>
      </c>
      <c r="E37" s="33">
        <f>SUM(F37:U37)</f>
        <v>0</v>
      </c>
      <c r="F37" s="33">
        <f>SUM(F38:F44)</f>
        <v>0</v>
      </c>
      <c r="G37" s="33">
        <f t="shared" ref="G37:O37" si="8">SUM(G38:G44)</f>
        <v>0</v>
      </c>
      <c r="H37" s="33">
        <f t="shared" si="8"/>
        <v>0</v>
      </c>
      <c r="I37" s="33">
        <f t="shared" si="8"/>
        <v>0</v>
      </c>
      <c r="J37" s="33">
        <f t="shared" si="8"/>
        <v>0</v>
      </c>
      <c r="K37" s="33">
        <f t="shared" si="8"/>
        <v>0</v>
      </c>
      <c r="L37" s="33">
        <f t="shared" si="8"/>
        <v>0</v>
      </c>
      <c r="M37" s="33">
        <f t="shared" si="8"/>
        <v>0</v>
      </c>
      <c r="N37" s="33">
        <f t="shared" si="8"/>
        <v>0</v>
      </c>
      <c r="O37" s="33">
        <f t="shared" si="8"/>
        <v>0</v>
      </c>
      <c r="P37" s="33">
        <f t="shared" ref="P37" si="9">SUM(P38:P44)</f>
        <v>0</v>
      </c>
    </row>
    <row r="38" spans="1:16" ht="47.45" customHeight="1" x14ac:dyDescent="0.25">
      <c r="A38" s="8"/>
      <c r="B38" s="12" t="s">
        <v>74</v>
      </c>
      <c r="C38" s="25">
        <v>1300000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7">
        <v>0</v>
      </c>
      <c r="L38" s="27">
        <v>0</v>
      </c>
      <c r="M38" s="27">
        <v>0</v>
      </c>
      <c r="N38" s="27"/>
      <c r="O38" s="27">
        <v>0</v>
      </c>
      <c r="P38" s="27">
        <v>0</v>
      </c>
    </row>
    <row r="39" spans="1:16" ht="31.5" x14ac:dyDescent="0.25">
      <c r="A39" s="8"/>
      <c r="B39" s="12" t="s">
        <v>75</v>
      </c>
      <c r="C39" s="25">
        <v>0</v>
      </c>
      <c r="D39" s="25">
        <v>0</v>
      </c>
      <c r="E39" s="25">
        <f>+SUM(F39:U39)</f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7"/>
      <c r="O39" s="27"/>
      <c r="P39" s="27"/>
    </row>
    <row r="40" spans="1:16" ht="31.5" x14ac:dyDescent="0.25">
      <c r="A40" s="8"/>
      <c r="B40" s="12" t="s">
        <v>76</v>
      </c>
      <c r="C40" s="25">
        <v>0</v>
      </c>
      <c r="D40" s="25">
        <v>0</v>
      </c>
      <c r="E40" s="25">
        <f>+SUM(F40:U40)</f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7"/>
      <c r="O40" s="27"/>
      <c r="P40" s="27"/>
    </row>
    <row r="41" spans="1:16" ht="45" customHeight="1" x14ac:dyDescent="0.25">
      <c r="A41" s="8"/>
      <c r="B41" s="12" t="s">
        <v>77</v>
      </c>
      <c r="C41" s="25">
        <v>0</v>
      </c>
      <c r="D41" s="25">
        <v>0</v>
      </c>
      <c r="E41" s="25">
        <f>+SUM(F41:U41)</f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7"/>
      <c r="O41" s="27"/>
      <c r="P41" s="27"/>
    </row>
    <row r="42" spans="1:16" ht="48" customHeight="1" x14ac:dyDescent="0.25">
      <c r="A42" s="8"/>
      <c r="B42" s="12" t="s">
        <v>78</v>
      </c>
      <c r="C42" s="25">
        <v>0</v>
      </c>
      <c r="D42" s="25">
        <v>0</v>
      </c>
      <c r="E42" s="25">
        <f>+SUM(F42:U42)</f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7"/>
      <c r="O42" s="27"/>
      <c r="P42" s="27"/>
    </row>
    <row r="43" spans="1:16" ht="31.5" x14ac:dyDescent="0.25">
      <c r="A43" s="8"/>
      <c r="B43" s="12" t="s">
        <v>79</v>
      </c>
      <c r="C43" s="25">
        <v>0</v>
      </c>
      <c r="D43" s="25">
        <v>0</v>
      </c>
      <c r="E43" s="25">
        <f>+SUM(F43:U43)</f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7"/>
      <c r="O43" s="27"/>
      <c r="P43" s="27"/>
    </row>
    <row r="44" spans="1:16" ht="43.5" customHeight="1" x14ac:dyDescent="0.25">
      <c r="A44" s="8"/>
      <c r="B44" s="12" t="s">
        <v>80</v>
      </c>
      <c r="C44" s="25">
        <v>0</v>
      </c>
      <c r="D44" s="25">
        <v>0</v>
      </c>
      <c r="E44" s="25">
        <f>+SUM(F44:U44)</f>
        <v>0</v>
      </c>
      <c r="F44" s="25">
        <v>0</v>
      </c>
      <c r="G44" s="25">
        <v>0</v>
      </c>
      <c r="H44" s="25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7"/>
      <c r="O44" s="27"/>
      <c r="P44" s="27"/>
    </row>
    <row r="45" spans="1:16" ht="15.75" x14ac:dyDescent="0.25">
      <c r="A45" s="8"/>
      <c r="B45" s="23" t="s">
        <v>81</v>
      </c>
      <c r="C45" s="63">
        <f>+SUM(C46:C52)</f>
        <v>0</v>
      </c>
      <c r="D45" s="63">
        <f>SUM(D46:D48)</f>
        <v>0</v>
      </c>
      <c r="E45" s="33">
        <f>SUM(F45:U45)</f>
        <v>0</v>
      </c>
      <c r="F45" s="33">
        <f>SUM(F46:F52)</f>
        <v>0</v>
      </c>
      <c r="G45" s="33">
        <f t="shared" ref="G45:H45" si="10">SUM(G46:G52)</f>
        <v>0</v>
      </c>
      <c r="H45" s="33">
        <f t="shared" si="10"/>
        <v>0</v>
      </c>
      <c r="I45" s="33">
        <f>SUM(I46:I52)</f>
        <v>0</v>
      </c>
      <c r="J45" s="33">
        <f>SUM(J46:J52)</f>
        <v>0</v>
      </c>
      <c r="K45" s="33"/>
      <c r="L45" s="33"/>
      <c r="M45" s="33"/>
      <c r="N45" s="33"/>
      <c r="O45" s="33"/>
      <c r="P45" s="33"/>
    </row>
    <row r="46" spans="1:16" ht="31.5" x14ac:dyDescent="0.25">
      <c r="A46" s="8"/>
      <c r="B46" s="12" t="s">
        <v>82</v>
      </c>
      <c r="C46" s="25">
        <v>0</v>
      </c>
      <c r="D46" s="25">
        <v>0</v>
      </c>
      <c r="E46" s="29">
        <f>SUM(F46:P46)</f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7"/>
      <c r="O46" s="27"/>
      <c r="P46" s="27"/>
    </row>
    <row r="47" spans="1:16" ht="31.5" x14ac:dyDescent="0.25">
      <c r="A47" s="8"/>
      <c r="B47" s="12" t="s">
        <v>83</v>
      </c>
      <c r="C47" s="25">
        <v>0</v>
      </c>
      <c r="D47" s="25">
        <v>0</v>
      </c>
      <c r="E47" s="29">
        <f>SUM(F47:P47)</f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7"/>
      <c r="O47" s="27"/>
      <c r="P47" s="27"/>
    </row>
    <row r="48" spans="1:16" ht="31.5" x14ac:dyDescent="0.25">
      <c r="A48" s="8"/>
      <c r="B48" s="12" t="s">
        <v>84</v>
      </c>
      <c r="C48" s="25">
        <v>0</v>
      </c>
      <c r="D48" s="25">
        <v>0</v>
      </c>
      <c r="E48" s="29">
        <f>SUM(F48:P48)</f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7"/>
      <c r="O48" s="27"/>
      <c r="P48" s="27"/>
    </row>
    <row r="49" spans="1:16" ht="31.5" x14ac:dyDescent="0.25">
      <c r="A49" s="8"/>
      <c r="B49" s="12" t="s">
        <v>85</v>
      </c>
      <c r="C49" s="25">
        <v>0</v>
      </c>
      <c r="D49" s="25">
        <v>0</v>
      </c>
      <c r="E49" s="29">
        <f>SUM(F49:P49)</f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7"/>
      <c r="O49" s="27"/>
      <c r="P49" s="27"/>
    </row>
    <row r="50" spans="1:16" ht="31.5" x14ac:dyDescent="0.25">
      <c r="A50" s="8"/>
      <c r="B50" s="12" t="s">
        <v>86</v>
      </c>
      <c r="C50" s="25">
        <v>0</v>
      </c>
      <c r="D50" s="25">
        <v>0</v>
      </c>
      <c r="E50" s="29">
        <f>SUM(F50:P50)</f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7"/>
      <c r="O50" s="27"/>
      <c r="P50" s="27"/>
    </row>
    <row r="51" spans="1:16" ht="31.5" x14ac:dyDescent="0.25">
      <c r="A51" s="8"/>
      <c r="B51" s="12" t="s">
        <v>87</v>
      </c>
      <c r="C51" s="25">
        <v>0</v>
      </c>
      <c r="D51" s="25">
        <v>0</v>
      </c>
      <c r="E51" s="29">
        <f>SUM(F51:P51)</f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7"/>
      <c r="O51" s="27"/>
      <c r="P51" s="27"/>
    </row>
    <row r="52" spans="1:16" ht="31.5" x14ac:dyDescent="0.25">
      <c r="A52" s="8"/>
      <c r="B52" s="12" t="s">
        <v>88</v>
      </c>
      <c r="C52" s="25">
        <v>0</v>
      </c>
      <c r="D52" s="25"/>
      <c r="E52" s="29">
        <f>SUM(F52:P52)</f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7"/>
      <c r="O52" s="27"/>
      <c r="P52" s="27"/>
    </row>
    <row r="53" spans="1:16" ht="15.75" x14ac:dyDescent="0.25">
      <c r="A53" s="8"/>
      <c r="B53" s="23" t="s">
        <v>23</v>
      </c>
      <c r="C53" s="63">
        <f>+SUM(C54:C62)</f>
        <v>73440497</v>
      </c>
      <c r="D53" s="63">
        <f>SUM(D54:D62)</f>
        <v>0</v>
      </c>
      <c r="E53" s="33">
        <f>SUM(F53:U53)</f>
        <v>0</v>
      </c>
      <c r="F53" s="33">
        <f>SUM(F54:F61)</f>
        <v>0</v>
      </c>
      <c r="G53" s="33">
        <f t="shared" ref="G53:H53" si="11">SUM(G54:G61)</f>
        <v>0</v>
      </c>
      <c r="H53" s="33">
        <f t="shared" si="11"/>
        <v>0</v>
      </c>
      <c r="I53" s="33">
        <f t="shared" ref="I53:O53" si="12">SUM(I54:I62)</f>
        <v>0</v>
      </c>
      <c r="J53" s="33">
        <f t="shared" si="12"/>
        <v>0</v>
      </c>
      <c r="K53" s="33">
        <f t="shared" si="12"/>
        <v>0</v>
      </c>
      <c r="L53" s="33">
        <f t="shared" si="12"/>
        <v>0</v>
      </c>
      <c r="M53" s="33">
        <f t="shared" si="12"/>
        <v>0</v>
      </c>
      <c r="N53" s="33">
        <f t="shared" si="12"/>
        <v>0</v>
      </c>
      <c r="O53" s="33">
        <f t="shared" si="12"/>
        <v>0</v>
      </c>
      <c r="P53" s="33">
        <f t="shared" ref="P53" si="13">SUM(P54:P62)</f>
        <v>0</v>
      </c>
    </row>
    <row r="54" spans="1:16" ht="33" customHeight="1" x14ac:dyDescent="0.25">
      <c r="A54" s="8"/>
      <c r="B54" s="12" t="s">
        <v>24</v>
      </c>
      <c r="C54" s="25">
        <v>63925916</v>
      </c>
      <c r="D54" s="25">
        <v>0</v>
      </c>
      <c r="E54" s="25">
        <f>+SUM(F54:U54)</f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</row>
    <row r="55" spans="1:16" ht="31.5" x14ac:dyDescent="0.25">
      <c r="A55" s="8"/>
      <c r="B55" s="12" t="s">
        <v>25</v>
      </c>
      <c r="C55" s="25">
        <v>1320165</v>
      </c>
      <c r="D55" s="25">
        <v>0</v>
      </c>
      <c r="E55" s="25">
        <f>+SUM(F55:U55)</f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/>
      <c r="O55" s="25">
        <v>0</v>
      </c>
      <c r="P55" s="25">
        <v>0</v>
      </c>
    </row>
    <row r="56" spans="1:16" ht="50.25" customHeight="1" x14ac:dyDescent="0.25">
      <c r="A56" s="8"/>
      <c r="B56" s="12" t="s">
        <v>89</v>
      </c>
      <c r="C56" s="25">
        <v>0</v>
      </c>
      <c r="D56" s="25">
        <v>0</v>
      </c>
      <c r="E56" s="25">
        <f>+SUM(F56:U56)</f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/>
      <c r="O56" s="25"/>
      <c r="P56" s="25"/>
    </row>
    <row r="57" spans="1:16" ht="31.5" x14ac:dyDescent="0.25">
      <c r="A57" s="8"/>
      <c r="B57" s="12" t="s">
        <v>26</v>
      </c>
      <c r="C57" s="61">
        <v>4523459</v>
      </c>
      <c r="D57" s="25">
        <v>0</v>
      </c>
      <c r="E57" s="25">
        <f>+SUM(F57:U57)</f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/>
      <c r="O57" s="25"/>
      <c r="P57" s="25"/>
    </row>
    <row r="58" spans="1:16" ht="58.5" customHeight="1" x14ac:dyDescent="0.25">
      <c r="A58" s="8"/>
      <c r="B58" s="12" t="s">
        <v>27</v>
      </c>
      <c r="C58" s="25">
        <v>3062957</v>
      </c>
      <c r="D58" s="25">
        <v>0</v>
      </c>
      <c r="E58" s="25">
        <f>+SUM(F58:U58)</f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</row>
    <row r="59" spans="1:16" ht="15.75" x14ac:dyDescent="0.25">
      <c r="A59" s="8"/>
      <c r="B59" s="12" t="s">
        <v>90</v>
      </c>
      <c r="C59" s="25">
        <v>608000</v>
      </c>
      <c r="D59" s="25">
        <v>0</v>
      </c>
      <c r="E59" s="25">
        <f>+SUM(F59:U59)</f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/>
      <c r="O59" s="25"/>
      <c r="P59" s="25"/>
    </row>
    <row r="60" spans="1:16" ht="15.75" x14ac:dyDescent="0.25">
      <c r="A60" s="8"/>
      <c r="B60" s="12" t="s">
        <v>91</v>
      </c>
      <c r="C60" s="25">
        <v>0</v>
      </c>
      <c r="D60" s="25">
        <v>0</v>
      </c>
      <c r="E60" s="25">
        <f>+SUM(F60:U60)</f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/>
      <c r="O60" s="25"/>
      <c r="P60" s="25"/>
    </row>
    <row r="61" spans="1:16" ht="33" customHeight="1" x14ac:dyDescent="0.25">
      <c r="A61" s="8"/>
      <c r="B61" s="12" t="s">
        <v>28</v>
      </c>
      <c r="C61" s="25">
        <v>0</v>
      </c>
      <c r="D61" s="25">
        <v>0</v>
      </c>
      <c r="E61" s="25">
        <f>+SUM(F61:U61)</f>
        <v>0</v>
      </c>
      <c r="F61" s="25"/>
      <c r="G61" s="25"/>
      <c r="H61" s="25"/>
      <c r="I61" s="25"/>
      <c r="J61" s="25"/>
      <c r="K61" s="25">
        <v>0</v>
      </c>
      <c r="L61" s="25">
        <v>0</v>
      </c>
      <c r="M61" s="25">
        <v>0</v>
      </c>
      <c r="N61" s="25"/>
      <c r="O61" s="25"/>
      <c r="P61" s="25"/>
    </row>
    <row r="62" spans="1:16" ht="31.5" x14ac:dyDescent="0.25">
      <c r="A62" s="8"/>
      <c r="B62" s="12" t="s">
        <v>92</v>
      </c>
      <c r="C62" s="25">
        <v>0</v>
      </c>
      <c r="D62" s="25">
        <v>0</v>
      </c>
      <c r="E62" s="25">
        <f>+SUM(F62:U62)</f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/>
      <c r="O62" s="25"/>
      <c r="P62" s="25"/>
    </row>
    <row r="63" spans="1:16" ht="15.75" x14ac:dyDescent="0.25">
      <c r="A63" s="8"/>
      <c r="B63" s="23" t="s">
        <v>32</v>
      </c>
      <c r="C63" s="63">
        <f>+SUM(C64:C67)</f>
        <v>0</v>
      </c>
      <c r="D63" s="63"/>
      <c r="E63" s="33">
        <f>SUM(F63:U63)</f>
        <v>0</v>
      </c>
      <c r="F63" s="33">
        <f t="shared" ref="F63:H63" si="14">SUM(F64:F64)</f>
        <v>0</v>
      </c>
      <c r="G63" s="33">
        <f t="shared" si="14"/>
        <v>0</v>
      </c>
      <c r="H63" s="33">
        <f t="shared" si="14"/>
        <v>0</v>
      </c>
      <c r="I63" s="33">
        <f>SUM(I64:I67)</f>
        <v>0</v>
      </c>
      <c r="J63" s="33">
        <f>SUM(J64:J67)</f>
        <v>0</v>
      </c>
      <c r="K63" s="33"/>
      <c r="L63" s="33"/>
      <c r="M63" s="33"/>
      <c r="N63" s="33"/>
      <c r="O63" s="33"/>
      <c r="P63" s="33"/>
    </row>
    <row r="64" spans="1:16" ht="25.5" customHeight="1" x14ac:dyDescent="0.25">
      <c r="A64" s="8"/>
      <c r="B64" s="12" t="s">
        <v>33</v>
      </c>
      <c r="C64" s="25">
        <v>0</v>
      </c>
      <c r="D64" s="25"/>
      <c r="E64" s="29">
        <f>SUM(F64:P64)</f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/>
      <c r="O64" s="25"/>
      <c r="P64" s="25"/>
    </row>
    <row r="65" spans="1:16" ht="23.25" customHeight="1" x14ac:dyDescent="0.25">
      <c r="A65" s="8"/>
      <c r="B65" s="12" t="s">
        <v>49</v>
      </c>
      <c r="C65" s="25">
        <v>0</v>
      </c>
      <c r="D65" s="25"/>
      <c r="E65" s="29">
        <f>SUM(F65:P65)</f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/>
      <c r="L65" s="25"/>
      <c r="M65" s="25"/>
      <c r="N65" s="25"/>
      <c r="O65" s="25"/>
      <c r="P65" s="25"/>
    </row>
    <row r="66" spans="1:16" ht="31.5" x14ac:dyDescent="0.25">
      <c r="A66" s="8"/>
      <c r="B66" s="12" t="s">
        <v>50</v>
      </c>
      <c r="C66" s="25">
        <v>0</v>
      </c>
      <c r="D66" s="25"/>
      <c r="E66" s="29">
        <f>SUM(F66:P66)</f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/>
      <c r="O66" s="25"/>
      <c r="P66" s="25"/>
    </row>
    <row r="67" spans="1:16" ht="50.25" customHeight="1" x14ac:dyDescent="0.25">
      <c r="A67" s="8"/>
      <c r="B67" s="12" t="s">
        <v>51</v>
      </c>
      <c r="C67" s="25">
        <v>0</v>
      </c>
      <c r="D67" s="25"/>
      <c r="E67" s="29">
        <f>SUM(F67:P67)</f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/>
      <c r="O67" s="25"/>
      <c r="P67" s="25"/>
    </row>
    <row r="68" spans="1:16" ht="31.5" x14ac:dyDescent="0.25">
      <c r="A68" s="8"/>
      <c r="B68" s="23" t="s">
        <v>52</v>
      </c>
      <c r="C68" s="63">
        <f>+SUM(C69:C70)</f>
        <v>0</v>
      </c>
      <c r="D68" s="63"/>
      <c r="E68" s="33">
        <f>SUM(F68:U68)</f>
        <v>0</v>
      </c>
      <c r="F68" s="33">
        <f>SUM(F69:F70)</f>
        <v>0</v>
      </c>
      <c r="G68" s="33">
        <f t="shared" ref="G68:M68" si="15">SUM(G69:G70)</f>
        <v>0</v>
      </c>
      <c r="H68" s="33">
        <f t="shared" si="15"/>
        <v>0</v>
      </c>
      <c r="I68" s="33">
        <f t="shared" si="15"/>
        <v>0</v>
      </c>
      <c r="J68" s="33">
        <f t="shared" si="15"/>
        <v>0</v>
      </c>
      <c r="K68" s="33">
        <f t="shared" si="15"/>
        <v>0</v>
      </c>
      <c r="L68" s="33">
        <f t="shared" si="15"/>
        <v>0</v>
      </c>
      <c r="M68" s="33">
        <f t="shared" si="15"/>
        <v>0</v>
      </c>
      <c r="N68" s="33"/>
      <c r="O68" s="33"/>
      <c r="P68" s="33"/>
    </row>
    <row r="69" spans="1:16" ht="27.75" customHeight="1" x14ac:dyDescent="0.25">
      <c r="A69" s="8"/>
      <c r="B69" s="12" t="s">
        <v>53</v>
      </c>
      <c r="C69" s="25">
        <v>0</v>
      </c>
      <c r="D69" s="25"/>
      <c r="E69" s="29">
        <f>SUM(F69:P69)</f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/>
      <c r="O69" s="25"/>
      <c r="P69" s="25"/>
    </row>
    <row r="70" spans="1:16" ht="44.25" customHeight="1" x14ac:dyDescent="0.25">
      <c r="A70" s="8"/>
      <c r="B70" s="12" t="s">
        <v>54</v>
      </c>
      <c r="C70" s="25">
        <v>0</v>
      </c>
      <c r="D70" s="25"/>
      <c r="E70" s="29">
        <f>SUM(F70:P70)</f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/>
      <c r="O70" s="25"/>
      <c r="P70" s="25"/>
    </row>
    <row r="71" spans="1:16" ht="15.75" x14ac:dyDescent="0.25">
      <c r="A71" s="8"/>
      <c r="B71" s="23" t="s">
        <v>55</v>
      </c>
      <c r="C71" s="63">
        <f>+SUM(C72:C74)</f>
        <v>0</v>
      </c>
      <c r="D71" s="63"/>
      <c r="E71" s="33">
        <f>SUM(F71:U71)</f>
        <v>0</v>
      </c>
      <c r="F71" s="33">
        <f>SUM(F72:F74)</f>
        <v>0</v>
      </c>
      <c r="G71" s="33">
        <f t="shared" ref="G71:H71" si="16">SUM(G72:G74)</f>
        <v>0</v>
      </c>
      <c r="H71" s="33">
        <f t="shared" si="16"/>
        <v>0</v>
      </c>
      <c r="I71" s="33">
        <f>+SUM(I72:I74)</f>
        <v>0</v>
      </c>
      <c r="J71" s="33">
        <f>+SUM(J72:J74)</f>
        <v>0</v>
      </c>
      <c r="K71" s="33">
        <f>SUM(K72:K74)</f>
        <v>0</v>
      </c>
      <c r="L71" s="33">
        <f>SUM(L72:L74)</f>
        <v>0</v>
      </c>
      <c r="M71" s="33">
        <f>SUM(M72:M74)</f>
        <v>0</v>
      </c>
      <c r="N71" s="34"/>
      <c r="O71" s="34"/>
      <c r="P71" s="34"/>
    </row>
    <row r="72" spans="1:16" ht="15.75" x14ac:dyDescent="0.25">
      <c r="A72" s="8"/>
      <c r="B72" s="12" t="s">
        <v>56</v>
      </c>
      <c r="C72" s="25">
        <v>0</v>
      </c>
      <c r="D72" s="25"/>
      <c r="E72" s="29">
        <f>SUM(F72:P72)</f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/>
      <c r="O72" s="25"/>
      <c r="P72" s="25"/>
    </row>
    <row r="73" spans="1:16" ht="15.75" x14ac:dyDescent="0.25">
      <c r="A73" s="8"/>
      <c r="B73" s="12" t="s">
        <v>57</v>
      </c>
      <c r="C73" s="25">
        <v>0</v>
      </c>
      <c r="D73" s="25"/>
      <c r="E73" s="29">
        <f>SUM(F73:P73)</f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/>
      <c r="O73" s="25"/>
      <c r="P73" s="25"/>
    </row>
    <row r="74" spans="1:16" ht="31.5" x14ac:dyDescent="0.25">
      <c r="A74" s="8"/>
      <c r="B74" s="12" t="s">
        <v>58</v>
      </c>
      <c r="C74" s="28">
        <v>0</v>
      </c>
      <c r="D74" s="25"/>
      <c r="E74" s="29">
        <f>SUM(F74:P74)</f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/>
      <c r="O74" s="25"/>
      <c r="P74" s="25"/>
    </row>
    <row r="75" spans="1:16" ht="15.75" x14ac:dyDescent="0.25">
      <c r="A75" s="8"/>
      <c r="B75" s="13" t="s">
        <v>29</v>
      </c>
      <c r="C75" s="59">
        <f>+C71+C68+C63+C53+C45+C37+C27+C17+C11</f>
        <v>2675678070</v>
      </c>
      <c r="D75" s="59">
        <f t="shared" ref="D75" si="17">+D71+D68+D63+D53+D45+D37+D27+D17+D11</f>
        <v>0</v>
      </c>
      <c r="E75" s="59">
        <f>SUM(F75:U75)</f>
        <v>23282118.98</v>
      </c>
      <c r="F75" s="59">
        <f>+F71+F68+F63+F53+F45+F37+F27+F17+F11</f>
        <v>23282118.98</v>
      </c>
      <c r="G75" s="36">
        <f>+G63+G53+G27+G17+G11+G37</f>
        <v>0</v>
      </c>
      <c r="H75" s="36">
        <f t="shared" ref="H75" si="18">+H63+H53+H27+H17+H11</f>
        <v>0</v>
      </c>
      <c r="I75" s="36">
        <f t="shared" ref="I75:N75" si="19">+I63+I53+I27+I17+I37+I11+I71+I68+I45</f>
        <v>0</v>
      </c>
      <c r="J75" s="36">
        <f t="shared" si="19"/>
        <v>0</v>
      </c>
      <c r="K75" s="36">
        <f t="shared" si="19"/>
        <v>0</v>
      </c>
      <c r="L75" s="36">
        <f t="shared" si="19"/>
        <v>0</v>
      </c>
      <c r="M75" s="36">
        <f t="shared" si="19"/>
        <v>0</v>
      </c>
      <c r="N75" s="36">
        <f t="shared" si="19"/>
        <v>0</v>
      </c>
      <c r="O75" s="36">
        <f>+O71+O68+O63+O53+O45+O37+O27+O17+O11</f>
        <v>0</v>
      </c>
      <c r="P75" s="36">
        <f>+P71+P68+P63+P53+P45+P37+P27+P17+P11</f>
        <v>0</v>
      </c>
    </row>
    <row r="76" spans="1:16" ht="15.75" x14ac:dyDescent="0.25">
      <c r="A76" s="8"/>
      <c r="B76" s="13"/>
      <c r="C76" s="59">
        <f>+C75-C88</f>
        <v>0</v>
      </c>
      <c r="D76" s="59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ht="15.75" x14ac:dyDescent="0.25">
      <c r="A77" s="45"/>
      <c r="B77" s="10" t="s">
        <v>59</v>
      </c>
      <c r="C77" s="62">
        <v>0</v>
      </c>
      <c r="D77" s="62"/>
      <c r="E77" s="30">
        <f>SUM(F77:P77)</f>
        <v>0</v>
      </c>
      <c r="F77" s="30"/>
      <c r="G77" s="37"/>
      <c r="H77" s="30"/>
      <c r="I77" s="30"/>
      <c r="J77" s="30"/>
      <c r="K77" s="30"/>
      <c r="L77" s="30"/>
      <c r="M77" s="30"/>
      <c r="N77" s="30"/>
      <c r="O77" s="30"/>
      <c r="P77" s="30"/>
    </row>
    <row r="78" spans="1:16" ht="15.75" x14ac:dyDescent="0.25">
      <c r="A78" s="45"/>
      <c r="B78" s="23" t="s">
        <v>60</v>
      </c>
      <c r="C78" s="63">
        <v>0</v>
      </c>
      <c r="D78" s="63">
        <v>0</v>
      </c>
      <c r="E78" s="33">
        <f>SUM(F78:U78)</f>
        <v>0</v>
      </c>
      <c r="F78" s="33">
        <f>SUM(F79:F80)</f>
        <v>0</v>
      </c>
      <c r="G78" s="33">
        <f t="shared" ref="G78:I78" si="20">SUM(G79:G80)</f>
        <v>0</v>
      </c>
      <c r="H78" s="33">
        <f t="shared" si="20"/>
        <v>0</v>
      </c>
      <c r="I78" s="33">
        <f t="shared" si="20"/>
        <v>0</v>
      </c>
      <c r="J78" s="33"/>
      <c r="K78" s="33">
        <f>SUM(K79:K80)</f>
        <v>0</v>
      </c>
      <c r="L78" s="33">
        <f>SUM(L79:L80)</f>
        <v>0</v>
      </c>
      <c r="M78" s="33">
        <f>SUM(M79:M80)</f>
        <v>0</v>
      </c>
      <c r="N78" s="33"/>
      <c r="O78" s="33"/>
      <c r="P78" s="33"/>
    </row>
    <row r="79" spans="1:16" ht="42" customHeight="1" x14ac:dyDescent="0.25">
      <c r="A79" s="45"/>
      <c r="B79" s="12" t="s">
        <v>61</v>
      </c>
      <c r="C79" s="25">
        <v>0</v>
      </c>
      <c r="D79" s="25">
        <v>0</v>
      </c>
      <c r="E79" s="29">
        <f>SUM(F79:P79)</f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/>
      <c r="N79" s="25"/>
      <c r="O79" s="25"/>
      <c r="P79" s="25"/>
    </row>
    <row r="80" spans="1:16" ht="44.25" customHeight="1" x14ac:dyDescent="0.25">
      <c r="A80" s="45"/>
      <c r="B80" s="12" t="s">
        <v>62</v>
      </c>
      <c r="C80" s="25">
        <v>0</v>
      </c>
      <c r="D80" s="25">
        <v>0</v>
      </c>
      <c r="E80" s="29">
        <f>SUM(F80:P80)</f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/>
      <c r="N80" s="25"/>
      <c r="O80" s="25"/>
      <c r="P80" s="25"/>
    </row>
    <row r="81" spans="1:23" ht="15.75" x14ac:dyDescent="0.25">
      <c r="A81" s="45"/>
      <c r="B81" s="23" t="s">
        <v>63</v>
      </c>
      <c r="C81" s="63">
        <v>0</v>
      </c>
      <c r="D81" s="63">
        <v>0</v>
      </c>
      <c r="E81" s="33">
        <f>SUM(F81:U81)</f>
        <v>0</v>
      </c>
      <c r="F81" s="33">
        <f>SUM(F82:F83)</f>
        <v>0</v>
      </c>
      <c r="G81" s="33">
        <f t="shared" ref="G81:I81" si="21">SUM(G82:G83)</f>
        <v>0</v>
      </c>
      <c r="H81" s="33">
        <f t="shared" si="21"/>
        <v>0</v>
      </c>
      <c r="I81" s="33">
        <f t="shared" si="21"/>
        <v>0</v>
      </c>
      <c r="J81" s="33"/>
      <c r="K81" s="33"/>
      <c r="L81" s="33"/>
      <c r="M81" s="33"/>
      <c r="N81" s="33"/>
      <c r="O81" s="33"/>
      <c r="P81" s="33"/>
    </row>
    <row r="82" spans="1:23" ht="23.25" customHeight="1" x14ac:dyDescent="0.25">
      <c r="A82" s="45"/>
      <c r="B82" s="12" t="s">
        <v>64</v>
      </c>
      <c r="C82" s="25">
        <v>0</v>
      </c>
      <c r="D82" s="25">
        <v>0</v>
      </c>
      <c r="E82" s="29">
        <f>SUM(F82:P82)</f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/>
      <c r="N82" s="25"/>
      <c r="O82" s="25"/>
      <c r="P82" s="25"/>
    </row>
    <row r="83" spans="1:23" ht="26.25" customHeight="1" x14ac:dyDescent="0.25">
      <c r="A83" s="45"/>
      <c r="B83" s="12" t="s">
        <v>65</v>
      </c>
      <c r="C83" s="25">
        <v>0</v>
      </c>
      <c r="D83" s="28">
        <v>0</v>
      </c>
      <c r="E83" s="29">
        <f>SUM(F83:P83)</f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/>
      <c r="N83" s="25"/>
      <c r="O83" s="25"/>
      <c r="P83" s="25"/>
      <c r="S83" s="24"/>
      <c r="T83" s="24"/>
      <c r="U83" s="24"/>
      <c r="V83" s="24"/>
      <c r="W83" s="24"/>
    </row>
    <row r="84" spans="1:23" ht="15.75" x14ac:dyDescent="0.25">
      <c r="A84" s="45"/>
      <c r="B84" s="23" t="s">
        <v>66</v>
      </c>
      <c r="C84" s="63">
        <v>0</v>
      </c>
      <c r="D84" s="63">
        <v>0</v>
      </c>
      <c r="E84" s="33">
        <f>SUM(F84:U84)</f>
        <v>0</v>
      </c>
      <c r="F84" s="33">
        <f>SUM(F85)</f>
        <v>0</v>
      </c>
      <c r="G84" s="33">
        <f t="shared" ref="G84:I84" si="22">SUM(G85)</f>
        <v>0</v>
      </c>
      <c r="H84" s="33">
        <f t="shared" si="22"/>
        <v>0</v>
      </c>
      <c r="I84" s="33">
        <f t="shared" si="22"/>
        <v>0</v>
      </c>
      <c r="J84" s="33"/>
      <c r="K84" s="33"/>
      <c r="L84" s="33"/>
      <c r="M84" s="33"/>
      <c r="N84" s="33"/>
      <c r="O84" s="33"/>
      <c r="P84" s="33"/>
    </row>
    <row r="85" spans="1:23" ht="31.5" x14ac:dyDescent="0.25">
      <c r="A85" s="45"/>
      <c r="B85" s="12" t="s">
        <v>67</v>
      </c>
      <c r="C85" s="28">
        <v>0</v>
      </c>
      <c r="D85" s="25">
        <v>0</v>
      </c>
      <c r="E85" s="29">
        <f>SUM(F85:P85)</f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23" ht="15.75" x14ac:dyDescent="0.25">
      <c r="A86" s="45"/>
      <c r="B86" s="14" t="s">
        <v>68</v>
      </c>
      <c r="C86" s="36">
        <v>0</v>
      </c>
      <c r="D86" s="36">
        <v>0</v>
      </c>
      <c r="E86" s="38">
        <f>SUM(F86:U86)</f>
        <v>0</v>
      </c>
      <c r="F86" s="38">
        <f>+F84+F81+F78</f>
        <v>0</v>
      </c>
      <c r="G86" s="38">
        <f t="shared" ref="G86:I86" si="23">+G84+G81+G78</f>
        <v>0</v>
      </c>
      <c r="H86" s="38">
        <f t="shared" si="23"/>
        <v>0</v>
      </c>
      <c r="I86" s="38">
        <f t="shared" si="23"/>
        <v>0</v>
      </c>
      <c r="J86" s="38"/>
      <c r="K86" s="38"/>
      <c r="L86" s="38"/>
      <c r="M86" s="38"/>
      <c r="N86" s="38"/>
      <c r="O86" s="38"/>
      <c r="P86" s="38"/>
    </row>
    <row r="87" spans="1:23" ht="15.75" x14ac:dyDescent="0.25">
      <c r="A87" s="45"/>
      <c r="B87" s="8"/>
      <c r="C87" s="25"/>
      <c r="D87" s="64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23" ht="15.75" x14ac:dyDescent="0.25">
      <c r="A88" s="45"/>
      <c r="B88" s="1" t="s">
        <v>69</v>
      </c>
      <c r="C88" s="39">
        <f>+C75</f>
        <v>2675678070</v>
      </c>
      <c r="D88" s="65">
        <f>+D53+D37+D27+D17+D11</f>
        <v>0</v>
      </c>
      <c r="E88" s="39">
        <f>SUM(F88:U88)</f>
        <v>23282118.98</v>
      </c>
      <c r="F88" s="40">
        <f t="shared" ref="F88:L88" si="24">F11+F17+F27+F37+F45+F53+F63+F68+F71+F78+F81+F84</f>
        <v>23282118.98</v>
      </c>
      <c r="G88" s="40">
        <f t="shared" si="24"/>
        <v>0</v>
      </c>
      <c r="H88" s="40">
        <f t="shared" si="24"/>
        <v>0</v>
      </c>
      <c r="I88" s="40">
        <f t="shared" si="24"/>
        <v>0</v>
      </c>
      <c r="J88" s="40">
        <f t="shared" si="24"/>
        <v>0</v>
      </c>
      <c r="K88" s="40">
        <f t="shared" si="24"/>
        <v>0</v>
      </c>
      <c r="L88" s="40">
        <f t="shared" si="24"/>
        <v>0</v>
      </c>
      <c r="M88" s="40">
        <f>SUM(M75:M87)</f>
        <v>0</v>
      </c>
      <c r="N88" s="40">
        <f>SUM(N75:N87)</f>
        <v>0</v>
      </c>
      <c r="O88" s="40">
        <f>+O84+O81+O78+O75</f>
        <v>0</v>
      </c>
      <c r="P88" s="40">
        <f>+P84+P81+P78+P75</f>
        <v>0</v>
      </c>
    </row>
    <row r="89" spans="1:23" ht="15.75" x14ac:dyDescent="0.25">
      <c r="A89" s="45"/>
      <c r="B89" s="75" t="s">
        <v>99</v>
      </c>
      <c r="C89" s="75"/>
      <c r="D89" s="45"/>
      <c r="E89" s="45"/>
      <c r="F89" s="45"/>
      <c r="G89" s="45"/>
      <c r="H89" s="45"/>
      <c r="I89" s="17"/>
      <c r="J89" s="16"/>
      <c r="K89" s="16"/>
      <c r="L89" s="16"/>
      <c r="M89" s="16"/>
      <c r="N89" s="9"/>
      <c r="O89" s="9"/>
      <c r="P89" s="9"/>
    </row>
    <row r="90" spans="1:23" ht="15.75" x14ac:dyDescent="0.25">
      <c r="A90" s="45"/>
      <c r="B90" s="45"/>
      <c r="C90" s="45"/>
      <c r="D90" s="45"/>
      <c r="E90" s="45"/>
      <c r="F90" s="45"/>
      <c r="G90" s="45"/>
      <c r="H90" s="45"/>
      <c r="I90" s="17"/>
      <c r="J90" s="16"/>
      <c r="K90" s="16"/>
      <c r="L90" s="16"/>
      <c r="M90" s="16"/>
      <c r="N90" s="9"/>
      <c r="O90" s="9"/>
      <c r="P90" s="9"/>
    </row>
    <row r="91" spans="1:23" ht="15.75" x14ac:dyDescent="0.25">
      <c r="A91" s="45"/>
      <c r="B91" s="45"/>
      <c r="C91" s="45"/>
      <c r="D91" s="45"/>
      <c r="E91" s="45"/>
      <c r="F91" s="45"/>
      <c r="G91" s="45"/>
      <c r="H91" s="45"/>
      <c r="I91" s="17"/>
      <c r="J91" s="16"/>
      <c r="K91" s="16"/>
      <c r="L91" s="16"/>
      <c r="M91" s="16"/>
      <c r="N91" s="9"/>
      <c r="O91" s="9"/>
      <c r="P91" s="9"/>
    </row>
    <row r="92" spans="1:23" ht="15.75" x14ac:dyDescent="0.25">
      <c r="A92" s="45"/>
      <c r="B92" s="45"/>
      <c r="C92" s="45"/>
      <c r="D92" s="45"/>
      <c r="E92" s="45"/>
      <c r="F92" s="45"/>
      <c r="G92" s="45"/>
      <c r="H92" s="45"/>
      <c r="I92" s="17"/>
      <c r="J92" s="16"/>
      <c r="K92" s="16"/>
      <c r="L92" s="16"/>
      <c r="M92" s="16"/>
      <c r="N92" s="9"/>
      <c r="O92" s="9"/>
      <c r="P92" s="9"/>
    </row>
    <row r="93" spans="1:23" ht="15.75" x14ac:dyDescent="0.25">
      <c r="A93" s="45"/>
      <c r="B93" s="45"/>
      <c r="C93" s="45"/>
      <c r="D93" s="45"/>
      <c r="E93" s="45"/>
      <c r="F93" s="45"/>
      <c r="G93" s="45"/>
      <c r="H93" s="45"/>
      <c r="I93" s="17"/>
      <c r="J93" s="16"/>
      <c r="K93" s="16"/>
      <c r="L93" s="16"/>
      <c r="M93" s="16"/>
      <c r="N93" s="9"/>
      <c r="O93" s="9"/>
      <c r="P93" s="9"/>
    </row>
    <row r="94" spans="1:23" ht="18.75" x14ac:dyDescent="0.3">
      <c r="A94" s="5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41"/>
      <c r="N94" s="41"/>
      <c r="O94" s="44"/>
      <c r="P94" s="9"/>
      <c r="Q94" s="9"/>
    </row>
    <row r="95" spans="1:23" ht="18.75" x14ac:dyDescent="0.3">
      <c r="A95" s="8"/>
      <c r="B95" s="80"/>
      <c r="C95" s="80"/>
      <c r="D95" s="80"/>
      <c r="E95" s="80"/>
      <c r="F95" s="80"/>
      <c r="G95" s="17"/>
      <c r="H95" s="17"/>
      <c r="I95" s="17"/>
      <c r="J95" s="17"/>
      <c r="K95" s="17"/>
      <c r="L95" s="16"/>
      <c r="M95" s="6" t="s">
        <v>94</v>
      </c>
      <c r="N95" s="56"/>
      <c r="O95" s="56"/>
      <c r="P95" s="43"/>
      <c r="Q95" s="9"/>
    </row>
    <row r="96" spans="1:23" s="50" customFormat="1" ht="18.75" x14ac:dyDescent="0.3">
      <c r="A96" s="49"/>
      <c r="E96" s="31"/>
      <c r="F96" s="31"/>
      <c r="G96" s="31"/>
      <c r="H96" s="31"/>
      <c r="I96" s="48"/>
      <c r="J96" s="31"/>
      <c r="K96" s="31"/>
      <c r="L96" s="31"/>
      <c r="M96" s="51"/>
      <c r="N96" s="42"/>
      <c r="O96" s="15"/>
      <c r="P96" s="41"/>
      <c r="Q96" s="41"/>
    </row>
    <row r="97" spans="1:28" s="6" customFormat="1" ht="15.75" customHeight="1" x14ac:dyDescent="0.3">
      <c r="A97"/>
      <c r="B97" s="50"/>
      <c r="C97"/>
      <c r="D97"/>
      <c r="E97" s="46"/>
      <c r="F97" s="46"/>
      <c r="G97" s="31"/>
      <c r="H97" s="31"/>
      <c r="I97" s="53"/>
      <c r="J97" s="47"/>
      <c r="K97" s="47"/>
      <c r="L97" s="47"/>
      <c r="Q97"/>
      <c r="R97"/>
      <c r="S97"/>
      <c r="T97"/>
      <c r="U97"/>
      <c r="V97"/>
      <c r="W97"/>
      <c r="X97"/>
      <c r="Y97"/>
      <c r="Z97"/>
      <c r="AA97"/>
      <c r="AB97"/>
    </row>
    <row r="98" spans="1:28" s="6" customFormat="1" ht="19.5" x14ac:dyDescent="0.3">
      <c r="A98"/>
      <c r="B98"/>
      <c r="C98"/>
      <c r="D98"/>
      <c r="E98" s="31"/>
      <c r="F98" s="31"/>
      <c r="G98" s="31"/>
      <c r="H98" s="31"/>
      <c r="I98" s="52"/>
      <c r="J98" s="31"/>
      <c r="K98" s="31"/>
      <c r="L98" s="31"/>
      <c r="Q98"/>
      <c r="R98"/>
      <c r="S98"/>
      <c r="T98"/>
      <c r="U98"/>
      <c r="V98"/>
      <c r="W98"/>
      <c r="X98"/>
      <c r="Y98"/>
      <c r="Z98"/>
      <c r="AA98"/>
      <c r="AB98"/>
    </row>
    <row r="99" spans="1:28" s="6" customFormat="1" ht="18.75" x14ac:dyDescent="0.3">
      <c r="A99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O99" s="18"/>
      <c r="Q99"/>
      <c r="R99"/>
      <c r="S99"/>
      <c r="T99"/>
      <c r="U99"/>
      <c r="V99"/>
      <c r="W99"/>
      <c r="X99"/>
      <c r="Y99"/>
      <c r="Z99"/>
      <c r="AA99"/>
      <c r="AB99"/>
    </row>
    <row r="100" spans="1:28" s="6" customFormat="1" ht="18.75" x14ac:dyDescent="0.3">
      <c r="A100"/>
      <c r="B100" s="32"/>
      <c r="C100" s="32"/>
      <c r="D100" s="32"/>
      <c r="E100" s="32"/>
      <c r="F100" s="31"/>
      <c r="G100" s="32"/>
      <c r="H100" s="32"/>
      <c r="J100" s="32"/>
      <c r="K100" s="32"/>
      <c r="L100" s="32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s="6" customFormat="1" ht="18.75" x14ac:dyDescent="0.3">
      <c r="A101"/>
      <c r="B101" s="47"/>
      <c r="C101" s="47"/>
      <c r="D101" s="47"/>
      <c r="E101" s="56"/>
      <c r="F101" s="56"/>
      <c r="G101" s="9"/>
      <c r="H101" s="9"/>
      <c r="I101" s="45" t="s">
        <v>95</v>
      </c>
      <c r="J101" s="45"/>
      <c r="K101" s="45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s="6" customFormat="1" ht="18.75" x14ac:dyDescent="0.3">
      <c r="A102"/>
      <c r="B102" s="31"/>
      <c r="C102" s="31"/>
      <c r="D102" s="31"/>
      <c r="E102" s="8"/>
      <c r="F102" s="9"/>
      <c r="G102" s="9"/>
      <c r="H102" s="9"/>
      <c r="I102" s="56"/>
      <c r="J102" s="56"/>
      <c r="K102" s="56"/>
      <c r="O102" s="18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s="6" customFormat="1" ht="18.75" x14ac:dyDescent="0.3">
      <c r="A103"/>
      <c r="B103"/>
      <c r="C103"/>
      <c r="D103"/>
      <c r="E103"/>
      <c r="G103" s="54"/>
      <c r="I103" s="57"/>
      <c r="J103" s="57"/>
      <c r="K103" s="57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s="6" customFormat="1" ht="18.75" x14ac:dyDescent="0.3">
      <c r="A104"/>
      <c r="B104"/>
      <c r="C104"/>
      <c r="D104"/>
      <c r="H104" s="55"/>
      <c r="I104" s="55"/>
      <c r="J104" s="55"/>
      <c r="K104" s="20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s="6" customFormat="1" ht="15.75" x14ac:dyDescent="0.25">
      <c r="A105"/>
      <c r="B105"/>
      <c r="C105"/>
      <c r="D105"/>
      <c r="H105" s="9"/>
      <c r="I105" s="9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s="6" customFormat="1" ht="15.75" x14ac:dyDescent="0.25">
      <c r="A106"/>
      <c r="B106"/>
      <c r="C106"/>
      <c r="D106"/>
      <c r="H106" s="9"/>
      <c r="I106" s="9"/>
      <c r="Q106"/>
      <c r="R106"/>
      <c r="S106"/>
      <c r="T106"/>
      <c r="U106"/>
      <c r="V106"/>
      <c r="W106"/>
      <c r="X106"/>
      <c r="Y106"/>
      <c r="Z106"/>
      <c r="AA106"/>
      <c r="AB106"/>
    </row>
    <row r="110" spans="1:28" s="6" customFormat="1" ht="18.75" x14ac:dyDescent="0.3">
      <c r="A110"/>
      <c r="B110"/>
      <c r="C110"/>
      <c r="D110"/>
      <c r="G110" s="77"/>
      <c r="H110" s="77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s="6" customFormat="1" ht="18.75" x14ac:dyDescent="0.3">
      <c r="A111"/>
      <c r="B111"/>
      <c r="C111"/>
      <c r="D111"/>
      <c r="G111" s="78"/>
      <c r="H111" s="78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s="6" customFormat="1" ht="18.75" x14ac:dyDescent="0.3">
      <c r="A112"/>
      <c r="B112"/>
      <c r="C112"/>
      <c r="D112"/>
      <c r="G112" s="79"/>
      <c r="H112" s="79"/>
      <c r="Q112"/>
      <c r="R112"/>
      <c r="S112"/>
      <c r="T112"/>
      <c r="U112"/>
      <c r="V112"/>
      <c r="W112"/>
      <c r="X112"/>
      <c r="Y112"/>
      <c r="Z112"/>
      <c r="AA112"/>
      <c r="AB112"/>
    </row>
  </sheetData>
  <mergeCells count="17">
    <mergeCell ref="B89:C89"/>
    <mergeCell ref="B94:L94"/>
    <mergeCell ref="G110:H110"/>
    <mergeCell ref="G111:H111"/>
    <mergeCell ref="G112:H112"/>
    <mergeCell ref="B95:F95"/>
    <mergeCell ref="D8:D9"/>
    <mergeCell ref="B8:B9"/>
    <mergeCell ref="C8:C9"/>
    <mergeCell ref="F8:O8"/>
    <mergeCell ref="E8:E9"/>
    <mergeCell ref="B6:R6"/>
    <mergeCell ref="B1:R1"/>
    <mergeCell ref="B2:R2"/>
    <mergeCell ref="B3:L3"/>
    <mergeCell ref="B4:R4"/>
    <mergeCell ref="B5:R5"/>
  </mergeCells>
  <printOptions horizontalCentered="1"/>
  <pageMargins left="0.70866141732283461" right="0.70866141732283461" top="0.74803149606299213" bottom="0.74803149606299213" header="0.31496062992125984" footer="0.31496062992125984"/>
  <pageSetup scale="67" fitToHeight="0" orientation="portrait" r:id="rId1"/>
  <headerFooter>
    <oddFooter>&amp;RPág. &amp;P / &amp;N</oddFooter>
  </headerFooter>
  <rowBreaks count="2" manualBreakCount="2">
    <brk id="40" min="1" max="15" man="1"/>
    <brk id="67" min="1" max="15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Nueva Plantilla Ejecucion 2022</vt:lpstr>
      <vt:lpstr>'Nueva Plantilla Ejecucion 2022'!Área_de_impresión</vt:lpstr>
      <vt:lpstr>'Nueva Plantilla Ejecucion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Rafael Eudimar Diaz Araujo</cp:lastModifiedBy>
  <cp:lastPrinted>2022-03-04T17:50:41Z</cp:lastPrinted>
  <dcterms:created xsi:type="dcterms:W3CDTF">2018-04-17T18:57:16Z</dcterms:created>
  <dcterms:modified xsi:type="dcterms:W3CDTF">2022-04-20T13:50:08Z</dcterms:modified>
</cp:coreProperties>
</file>