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Arch-Piso-9\Proyectos ONE\OFICINA LIBRE ACCESO A LA INFORMACION ...DATOS\PAGO DE FACTURA PROVEEDORES\PRESENTACION PORTAL EXCELL 2023\"/>
    </mc:Choice>
  </mc:AlternateContent>
  <bookViews>
    <workbookView xWindow="0" yWindow="0" windowWidth="28800" windowHeight="12330"/>
  </bookViews>
  <sheets>
    <sheet name="PAGOS FACT PROV  SEPTIEMBR 2023" sheetId="2" r:id="rId1"/>
    <sheet name="1" sheetId="5" r:id="rId2"/>
    <sheet name="Hoja1" sheetId="4" r:id="rId3"/>
  </sheets>
  <definedNames>
    <definedName name="_xlnm._FilterDatabase" localSheetId="0" hidden="1">'PAGOS FACT PROV  SEPTIEMBR 2023'!$A$7:$N$7</definedName>
    <definedName name="_xlnm.Print_Area" localSheetId="0">'PAGOS FACT PROV  SEPTIEMBR 2023'!$B$1:$L$57</definedName>
    <definedName name="_xlnm.Print_Titles" localSheetId="0">'PAGOS FACT PROV  SEPTIEMBR 2023'!$1:$7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0" i="2" l="1"/>
  <c r="J48" i="2" l="1"/>
  <c r="J49" i="2"/>
  <c r="J45" i="2"/>
  <c r="J46" i="2"/>
  <c r="J47" i="2"/>
  <c r="J10" i="2" l="1"/>
  <c r="J27" i="2" l="1"/>
  <c r="J33" i="2" l="1"/>
  <c r="J34" i="2"/>
  <c r="J35" i="2"/>
  <c r="J36" i="2"/>
  <c r="J37" i="2"/>
  <c r="J38" i="2"/>
  <c r="J39" i="2"/>
  <c r="J40" i="2"/>
  <c r="J41" i="2"/>
  <c r="J42" i="2"/>
  <c r="J43" i="2"/>
  <c r="J44" i="2"/>
  <c r="J16" i="2" l="1"/>
  <c r="J18" i="2" l="1"/>
  <c r="J32" i="2"/>
  <c r="J31" i="2"/>
  <c r="J30" i="2"/>
  <c r="J28" i="2" l="1"/>
  <c r="J29" i="2"/>
  <c r="J20" i="2"/>
  <c r="J21" i="2"/>
  <c r="J22" i="2"/>
  <c r="J23" i="2"/>
  <c r="J24" i="2"/>
  <c r="J25" i="2"/>
  <c r="J26" i="2"/>
  <c r="J19" i="2"/>
  <c r="J14" i="2" l="1"/>
  <c r="J15" i="2"/>
  <c r="J17" i="2"/>
  <c r="J13" i="2" l="1"/>
  <c r="J12" i="2"/>
  <c r="J11" i="2"/>
  <c r="J9" i="2"/>
  <c r="J8" i="2"/>
  <c r="Q48" i="2" l="1"/>
  <c r="J50" i="2"/>
  <c r="M55" i="2" s="1"/>
</calcChain>
</file>

<file path=xl/sharedStrings.xml><?xml version="1.0" encoding="utf-8"?>
<sst xmlns="http://schemas.openxmlformats.org/spreadsheetml/2006/main" count="265" uniqueCount="207">
  <si>
    <t>OFICINA NACIONAL DE ESTADÍSTICA (ONE)</t>
  </si>
  <si>
    <t>CANT.</t>
  </si>
  <si>
    <t>RNC</t>
  </si>
  <si>
    <t>CONCEPTO</t>
  </si>
  <si>
    <t>FACTURA NO. (NCF)</t>
  </si>
  <si>
    <t>FECHA FACTURA</t>
  </si>
  <si>
    <t>MONTO FACTURADO</t>
  </si>
  <si>
    <t>FECHA FIN FACTURA</t>
  </si>
  <si>
    <t>MONTO PAGADO A LA FECHA</t>
  </si>
  <si>
    <t>MONTO PENDIENTE</t>
  </si>
  <si>
    <t>ESTADO</t>
  </si>
  <si>
    <t>Completo</t>
  </si>
  <si>
    <t>Comercial Payan, SRL</t>
  </si>
  <si>
    <t>101108053</t>
  </si>
  <si>
    <t>Altice Dominicana, SA</t>
  </si>
  <si>
    <t>101618787</t>
  </si>
  <si>
    <t>HUMANO SEGUROS S A</t>
  </si>
  <si>
    <t>102017174</t>
  </si>
  <si>
    <t>completo</t>
  </si>
  <si>
    <t>TOTAL</t>
  </si>
  <si>
    <t>MAPFRE Salud ARS, S.A.</t>
  </si>
  <si>
    <t>401516454</t>
  </si>
  <si>
    <t>401037272</t>
  </si>
  <si>
    <t>SEGURO NACIONAL DE SALUD</t>
  </si>
  <si>
    <t>CORPORACION DEL ACUEDUCTO Y ALCANTARILLADO DE SANTO DOMINGO</t>
  </si>
  <si>
    <t>101855681</t>
  </si>
  <si>
    <t>Columbus Networks Dominicana, S.A</t>
  </si>
  <si>
    <t>GOBERNACION DEL EDIFICIO GUBERNAMENTAL JUAN PABLO DUARTE</t>
  </si>
  <si>
    <t>401509563</t>
  </si>
  <si>
    <t>Edesur Dominicana, S.A</t>
  </si>
  <si>
    <t>BANCO CENTRAL DE LA REPUBLICA DOMINICANA</t>
  </si>
  <si>
    <t>401007551</t>
  </si>
  <si>
    <t xml:space="preserve"> </t>
  </si>
  <si>
    <t>101761581</t>
  </si>
  <si>
    <t>101821248</t>
  </si>
  <si>
    <t>Maylen  Elizabeth  Andon Sansur</t>
  </si>
  <si>
    <t>00112181243</t>
  </si>
  <si>
    <t>101503939</t>
  </si>
  <si>
    <t>131988253</t>
  </si>
  <si>
    <t>AGUA PLANETA AZUL C POR A</t>
  </si>
  <si>
    <t>Crib Consulting, SRL</t>
  </si>
  <si>
    <t>101001577</t>
  </si>
  <si>
    <t>131065899</t>
  </si>
  <si>
    <t>131205267</t>
  </si>
  <si>
    <t>401005107</t>
  </si>
  <si>
    <t>COMPANIA DOMINICANA DE TELEFONOS C POR A</t>
  </si>
  <si>
    <t>Empresas Macangel, SRL</t>
  </si>
  <si>
    <t>Francis Tipico &amp; Gourmet, SRL</t>
  </si>
  <si>
    <t>UNIVERSIDAD APEC</t>
  </si>
  <si>
    <t>B150000000136</t>
  </si>
  <si>
    <t>RELACIÓN DE PAGO DE FACTURAS  PROVEEDORES DURANTE EL MES DE SEPTIEMBRE DEL 2023</t>
  </si>
  <si>
    <t>2913</t>
  </si>
  <si>
    <t>3152</t>
  </si>
  <si>
    <t>2884</t>
  </si>
  <si>
    <t>2918</t>
  </si>
  <si>
    <t>3158</t>
  </si>
  <si>
    <t>2862</t>
  </si>
  <si>
    <t>2844</t>
  </si>
  <si>
    <t>2998</t>
  </si>
  <si>
    <t>2812</t>
  </si>
  <si>
    <t>3059</t>
  </si>
  <si>
    <t>2825</t>
  </si>
  <si>
    <t>2883</t>
  </si>
  <si>
    <t>3107</t>
  </si>
  <si>
    <t>2846</t>
  </si>
  <si>
    <t>3014</t>
  </si>
  <si>
    <t>3001</t>
  </si>
  <si>
    <t>2948</t>
  </si>
  <si>
    <t>2824</t>
  </si>
  <si>
    <t>3160</t>
  </si>
  <si>
    <t>2920</t>
  </si>
  <si>
    <t>3154</t>
  </si>
  <si>
    <t>2922</t>
  </si>
  <si>
    <t>3133</t>
  </si>
  <si>
    <t>3083</t>
  </si>
  <si>
    <t>3085</t>
  </si>
  <si>
    <t>2977</t>
  </si>
  <si>
    <t>2963</t>
  </si>
  <si>
    <t>2889</t>
  </si>
  <si>
    <t>3131</t>
  </si>
  <si>
    <t>3057</t>
  </si>
  <si>
    <t>2876</t>
  </si>
  <si>
    <t>3005</t>
  </si>
  <si>
    <t>3156</t>
  </si>
  <si>
    <t>3006</t>
  </si>
  <si>
    <t>2854</t>
  </si>
  <si>
    <t>2858</t>
  </si>
  <si>
    <t>2859</t>
  </si>
  <si>
    <t>2864</t>
  </si>
  <si>
    <t>2882</t>
  </si>
  <si>
    <t>2964</t>
  </si>
  <si>
    <t>2823</t>
  </si>
  <si>
    <t>101820217</t>
  </si>
  <si>
    <t>101889561</t>
  </si>
  <si>
    <t>102316163</t>
  </si>
  <si>
    <t>122024581</t>
  </si>
  <si>
    <t>130013152</t>
  </si>
  <si>
    <t>130887594</t>
  </si>
  <si>
    <t>131084362</t>
  </si>
  <si>
    <t>131595197</t>
  </si>
  <si>
    <t>131828002</t>
  </si>
  <si>
    <t>131872298</t>
  </si>
  <si>
    <t>131878784</t>
  </si>
  <si>
    <t>131976506</t>
  </si>
  <si>
    <t>132003098</t>
  </si>
  <si>
    <t>132214331</t>
  </si>
  <si>
    <t>132288823</t>
  </si>
  <si>
    <t>EMPRESA DISTRIBUIDORA DE ELECTRICIDAD DEL ESTE S A</t>
  </si>
  <si>
    <t>GL Promociones, SRL</t>
  </si>
  <si>
    <t>Cecomsa, SRL</t>
  </si>
  <si>
    <t>Maximun Pest Control, SRL</t>
  </si>
  <si>
    <t>Estación De Servicios Coral, SRL</t>
  </si>
  <si>
    <t>Suplidora Reysa, EIRL</t>
  </si>
  <si>
    <t>Prolimdes Comercial, SRL</t>
  </si>
  <si>
    <t>Seti &amp; Sidif Dominicana, SRL</t>
  </si>
  <si>
    <t>Aldisa Business World, SRL</t>
  </si>
  <si>
    <t>PWA, EIRL</t>
  </si>
  <si>
    <t>Emteru Ingeniería, SRL</t>
  </si>
  <si>
    <t>Pyqui Movil, SRL</t>
  </si>
  <si>
    <t>Xavier Vargas, Ingeniería Electromecánica, EIRL</t>
  </si>
  <si>
    <t>CORAMCA, SRL</t>
  </si>
  <si>
    <t>Augustos DS, SRL</t>
  </si>
  <si>
    <t>PAGO SERVICIOS DE CATERING UTILIZADOS EN ACTIVIDADES DEL (DIA DE LOS PADRES, CON LOS HIJOS DE LOS COLABORADORES Y EL VIERNES TEMATICO) SEGUN O/S ONE-2023-0007 Y FACTURAS ANEXAS</t>
  </si>
  <si>
    <t>PAGO SERVICIO TELEFONICO DE FLOTAS DE LA INSTITUCION, CORRESPONDIENTE AL MES DE SEPTIEMBRE 2023, SEGUN SOLICITUD PAGO Y FACTURAS ANEXAS.</t>
  </si>
  <si>
    <t>PAGO SERVICIOS TELEFONICOS DE FLOTAS PARA LA INSTITUCION, CORRESPONDIENTE AL MES DE AGOSTO 2023, SEGUN SOLICITUD PAGO Y FACTURA ANEXA.</t>
  </si>
  <si>
    <t>PAGO SERVICIOS TELEFONICOS PARA LA INSTITUCION, CORRESPONDIENTE AL MES DE AGOSTO 2023, SEGUN SOLICITUD PAGO Y FACTURAS ANEXAS.</t>
  </si>
  <si>
    <t>PAGO SERVICIOS TELEFONICOS PARA LA INSTITUCION, CORRESPONDIENTE AL MES DE SEPTIEMBRE 2023, SEGUN SOLICITUD PAGO Y FACTURAS ANEXAS.</t>
  </si>
  <si>
    <t>PAGO SERVICIO DE ALQUILER DE DOS LOCALES UBICADOS EN LA CALLE SAN JUAN BOSCO No. 4 SECTOR DON BOSCO, PARA EL SERVICIO DE ALMACENAJE DE DOCUMENTOS Y MATERIALES DE LA INSTITUCION, CORRESPONDIENTE AL MES DE SEPTIEMBRE 2023, SEGUN SOLICITUD PAGO Y FACTURA ANE</t>
  </si>
  <si>
    <t>PAGO ADQUISICION DE BOTELLONES DE AGUA (SOLO LIQUIDO), PARA SER UTILIZADOS EN LA INSTITUCION, CORRESPONDIENTE AL MES DE AGOSTO 2023, SEGUN OS-ONE-2023-00010 Y FACTURAS ANEXAS.</t>
  </si>
  <si>
    <t>PAGO ADQUISICION DE BOTELLONES DE AGUA (SOLO LIQUIDO), PARA SER UTILIZADOS EN LA INSTITUCION, SEGUN OC-ONE-2023-00186 Y FACTURAS ANEXAS.</t>
  </si>
  <si>
    <t>PAGO SERVICIO DE FLOTAS UTILIZADAS EN EL LEVANTAMIENTO DEL X CENSO NACIONAL DE POBLACION Y VIVIENDA 2022, CORRESPONDIENTE A LOS BALANCES GENERADOSEN JULIO, AGOSTO Y SEPTIEMBRE 2023, INCLUYENDO BALANCE EN ATRASO, SEGUN SOLICITUD PAGO Y FACTURA ANEXA.</t>
  </si>
  <si>
    <t>PAGO SERVICIO DE INTERNET PREMIUN PLUS 100 MBPS-10MBPS PARA LA INSTITUCION, CORRESPONDIENTE AL MES DE SEPTIEMBRE 2023, SEGUN FACTURA ANEXA.</t>
  </si>
  <si>
    <t>PAGO SERVICIO DE SALUD (MAPFRE COMPLEMENTARIO) PARA EL PERSONAL DE ESTA INSTITUCION CORRESPONDIENTE AL MES DE SEPTIEMBRE 2023, SEGUN SOLICITUD PAGO Y FACTURA ANEXA.</t>
  </si>
  <si>
    <t>PAGO SERVICIO DE ENERGIA ELECTRICA DE LA INSTITUCION, SEDE ONE, EQUIPOS TECNOLOGICOS, ELECTRODOMESTICO, LUMINARIAS Y LOCAL ALQUILADO,  CORRESPONDIENTE AL MES DE AGOSTO 2023, SEGUN SOLICITUDES Y FACTURAS ANEXAS.</t>
  </si>
  <si>
    <t>PAGO SERVICIO DE ENERGIA ELECTRICA DE LA INSTITUCION, SEDE ONE, EQUIPOS TECNOLOGICOS, ELECTRODOMESTICOS, LUMINARIAS Y LOCAL ALQUILADO, CORRESPONDIENTE AL MES DE SEPTIEMBRE 2023, SEGUN SOLICITUDES PAGO Y FACTURAS ANEXAS.</t>
  </si>
  <si>
    <t>PAGO SERVICIO DE ENERGIA ELECTRICA DEL CENTRO LOGISTICO DEL X CENSO NACIONAL DE POBLACION Y VIVIENDA 2022, UBICADO EN EL KM. 9 1/2 DE LA AUTOPISTA DUARTE, CORRESPONDIENTE AL PERIODO  17/07/2023 AL 17/08/2023, SEGUN SOLICITUD PAGO Y FACTURA ANEXA.</t>
  </si>
  <si>
    <t>PAGO SERVICIO DE INTERNET BANDA ANCHA DE 100MB PARA SER UTILIZADOS POR LA INSTITUCION, CORRESPONDIENTE AL MES DE SEPTIEMBRE 2023, SEGUN SOLICITUD PAGO Y FACTURA ANEXA.</t>
  </si>
  <si>
    <t>PAGO SERVICIO DE SEGURIDAD PERIMETRAL PARA FORTALECIMIENTO DE LA INFRAESTRUCTURA DE LAS COMUNICACIONES EN LA INSTITUCION, CORRESPONDIENTE AL MES DE SEPTIEMBRE 2023, SEGUN SOLICITUD PAGO Y FACTURA ANEXA</t>
  </si>
  <si>
    <t>PAGO ADQUISICION DE ARTICULOS PERSONALIZADOS Y PORTABANNER PARA DIFERENTES ACTIVIDADES DEL DEPARTAMENTO DE ESTADISTICAS AMBIENTALES, SEGUN O/C ONE-2023-00151 Y FACTURA ANEXA.</t>
  </si>
  <si>
    <t>PAGO SERVICIO DE SALUD (HUMANO SEGURO COMPLEMENTARIO) PARA EL PERSONAL DE ESTA INSTITUCION CORRESPONDIENTE AL MES DE SEPTIEMBRE  2023, SEGUN SOLICITUD PAGO Y FACTURA ANEXA.</t>
  </si>
  <si>
    <t>PAGO ADQUISICION DE TONERS Y CARTUCHOS PARA LAS DISTINTAS IMPRESORAS DE LA INSTITUCION, LOTES 1,2,3,4,5 Y 6 SEGUN CERTIFICACION DE CONTRATO BS-0007851-2023 Y FACTURA ANEXA.</t>
  </si>
  <si>
    <t>PAGO SERVICIOS DE FUMIGACION GENERAL PROFUNDA EN LA INSTITUCION, SEGUN O/C ONE-2023-00017, CORRESPONDIENTE A SEPTIEMBRE 2023 (3/6) Y FACTURA ANEXA.</t>
  </si>
  <si>
    <t>PAGO ADQUISICION DE TICKETS DE COMBUSTIBLES PARA USO DE LA INSTITUCION, CORRESPONDIENTE AL MES DE SEPTIEMBRE 2023, SEGUN CERTIFICACION DE CONTRATO BS-0010253-2023 Y FACTURA ANEXA.</t>
  </si>
  <si>
    <t>AQUISICION DE INSUMOS COMESTIBLES Y GASTABLES(AZUCAR,VASOS BIODEGRADABLE Y REMOVEOR) PARA LA ESCUELA NACIONAL DE ESTADISTICAS,SEGUN OC-ONE 2023-00173 Y FACTURA ANEXA</t>
  </si>
  <si>
    <t>PAGO SERVICIO DE CATERING PARA EL LAZAMIENTO DE LOS RESULTADOS DE LA ENAE-2022, SEGUN OS-ONE-2023-00178 Y FACTURA ANEXA.</t>
  </si>
  <si>
    <t>PAGO ADQUISICION DE INSUMOS COMESTIBLES PARA LA DIRECCION GENERAL DE ESTA INSTITUCION,  SEGUN  OC-ONE-2023-00165 Y FACTURA ANEXA.</t>
  </si>
  <si>
    <t>PAGO SERVICIO DE CATERING PARA REUNION TECNICA DE MINISTROS MEPYD  Y DIRECTORES ONE, SEGUN OS-ONE-2023-00187 Y FACTURA ANEXA.</t>
  </si>
  <si>
    <t>PAGO RENOVACION DE LICENCIAS INFORMATICAS MANAGEENGINE MOVILES DEVICE MANAGMENT, PERIODO AGOSTO 2023 HASTA AGOSTO 2024, SEGUN OC-ONE-2023-00170 Y FACTURA ANEXA.</t>
  </si>
  <si>
    <t>PAGO SERVICIO LAVADO Y PLANCHADO DE CHALECOS DE REGISTRO DE OFERTA Y EDIFICACIONES (ROE-2-2023), SEGUN OS-ONE-2023-00175 Y FACTURA ANEXA.</t>
  </si>
  <si>
    <t>PAGO RENOVACION DE LICENCIAS INFORMATICA 365 USO DE ESTA INSTITUCION, PERIODO DEL 28/08/2023 AL 28/08/2024 SEGUN O/C ONE-2023-00174 Y FACTURA ANEXA</t>
  </si>
  <si>
    <t>PAGO SERVICIO DE REPARACION DE TIMER  Y BREAKER DE LOS PANELES ELCTRICOS EN EL PISO 8 Y 9 DE LA INSTITUCION, SEGUN OS-ONE-2023-00194 Y FACTURA ANEXA.</t>
  </si>
  <si>
    <t>PAGO SERVICIO CONTRATACION E INSTALACION DE DISPOSITIVOS GPS A VEHICULOS DE LA INSTITUCION, SEGUN OS-ONE-00111 Y FACTURA ANEXA.</t>
  </si>
  <si>
    <t>CUARTO PAGO CONTRA ENTREGA PRODUCTO 7 DEL CONTRATO BS-0004386-2023 DE CONSULTORIA PARA EL DISEÑO DE UNA ESTRATEGIA DE IMAGEN Y POSICIONAMIENTO INSTITUCIONAL DE LA GESTION ONE, DURANTE PERIODO 2023-2024, SEGUN OS-ONE-2023-00019 Y FACTURA ANEXA.</t>
  </si>
  <si>
    <t>PAGO SERVICIO DE MANTENIMIENTO, SUMINISTRO E INSTALCION DE PIEZAS PARA AIRES ACONDICIONADOS PERTENECIENTES AL AREA DE RRHH Y DIRECCION GENERAL DE ESTA INSTITUCION, SEGUN O/S ONE-2023-00181 Y FACTURA ANEXA.</t>
  </si>
  <si>
    <t>PAGO ADQUISICION DE MATERIALES ELECTRICOS PARA SER UTILIZADOS EN LA INSTITUCION, SEGUN OC-ONE-2023-00193 Y FACTURA ANEXA.</t>
  </si>
  <si>
    <t>PAGO ADQUISICION DE SELLOS AUTO TINTADOS REDONDOS, PARA SER UTILIZADOS EN LA INSTITUCION, SEGUN O/C ONE-2023-00164 Y FACTURA ANEXA.</t>
  </si>
  <si>
    <t>PAGO COSTO DEL PERIODO MAYO-AGOSTO 2023, MAESTRIA EN "GERENCIA ESTRATEGICA DEL TALENTO HUMANO" A LA SRA. GRESY M. BAEZ, SEGUN SOLICITUD PAGO Y FACTURA ANEXA.</t>
  </si>
  <si>
    <t>PAGO COSTO PERIODO MAYO-AGOSTO 2023, MAESTRIA EN ADMINISTRACION FINANCIERA QUE ESTA REALIZANDO LA SRA. SONIA CRISTO, SEGUN SOLICITUD PAGO Y FACTURA ANEXA.</t>
  </si>
  <si>
    <t>PAGO COSTO PERIODO MAYO-AGOSTO 2023, MAESTRIA EN GERENCIA ESTRATEGICA DEL TALENTO HUMANO QUE ESTA REALIZANDO LA SR. HANSEL ARMANDO DIAZ, SEGUN SOLICITUD PAGO Y FACTURA ANEXA.</t>
  </si>
  <si>
    <t>PAGO OFICINA NACIONAL DE ESTADISTICA, ARRENDAMIENTO DE 40 PARQUEOS EN EL EDIFICIO ESTACIONAMIENTO NIVEL 9-B, BANCO CENTRAL, (TRN E040280) MES DE SEPTIEMBRE 2023, SEGUN SOLICITUD PAGO , CERTIFICACION CONTRATO Y FACTURA ANEXA.</t>
  </si>
  <si>
    <t>PAGO SERVICIO DE AGUA POTABLE PARA USO DE LA INSTITUCION, CORRESPONDIENTE AL MES DE SEPTIEMBRE 2023, SEGUN SOLICITUD Y FACTURA ANEXA.</t>
  </si>
  <si>
    <t>APORTE AL MANTENIMIENTO DE LAS AREAS COMUNES DE ESTA INSTITUCION, GOBERNACION EDIFICIO JUAN PABLO DUARTE, CORRESPONDIENTE AL MES DE SEPTIEMBRE 2023, SEGUN SOLICITUD Y FACTURA ANEXA.</t>
  </si>
  <si>
    <t>PAGO SERVICIO DE SALUD (SENASA COMPLEMENTARIO) PARA EL PERSONAL DE ESTA INSTITUCION CORRESPONDIENTE AL MES DE SEPTIEMBRE 2023, SEGUN SOLICITUD PAGO Y FACTURA ANEXA.</t>
  </si>
  <si>
    <t>B1500003481</t>
  </si>
  <si>
    <t>B1500163082  B1500163229  B1500163415  B1500163468</t>
  </si>
  <si>
    <t>01/08/2023  03/08/2023  08/08/2023  10/08/2023</t>
  </si>
  <si>
    <t>B1500000247</t>
  </si>
  <si>
    <t>B1500003799</t>
  </si>
  <si>
    <t>B1500397003</t>
  </si>
  <si>
    <t>B1500000105</t>
  </si>
  <si>
    <t>B1500001813</t>
  </si>
  <si>
    <t>B1500000239</t>
  </si>
  <si>
    <t>B1500000070</t>
  </si>
  <si>
    <t>B1500000104</t>
  </si>
  <si>
    <t>B1500000367</t>
  </si>
  <si>
    <t>B1500000405</t>
  </si>
  <si>
    <t>B1500000644</t>
  </si>
  <si>
    <t>B1500126388</t>
  </si>
  <si>
    <t>E450000019281  E450000019488</t>
  </si>
  <si>
    <t>B1500284349  B1500284477  B1500287192</t>
  </si>
  <si>
    <t>18/08/2023  21/08/2023</t>
  </si>
  <si>
    <t>B1500163557  B1500163562  B1500163731  B1500163821  B1500163966</t>
  </si>
  <si>
    <t>15/08/2023  17/08/2023  24/08/2023  29/08/2023  31/08/2023</t>
  </si>
  <si>
    <t>E450000018790  E450000019370</t>
  </si>
  <si>
    <t>B1500003479</t>
  </si>
  <si>
    <t>B1500003768  B1500003769</t>
  </si>
  <si>
    <t>B1500000222  B1500000224   B1500000225</t>
  </si>
  <si>
    <t>28/07/2023  03/08/2023  04/08/2023</t>
  </si>
  <si>
    <t>B1500004806</t>
  </si>
  <si>
    <t>B1500004778</t>
  </si>
  <si>
    <t>B1500003480</t>
  </si>
  <si>
    <t>B1500054114</t>
  </si>
  <si>
    <t>B1500289420  B1500289562   B1500292116</t>
  </si>
  <si>
    <t>B1500001307</t>
  </si>
  <si>
    <t>B1500009199</t>
  </si>
  <si>
    <t>B1500029099</t>
  </si>
  <si>
    <t>B1500053959</t>
  </si>
  <si>
    <t>B15000000219</t>
  </si>
  <si>
    <t>B1500000579</t>
  </si>
  <si>
    <t>B1500000334</t>
  </si>
  <si>
    <t>E450000021898  E450000022105</t>
  </si>
  <si>
    <t>B1500000617</t>
  </si>
  <si>
    <t>B1500000236</t>
  </si>
  <si>
    <t>E450000021414  E45     21987</t>
  </si>
  <si>
    <t>E450000000286</t>
  </si>
  <si>
    <t>B1500000091</t>
  </si>
  <si>
    <t>B1500000032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</si>
</sst>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indexed="8"/>
      <name val="Calibri"/>
      <family val="2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9"/>
      <color indexed="8"/>
      <name val="Calibri"/>
      <family val="2"/>
    </font>
    <font>
      <sz val="9"/>
      <color indexed="8"/>
      <name val="Calibri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68">
    <xf numFmtId="0" fontId="0" fillId="0" borderId="0" xfId="0"/>
    <xf numFmtId="0" fontId="3" fillId="0" borderId="0" xfId="0" applyFont="1"/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wrapText="1"/>
    </xf>
    <xf numFmtId="0" fontId="4" fillId="2" borderId="0" xfId="0" applyFont="1" applyFill="1"/>
    <xf numFmtId="43" fontId="4" fillId="2" borderId="0" xfId="1" applyFont="1" applyFill="1" applyAlignment="1">
      <alignment horizontal="center"/>
    </xf>
    <xf numFmtId="43" fontId="4" fillId="2" borderId="0" xfId="1" applyFont="1" applyFill="1"/>
    <xf numFmtId="0" fontId="4" fillId="0" borderId="0" xfId="0" applyFont="1"/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wrapText="1"/>
    </xf>
    <xf numFmtId="43" fontId="3" fillId="2" borderId="0" xfId="1" applyFont="1" applyFill="1" applyAlignment="1">
      <alignment horizontal="center"/>
    </xf>
    <xf numFmtId="43" fontId="4" fillId="0" borderId="0" xfId="0" applyNumberFormat="1" applyFont="1"/>
    <xf numFmtId="43" fontId="4" fillId="2" borderId="0" xfId="1" applyFont="1" applyFill="1" applyBorder="1" applyAlignment="1">
      <alignment horizontal="center" vertical="center"/>
    </xf>
    <xf numFmtId="43" fontId="4" fillId="2" borderId="0" xfId="1" applyFont="1" applyFill="1" applyBorder="1"/>
    <xf numFmtId="43" fontId="4" fillId="2" borderId="0" xfId="1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43" fontId="4" fillId="0" borderId="0" xfId="1" applyFont="1" applyBorder="1" applyAlignment="1">
      <alignment horizontal="center"/>
    </xf>
    <xf numFmtId="43" fontId="4" fillId="0" borderId="0" xfId="1" applyFont="1" applyBorder="1"/>
    <xf numFmtId="43" fontId="4" fillId="0" borderId="0" xfId="1" applyFont="1" applyFill="1" applyBorder="1"/>
    <xf numFmtId="43" fontId="4" fillId="0" borderId="0" xfId="1" applyFont="1"/>
    <xf numFmtId="49" fontId="5" fillId="0" borderId="0" xfId="0" applyNumberFormat="1" applyFont="1" applyAlignment="1">
      <alignment horizontal="left"/>
    </xf>
    <xf numFmtId="49" fontId="5" fillId="3" borderId="0" xfId="0" applyNumberFormat="1" applyFont="1" applyFill="1" applyAlignment="1">
      <alignment horizontal="left"/>
    </xf>
    <xf numFmtId="0" fontId="4" fillId="4" borderId="0" xfId="0" applyFont="1" applyFill="1"/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4" fillId="3" borderId="0" xfId="0" applyFont="1" applyFill="1"/>
    <xf numFmtId="0" fontId="6" fillId="0" borderId="1" xfId="1" applyNumberFormat="1" applyFont="1" applyFill="1" applyBorder="1"/>
    <xf numFmtId="43" fontId="0" fillId="0" borderId="0" xfId="1" applyFont="1"/>
    <xf numFmtId="49" fontId="9" fillId="0" borderId="0" xfId="0" applyNumberFormat="1" applyFont="1" applyAlignment="1">
      <alignment horizontal="left"/>
    </xf>
    <xf numFmtId="0" fontId="6" fillId="2" borderId="1" xfId="0" applyFont="1" applyFill="1" applyBorder="1" applyAlignment="1">
      <alignment horizontal="center" vertical="center"/>
    </xf>
    <xf numFmtId="0" fontId="6" fillId="2" borderId="1" xfId="1" applyNumberFormat="1" applyFont="1" applyFill="1" applyBorder="1"/>
    <xf numFmtId="0" fontId="6" fillId="0" borderId="1" xfId="0" applyFont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43" fontId="8" fillId="2" borderId="2" xfId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49" fontId="10" fillId="0" borderId="0" xfId="0" applyNumberFormat="1" applyFont="1" applyAlignment="1">
      <alignment horizontal="left"/>
    </xf>
    <xf numFmtId="49" fontId="7" fillId="0" borderId="1" xfId="0" applyNumberFormat="1" applyFont="1" applyBorder="1" applyAlignment="1">
      <alignment horizontal="left" wrapText="1"/>
    </xf>
    <xf numFmtId="15" fontId="7" fillId="0" borderId="1" xfId="2" applyNumberFormat="1" applyFont="1" applyBorder="1" applyAlignment="1">
      <alignment horizontal="center" wrapText="1"/>
    </xf>
    <xf numFmtId="43" fontId="7" fillId="0" borderId="1" xfId="1" applyFont="1" applyBorder="1" applyAlignment="1">
      <alignment horizontal="right"/>
    </xf>
    <xf numFmtId="15" fontId="7" fillId="0" borderId="1" xfId="2" applyNumberFormat="1" applyFont="1" applyBorder="1" applyAlignment="1">
      <alignment horizontal="center"/>
    </xf>
    <xf numFmtId="0" fontId="6" fillId="2" borderId="1" xfId="1" applyNumberFormat="1" applyFont="1" applyFill="1" applyBorder="1" applyAlignment="1">
      <alignment horizontal="center" vertical="center"/>
    </xf>
    <xf numFmtId="0" fontId="6" fillId="0" borderId="1" xfId="1" applyNumberFormat="1" applyFont="1" applyFill="1" applyBorder="1" applyAlignment="1">
      <alignment horizontal="center" vertical="center"/>
    </xf>
    <xf numFmtId="43" fontId="7" fillId="0" borderId="1" xfId="1" applyFont="1" applyFill="1" applyBorder="1" applyAlignment="1">
      <alignment horizontal="right"/>
    </xf>
    <xf numFmtId="49" fontId="7" fillId="0" borderId="1" xfId="0" applyNumberFormat="1" applyFont="1" applyBorder="1" applyAlignment="1">
      <alignment horizontal="left"/>
    </xf>
    <xf numFmtId="49" fontId="7" fillId="2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14" fontId="8" fillId="2" borderId="1" xfId="0" applyNumberFormat="1" applyFont="1" applyFill="1" applyBorder="1" applyAlignment="1">
      <alignment horizontal="center" vertical="center"/>
    </xf>
    <xf numFmtId="43" fontId="8" fillId="2" borderId="1" xfId="1" applyFont="1" applyFill="1" applyBorder="1" applyAlignment="1">
      <alignment horizontal="center" vertical="center"/>
    </xf>
    <xf numFmtId="43" fontId="6" fillId="2" borderId="1" xfId="1" applyFont="1" applyFill="1" applyBorder="1"/>
    <xf numFmtId="49" fontId="7" fillId="0" borderId="1" xfId="0" applyNumberFormat="1" applyFont="1" applyFill="1" applyBorder="1" applyAlignment="1">
      <alignment horizontal="left"/>
    </xf>
    <xf numFmtId="49" fontId="5" fillId="0" borderId="0" xfId="0" applyNumberFormat="1" applyFont="1" applyFill="1" applyAlignment="1">
      <alignment horizontal="left"/>
    </xf>
    <xf numFmtId="0" fontId="6" fillId="0" borderId="1" xfId="0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left" wrapText="1"/>
    </xf>
    <xf numFmtId="15" fontId="7" fillId="0" borderId="1" xfId="2" applyNumberFormat="1" applyFont="1" applyFill="1" applyBorder="1" applyAlignment="1">
      <alignment horizontal="center" wrapText="1"/>
    </xf>
    <xf numFmtId="15" fontId="7" fillId="0" borderId="1" xfId="2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43" fontId="7" fillId="0" borderId="1" xfId="1" applyFont="1" applyFill="1" applyBorder="1" applyAlignment="1">
      <alignment horizontal="center"/>
    </xf>
    <xf numFmtId="43" fontId="4" fillId="4" borderId="0" xfId="0" applyNumberFormat="1" applyFont="1" applyFill="1"/>
    <xf numFmtId="0" fontId="3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/>
    </xf>
  </cellXfs>
  <cellStyles count="4">
    <cellStyle name="Millares" xfId="1" builtinId="3"/>
    <cellStyle name="Millares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6.png"/><Relationship Id="rId1" Type="http://schemas.openxmlformats.org/officeDocument/2006/relationships/image" Target="../media/image4.png"/><Relationship Id="rId6" Type="http://schemas.openxmlformats.org/officeDocument/2006/relationships/image" Target="../media/image3.emf"/><Relationship Id="rId5" Type="http://schemas.openxmlformats.org/officeDocument/2006/relationships/image" Target="../media/image8.emf"/><Relationship Id="rId4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652648</xdr:colOff>
      <xdr:row>2</xdr:row>
      <xdr:rowOff>20039</xdr:rowOff>
    </xdr:from>
    <xdr:ext cx="876298" cy="484051"/>
    <xdr:pic>
      <xdr:nvPicPr>
        <xdr:cNvPr id="2" name="2 Imagen" descr="logo oficial de la ONE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30748" y="401039"/>
          <a:ext cx="876298" cy="4840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391888</xdr:colOff>
      <xdr:row>1</xdr:row>
      <xdr:rowOff>8166</xdr:rowOff>
    </xdr:from>
    <xdr:ext cx="1300366" cy="781050"/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9281" y="171452"/>
          <a:ext cx="1300366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2</xdr:col>
      <xdr:colOff>190500</xdr:colOff>
      <xdr:row>51</xdr:row>
      <xdr:rowOff>122463</xdr:rowOff>
    </xdr:from>
    <xdr:to>
      <xdr:col>2</xdr:col>
      <xdr:colOff>2422071</xdr:colOff>
      <xdr:row>55</xdr:row>
      <xdr:rowOff>13607</xdr:rowOff>
    </xdr:to>
    <xdr:pic>
      <xdr:nvPicPr>
        <xdr:cNvPr id="9" name="Imagen 8"/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62" t="4886"/>
        <a:stretch/>
      </xdr:blipFill>
      <xdr:spPr bwMode="auto">
        <a:xfrm>
          <a:off x="1047750" y="54374142"/>
          <a:ext cx="2231571" cy="1156608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4</xdr:col>
      <xdr:colOff>1143000</xdr:colOff>
      <xdr:row>51</xdr:row>
      <xdr:rowOff>149677</xdr:rowOff>
    </xdr:from>
    <xdr:to>
      <xdr:col>5</xdr:col>
      <xdr:colOff>938892</xdr:colOff>
      <xdr:row>55</xdr:row>
      <xdr:rowOff>109725</xdr:rowOff>
    </xdr:to>
    <xdr:pic>
      <xdr:nvPicPr>
        <xdr:cNvPr id="10" name="Imagen 9">
          <a:extLst>
            <a:ext uri="{FF2B5EF4-FFF2-40B4-BE49-F238E27FC236}">
              <a16:creationId xmlns="" xmlns:a16="http://schemas.microsoft.com/office/drawing/2014/main" id="{00000000-0008-0000-01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286500" y="54401356"/>
          <a:ext cx="2517321" cy="1225512"/>
        </a:xfrm>
        <a:prstGeom prst="rect">
          <a:avLst/>
        </a:prstGeom>
      </xdr:spPr>
    </xdr:pic>
    <xdr:clientData/>
  </xdr:twoCellAnchor>
  <xdr:twoCellAnchor editAs="oneCell">
    <xdr:from>
      <xdr:col>7</xdr:col>
      <xdr:colOff>1374322</xdr:colOff>
      <xdr:row>50</xdr:row>
      <xdr:rowOff>217714</xdr:rowOff>
    </xdr:from>
    <xdr:to>
      <xdr:col>9</xdr:col>
      <xdr:colOff>1166169</xdr:colOff>
      <xdr:row>55</xdr:row>
      <xdr:rowOff>299357</xdr:rowOff>
    </xdr:to>
    <xdr:pic>
      <xdr:nvPicPr>
        <xdr:cNvPr id="11" name="Imagen 10">
          <a:extLst>
            <a:ext uri="{FF2B5EF4-FFF2-40B4-BE49-F238E27FC236}">
              <a16:creationId xmlns="" xmlns:a16="http://schemas.microsoft.com/office/drawing/2014/main" id="{00000000-0008-0000-0100-000010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/>
        <a:srcRect b="15343"/>
        <a:stretch/>
      </xdr:blipFill>
      <xdr:spPr>
        <a:xfrm>
          <a:off x="11389179" y="54129214"/>
          <a:ext cx="2377204" cy="168728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657225</xdr:colOff>
      <xdr:row>60</xdr:row>
      <xdr:rowOff>142875</xdr:rowOff>
    </xdr:from>
    <xdr:to>
      <xdr:col>16</xdr:col>
      <xdr:colOff>126546</xdr:colOff>
      <xdr:row>67</xdr:row>
      <xdr:rowOff>34887</xdr:rowOff>
    </xdr:to>
    <xdr:pic>
      <xdr:nvPicPr>
        <xdr:cNvPr id="11" name="Imagen 10">
          <a:extLst>
            <a:ext uri="{FF2B5EF4-FFF2-40B4-BE49-F238E27FC236}">
              <a16:creationId xmlns="" xmlns:a16="http://schemas.microsoft.com/office/drawing/2014/main" id="{00000000-0008-0000-01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01225" y="11572875"/>
          <a:ext cx="2517321" cy="1225512"/>
        </a:xfrm>
        <a:prstGeom prst="rect">
          <a:avLst/>
        </a:prstGeom>
      </xdr:spPr>
    </xdr:pic>
    <xdr:clientData/>
  </xdr:twoCellAnchor>
  <xdr:twoCellAnchor editAs="oneCell">
    <xdr:from>
      <xdr:col>20</xdr:col>
      <xdr:colOff>581025</xdr:colOff>
      <xdr:row>60</xdr:row>
      <xdr:rowOff>19050</xdr:rowOff>
    </xdr:from>
    <xdr:to>
      <xdr:col>24</xdr:col>
      <xdr:colOff>19397</xdr:colOff>
      <xdr:row>68</xdr:row>
      <xdr:rowOff>85725</xdr:rowOff>
    </xdr:to>
    <xdr:pic>
      <xdr:nvPicPr>
        <xdr:cNvPr id="14" name="Imagen 13">
          <a:extLst>
            <a:ext uri="{FF2B5EF4-FFF2-40B4-BE49-F238E27FC236}">
              <a16:creationId xmlns="" xmlns:a16="http://schemas.microsoft.com/office/drawing/2014/main" id="{00000000-0008-0000-01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821025" y="11449050"/>
          <a:ext cx="2486372" cy="1590675"/>
        </a:xfrm>
        <a:prstGeom prst="rect">
          <a:avLst/>
        </a:prstGeom>
      </xdr:spPr>
    </xdr:pic>
    <xdr:clientData/>
  </xdr:twoCellAnchor>
  <xdr:twoCellAnchor editAs="oneCell">
    <xdr:from>
      <xdr:col>9</xdr:col>
      <xdr:colOff>628650</xdr:colOff>
      <xdr:row>58</xdr:row>
      <xdr:rowOff>114300</xdr:rowOff>
    </xdr:from>
    <xdr:to>
      <xdr:col>12</xdr:col>
      <xdr:colOff>719854</xdr:colOff>
      <xdr:row>68</xdr:row>
      <xdr:rowOff>59870</xdr:rowOff>
    </xdr:to>
    <xdr:pic>
      <xdr:nvPicPr>
        <xdr:cNvPr id="16" name="Imagen 15">
          <a:extLst>
            <a:ext uri="{FF2B5EF4-FFF2-40B4-BE49-F238E27FC236}">
              <a16:creationId xmlns="" xmlns:a16="http://schemas.microsoft.com/office/drawing/2014/main" id="{00000000-0008-0000-0100-000010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b="15343"/>
        <a:stretch/>
      </xdr:blipFill>
      <xdr:spPr>
        <a:xfrm>
          <a:off x="7486650" y="11163300"/>
          <a:ext cx="2377204" cy="1850570"/>
        </a:xfrm>
        <a:prstGeom prst="rect">
          <a:avLst/>
        </a:prstGeom>
      </xdr:spPr>
    </xdr:pic>
    <xdr:clientData/>
  </xdr:twoCellAnchor>
  <xdr:twoCellAnchor editAs="oneCell">
    <xdr:from>
      <xdr:col>16</xdr:col>
      <xdr:colOff>514350</xdr:colOff>
      <xdr:row>58</xdr:row>
      <xdr:rowOff>123825</xdr:rowOff>
    </xdr:from>
    <xdr:to>
      <xdr:col>20</xdr:col>
      <xdr:colOff>86091</xdr:colOff>
      <xdr:row>69</xdr:row>
      <xdr:rowOff>19328</xdr:rowOff>
    </xdr:to>
    <xdr:pic>
      <xdr:nvPicPr>
        <xdr:cNvPr id="18" name="Imagen 17">
          <a:extLst>
            <a:ext uri="{FF2B5EF4-FFF2-40B4-BE49-F238E27FC236}">
              <a16:creationId xmlns="" xmlns:a16="http://schemas.microsoft.com/office/drawing/2014/main" id="{00000000-0008-0000-01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2706350" y="11172825"/>
          <a:ext cx="2619741" cy="1991003"/>
        </a:xfrm>
        <a:prstGeom prst="rect">
          <a:avLst/>
        </a:prstGeom>
      </xdr:spPr>
    </xdr:pic>
    <xdr:clientData/>
  </xdr:twoCellAnchor>
  <xdr:twoCellAnchor editAs="oneCell">
    <xdr:from>
      <xdr:col>1</xdr:col>
      <xdr:colOff>523875</xdr:colOff>
      <xdr:row>58</xdr:row>
      <xdr:rowOff>66675</xdr:rowOff>
    </xdr:from>
    <xdr:to>
      <xdr:col>4</xdr:col>
      <xdr:colOff>533400</xdr:colOff>
      <xdr:row>62</xdr:row>
      <xdr:rowOff>66676</xdr:rowOff>
    </xdr:to>
    <xdr:pic>
      <xdr:nvPicPr>
        <xdr:cNvPr id="15" name="Imagen 14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11115675"/>
          <a:ext cx="2295525" cy="7620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142875</xdr:colOff>
      <xdr:row>61</xdr:row>
      <xdr:rowOff>66675</xdr:rowOff>
    </xdr:from>
    <xdr:to>
      <xdr:col>8</xdr:col>
      <xdr:colOff>609600</xdr:colOff>
      <xdr:row>65</xdr:row>
      <xdr:rowOff>114300</xdr:rowOff>
    </xdr:to>
    <xdr:pic>
      <xdr:nvPicPr>
        <xdr:cNvPr id="17" name="Imagen 16"/>
        <xdr:cNvPicPr/>
      </xdr:nvPicPr>
      <xdr:blipFill rotWithShape="1"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62" t="4886"/>
        <a:stretch/>
      </xdr:blipFill>
      <xdr:spPr bwMode="auto">
        <a:xfrm>
          <a:off x="4714875" y="11687175"/>
          <a:ext cx="1990725" cy="8096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3"/>
  <sheetViews>
    <sheetView tabSelected="1" view="pageBreakPreview" topLeftCell="A44" zoomScale="70" zoomScaleNormal="70" zoomScaleSheetLayoutView="70" workbookViewId="0">
      <selection activeCell="D60" sqref="D60"/>
    </sheetView>
  </sheetViews>
  <sheetFormatPr baseColWidth="10" defaultColWidth="14.7109375" defaultRowHeight="12.75" x14ac:dyDescent="0.2"/>
  <cols>
    <col min="1" max="1" width="4.7109375" style="1" customWidth="1"/>
    <col min="2" max="2" width="8.140625" style="8" customWidth="1"/>
    <col min="3" max="3" width="48.5703125" style="8" customWidth="1"/>
    <col min="4" max="4" width="15.7109375" style="8" customWidth="1"/>
    <col min="5" max="5" width="40.85546875" style="18" customWidth="1"/>
    <col min="6" max="6" width="17.7109375" style="8" customWidth="1"/>
    <col min="7" max="7" width="14.5703125" style="8" customWidth="1"/>
    <col min="8" max="8" width="22.140625" style="23" customWidth="1"/>
    <col min="9" max="9" width="16.42578125" style="8" customWidth="1"/>
    <col min="10" max="10" width="22.7109375" style="23" customWidth="1"/>
    <col min="11" max="11" width="14.7109375" style="8" customWidth="1"/>
    <col min="12" max="12" width="14" style="8" customWidth="1"/>
    <col min="13" max="13" width="14.7109375" style="8"/>
    <col min="14" max="14" width="25.7109375" style="8" customWidth="1"/>
    <col min="15" max="16384" width="14.7109375" style="8"/>
  </cols>
  <sheetData>
    <row r="1" spans="1:14" x14ac:dyDescent="0.2">
      <c r="B1" s="2"/>
      <c r="C1" s="3"/>
      <c r="D1" s="3"/>
      <c r="E1" s="4"/>
      <c r="F1" s="5"/>
      <c r="G1" s="2"/>
      <c r="H1" s="6"/>
      <c r="I1" s="2"/>
      <c r="J1" s="7"/>
      <c r="K1" s="7"/>
      <c r="L1" s="7"/>
    </row>
    <row r="2" spans="1:14" ht="15" customHeight="1" x14ac:dyDescent="0.2">
      <c r="B2" s="66" t="s">
        <v>0</v>
      </c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4" x14ac:dyDescent="0.2"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</row>
    <row r="4" spans="1:14" x14ac:dyDescent="0.2">
      <c r="B4" s="67" t="s">
        <v>50</v>
      </c>
      <c r="C4" s="67"/>
      <c r="D4" s="67"/>
      <c r="E4" s="67"/>
      <c r="F4" s="67"/>
      <c r="G4" s="67"/>
      <c r="H4" s="67"/>
      <c r="I4" s="67"/>
      <c r="J4" s="67"/>
      <c r="K4" s="67"/>
      <c r="L4" s="67"/>
    </row>
    <row r="5" spans="1:14" x14ac:dyDescent="0.2">
      <c r="B5" s="9"/>
      <c r="C5" s="9"/>
      <c r="D5" s="9"/>
      <c r="E5" s="10"/>
      <c r="F5" s="9"/>
      <c r="G5" s="9"/>
      <c r="H5" s="11"/>
      <c r="I5" s="9"/>
      <c r="J5" s="11"/>
      <c r="K5" s="9"/>
      <c r="L5" s="9"/>
    </row>
    <row r="6" spans="1:14" ht="13.5" thickBot="1" x14ac:dyDescent="0.25">
      <c r="B6" s="2"/>
      <c r="C6" s="3"/>
      <c r="D6" s="3"/>
      <c r="E6" s="4"/>
      <c r="F6" s="5"/>
      <c r="G6" s="2"/>
      <c r="H6" s="6"/>
      <c r="I6" s="2"/>
      <c r="J6" s="7"/>
      <c r="K6" s="7"/>
      <c r="L6" s="7"/>
    </row>
    <row r="7" spans="1:14" ht="31.5" x14ac:dyDescent="0.2">
      <c r="A7" s="33"/>
      <c r="B7" s="37" t="s">
        <v>1</v>
      </c>
      <c r="C7" s="37" t="s">
        <v>3</v>
      </c>
      <c r="D7" s="38" t="s">
        <v>2</v>
      </c>
      <c r="E7" s="41" t="s">
        <v>3</v>
      </c>
      <c r="F7" s="38" t="s">
        <v>4</v>
      </c>
      <c r="G7" s="37" t="s">
        <v>5</v>
      </c>
      <c r="H7" s="40" t="s">
        <v>6</v>
      </c>
      <c r="I7" s="41" t="s">
        <v>7</v>
      </c>
      <c r="J7" s="40" t="s">
        <v>8</v>
      </c>
      <c r="K7" s="39" t="s">
        <v>9</v>
      </c>
      <c r="L7" s="39" t="s">
        <v>10</v>
      </c>
    </row>
    <row r="8" spans="1:14" ht="99" customHeight="1" x14ac:dyDescent="0.25">
      <c r="A8" s="24" t="s">
        <v>51</v>
      </c>
      <c r="B8" s="34">
        <v>1</v>
      </c>
      <c r="C8" s="50" t="s">
        <v>35</v>
      </c>
      <c r="D8" s="50" t="s">
        <v>36</v>
      </c>
      <c r="E8" s="43" t="s">
        <v>122</v>
      </c>
      <c r="F8" s="43" t="s">
        <v>186</v>
      </c>
      <c r="G8" s="44" t="s">
        <v>187</v>
      </c>
      <c r="H8" s="45">
        <v>168268</v>
      </c>
      <c r="I8" s="46">
        <v>45134</v>
      </c>
      <c r="J8" s="45">
        <f t="shared" ref="J8:J10" si="0">+H8</f>
        <v>168268</v>
      </c>
      <c r="K8" s="47"/>
      <c r="L8" s="35" t="s">
        <v>11</v>
      </c>
      <c r="N8" s="12"/>
    </row>
    <row r="9" spans="1:14" ht="93.75" customHeight="1" x14ac:dyDescent="0.25">
      <c r="A9" s="24" t="s">
        <v>52</v>
      </c>
      <c r="B9" s="34">
        <v>2</v>
      </c>
      <c r="C9" s="57" t="s">
        <v>45</v>
      </c>
      <c r="D9" s="57" t="s">
        <v>41</v>
      </c>
      <c r="E9" s="60" t="s">
        <v>123</v>
      </c>
      <c r="F9" s="60" t="s">
        <v>200</v>
      </c>
      <c r="G9" s="61">
        <v>45196</v>
      </c>
      <c r="H9" s="49">
        <v>187244.12</v>
      </c>
      <c r="I9" s="62">
        <v>45203</v>
      </c>
      <c r="J9" s="64">
        <f t="shared" si="0"/>
        <v>187244.12</v>
      </c>
      <c r="K9" s="48"/>
      <c r="L9" s="31" t="s">
        <v>11</v>
      </c>
    </row>
    <row r="10" spans="1:14" ht="96.75" customHeight="1" x14ac:dyDescent="0.25">
      <c r="A10" s="24" t="s">
        <v>53</v>
      </c>
      <c r="B10" s="36">
        <v>3</v>
      </c>
      <c r="C10" s="50" t="s">
        <v>45</v>
      </c>
      <c r="D10" s="50" t="s">
        <v>41</v>
      </c>
      <c r="E10" s="43" t="s">
        <v>124</v>
      </c>
      <c r="F10" s="43" t="s">
        <v>178</v>
      </c>
      <c r="G10" s="44">
        <v>45165</v>
      </c>
      <c r="H10" s="45">
        <v>216876.16</v>
      </c>
      <c r="I10" s="46">
        <v>45195</v>
      </c>
      <c r="J10" s="49">
        <f t="shared" si="0"/>
        <v>216876.16</v>
      </c>
      <c r="K10" s="48"/>
      <c r="L10" s="31" t="s">
        <v>18</v>
      </c>
    </row>
    <row r="11" spans="1:14" ht="83.25" customHeight="1" x14ac:dyDescent="0.25">
      <c r="A11" s="24" t="s">
        <v>54</v>
      </c>
      <c r="B11" s="36">
        <v>4</v>
      </c>
      <c r="C11" s="50" t="s">
        <v>45</v>
      </c>
      <c r="D11" s="50" t="s">
        <v>41</v>
      </c>
      <c r="E11" s="43" t="s">
        <v>125</v>
      </c>
      <c r="F11" s="43" t="s">
        <v>183</v>
      </c>
      <c r="G11" s="44">
        <v>45165</v>
      </c>
      <c r="H11" s="45">
        <v>117420.01</v>
      </c>
      <c r="I11" s="46">
        <v>45196</v>
      </c>
      <c r="J11" s="49">
        <f t="shared" ref="J11:J13" si="1">+H11</f>
        <v>117420.01</v>
      </c>
      <c r="K11" s="48"/>
      <c r="L11" s="31" t="s">
        <v>11</v>
      </c>
    </row>
    <row r="12" spans="1:14" ht="69.75" customHeight="1" x14ac:dyDescent="0.25">
      <c r="A12" s="24" t="s">
        <v>55</v>
      </c>
      <c r="B12" s="36">
        <v>5</v>
      </c>
      <c r="C12" s="57" t="s">
        <v>45</v>
      </c>
      <c r="D12" s="57" t="s">
        <v>41</v>
      </c>
      <c r="E12" s="60" t="s">
        <v>126</v>
      </c>
      <c r="F12" s="60" t="s">
        <v>203</v>
      </c>
      <c r="G12" s="61">
        <v>45196</v>
      </c>
      <c r="H12" s="49">
        <v>120747.28</v>
      </c>
      <c r="I12" s="62">
        <v>45213</v>
      </c>
      <c r="J12" s="49">
        <f t="shared" si="1"/>
        <v>120747.28</v>
      </c>
      <c r="K12" s="48"/>
      <c r="L12" s="31" t="s">
        <v>11</v>
      </c>
    </row>
    <row r="13" spans="1:14" ht="138" customHeight="1" x14ac:dyDescent="0.25">
      <c r="A13" s="24" t="s">
        <v>56</v>
      </c>
      <c r="B13" s="36">
        <v>6</v>
      </c>
      <c r="C13" s="50" t="s">
        <v>12</v>
      </c>
      <c r="D13" s="50" t="s">
        <v>13</v>
      </c>
      <c r="E13" s="43" t="s">
        <v>127</v>
      </c>
      <c r="F13" s="43" t="s">
        <v>167</v>
      </c>
      <c r="G13" s="44">
        <v>45174</v>
      </c>
      <c r="H13" s="45">
        <v>70800</v>
      </c>
      <c r="I13" s="46">
        <v>45192</v>
      </c>
      <c r="J13" s="49">
        <f t="shared" si="1"/>
        <v>70800</v>
      </c>
      <c r="K13" s="48"/>
      <c r="L13" s="31" t="s">
        <v>11</v>
      </c>
      <c r="N13" s="23"/>
    </row>
    <row r="14" spans="1:14" ht="120" customHeight="1" x14ac:dyDescent="0.25">
      <c r="A14" s="24" t="s">
        <v>57</v>
      </c>
      <c r="B14" s="36">
        <v>7</v>
      </c>
      <c r="C14" s="50" t="s">
        <v>39</v>
      </c>
      <c r="D14" s="50" t="s">
        <v>37</v>
      </c>
      <c r="E14" s="43" t="s">
        <v>128</v>
      </c>
      <c r="F14" s="43" t="s">
        <v>164</v>
      </c>
      <c r="G14" s="44" t="s">
        <v>165</v>
      </c>
      <c r="H14" s="45">
        <v>13980</v>
      </c>
      <c r="I14" s="46">
        <v>45192</v>
      </c>
      <c r="J14" s="49">
        <f t="shared" ref="J14:J19" si="2">+H14</f>
        <v>13980</v>
      </c>
      <c r="K14" s="48"/>
      <c r="L14" s="31" t="s">
        <v>11</v>
      </c>
    </row>
    <row r="15" spans="1:14" ht="102.75" customHeight="1" x14ac:dyDescent="0.25">
      <c r="A15" s="24" t="s">
        <v>58</v>
      </c>
      <c r="B15" s="36">
        <v>8</v>
      </c>
      <c r="C15" s="50" t="s">
        <v>39</v>
      </c>
      <c r="D15" s="50" t="s">
        <v>37</v>
      </c>
      <c r="E15" s="43" t="s">
        <v>129</v>
      </c>
      <c r="F15" s="43" t="s">
        <v>181</v>
      </c>
      <c r="G15" s="44" t="s">
        <v>182</v>
      </c>
      <c r="H15" s="45">
        <v>21240</v>
      </c>
      <c r="I15" s="46">
        <v>45203</v>
      </c>
      <c r="J15" s="49">
        <f t="shared" si="2"/>
        <v>21240</v>
      </c>
      <c r="K15" s="48"/>
      <c r="L15" s="31" t="s">
        <v>11</v>
      </c>
    </row>
    <row r="16" spans="1:14" s="30" customFormat="1" ht="135.75" customHeight="1" x14ac:dyDescent="0.25">
      <c r="A16" s="24" t="s">
        <v>59</v>
      </c>
      <c r="B16" s="63">
        <v>9</v>
      </c>
      <c r="C16" s="57" t="s">
        <v>14</v>
      </c>
      <c r="D16" s="57" t="s">
        <v>15</v>
      </c>
      <c r="E16" s="60" t="s">
        <v>130</v>
      </c>
      <c r="F16" s="60" t="s">
        <v>196</v>
      </c>
      <c r="G16" s="61">
        <v>45174</v>
      </c>
      <c r="H16" s="49">
        <v>995208.9</v>
      </c>
      <c r="I16" s="62">
        <v>45190</v>
      </c>
      <c r="J16" s="49">
        <f>+H16</f>
        <v>995208.9</v>
      </c>
      <c r="K16" s="48"/>
      <c r="L16" s="31" t="s">
        <v>11</v>
      </c>
    </row>
    <row r="17" spans="1:12" ht="80.25" customHeight="1" x14ac:dyDescent="0.25">
      <c r="A17" s="24" t="s">
        <v>60</v>
      </c>
      <c r="B17" s="36">
        <v>10</v>
      </c>
      <c r="C17" s="50" t="s">
        <v>14</v>
      </c>
      <c r="D17" s="50" t="s">
        <v>15</v>
      </c>
      <c r="E17" s="43" t="s">
        <v>131</v>
      </c>
      <c r="F17" s="43" t="s">
        <v>191</v>
      </c>
      <c r="G17" s="44">
        <v>45184</v>
      </c>
      <c r="H17" s="45">
        <v>17854.73</v>
      </c>
      <c r="I17" s="46">
        <v>45209</v>
      </c>
      <c r="J17" s="49">
        <f t="shared" si="2"/>
        <v>17854.73</v>
      </c>
      <c r="K17" s="48"/>
      <c r="L17" s="31" t="s">
        <v>11</v>
      </c>
    </row>
    <row r="18" spans="1:12" ht="95.25" customHeight="1" x14ac:dyDescent="0.25">
      <c r="A18" s="24" t="s">
        <v>61</v>
      </c>
      <c r="B18" s="36">
        <v>11</v>
      </c>
      <c r="C18" s="50" t="s">
        <v>20</v>
      </c>
      <c r="D18" s="50" t="s">
        <v>33</v>
      </c>
      <c r="E18" s="43" t="s">
        <v>132</v>
      </c>
      <c r="F18" s="43" t="s">
        <v>185</v>
      </c>
      <c r="G18" s="44">
        <v>45145</v>
      </c>
      <c r="H18" s="45">
        <v>59258.67</v>
      </c>
      <c r="I18" s="46">
        <v>45190</v>
      </c>
      <c r="J18" s="49">
        <f>+H18</f>
        <v>59258.67</v>
      </c>
      <c r="K18" s="48"/>
      <c r="L18" s="31" t="s">
        <v>11</v>
      </c>
    </row>
    <row r="19" spans="1:12" s="26" customFormat="1" ht="93" customHeight="1" x14ac:dyDescent="0.25">
      <c r="A19" s="24" t="s">
        <v>62</v>
      </c>
      <c r="B19" s="36">
        <v>12</v>
      </c>
      <c r="C19" s="50" t="s">
        <v>107</v>
      </c>
      <c r="D19" s="50" t="s">
        <v>92</v>
      </c>
      <c r="E19" s="43" t="s">
        <v>133</v>
      </c>
      <c r="F19" s="43" t="s">
        <v>179</v>
      </c>
      <c r="G19" s="44" t="s">
        <v>180</v>
      </c>
      <c r="H19" s="45">
        <v>1045977.75</v>
      </c>
      <c r="I19" s="46">
        <v>45195</v>
      </c>
      <c r="J19" s="49">
        <f t="shared" si="2"/>
        <v>1045977.75</v>
      </c>
      <c r="K19" s="48"/>
      <c r="L19" s="31" t="s">
        <v>11</v>
      </c>
    </row>
    <row r="20" spans="1:12" s="26" customFormat="1" ht="132" customHeight="1" x14ac:dyDescent="0.25">
      <c r="A20" s="24" t="s">
        <v>63</v>
      </c>
      <c r="B20" s="36">
        <v>13</v>
      </c>
      <c r="C20" s="50" t="s">
        <v>107</v>
      </c>
      <c r="D20" s="50" t="s">
        <v>92</v>
      </c>
      <c r="E20" s="43" t="s">
        <v>134</v>
      </c>
      <c r="F20" s="43" t="s">
        <v>192</v>
      </c>
      <c r="G20" s="44">
        <v>45187</v>
      </c>
      <c r="H20" s="45">
        <v>1023483.56</v>
      </c>
      <c r="I20" s="46">
        <v>45210</v>
      </c>
      <c r="J20" s="49">
        <f t="shared" ref="J20:J29" si="3">+H20</f>
        <v>1023483.56</v>
      </c>
      <c r="K20" s="48"/>
      <c r="L20" s="31" t="s">
        <v>11</v>
      </c>
    </row>
    <row r="21" spans="1:12" s="26" customFormat="1" ht="116.25" customHeight="1" x14ac:dyDescent="0.25">
      <c r="A21" s="24" t="s">
        <v>64</v>
      </c>
      <c r="B21" s="36">
        <v>14</v>
      </c>
      <c r="C21" s="50" t="s">
        <v>29</v>
      </c>
      <c r="D21" s="50" t="s">
        <v>34</v>
      </c>
      <c r="E21" s="43" t="s">
        <v>135</v>
      </c>
      <c r="F21" s="43" t="s">
        <v>168</v>
      </c>
      <c r="G21" s="44">
        <v>45169</v>
      </c>
      <c r="H21" s="45">
        <v>48847.53</v>
      </c>
      <c r="I21" s="46">
        <v>45192</v>
      </c>
      <c r="J21" s="49">
        <f t="shared" si="3"/>
        <v>48847.53</v>
      </c>
      <c r="K21" s="48"/>
      <c r="L21" s="31" t="s">
        <v>11</v>
      </c>
    </row>
    <row r="22" spans="1:12" s="26" customFormat="1" ht="115.5" customHeight="1" x14ac:dyDescent="0.25">
      <c r="A22" s="24" t="s">
        <v>65</v>
      </c>
      <c r="B22" s="36">
        <v>15</v>
      </c>
      <c r="C22" s="50" t="s">
        <v>26</v>
      </c>
      <c r="D22" s="50" t="s">
        <v>25</v>
      </c>
      <c r="E22" s="43" t="s">
        <v>136</v>
      </c>
      <c r="F22" s="43" t="s">
        <v>188</v>
      </c>
      <c r="G22" s="44">
        <v>45170</v>
      </c>
      <c r="H22" s="45">
        <v>277025.13</v>
      </c>
      <c r="I22" s="46">
        <v>45204</v>
      </c>
      <c r="J22" s="49">
        <f t="shared" si="3"/>
        <v>277025.13</v>
      </c>
      <c r="K22" s="48"/>
      <c r="L22" s="31" t="s">
        <v>11</v>
      </c>
    </row>
    <row r="23" spans="1:12" ht="114.75" customHeight="1" x14ac:dyDescent="0.25">
      <c r="A23" s="24" t="s">
        <v>66</v>
      </c>
      <c r="B23" s="36">
        <v>16</v>
      </c>
      <c r="C23" s="50" t="s">
        <v>26</v>
      </c>
      <c r="D23" s="50" t="s">
        <v>25</v>
      </c>
      <c r="E23" s="43" t="s">
        <v>137</v>
      </c>
      <c r="F23" s="43" t="s">
        <v>189</v>
      </c>
      <c r="G23" s="44">
        <v>45170</v>
      </c>
      <c r="H23" s="45">
        <v>172014.5</v>
      </c>
      <c r="I23" s="46">
        <v>45203</v>
      </c>
      <c r="J23" s="49">
        <f t="shared" si="3"/>
        <v>172014.5</v>
      </c>
      <c r="K23" s="48"/>
      <c r="L23" s="31" t="s">
        <v>11</v>
      </c>
    </row>
    <row r="24" spans="1:12" s="26" customFormat="1" ht="95.25" customHeight="1" x14ac:dyDescent="0.25">
      <c r="A24" s="24" t="s">
        <v>67</v>
      </c>
      <c r="B24" s="36">
        <v>17</v>
      </c>
      <c r="C24" s="50" t="s">
        <v>108</v>
      </c>
      <c r="D24" s="50" t="s">
        <v>93</v>
      </c>
      <c r="E24" s="43" t="s">
        <v>138</v>
      </c>
      <c r="F24" s="43" t="s">
        <v>170</v>
      </c>
      <c r="G24" s="44">
        <v>45171</v>
      </c>
      <c r="H24" s="45">
        <v>189567</v>
      </c>
      <c r="I24" s="46">
        <v>45197</v>
      </c>
      <c r="J24" s="49">
        <f t="shared" si="3"/>
        <v>189567</v>
      </c>
      <c r="K24" s="48"/>
      <c r="L24" s="31" t="s">
        <v>11</v>
      </c>
    </row>
    <row r="25" spans="1:12" s="26" customFormat="1" ht="94.5" customHeight="1" x14ac:dyDescent="0.25">
      <c r="A25" s="24" t="s">
        <v>68</v>
      </c>
      <c r="B25" s="63">
        <v>18</v>
      </c>
      <c r="C25" s="57" t="s">
        <v>16</v>
      </c>
      <c r="D25" s="57" t="s">
        <v>17</v>
      </c>
      <c r="E25" s="60" t="s">
        <v>139</v>
      </c>
      <c r="F25" s="60" t="s">
        <v>195</v>
      </c>
      <c r="G25" s="61">
        <v>45170</v>
      </c>
      <c r="H25" s="49">
        <v>124125.96</v>
      </c>
      <c r="I25" s="62">
        <v>45170</v>
      </c>
      <c r="J25" s="49">
        <f t="shared" si="3"/>
        <v>124125.96</v>
      </c>
      <c r="K25" s="48"/>
      <c r="L25" s="31" t="s">
        <v>11</v>
      </c>
    </row>
    <row r="26" spans="1:12" s="26" customFormat="1" ht="106.5" customHeight="1" x14ac:dyDescent="0.25">
      <c r="A26" s="24" t="s">
        <v>69</v>
      </c>
      <c r="B26" s="63">
        <v>19</v>
      </c>
      <c r="C26" s="57" t="s">
        <v>109</v>
      </c>
      <c r="D26" s="57" t="s">
        <v>94</v>
      </c>
      <c r="E26" s="60" t="s">
        <v>140</v>
      </c>
      <c r="F26" s="60" t="s">
        <v>204</v>
      </c>
      <c r="G26" s="61">
        <v>45189</v>
      </c>
      <c r="H26" s="49">
        <v>1662849.17</v>
      </c>
      <c r="I26" s="62">
        <v>45213</v>
      </c>
      <c r="J26" s="49">
        <f t="shared" si="3"/>
        <v>1662849.17</v>
      </c>
      <c r="K26" s="48"/>
      <c r="L26" s="31" t="s">
        <v>11</v>
      </c>
    </row>
    <row r="27" spans="1:12" s="26" customFormat="1" ht="89.25" customHeight="1" x14ac:dyDescent="0.25">
      <c r="A27" s="24" t="s">
        <v>70</v>
      </c>
      <c r="B27" s="36">
        <v>20</v>
      </c>
      <c r="C27" s="50" t="s">
        <v>110</v>
      </c>
      <c r="D27" s="50" t="s">
        <v>95</v>
      </c>
      <c r="E27" s="43" t="s">
        <v>141</v>
      </c>
      <c r="F27" s="43" t="s">
        <v>175</v>
      </c>
      <c r="G27" s="44">
        <v>45171</v>
      </c>
      <c r="H27" s="45">
        <v>14750</v>
      </c>
      <c r="I27" s="46">
        <v>45196</v>
      </c>
      <c r="J27" s="49">
        <f>+H27</f>
        <v>14750</v>
      </c>
      <c r="K27" s="48"/>
      <c r="L27" s="31" t="s">
        <v>11</v>
      </c>
    </row>
    <row r="28" spans="1:12" s="26" customFormat="1" ht="104.25" customHeight="1" x14ac:dyDescent="0.25">
      <c r="A28" s="24" t="s">
        <v>71</v>
      </c>
      <c r="B28" s="36">
        <v>21</v>
      </c>
      <c r="C28" s="57" t="s">
        <v>111</v>
      </c>
      <c r="D28" s="57" t="s">
        <v>96</v>
      </c>
      <c r="E28" s="60" t="s">
        <v>142</v>
      </c>
      <c r="F28" s="60" t="s">
        <v>201</v>
      </c>
      <c r="G28" s="61">
        <v>45187</v>
      </c>
      <c r="H28" s="49">
        <v>540000</v>
      </c>
      <c r="I28" s="62">
        <v>45213</v>
      </c>
      <c r="J28" s="49">
        <f t="shared" si="3"/>
        <v>540000</v>
      </c>
      <c r="K28" s="48"/>
      <c r="L28" s="31" t="s">
        <v>11</v>
      </c>
    </row>
    <row r="29" spans="1:12" s="26" customFormat="1" ht="131.25" customHeight="1" x14ac:dyDescent="0.25">
      <c r="A29" s="24" t="s">
        <v>72</v>
      </c>
      <c r="B29" s="36">
        <v>22</v>
      </c>
      <c r="C29" s="50" t="s">
        <v>112</v>
      </c>
      <c r="D29" s="50" t="s">
        <v>97</v>
      </c>
      <c r="E29" s="43" t="s">
        <v>143</v>
      </c>
      <c r="F29" s="43" t="s">
        <v>176</v>
      </c>
      <c r="G29" s="44">
        <v>45166</v>
      </c>
      <c r="H29" s="45">
        <v>5412.14</v>
      </c>
      <c r="I29" s="46">
        <v>45196</v>
      </c>
      <c r="J29" s="49">
        <f t="shared" si="3"/>
        <v>5412.14</v>
      </c>
      <c r="K29" s="48"/>
      <c r="L29" s="31" t="s">
        <v>11</v>
      </c>
    </row>
    <row r="30" spans="1:12" s="26" customFormat="1" ht="91.5" customHeight="1" x14ac:dyDescent="0.25">
      <c r="A30" s="24" t="s">
        <v>73</v>
      </c>
      <c r="B30" s="36">
        <v>23</v>
      </c>
      <c r="C30" s="50" t="s">
        <v>46</v>
      </c>
      <c r="D30" s="50" t="s">
        <v>42</v>
      </c>
      <c r="E30" s="43" t="s">
        <v>144</v>
      </c>
      <c r="F30" s="43" t="s">
        <v>199</v>
      </c>
      <c r="G30" s="44">
        <v>45173</v>
      </c>
      <c r="H30" s="45">
        <v>200246</v>
      </c>
      <c r="I30" s="46">
        <v>45212</v>
      </c>
      <c r="J30" s="49">
        <f>+H30</f>
        <v>200246</v>
      </c>
      <c r="K30" s="48"/>
      <c r="L30" s="31" t="s">
        <v>11</v>
      </c>
    </row>
    <row r="31" spans="1:12" s="26" customFormat="1" ht="92.25" customHeight="1" x14ac:dyDescent="0.25">
      <c r="A31" s="24" t="s">
        <v>74</v>
      </c>
      <c r="B31" s="36">
        <v>24</v>
      </c>
      <c r="C31" s="50" t="s">
        <v>113</v>
      </c>
      <c r="D31" s="50" t="s">
        <v>98</v>
      </c>
      <c r="E31" s="43" t="s">
        <v>145</v>
      </c>
      <c r="F31" s="43" t="s">
        <v>193</v>
      </c>
      <c r="G31" s="44">
        <v>45176</v>
      </c>
      <c r="H31" s="45">
        <v>8092.44</v>
      </c>
      <c r="I31" s="46">
        <v>45210</v>
      </c>
      <c r="J31" s="49">
        <f>+H31</f>
        <v>8092.44</v>
      </c>
      <c r="K31" s="48"/>
      <c r="L31" s="31" t="s">
        <v>11</v>
      </c>
    </row>
    <row r="32" spans="1:12" s="26" customFormat="1" ht="79.5" customHeight="1" x14ac:dyDescent="0.25">
      <c r="A32" s="24" t="s">
        <v>75</v>
      </c>
      <c r="B32" s="36">
        <v>25</v>
      </c>
      <c r="C32" s="50" t="s">
        <v>47</v>
      </c>
      <c r="D32" s="50" t="s">
        <v>43</v>
      </c>
      <c r="E32" s="43" t="s">
        <v>146</v>
      </c>
      <c r="F32" s="43" t="s">
        <v>198</v>
      </c>
      <c r="G32" s="44">
        <v>45183</v>
      </c>
      <c r="H32" s="45">
        <v>79425.8</v>
      </c>
      <c r="I32" s="46">
        <v>45210</v>
      </c>
      <c r="J32" s="49">
        <f>+H32</f>
        <v>79425.8</v>
      </c>
      <c r="K32" s="48"/>
      <c r="L32" s="31" t="s">
        <v>11</v>
      </c>
    </row>
    <row r="33" spans="1:17" s="26" customFormat="1" ht="98.25" customHeight="1" x14ac:dyDescent="0.25">
      <c r="A33" s="24" t="s">
        <v>76</v>
      </c>
      <c r="B33" s="29">
        <v>26</v>
      </c>
      <c r="C33" s="50" t="s">
        <v>114</v>
      </c>
      <c r="D33" s="50" t="s">
        <v>99</v>
      </c>
      <c r="E33" s="43" t="s">
        <v>147</v>
      </c>
      <c r="F33" s="43" t="s">
        <v>169</v>
      </c>
      <c r="G33" s="44">
        <v>45167</v>
      </c>
      <c r="H33" s="45">
        <v>399500</v>
      </c>
      <c r="I33" s="46">
        <v>45202</v>
      </c>
      <c r="J33" s="49">
        <f t="shared" ref="J33:J44" si="4">+H33</f>
        <v>399500</v>
      </c>
      <c r="K33" s="48"/>
      <c r="L33" s="31" t="s">
        <v>11</v>
      </c>
    </row>
    <row r="34" spans="1:17" s="26" customFormat="1" ht="103.5" customHeight="1" x14ac:dyDescent="0.25">
      <c r="A34" s="24" t="s">
        <v>77</v>
      </c>
      <c r="B34" s="29">
        <v>27</v>
      </c>
      <c r="C34" s="50" t="s">
        <v>115</v>
      </c>
      <c r="D34" s="50" t="s">
        <v>100</v>
      </c>
      <c r="E34" s="43" t="s">
        <v>148</v>
      </c>
      <c r="F34" s="43" t="s">
        <v>171</v>
      </c>
      <c r="G34" s="44">
        <v>45181</v>
      </c>
      <c r="H34" s="45">
        <v>21240</v>
      </c>
      <c r="I34" s="46">
        <v>45199</v>
      </c>
      <c r="J34" s="49">
        <f t="shared" si="4"/>
        <v>21240</v>
      </c>
      <c r="K34" s="48"/>
      <c r="L34" s="31" t="s">
        <v>11</v>
      </c>
    </row>
    <row r="35" spans="1:17" s="26" customFormat="1" ht="84.75" customHeight="1" x14ac:dyDescent="0.25">
      <c r="A35" s="24" t="s">
        <v>78</v>
      </c>
      <c r="B35" s="29">
        <v>28</v>
      </c>
      <c r="C35" s="50" t="s">
        <v>116</v>
      </c>
      <c r="D35" s="50" t="s">
        <v>101</v>
      </c>
      <c r="E35" s="43" t="s">
        <v>149</v>
      </c>
      <c r="F35" s="43" t="s">
        <v>172</v>
      </c>
      <c r="G35" s="44">
        <v>45166</v>
      </c>
      <c r="H35" s="45">
        <v>870000</v>
      </c>
      <c r="I35" s="46">
        <v>45195</v>
      </c>
      <c r="J35" s="49">
        <f t="shared" si="4"/>
        <v>870000</v>
      </c>
      <c r="K35" s="48"/>
      <c r="L35" s="31" t="s">
        <v>11</v>
      </c>
    </row>
    <row r="36" spans="1:17" s="26" customFormat="1" ht="87" customHeight="1" x14ac:dyDescent="0.25">
      <c r="A36" s="24" t="s">
        <v>79</v>
      </c>
      <c r="B36" s="59">
        <v>29</v>
      </c>
      <c r="C36" s="57" t="s">
        <v>117</v>
      </c>
      <c r="D36" s="57" t="s">
        <v>102</v>
      </c>
      <c r="E36" s="60" t="s">
        <v>150</v>
      </c>
      <c r="F36" s="60" t="s">
        <v>206</v>
      </c>
      <c r="G36" s="61">
        <v>45190</v>
      </c>
      <c r="H36" s="49">
        <v>16011.42</v>
      </c>
      <c r="I36" s="62">
        <v>45212</v>
      </c>
      <c r="J36" s="49">
        <f t="shared" si="4"/>
        <v>16011.42</v>
      </c>
      <c r="K36" s="48"/>
      <c r="L36" s="31" t="s">
        <v>11</v>
      </c>
    </row>
    <row r="37" spans="1:17" s="26" customFormat="1" ht="75" customHeight="1" x14ac:dyDescent="0.25">
      <c r="A37" s="24" t="s">
        <v>80</v>
      </c>
      <c r="B37" s="29">
        <v>30</v>
      </c>
      <c r="C37" s="50" t="s">
        <v>118</v>
      </c>
      <c r="D37" s="50" t="s">
        <v>103</v>
      </c>
      <c r="E37" s="43" t="s">
        <v>151</v>
      </c>
      <c r="F37" s="43" t="s">
        <v>49</v>
      </c>
      <c r="G37" s="44">
        <v>45170</v>
      </c>
      <c r="H37" s="45">
        <v>38656.800000000003</v>
      </c>
      <c r="I37" s="46">
        <v>45209</v>
      </c>
      <c r="J37" s="49">
        <f t="shared" si="4"/>
        <v>38656.800000000003</v>
      </c>
      <c r="K37" s="48"/>
      <c r="L37" s="31" t="s">
        <v>11</v>
      </c>
    </row>
    <row r="38" spans="1:17" s="26" customFormat="1" ht="136.5" customHeight="1" x14ac:dyDescent="0.25">
      <c r="A38" s="24" t="s">
        <v>81</v>
      </c>
      <c r="B38" s="29">
        <v>31</v>
      </c>
      <c r="C38" s="50" t="s">
        <v>40</v>
      </c>
      <c r="D38" s="50" t="s">
        <v>38</v>
      </c>
      <c r="E38" s="43" t="s">
        <v>152</v>
      </c>
      <c r="F38" s="43" t="s">
        <v>173</v>
      </c>
      <c r="G38" s="44">
        <v>45167</v>
      </c>
      <c r="H38" s="45">
        <v>300000</v>
      </c>
      <c r="I38" s="46">
        <v>45195</v>
      </c>
      <c r="J38" s="49">
        <f t="shared" si="4"/>
        <v>300000</v>
      </c>
      <c r="K38" s="48"/>
      <c r="L38" s="31" t="s">
        <v>11</v>
      </c>
    </row>
    <row r="39" spans="1:17" s="26" customFormat="1" ht="69" customHeight="1" x14ac:dyDescent="0.25">
      <c r="A39" s="24" t="s">
        <v>82</v>
      </c>
      <c r="B39" s="59">
        <v>32</v>
      </c>
      <c r="C39" s="57" t="s">
        <v>119</v>
      </c>
      <c r="D39" s="57" t="s">
        <v>104</v>
      </c>
      <c r="E39" s="60" t="s">
        <v>153</v>
      </c>
      <c r="F39" s="60" t="s">
        <v>197</v>
      </c>
      <c r="G39" s="61">
        <v>45176</v>
      </c>
      <c r="H39" s="49">
        <v>84960</v>
      </c>
      <c r="I39" s="62">
        <v>45204</v>
      </c>
      <c r="J39" s="49">
        <f t="shared" si="4"/>
        <v>84960</v>
      </c>
      <c r="K39" s="48"/>
      <c r="L39" s="31" t="s">
        <v>11</v>
      </c>
    </row>
    <row r="40" spans="1:17" s="26" customFormat="1" ht="89.25" customHeight="1" x14ac:dyDescent="0.25">
      <c r="A40" s="24" t="s">
        <v>83</v>
      </c>
      <c r="B40" s="59">
        <v>33</v>
      </c>
      <c r="C40" s="57" t="s">
        <v>120</v>
      </c>
      <c r="D40" s="57" t="s">
        <v>105</v>
      </c>
      <c r="E40" s="60" t="s">
        <v>154</v>
      </c>
      <c r="F40" s="60" t="s">
        <v>202</v>
      </c>
      <c r="G40" s="61">
        <v>45184</v>
      </c>
      <c r="H40" s="49">
        <v>13351.7</v>
      </c>
      <c r="I40" s="62">
        <v>45213</v>
      </c>
      <c r="J40" s="49">
        <f t="shared" si="4"/>
        <v>13351.7</v>
      </c>
      <c r="K40" s="48"/>
      <c r="L40" s="31" t="s">
        <v>11</v>
      </c>
    </row>
    <row r="41" spans="1:17" s="26" customFormat="1" ht="73.5" customHeight="1" x14ac:dyDescent="0.25">
      <c r="A41" s="24" t="s">
        <v>84</v>
      </c>
      <c r="B41" s="59">
        <v>34</v>
      </c>
      <c r="C41" s="57" t="s">
        <v>121</v>
      </c>
      <c r="D41" s="57" t="s">
        <v>106</v>
      </c>
      <c r="E41" s="60" t="s">
        <v>155</v>
      </c>
      <c r="F41" s="60" t="s">
        <v>205</v>
      </c>
      <c r="G41" s="61">
        <v>45152</v>
      </c>
      <c r="H41" s="49">
        <v>7740.8</v>
      </c>
      <c r="I41" s="62">
        <v>45204</v>
      </c>
      <c r="J41" s="49">
        <f t="shared" si="4"/>
        <v>7740.8</v>
      </c>
      <c r="K41" s="48"/>
      <c r="L41" s="31" t="s">
        <v>11</v>
      </c>
    </row>
    <row r="42" spans="1:17" s="26" customFormat="1" ht="99.75" customHeight="1" x14ac:dyDescent="0.25">
      <c r="A42" s="24" t="s">
        <v>85</v>
      </c>
      <c r="B42" s="29">
        <v>35</v>
      </c>
      <c r="C42" s="50" t="s">
        <v>48</v>
      </c>
      <c r="D42" s="50" t="s">
        <v>44</v>
      </c>
      <c r="E42" s="43" t="s">
        <v>156</v>
      </c>
      <c r="F42" s="43" t="s">
        <v>190</v>
      </c>
      <c r="G42" s="44">
        <v>45100</v>
      </c>
      <c r="H42" s="45">
        <v>30380</v>
      </c>
      <c r="I42" s="46">
        <v>45192</v>
      </c>
      <c r="J42" s="49">
        <f t="shared" si="4"/>
        <v>30380</v>
      </c>
      <c r="K42" s="48"/>
      <c r="L42" s="31" t="s">
        <v>11</v>
      </c>
    </row>
    <row r="43" spans="1:17" s="26" customFormat="1" ht="85.5" customHeight="1" x14ac:dyDescent="0.25">
      <c r="A43" s="24" t="s">
        <v>86</v>
      </c>
      <c r="B43" s="29">
        <v>36</v>
      </c>
      <c r="C43" s="50" t="s">
        <v>48</v>
      </c>
      <c r="D43" s="50" t="s">
        <v>44</v>
      </c>
      <c r="E43" s="43" t="s">
        <v>157</v>
      </c>
      <c r="F43" s="43" t="s">
        <v>163</v>
      </c>
      <c r="G43" s="44">
        <v>45100</v>
      </c>
      <c r="H43" s="45">
        <v>33825</v>
      </c>
      <c r="I43" s="46">
        <v>45192</v>
      </c>
      <c r="J43" s="49">
        <f t="shared" si="4"/>
        <v>33825</v>
      </c>
      <c r="K43" s="48"/>
      <c r="L43" s="31" t="s">
        <v>11</v>
      </c>
    </row>
    <row r="44" spans="1:17" s="26" customFormat="1" ht="113.25" customHeight="1" x14ac:dyDescent="0.25">
      <c r="A44" s="24" t="s">
        <v>87</v>
      </c>
      <c r="B44" s="29">
        <v>37</v>
      </c>
      <c r="C44" s="50" t="s">
        <v>48</v>
      </c>
      <c r="D44" s="50" t="s">
        <v>44</v>
      </c>
      <c r="E44" s="43" t="s">
        <v>158</v>
      </c>
      <c r="F44" s="43" t="s">
        <v>184</v>
      </c>
      <c r="G44" s="44">
        <v>45100</v>
      </c>
      <c r="H44" s="49">
        <v>47825</v>
      </c>
      <c r="I44" s="46">
        <v>45192</v>
      </c>
      <c r="J44" s="49">
        <f t="shared" si="4"/>
        <v>47825</v>
      </c>
      <c r="K44" s="48"/>
      <c r="L44" s="31" t="s">
        <v>11</v>
      </c>
    </row>
    <row r="45" spans="1:17" s="26" customFormat="1" ht="120.75" customHeight="1" x14ac:dyDescent="0.25">
      <c r="A45" s="58" t="s">
        <v>88</v>
      </c>
      <c r="B45" s="29">
        <v>38</v>
      </c>
      <c r="C45" s="57" t="s">
        <v>30</v>
      </c>
      <c r="D45" s="50" t="s">
        <v>31</v>
      </c>
      <c r="E45" s="43" t="s">
        <v>159</v>
      </c>
      <c r="F45" s="43" t="s">
        <v>166</v>
      </c>
      <c r="G45" s="44">
        <v>45174</v>
      </c>
      <c r="H45" s="49">
        <v>80000</v>
      </c>
      <c r="I45" s="46">
        <v>45192</v>
      </c>
      <c r="J45" s="49">
        <f t="shared" ref="J45:J47" si="5">+H45</f>
        <v>80000</v>
      </c>
      <c r="K45" s="48"/>
      <c r="L45" s="31" t="s">
        <v>11</v>
      </c>
    </row>
    <row r="46" spans="1:17" s="26" customFormat="1" ht="78" customHeight="1" x14ac:dyDescent="0.25">
      <c r="A46" s="24" t="s">
        <v>89</v>
      </c>
      <c r="B46" s="29">
        <v>39</v>
      </c>
      <c r="C46" s="50" t="s">
        <v>24</v>
      </c>
      <c r="D46" s="50" t="s">
        <v>22</v>
      </c>
      <c r="E46" s="43" t="s">
        <v>160</v>
      </c>
      <c r="F46" s="43" t="s">
        <v>177</v>
      </c>
      <c r="G46" s="44">
        <v>45170</v>
      </c>
      <c r="H46" s="45">
        <v>4992</v>
      </c>
      <c r="I46" s="46">
        <v>45195</v>
      </c>
      <c r="J46" s="49">
        <f t="shared" si="5"/>
        <v>4992</v>
      </c>
      <c r="K46" s="48"/>
      <c r="L46" s="31" t="s">
        <v>11</v>
      </c>
    </row>
    <row r="47" spans="1:17" s="26" customFormat="1" ht="99" customHeight="1" x14ac:dyDescent="0.25">
      <c r="A47" s="24" t="s">
        <v>90</v>
      </c>
      <c r="B47" s="29">
        <v>40</v>
      </c>
      <c r="C47" s="50" t="s">
        <v>27</v>
      </c>
      <c r="D47" s="50" t="s">
        <v>28</v>
      </c>
      <c r="E47" s="43" t="s">
        <v>161</v>
      </c>
      <c r="F47" s="43" t="s">
        <v>174</v>
      </c>
      <c r="G47" s="44">
        <v>45177</v>
      </c>
      <c r="H47" s="45">
        <v>15000</v>
      </c>
      <c r="I47" s="46">
        <v>45199</v>
      </c>
      <c r="J47" s="49">
        <f t="shared" si="5"/>
        <v>15000</v>
      </c>
      <c r="K47" s="48"/>
      <c r="L47" s="31" t="s">
        <v>11</v>
      </c>
    </row>
    <row r="48" spans="1:17" s="26" customFormat="1" ht="84.75" customHeight="1" x14ac:dyDescent="0.25">
      <c r="A48" s="24" t="s">
        <v>91</v>
      </c>
      <c r="B48" s="59">
        <v>41</v>
      </c>
      <c r="C48" s="57" t="s">
        <v>23</v>
      </c>
      <c r="D48" s="57" t="s">
        <v>21</v>
      </c>
      <c r="E48" s="60" t="s">
        <v>162</v>
      </c>
      <c r="F48" s="60" t="s">
        <v>194</v>
      </c>
      <c r="G48" s="61">
        <v>45155</v>
      </c>
      <c r="H48" s="49">
        <v>59293.8</v>
      </c>
      <c r="I48" s="62">
        <v>45190</v>
      </c>
      <c r="J48" s="49">
        <f t="shared" ref="J48:J49" si="6">+H48</f>
        <v>59293.8</v>
      </c>
      <c r="K48" s="48"/>
      <c r="L48" s="31" t="s">
        <v>11</v>
      </c>
      <c r="Q48" s="65">
        <f>+J48+J47+J46+J45+J44+J43+J42+J41+J40+J39+J38+J37+J36+J35+J34+J33+J32+J31+J30+J29+J28+J27+J26+J25+J24+J23+J22+J21+J20+J19+J18+J17+J16+J15+J14+J13+J12+J11+J10+J9+J8</f>
        <v>9403491.3699999992</v>
      </c>
    </row>
    <row r="49" spans="1:14" s="26" customFormat="1" ht="36" customHeight="1" x14ac:dyDescent="0.25">
      <c r="A49" s="42"/>
      <c r="B49" s="29"/>
      <c r="C49" s="43"/>
      <c r="D49" s="50"/>
      <c r="E49" s="43"/>
      <c r="F49" s="43"/>
      <c r="G49" s="44"/>
      <c r="H49" s="45">
        <v>0</v>
      </c>
      <c r="I49" s="46"/>
      <c r="J49" s="49">
        <f t="shared" si="6"/>
        <v>0</v>
      </c>
      <c r="K49" s="48"/>
      <c r="L49" s="31"/>
    </row>
    <row r="50" spans="1:14" ht="28.5" customHeight="1" x14ac:dyDescent="0.25">
      <c r="A50" s="42"/>
      <c r="B50" s="34"/>
      <c r="C50" s="51"/>
      <c r="D50" s="50"/>
      <c r="E50" s="52"/>
      <c r="F50" s="53"/>
      <c r="G50" s="54" t="s">
        <v>19</v>
      </c>
      <c r="H50" s="55">
        <f>SUM(H8:H49)</f>
        <v>9403491.370000001</v>
      </c>
      <c r="I50" s="54"/>
      <c r="J50" s="55">
        <f>SUM(J8:J49)</f>
        <v>9403491.370000001</v>
      </c>
      <c r="K50" s="47"/>
      <c r="L50" s="56"/>
      <c r="N50" s="12"/>
    </row>
    <row r="51" spans="1:14" ht="26.25" customHeight="1" x14ac:dyDescent="0.2">
      <c r="A51" s="42"/>
      <c r="B51" s="27"/>
      <c r="C51" s="27"/>
      <c r="D51" s="27"/>
      <c r="E51" s="4"/>
      <c r="F51" s="28"/>
      <c r="G51" s="27"/>
      <c r="H51" s="13"/>
      <c r="I51" s="27"/>
      <c r="J51" s="13"/>
      <c r="K51" s="13"/>
      <c r="L51" s="14"/>
      <c r="N51" s="12"/>
    </row>
    <row r="52" spans="1:14" ht="19.5" customHeight="1" x14ac:dyDescent="0.2">
      <c r="A52" s="42"/>
      <c r="B52" s="27"/>
      <c r="C52" s="3"/>
      <c r="D52" s="27"/>
      <c r="E52" s="4"/>
      <c r="F52" s="28"/>
      <c r="G52" s="27"/>
      <c r="H52" s="13"/>
      <c r="I52" s="27"/>
      <c r="J52" s="13"/>
      <c r="K52" s="13"/>
      <c r="L52" s="14"/>
      <c r="N52" s="12"/>
    </row>
    <row r="53" spans="1:14" ht="26.25" customHeight="1" x14ac:dyDescent="0.2">
      <c r="A53" s="42"/>
      <c r="B53" s="27"/>
      <c r="C53" s="3"/>
      <c r="D53" s="27"/>
      <c r="E53" s="4"/>
      <c r="F53" s="28"/>
      <c r="G53" s="27"/>
      <c r="H53" s="13"/>
      <c r="I53" s="27"/>
      <c r="J53" s="13"/>
      <c r="K53" s="13"/>
      <c r="L53" s="14"/>
      <c r="M53" s="23"/>
    </row>
    <row r="54" spans="1:14" ht="26.25" customHeight="1" x14ac:dyDescent="0.2">
      <c r="A54" s="42"/>
      <c r="B54" s="27"/>
      <c r="C54" s="3"/>
      <c r="D54" s="27"/>
      <c r="E54" s="4"/>
      <c r="F54" s="28"/>
      <c r="G54" s="27"/>
      <c r="H54" s="13"/>
      <c r="I54" s="27"/>
      <c r="J54" s="13"/>
      <c r="K54" s="13"/>
      <c r="L54" s="14"/>
      <c r="M54" s="23">
        <v>4988247.51</v>
      </c>
      <c r="N54" s="23"/>
    </row>
    <row r="55" spans="1:14" ht="26.25" customHeight="1" x14ac:dyDescent="0.2">
      <c r="A55" s="42"/>
      <c r="B55" s="27"/>
      <c r="C55" s="3"/>
      <c r="D55" s="27"/>
      <c r="E55" s="4"/>
      <c r="F55" s="28"/>
      <c r="G55" s="27"/>
      <c r="H55" s="13"/>
      <c r="I55" s="27"/>
      <c r="J55" s="13"/>
      <c r="K55" s="13"/>
      <c r="L55" s="14"/>
      <c r="M55" s="23">
        <f>+M54-J50</f>
        <v>-4415243.8600000013</v>
      </c>
      <c r="N55" s="23"/>
    </row>
    <row r="56" spans="1:14" ht="26.25" customHeight="1" x14ac:dyDescent="0.2">
      <c r="A56" s="42"/>
      <c r="B56" s="27"/>
      <c r="C56" s="3"/>
      <c r="D56" s="27"/>
      <c r="E56" s="4"/>
      <c r="F56" s="28"/>
      <c r="G56" s="27"/>
      <c r="H56" s="13"/>
      <c r="I56" s="27"/>
      <c r="J56" s="13"/>
      <c r="K56" s="13"/>
      <c r="L56" s="14"/>
    </row>
    <row r="57" spans="1:14" ht="26.25" customHeight="1" x14ac:dyDescent="0.2">
      <c r="A57" s="42"/>
      <c r="B57" s="27"/>
      <c r="C57" s="3"/>
      <c r="D57" s="27"/>
      <c r="E57" s="4"/>
      <c r="F57" s="4"/>
      <c r="G57" s="2"/>
      <c r="H57" s="15"/>
      <c r="I57" s="2"/>
      <c r="J57" s="14"/>
      <c r="K57" s="14"/>
      <c r="L57" s="14"/>
    </row>
    <row r="58" spans="1:14" ht="26.25" customHeight="1" x14ac:dyDescent="0.2">
      <c r="A58" s="42"/>
      <c r="B58" s="16"/>
      <c r="C58" s="17"/>
      <c r="D58" s="16"/>
      <c r="F58" s="18"/>
      <c r="G58" s="19"/>
      <c r="H58" s="20"/>
      <c r="I58" s="19"/>
      <c r="J58" s="21"/>
      <c r="K58" s="22"/>
      <c r="L58" s="22"/>
    </row>
    <row r="59" spans="1:14" ht="26.25" customHeight="1" x14ac:dyDescent="0.2">
      <c r="A59" s="42"/>
      <c r="B59" s="16"/>
      <c r="C59" s="17"/>
      <c r="D59" s="16"/>
      <c r="F59" s="18"/>
      <c r="G59" s="19"/>
      <c r="H59" s="20"/>
      <c r="I59" s="19"/>
      <c r="J59" s="21"/>
      <c r="K59" s="22"/>
      <c r="L59" s="22"/>
    </row>
    <row r="60" spans="1:14" ht="26.25" customHeight="1" x14ac:dyDescent="0.2">
      <c r="A60" s="33"/>
      <c r="B60" s="16"/>
      <c r="C60" s="17"/>
      <c r="D60" s="16"/>
      <c r="F60" s="18"/>
      <c r="G60" s="19"/>
      <c r="H60" s="20"/>
      <c r="I60" s="19"/>
      <c r="J60" s="21"/>
      <c r="K60" s="22"/>
      <c r="L60" s="22"/>
    </row>
    <row r="61" spans="1:14" ht="26.25" customHeight="1" x14ac:dyDescent="0.2">
      <c r="A61" s="33"/>
      <c r="B61" s="16"/>
      <c r="C61" s="17"/>
      <c r="D61" s="16"/>
      <c r="F61" s="18"/>
      <c r="G61" s="19"/>
      <c r="H61" s="20"/>
      <c r="I61" s="19"/>
      <c r="K61" s="22"/>
      <c r="L61" s="22"/>
    </row>
    <row r="62" spans="1:14" ht="26.25" customHeight="1" x14ac:dyDescent="0.2">
      <c r="A62" s="33"/>
      <c r="B62" s="16"/>
      <c r="C62" s="17"/>
      <c r="D62" s="16"/>
      <c r="F62" s="18"/>
      <c r="G62" s="19"/>
      <c r="H62" s="20"/>
      <c r="I62" s="19"/>
      <c r="K62" s="22"/>
      <c r="L62" s="22"/>
    </row>
    <row r="63" spans="1:14" ht="26.25" customHeight="1" x14ac:dyDescent="0.2">
      <c r="A63" s="33"/>
      <c r="B63" s="16"/>
      <c r="C63" s="17"/>
      <c r="D63" s="17"/>
      <c r="F63" s="18"/>
      <c r="G63" s="19"/>
      <c r="H63" s="20"/>
      <c r="I63" s="19"/>
      <c r="K63" s="22"/>
      <c r="L63" s="22"/>
    </row>
    <row r="64" spans="1:14" ht="26.25" customHeight="1" x14ac:dyDescent="0.2">
      <c r="A64" s="33"/>
      <c r="B64" s="16"/>
      <c r="C64" s="17"/>
      <c r="D64" s="17"/>
      <c r="F64" s="18"/>
      <c r="G64" s="19"/>
      <c r="H64" s="20"/>
      <c r="I64" s="19"/>
      <c r="K64" s="22"/>
      <c r="L64" s="22"/>
    </row>
    <row r="65" spans="1:12" ht="26.25" customHeight="1" x14ac:dyDescent="0.2">
      <c r="A65" s="33"/>
      <c r="B65" s="16"/>
      <c r="C65" s="17" t="s">
        <v>32</v>
      </c>
      <c r="D65" s="17"/>
      <c r="F65" s="18"/>
      <c r="G65" s="19"/>
      <c r="H65" s="20"/>
      <c r="I65" s="19"/>
      <c r="K65" s="22"/>
      <c r="L65" s="22"/>
    </row>
    <row r="66" spans="1:12" ht="26.25" customHeight="1" x14ac:dyDescent="0.2">
      <c r="A66" s="33"/>
      <c r="B66" s="16"/>
      <c r="C66" s="17"/>
      <c r="D66" s="17"/>
      <c r="F66" s="18"/>
      <c r="G66" s="19"/>
      <c r="H66" s="20"/>
      <c r="I66" s="19"/>
      <c r="K66" s="22"/>
      <c r="L66" s="22"/>
    </row>
    <row r="67" spans="1:12" ht="26.25" customHeight="1" x14ac:dyDescent="0.2">
      <c r="A67" s="33"/>
      <c r="B67" s="16"/>
      <c r="C67" s="17"/>
      <c r="D67" s="17"/>
      <c r="F67" s="18"/>
      <c r="G67" s="19"/>
      <c r="H67" s="20"/>
      <c r="I67" s="19"/>
      <c r="K67" s="22"/>
      <c r="L67" s="22"/>
    </row>
    <row r="68" spans="1:12" ht="26.25" customHeight="1" x14ac:dyDescent="0.2">
      <c r="A68" s="33"/>
      <c r="B68" s="16"/>
      <c r="C68" s="17"/>
      <c r="D68" s="17"/>
      <c r="F68" s="18"/>
      <c r="G68" s="19"/>
      <c r="H68" s="20"/>
      <c r="I68" s="19"/>
      <c r="K68" s="22"/>
      <c r="L68" s="22"/>
    </row>
    <row r="69" spans="1:12" ht="26.25" customHeight="1" x14ac:dyDescent="0.2">
      <c r="A69" s="33"/>
      <c r="B69" s="16"/>
      <c r="C69" s="17"/>
      <c r="D69" s="17"/>
      <c r="F69" s="18"/>
      <c r="G69" s="19"/>
      <c r="H69" s="20"/>
      <c r="I69" s="19"/>
      <c r="K69" s="22"/>
      <c r="L69" s="22"/>
    </row>
    <row r="70" spans="1:12" ht="26.25" customHeight="1" x14ac:dyDescent="0.2">
      <c r="A70" s="33"/>
      <c r="B70" s="16"/>
      <c r="C70" s="17"/>
      <c r="D70" s="17"/>
      <c r="F70" s="18"/>
      <c r="G70" s="19"/>
      <c r="H70" s="20"/>
      <c r="I70" s="19"/>
      <c r="K70" s="22"/>
      <c r="L70" s="22"/>
    </row>
    <row r="71" spans="1:12" ht="26.25" customHeight="1" x14ac:dyDescent="0.2">
      <c r="A71" s="33"/>
      <c r="B71" s="16"/>
      <c r="C71" s="17"/>
      <c r="D71" s="17"/>
      <c r="F71" s="18"/>
      <c r="G71" s="19"/>
      <c r="H71" s="20"/>
      <c r="I71" s="19"/>
      <c r="K71" s="22"/>
      <c r="L71" s="22"/>
    </row>
    <row r="72" spans="1:12" ht="26.25" customHeight="1" x14ac:dyDescent="0.2">
      <c r="A72" s="33"/>
      <c r="B72" s="16"/>
      <c r="C72" s="17"/>
      <c r="D72" s="17"/>
      <c r="F72" s="18"/>
      <c r="G72" s="19"/>
      <c r="H72" s="20"/>
      <c r="I72" s="19"/>
      <c r="K72" s="22"/>
      <c r="L72" s="22"/>
    </row>
    <row r="73" spans="1:12" ht="26.25" customHeight="1" x14ac:dyDescent="0.2">
      <c r="A73" s="24"/>
      <c r="B73" s="16"/>
      <c r="C73" s="17"/>
      <c r="D73" s="17"/>
      <c r="F73" s="18"/>
      <c r="G73" s="19"/>
      <c r="H73" s="20"/>
      <c r="I73" s="19"/>
      <c r="K73" s="22"/>
      <c r="L73" s="22"/>
    </row>
    <row r="74" spans="1:12" ht="26.25" customHeight="1" x14ac:dyDescent="0.2">
      <c r="A74" s="24"/>
      <c r="B74" s="16"/>
      <c r="C74" s="17"/>
      <c r="D74" s="17"/>
      <c r="F74" s="18"/>
      <c r="G74" s="19"/>
      <c r="H74" s="20"/>
      <c r="I74" s="19"/>
      <c r="K74" s="22"/>
      <c r="L74" s="22"/>
    </row>
    <row r="75" spans="1:12" ht="26.25" customHeight="1" x14ac:dyDescent="0.2">
      <c r="A75" s="24"/>
      <c r="B75" s="19"/>
      <c r="C75" s="17"/>
      <c r="D75" s="17"/>
      <c r="F75" s="18"/>
      <c r="G75" s="19"/>
      <c r="H75" s="20"/>
      <c r="I75" s="19"/>
      <c r="K75" s="22"/>
      <c r="L75" s="22"/>
    </row>
    <row r="76" spans="1:12" ht="26.25" customHeight="1" x14ac:dyDescent="0.2">
      <c r="A76" s="24"/>
      <c r="B76" s="19"/>
      <c r="C76" s="17"/>
      <c r="D76" s="17"/>
      <c r="F76" s="18"/>
      <c r="G76" s="19"/>
      <c r="H76" s="20"/>
      <c r="I76" s="19"/>
      <c r="K76" s="22"/>
      <c r="L76" s="22"/>
    </row>
    <row r="77" spans="1:12" ht="26.25" customHeight="1" x14ac:dyDescent="0.2">
      <c r="A77" s="24"/>
      <c r="B77" s="19"/>
      <c r="C77" s="17"/>
      <c r="D77" s="17"/>
      <c r="F77" s="18"/>
      <c r="G77" s="19"/>
      <c r="H77" s="20"/>
      <c r="I77" s="19"/>
      <c r="K77" s="22"/>
      <c r="L77" s="22"/>
    </row>
    <row r="78" spans="1:12" ht="26.25" customHeight="1" x14ac:dyDescent="0.2">
      <c r="A78" s="24"/>
      <c r="B78" s="19"/>
      <c r="C78" s="17"/>
      <c r="D78" s="17"/>
      <c r="F78" s="18"/>
      <c r="G78" s="19"/>
      <c r="H78" s="20"/>
      <c r="I78" s="19"/>
      <c r="K78" s="22"/>
      <c r="L78" s="22"/>
    </row>
    <row r="79" spans="1:12" ht="26.25" customHeight="1" x14ac:dyDescent="0.2">
      <c r="A79" s="24"/>
      <c r="B79" s="19"/>
      <c r="C79" s="17"/>
      <c r="D79" s="17"/>
      <c r="F79" s="18"/>
      <c r="G79" s="19"/>
      <c r="H79" s="20"/>
      <c r="I79" s="19"/>
      <c r="K79" s="22"/>
      <c r="L79" s="22"/>
    </row>
    <row r="80" spans="1:12" ht="26.25" customHeight="1" x14ac:dyDescent="0.2">
      <c r="A80" s="24"/>
      <c r="B80" s="19"/>
      <c r="C80" s="17"/>
      <c r="D80" s="17"/>
      <c r="F80" s="18"/>
      <c r="G80" s="19"/>
      <c r="H80" s="20"/>
      <c r="I80" s="19"/>
      <c r="K80" s="22"/>
      <c r="L80" s="22"/>
    </row>
    <row r="81" spans="1:12" ht="26.25" customHeight="1" x14ac:dyDescent="0.2">
      <c r="A81" s="24"/>
      <c r="B81" s="19"/>
      <c r="C81" s="17"/>
      <c r="D81" s="17"/>
      <c r="F81" s="18"/>
      <c r="G81" s="19"/>
      <c r="H81" s="20"/>
      <c r="I81" s="19"/>
      <c r="K81" s="22"/>
      <c r="L81" s="22"/>
    </row>
    <row r="82" spans="1:12" x14ac:dyDescent="0.2">
      <c r="A82" s="24"/>
    </row>
    <row r="83" spans="1:12" x14ac:dyDescent="0.2">
      <c r="A83" s="24"/>
    </row>
    <row r="84" spans="1:12" x14ac:dyDescent="0.2">
      <c r="A84" s="24"/>
    </row>
    <row r="85" spans="1:12" x14ac:dyDescent="0.2">
      <c r="A85" s="24"/>
    </row>
    <row r="86" spans="1:12" x14ac:dyDescent="0.2">
      <c r="A86" s="24"/>
    </row>
    <row r="87" spans="1:12" x14ac:dyDescent="0.2">
      <c r="A87" s="24"/>
    </row>
    <row r="88" spans="1:12" x14ac:dyDescent="0.2">
      <c r="A88" s="24"/>
    </row>
    <row r="89" spans="1:12" x14ac:dyDescent="0.2">
      <c r="A89" s="24"/>
    </row>
    <row r="90" spans="1:12" x14ac:dyDescent="0.2">
      <c r="A90" s="24"/>
    </row>
    <row r="91" spans="1:12" x14ac:dyDescent="0.2">
      <c r="A91" s="24"/>
    </row>
    <row r="92" spans="1:12" x14ac:dyDescent="0.2">
      <c r="A92" s="24"/>
    </row>
    <row r="93" spans="1:12" x14ac:dyDescent="0.2">
      <c r="A93" s="25"/>
      <c r="E93" s="8"/>
      <c r="H93" s="8"/>
      <c r="J93" s="8"/>
    </row>
  </sheetData>
  <mergeCells count="3">
    <mergeCell ref="B2:L2"/>
    <mergeCell ref="B3:L3"/>
    <mergeCell ref="B4:L4"/>
  </mergeCells>
  <pageMargins left="0.70866141732283472" right="0.70866141732283472" top="0.74803149606299213" bottom="0.74803149606299213" header="0.31496062992125984" footer="0.31496062992125984"/>
  <pageSetup scale="51" fitToHeight="0" orientation="landscape" r:id="rId1"/>
  <rowBreaks count="5" manualBreakCount="5">
    <brk id="14" min="1" max="11" man="1"/>
    <brk id="21" min="1" max="11" man="1"/>
    <brk id="28" min="1" max="11" man="1"/>
    <brk id="35" min="1" max="11" man="1"/>
    <brk id="43" min="1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P47" sqref="P47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O7"/>
  <sheetViews>
    <sheetView topLeftCell="A4" workbookViewId="0">
      <selection activeCell="O7" sqref="O7"/>
    </sheetView>
  </sheetViews>
  <sheetFormatPr baseColWidth="10" defaultRowHeight="15" x14ac:dyDescent="0.25"/>
  <cols>
    <col min="3" max="3" width="13.140625" customWidth="1"/>
    <col min="4" max="4" width="12.85546875" customWidth="1"/>
  </cols>
  <sheetData>
    <row r="7" spans="15:15" x14ac:dyDescent="0.25">
      <c r="O7" s="3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PAGOS FACT PROV  SEPTIEMBR 2023</vt:lpstr>
      <vt:lpstr>1</vt:lpstr>
      <vt:lpstr>Hoja1</vt:lpstr>
      <vt:lpstr>'PAGOS FACT PROV  SEPTIEMBR 2023'!Área_de_impresión</vt:lpstr>
      <vt:lpstr>'PAGOS FACT PROV  SEPTIEMBR 2023'!Títulos_a_imprimir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Eudimar Diaz Araujo</dc:creator>
  <cp:lastModifiedBy>Corina del Carmen Mena Mena</cp:lastModifiedBy>
  <cp:lastPrinted>2023-10-09T19:14:00Z</cp:lastPrinted>
  <dcterms:created xsi:type="dcterms:W3CDTF">2022-04-19T19:11:37Z</dcterms:created>
  <dcterms:modified xsi:type="dcterms:W3CDTF">2023-10-10T18:48:27Z</dcterms:modified>
</cp:coreProperties>
</file>