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SEPTIEMBRE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Hoja1!$A$1:$J$56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G32" i="1" l="1"/>
  <c r="G31" i="1"/>
  <c r="G30" i="1"/>
  <c r="J31" i="1"/>
  <c r="H16" i="1" l="1"/>
  <c r="G16" i="1"/>
  <c r="F16" i="1"/>
  <c r="E16" i="1"/>
  <c r="D16" i="1"/>
  <c r="I16" i="1"/>
  <c r="J15" i="1" l="1"/>
  <c r="J16" i="1" s="1"/>
  <c r="E31" i="1"/>
  <c r="E32" i="1"/>
  <c r="E30" i="1"/>
  <c r="G26" i="1"/>
  <c r="E26" i="1"/>
  <c r="G20" i="1"/>
  <c r="G21" i="1"/>
  <c r="G22" i="1"/>
  <c r="G19" i="1"/>
  <c r="E20" i="1"/>
  <c r="E21" i="1"/>
  <c r="E22" i="1"/>
  <c r="E19" i="1"/>
  <c r="G11" i="1"/>
  <c r="E11" i="1"/>
  <c r="E12" i="1" s="1"/>
  <c r="E33" i="1" l="1"/>
  <c r="I11" i="1"/>
  <c r="G23" i="1"/>
  <c r="D33" i="1" l="1"/>
  <c r="F33" i="1"/>
  <c r="G33" i="1"/>
  <c r="H33" i="1"/>
  <c r="D27" i="1"/>
  <c r="E27" i="1"/>
  <c r="E35" i="1" s="1"/>
  <c r="F27" i="1"/>
  <c r="G27" i="1"/>
  <c r="H27" i="1"/>
  <c r="D23" i="1"/>
  <c r="E23" i="1"/>
  <c r="F23" i="1"/>
  <c r="H23" i="1"/>
  <c r="D12" i="1"/>
  <c r="F12" i="1"/>
  <c r="G12" i="1"/>
  <c r="H12" i="1"/>
  <c r="I32" i="1"/>
  <c r="J32" i="1" s="1"/>
  <c r="I30" i="1"/>
  <c r="J30" i="1" s="1"/>
  <c r="I26" i="1"/>
  <c r="J26" i="1" s="1"/>
  <c r="I22" i="1"/>
  <c r="J22" i="1" s="1"/>
  <c r="I21" i="1"/>
  <c r="J21" i="1" s="1"/>
  <c r="I20" i="1"/>
  <c r="J20" i="1" s="1"/>
  <c r="I19" i="1"/>
  <c r="I12" i="1"/>
  <c r="F35" i="1" l="1"/>
  <c r="G35" i="1"/>
  <c r="D35" i="1"/>
  <c r="H35" i="1"/>
  <c r="J33" i="1"/>
  <c r="J35" i="1" s="1"/>
  <c r="J11" i="1"/>
  <c r="J12" i="1" s="1"/>
  <c r="I23" i="1"/>
  <c r="J27" i="1"/>
  <c r="I27" i="1"/>
  <c r="I35" i="1" s="1"/>
  <c r="J19" i="1"/>
  <c r="J23" i="1" s="1"/>
</calcChain>
</file>

<file path=xl/sharedStrings.xml><?xml version="1.0" encoding="utf-8"?>
<sst xmlns="http://schemas.openxmlformats.org/spreadsheetml/2006/main" count="56" uniqueCount="42">
  <si>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</si>
  <si>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</si>
  <si>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</si>
  <si>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</si>
  <si>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</si>
  <si>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</si>
  <si>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</si>
  <si>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</si>
  <si>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</si>
  <si>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</si>
  <si>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</si>
  <si>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</si>
  <si>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</si>
  <si>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</si>
  <si>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</si>
  <si>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</si>
  <si>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</si>
  <si>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</si>
  <si>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</si>
  <si>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</si>
  <si>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</si>
  <si>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</si>
  <si>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</si>
  <si>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</si>
  <si>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</si>
  <si>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</si>
  <si>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</si>
  <si>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</si>
  <si>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</si>
  <si>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</si>
  <si>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</si>
  <si>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</si>
  <si>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</si>
  <si>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</si>
  <si>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</si>
  <si>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</si>
  <si>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</si>
  <si>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</si>
  <si>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Sexo</t>
  </si>
  <si>
    <t>M</t>
  </si>
  <si>
    <t>F</t>
  </si>
  <si>
    <t>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</si>
</sst>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36</xdr:row>
      <xdr:rowOff>132668</xdr:rowOff>
    </xdr:from>
    <xdr:to>
      <xdr:col>8</xdr:col>
      <xdr:colOff>336271</xdr:colOff>
      <xdr:row>53</xdr:row>
      <xdr:rowOff>68116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73" zoomScaleNormal="73" zoomScaleSheetLayoutView="70" zoomScalePageLayoutView="40" workbookViewId="0">
      <selection activeCell="A25" sqref="A25:J25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23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31</v>
      </c>
      <c r="B7" s="22" t="s">
        <v>2</v>
      </c>
      <c r="C7" s="22" t="s">
        <v>38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26</v>
      </c>
      <c r="B11" t="s">
        <v>25</v>
      </c>
      <c r="C11" s="14" t="s">
        <v>39</v>
      </c>
      <c r="D11" s="1">
        <v>87000</v>
      </c>
      <c r="E11" s="1">
        <f>D11*0.0287</f>
        <v>2496.9</v>
      </c>
      <c r="F11" s="1">
        <v>9047.44</v>
      </c>
      <c r="G11" s="1">
        <f>D11*0.0304</f>
        <v>2644.8</v>
      </c>
      <c r="H11" s="1">
        <v>125</v>
      </c>
      <c r="I11" s="1">
        <f>SUM(E11:H11)</f>
        <v>14314.14</v>
      </c>
      <c r="J11" s="1">
        <f>+D11-I12</f>
        <v>72685.86</v>
      </c>
    </row>
    <row r="12" spans="1:10" x14ac:dyDescent="0.25">
      <c r="A12" s="2" t="s">
        <v>22</v>
      </c>
      <c r="B12" s="2">
        <v>1</v>
      </c>
      <c r="C12" s="2"/>
      <c r="D12" s="3">
        <f t="shared" ref="D12:J12" si="0">SUM(D11)</f>
        <v>87000</v>
      </c>
      <c r="E12" s="3">
        <f>SUM(E11)</f>
        <v>2496.9</v>
      </c>
      <c r="F12" s="3">
        <f t="shared" si="0"/>
        <v>9047.44</v>
      </c>
      <c r="G12" s="3">
        <f t="shared" si="0"/>
        <v>2644.8</v>
      </c>
      <c r="H12" s="3">
        <f t="shared" si="0"/>
        <v>125</v>
      </c>
      <c r="I12" s="3">
        <f t="shared" si="0"/>
        <v>14314.14</v>
      </c>
      <c r="J12" s="3">
        <f t="shared" si="0"/>
        <v>72685.86</v>
      </c>
    </row>
    <row r="14" spans="1:10" x14ac:dyDescent="0.25">
      <c r="A14" s="15" t="s">
        <v>35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32</v>
      </c>
      <c r="B15" t="s">
        <v>33</v>
      </c>
      <c r="C15" s="14" t="s">
        <v>39</v>
      </c>
      <c r="D15" s="1">
        <v>165000</v>
      </c>
      <c r="E15" s="1">
        <v>4735.5</v>
      </c>
      <c r="F15" s="1">
        <v>27463.39</v>
      </c>
      <c r="G15" s="1">
        <v>4742.3999999999996</v>
      </c>
      <c r="H15" s="1">
        <v>25</v>
      </c>
      <c r="I15" s="1">
        <v>36966.29</v>
      </c>
      <c r="J15" s="1">
        <f>D15-I15</f>
        <v>128033.70999999999</v>
      </c>
    </row>
    <row r="16" spans="1:10" x14ac:dyDescent="0.25">
      <c r="A16" s="2" t="s">
        <v>22</v>
      </c>
      <c r="B16" s="2">
        <v>1</v>
      </c>
      <c r="C16" s="2"/>
      <c r="D16" s="3">
        <f t="shared" ref="D16:J16" si="1">SUM(D15)</f>
        <v>165000</v>
      </c>
      <c r="E16" s="3">
        <f t="shared" si="1"/>
        <v>4735.5</v>
      </c>
      <c r="F16" s="3">
        <f t="shared" si="1"/>
        <v>27463.39</v>
      </c>
      <c r="G16" s="3">
        <f t="shared" si="1"/>
        <v>4742.3999999999996</v>
      </c>
      <c r="H16" s="3">
        <f t="shared" si="1"/>
        <v>25</v>
      </c>
      <c r="I16" s="3">
        <f t="shared" si="1"/>
        <v>36966.29</v>
      </c>
      <c r="J16" s="3">
        <f t="shared" si="1"/>
        <v>128033.70999999999</v>
      </c>
    </row>
    <row r="18" spans="1:10" x14ac:dyDescent="0.25">
      <c r="A18" s="15" t="s">
        <v>37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t="s">
        <v>11</v>
      </c>
      <c r="B19" t="s">
        <v>12</v>
      </c>
      <c r="C19" s="14" t="s">
        <v>39</v>
      </c>
      <c r="D19" s="1">
        <v>10000</v>
      </c>
      <c r="E19" s="1">
        <f>D19*0.0287</f>
        <v>287</v>
      </c>
      <c r="F19" s="1">
        <v>0</v>
      </c>
      <c r="G19" s="1">
        <f>D19*0.0304</f>
        <v>304</v>
      </c>
      <c r="H19" s="1">
        <v>25</v>
      </c>
      <c r="I19" s="1">
        <f t="shared" ref="I19:I22" si="2">SUM(E19:H19)</f>
        <v>616</v>
      </c>
      <c r="J19" s="1">
        <f t="shared" ref="J19:J22" si="3">+D19-I19</f>
        <v>9384</v>
      </c>
    </row>
    <row r="20" spans="1:10" x14ac:dyDescent="0.25">
      <c r="A20" t="s">
        <v>13</v>
      </c>
      <c r="B20" t="s">
        <v>12</v>
      </c>
      <c r="C20" s="14" t="s">
        <v>39</v>
      </c>
      <c r="D20" s="1">
        <v>10000</v>
      </c>
      <c r="E20" s="1">
        <f t="shared" ref="E20:E22" si="4">D20*0.0287</f>
        <v>287</v>
      </c>
      <c r="F20" s="1">
        <v>0</v>
      </c>
      <c r="G20" s="1">
        <f t="shared" ref="G20:G22" si="5">D20*0.0304</f>
        <v>304</v>
      </c>
      <c r="H20" s="1">
        <v>25</v>
      </c>
      <c r="I20" s="1">
        <f t="shared" si="2"/>
        <v>616</v>
      </c>
      <c r="J20" s="1">
        <f t="shared" si="3"/>
        <v>9384</v>
      </c>
    </row>
    <row r="21" spans="1:10" x14ac:dyDescent="0.25">
      <c r="A21" t="s">
        <v>14</v>
      </c>
      <c r="B21" t="s">
        <v>12</v>
      </c>
      <c r="C21" s="14" t="s">
        <v>39</v>
      </c>
      <c r="D21" s="1">
        <v>10000</v>
      </c>
      <c r="E21" s="1">
        <f t="shared" si="4"/>
        <v>287</v>
      </c>
      <c r="F21" s="1">
        <v>0</v>
      </c>
      <c r="G21" s="1">
        <f t="shared" si="5"/>
        <v>304</v>
      </c>
      <c r="H21" s="1">
        <v>25</v>
      </c>
      <c r="I21" s="1">
        <f t="shared" si="2"/>
        <v>616</v>
      </c>
      <c r="J21" s="1">
        <f t="shared" si="3"/>
        <v>9384</v>
      </c>
    </row>
    <row r="22" spans="1:10" x14ac:dyDescent="0.25">
      <c r="A22" t="s">
        <v>15</v>
      </c>
      <c r="B22" t="s">
        <v>16</v>
      </c>
      <c r="C22" s="14" t="s">
        <v>39</v>
      </c>
      <c r="D22" s="1">
        <v>10000</v>
      </c>
      <c r="E22" s="1">
        <f t="shared" si="4"/>
        <v>287</v>
      </c>
      <c r="F22" s="1">
        <v>0</v>
      </c>
      <c r="G22" s="1">
        <f t="shared" si="5"/>
        <v>304</v>
      </c>
      <c r="H22" s="1">
        <v>25</v>
      </c>
      <c r="I22" s="1">
        <f t="shared" si="2"/>
        <v>616</v>
      </c>
      <c r="J22" s="1">
        <f t="shared" si="3"/>
        <v>9384</v>
      </c>
    </row>
    <row r="23" spans="1:10" x14ac:dyDescent="0.25">
      <c r="A23" s="2" t="s">
        <v>22</v>
      </c>
      <c r="B23" s="2">
        <v>4</v>
      </c>
      <c r="C23" s="2"/>
      <c r="D23" s="3">
        <f t="shared" ref="D23:J23" si="6">SUM(D19:D22)</f>
        <v>40000</v>
      </c>
      <c r="E23" s="3">
        <f t="shared" si="6"/>
        <v>1148</v>
      </c>
      <c r="F23" s="3">
        <f t="shared" si="6"/>
        <v>0</v>
      </c>
      <c r="G23" s="3">
        <f t="shared" si="6"/>
        <v>1216</v>
      </c>
      <c r="H23" s="3">
        <f t="shared" si="6"/>
        <v>100</v>
      </c>
      <c r="I23" s="3">
        <f t="shared" si="6"/>
        <v>2464</v>
      </c>
      <c r="J23" s="3">
        <f t="shared" si="6"/>
        <v>37536</v>
      </c>
    </row>
    <row r="24" spans="1:10" x14ac:dyDescent="0.25">
      <c r="D24" s="1"/>
      <c r="E24" s="1"/>
      <c r="F24" s="1"/>
      <c r="G24" s="1"/>
      <c r="H24" s="1"/>
      <c r="I24" s="1"/>
      <c r="J24" s="1"/>
    </row>
    <row r="25" spans="1:10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t="s">
        <v>17</v>
      </c>
      <c r="B26" t="s">
        <v>10</v>
      </c>
      <c r="C26" s="14" t="s">
        <v>39</v>
      </c>
      <c r="D26" s="1">
        <v>10000</v>
      </c>
      <c r="E26" s="1">
        <f>D26*0.0287</f>
        <v>287</v>
      </c>
      <c r="F26" s="1">
        <v>0</v>
      </c>
      <c r="G26" s="1">
        <f>D26*0.0304</f>
        <v>304</v>
      </c>
      <c r="H26" s="1">
        <v>25</v>
      </c>
      <c r="I26" s="1">
        <f>SUM(E26:H26)</f>
        <v>616</v>
      </c>
      <c r="J26" s="1">
        <f>SUM(D26-I26)</f>
        <v>9384</v>
      </c>
    </row>
    <row r="27" spans="1:10" x14ac:dyDescent="0.25">
      <c r="A27" s="2" t="s">
        <v>22</v>
      </c>
      <c r="B27" s="2">
        <v>1</v>
      </c>
      <c r="C27" s="2"/>
      <c r="D27" s="3">
        <f t="shared" ref="D27:J27" si="7">SUM(D26:D26)</f>
        <v>10000</v>
      </c>
      <c r="E27" s="3">
        <f t="shared" si="7"/>
        <v>287</v>
      </c>
      <c r="F27" s="3">
        <f t="shared" si="7"/>
        <v>0</v>
      </c>
      <c r="G27" s="3">
        <f t="shared" si="7"/>
        <v>304</v>
      </c>
      <c r="H27" s="3">
        <f t="shared" si="7"/>
        <v>25</v>
      </c>
      <c r="I27" s="3">
        <f t="shared" si="7"/>
        <v>616</v>
      </c>
      <c r="J27" s="3">
        <f t="shared" si="7"/>
        <v>9384</v>
      </c>
    </row>
    <row r="28" spans="1:10" x14ac:dyDescent="0.25">
      <c r="D28" s="1"/>
      <c r="E28" s="1"/>
      <c r="F28" s="1"/>
      <c r="G28" s="1"/>
      <c r="H28" s="1"/>
      <c r="I28" s="1"/>
      <c r="J28" s="1"/>
    </row>
    <row r="29" spans="1:10" x14ac:dyDescent="0.25">
      <c r="A29" s="15" t="s">
        <v>36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t="s">
        <v>18</v>
      </c>
      <c r="B30" t="s">
        <v>19</v>
      </c>
      <c r="C30" s="14" t="s">
        <v>39</v>
      </c>
      <c r="D30" s="1">
        <v>17930</v>
      </c>
      <c r="E30" s="1">
        <f>D30*0.0287</f>
        <v>514.59100000000001</v>
      </c>
      <c r="F30" s="1">
        <v>0</v>
      </c>
      <c r="G30" s="1">
        <f>D30*0.0304</f>
        <v>545.072</v>
      </c>
      <c r="H30" s="1">
        <v>25</v>
      </c>
      <c r="I30" s="1">
        <f t="shared" ref="I30:I32" si="8">SUM(E30:H30)</f>
        <v>1084.663</v>
      </c>
      <c r="J30" s="1">
        <f t="shared" ref="J30:J32" si="9">SUM(D30-I30)</f>
        <v>16845.337</v>
      </c>
    </row>
    <row r="31" spans="1:10" x14ac:dyDescent="0.25">
      <c r="A31" t="s">
        <v>28</v>
      </c>
      <c r="B31" t="s">
        <v>29</v>
      </c>
      <c r="C31" s="14" t="s">
        <v>40</v>
      </c>
      <c r="D31" s="1">
        <v>19250</v>
      </c>
      <c r="E31" s="1">
        <f t="shared" ref="E31:E32" si="10">D31*0.0287</f>
        <v>552.47500000000002</v>
      </c>
      <c r="F31" s="1">
        <v>0</v>
      </c>
      <c r="G31" s="1">
        <f t="shared" ref="G31:G32" si="11">D31*0.0304</f>
        <v>585.20000000000005</v>
      </c>
      <c r="H31" s="1">
        <v>1215.1199999999999</v>
      </c>
      <c r="I31" s="1">
        <v>1162.68</v>
      </c>
      <c r="J31" s="1">
        <f>+D31-I31</f>
        <v>18087.32</v>
      </c>
    </row>
    <row r="32" spans="1:10" x14ac:dyDescent="0.25">
      <c r="A32" t="s">
        <v>20</v>
      </c>
      <c r="B32" t="s">
        <v>21</v>
      </c>
      <c r="C32" s="14" t="s">
        <v>40</v>
      </c>
      <c r="D32" s="1">
        <v>10000</v>
      </c>
      <c r="E32" s="1">
        <f t="shared" si="10"/>
        <v>287</v>
      </c>
      <c r="F32" s="1">
        <v>0</v>
      </c>
      <c r="G32" s="1">
        <f t="shared" si="11"/>
        <v>304</v>
      </c>
      <c r="H32" s="1">
        <v>25</v>
      </c>
      <c r="I32" s="1">
        <f t="shared" si="8"/>
        <v>616</v>
      </c>
      <c r="J32" s="1">
        <f t="shared" si="9"/>
        <v>9384</v>
      </c>
    </row>
    <row r="33" spans="1:10" x14ac:dyDescent="0.25">
      <c r="A33" s="2" t="s">
        <v>22</v>
      </c>
      <c r="B33" s="2">
        <v>3</v>
      </c>
      <c r="C33" s="2"/>
      <c r="D33" s="3">
        <f t="shared" ref="D33:H33" si="12">SUM(D30:D32)</f>
        <v>47180</v>
      </c>
      <c r="E33" s="3">
        <f t="shared" si="12"/>
        <v>1354.066</v>
      </c>
      <c r="F33" s="3">
        <f t="shared" si="12"/>
        <v>0</v>
      </c>
      <c r="G33" s="3">
        <f t="shared" si="12"/>
        <v>1434.2719999999999</v>
      </c>
      <c r="H33" s="3">
        <f t="shared" si="12"/>
        <v>1265.1199999999999</v>
      </c>
      <c r="I33" s="3">
        <v>2863.34</v>
      </c>
      <c r="J33" s="3">
        <f>SUM(J30:J32)</f>
        <v>44316.656999999999</v>
      </c>
    </row>
    <row r="34" spans="1:10" x14ac:dyDescent="0.25">
      <c r="D34" s="1"/>
      <c r="E34" s="1"/>
      <c r="F34" s="1"/>
      <c r="G34" s="1"/>
      <c r="H34" s="1"/>
      <c r="I34" s="1"/>
      <c r="J34" s="1"/>
    </row>
    <row r="35" spans="1:10" ht="15.75" x14ac:dyDescent="0.25">
      <c r="A35" s="5" t="s">
        <v>24</v>
      </c>
      <c r="B35" s="5">
        <v>11</v>
      </c>
      <c r="C35" s="5"/>
      <c r="D35" s="6">
        <f>+D33+D27+D23+D16+D12</f>
        <v>349180</v>
      </c>
      <c r="E35" s="13">
        <f>+E33+E27+E23+E16+E12</f>
        <v>10021.466</v>
      </c>
      <c r="F35" s="6">
        <f>+F33+F27+F23+F16+F12</f>
        <v>36510.83</v>
      </c>
      <c r="G35" s="13">
        <f>+G33+G27+G23+G16+G12</f>
        <v>10341.472</v>
      </c>
      <c r="H35" s="6" t="e">
        <f>+H33+H27+H23+H16+#REF!+H12</f>
        <v>#REF!</v>
      </c>
      <c r="I35" s="13">
        <f>+I33+I27+I23+I16+I12</f>
        <v>57223.770000000004</v>
      </c>
      <c r="J35" s="13">
        <f>+J33+J27+J23+J16+J12</f>
        <v>291956.22700000001</v>
      </c>
    </row>
    <row r="39" spans="1:10" s="4" customFormat="1" ht="24.95" customHeight="1" x14ac:dyDescent="0.25">
      <c r="A39"/>
      <c r="B39"/>
      <c r="C39"/>
      <c r="D39"/>
      <c r="E39"/>
      <c r="F39"/>
      <c r="G39"/>
      <c r="H39"/>
      <c r="I39"/>
      <c r="J39"/>
    </row>
  </sheetData>
  <mergeCells count="21">
    <mergeCell ref="A6:J6"/>
    <mergeCell ref="A1:J1"/>
    <mergeCell ref="A2:J2"/>
    <mergeCell ref="A3:J3"/>
    <mergeCell ref="A4:J4"/>
    <mergeCell ref="A5:J5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18:J18"/>
    <mergeCell ref="A25:J25"/>
    <mergeCell ref="A29:J29"/>
    <mergeCell ref="A10:J10"/>
    <mergeCell ref="A14:J14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23" max="8" man="1"/>
    <brk id="60" max="9" man="1"/>
    <brk id="61" max="16383" man="1"/>
  </rowBreaks>
  <ignoredErrors>
    <ignoredError sqref="I22 I32:J32 I30:J30 I19 I20 I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2021-10-04T13:01:25Z</dcterms:modified>
</cp:coreProperties>
</file>