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royectos y Documentos\00-Proyectos y Documentos\PLANIFICACIÓN 2022\Evaluación físico-financiera\Informes\"/>
    </mc:Choice>
  </mc:AlternateContent>
  <xr:revisionPtr revIDLastSave="0" documentId="13_ncr:1_{4983DAD2-DE19-4FE9-9447-D4ECC9B572EA}" xr6:coauthVersionLast="47" xr6:coauthVersionMax="47" xr10:uidLastSave="{00000000-0000-0000-0000-000000000000}"/>
  <bookViews>
    <workbookView xWindow="-120" yWindow="-120" windowWidth="29040" windowHeight="15840" xr2:uid="{4338FEAE-DB8E-4C02-BE6D-DDC1311F061E}"/>
  </bookViews>
  <sheets>
    <sheet name="Hoja1" sheetId="1" r:id="rId1"/>
  </sheets>
  <externalReferences>
    <externalReference r:id="rId2"/>
  </externalReferences>
  <definedNames>
    <definedName name="_xlnm.Print_Area" localSheetId="0">Hoja1!$A$1:$J$52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30" i="1"/>
  <c r="I30" i="1"/>
  <c r="I29" i="1"/>
  <c r="I25" i="1" l="1"/>
  <c r="C16" i="1"/>
  <c r="C15" i="1"/>
  <c r="C14" i="1"/>
</calcChain>
</file>

<file path=xl/sharedStrings.xml><?xml version="1.0" encoding="utf-8"?>
<sst xmlns="http://schemas.openxmlformats.org/spreadsheetml/2006/main" count="81" uniqueCount="77">
  <si>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</si>
  <si>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</si>
  <si>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</si>
  <si>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</si>
  <si>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</si>
  <si>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</si>
  <si>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</si>
  <si>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</si>
  <si>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</si>
  <si>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</si>
  <si>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</si>
  <si>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</si>
  <si>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</si>
  <si>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</si>
  <si>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</si>
  <si>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</si>
  <si>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</si>
  <si>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</si>
  <si>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</si>
  <si>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</si>
  <si>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</si>
  <si>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</si>
  <si>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</si>
  <si>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</si>
  <si>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</si>
  <si>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</si>
  <si>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</si>
  <si>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</si>
  <si>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</si>
  <si>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</si>
  <si>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</si>
  <si>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</si>
  <si>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</si>
  <si>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</si>
  <si>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</si>
  <si>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</si>
  <si>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</si>
  <si>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</si>
  <si>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</si>
  <si>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</si>
  <si>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</si>
  <si>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</si>
  <si>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</si>
  <si>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</si>
  <si>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</si>
  <si>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</si>
  <si>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</si>
  <si>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</si>
  <si>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</si>
  <si>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1.1.1</t>
  </si>
  <si>
    <t>Programación Trimestral</t>
  </si>
  <si>
    <t>Ejecución Trimestral</t>
  </si>
  <si>
    <t>Informe de Evaluación trimestral de las Metas Físicas-Financieras</t>
  </si>
  <si>
    <t xml:space="preserve">0220- Ministerio de Economía, Planificación y Desarrollo </t>
  </si>
  <si>
    <t xml:space="preserve">01- Ministerio de Economía, Planificación y Desarrollo </t>
  </si>
  <si>
    <t xml:space="preserve">0009- Oficina Nacional de Estadística </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</si>
  <si>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</si>
  <si>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Ser reconocida como la entidad coordinadora del Sistema Estadístico Nacional, modelo en la
producción y divulgación de estadísticas oportunas, confiables, accesibles y de calidad.</t>
  </si>
  <si>
    <t>12-Generación de estadísticas nacionales</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</si>
  <si>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</si>
  <si>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</si>
  <si>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Aumentar en un 2% la cantidad de bases de datos, series e indicadores estadísticos producidos y disponibles para la toma de decisiones en materia de las políticas públicas actuales, que impulsen el desarrollo económico y social del país.</t>
  </si>
  <si>
    <t>5882-Sector público, privado, sociedad civil y organismos internacionales disponen de información estadística oficial</t>
  </si>
  <si>
    <t>Disponibilidad de información estadística oficial con oportunidad y de calidad proveniente de censos, encuestas y registros administrativos, de fácil acceso y comprensión para la toma de decisiones.</t>
  </si>
  <si>
    <t>Encargada de Planificación y Desarrollo</t>
  </si>
  <si>
    <t xml:space="preserve"> Magnolia Jerez Marmolejos </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</si>
  <si>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</si>
  <si>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</si>
  <si>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r>
      <t>5882-</t>
    </r>
    <r>
      <rPr>
        <i/>
        <sz val="11"/>
        <color theme="1"/>
        <rFont val="Calibri"/>
        <family val="2"/>
        <scheme val="minor"/>
      </rPr>
      <t>Sector público, privado, sociedad civil y organismos internacionales disponen de información estadística oficial</t>
    </r>
  </si>
  <si>
    <r>
      <t>6799-</t>
    </r>
    <r>
      <rPr>
        <sz val="11"/>
        <color theme="1"/>
        <rFont val="Calibri"/>
        <family val="2"/>
        <scheme val="minor"/>
      </rPr>
      <t>Sistema Estadístico Nacional dispone de normas y estándares de calidad</t>
    </r>
  </si>
  <si>
    <t>Número de bases de datos, series e indicadores producidos y disponibles a partir de censos, encuestas y registros administrativos</t>
  </si>
  <si>
    <t>Cantidad de normativas disponibles para operaciones estadísticas en sectores priorizados</t>
  </si>
  <si>
    <t xml:space="preserve">No hubo desviación en la ejecución de metas físicas con respecto a lo programado. Mientras que la desviación de un 81.46% en la ejecución financiera, se debe a la programación de fondos provenientes de inversión pública. Durante el segundo trimestre, de los procesos de compras abiertos según la programación, 21 se encuentran actualmente en curso, incluyendo los que vienen con arrastre del primer trimestre, esto a la parametrización de los umbrales de compras, este monto asciende aproximadamente a RD$430,000,000.00, los cuales pasarán al tercer trimestre. El 80% de estos procesos corresponden al proyecto X Censo Nacional de Población y Vivienda, como son la adquisición de tabletas, alquiler de almacén (tipo nave), compra de vehículos, adquisición de licencias informáticas, prendas y accesorios de vestir (chalecos, gorras y mochilas), para los cuales a la fecha de corte no se tuvo adjudicación, y en otros casos no se logró el pago. 
Con relación a la ejecución de los fondos provenientes  de Cooperación Internacional: Transversalización de la perspectiva de género en la producción de indicadores de género de la Agenda 2030, SNIP 14590, este proyecto no tuvo ejecución, debido a cambio en la moneda de origen a solicitud de la Agencia Andaluza de Cooperación Internacional para el Desarrollo (AACID) y el proyecto Mejoramiento de la Generación de Estadísticas Vitales para la Protección Social, Acceso a la Ciudadanía y Rendición de Cuentas de R.D, SNIP 14589, se encuentra a la espera de inicio formal de ejecución de fondos debido algunas inconsistencias en la cuenta del Tesoro. </t>
  </si>
  <si>
    <t xml:space="preserve">No hubo desviación en la ejecución de metas físicas con respecto a lo programado. La desviación de un 63.81% en la ejecución financiera. Esto se debe a procesos de redistribución de los fondos, debido a la inclusión de nuevos proyectos, como, por ejemplo, la formulación del Plan Estadístico Nacional (PEN), lo que repercutió directamente en las cuentas de viáticos, pasajes, contratación de personal y servicios de alimentación. 
</t>
  </si>
  <si>
    <t xml:space="preserve">En el trimestre abril-junio, se logró (1) Metodología que se programó, todas las evidencias se encuentran archivadas y fueron entregadas al area correspondiente en la DIGEPRES, además, se subio a la plataforma de SIGEF. Este logro, corresponde al 100% de la ejecución con respecto a lo programado para el año.                
</t>
  </si>
  <si>
    <t xml:space="preserve">En el trimestre enero-marzo, se lograron los (543) indicadores que se programaron, todas las evidencias se encuentran archivadas y fueron entregadas al area correspondiente en la DIGEPRES, además, se subio a la plataforma de SIGEF. Este logro, corresponde al 100% de la ejecución con respecto a lo programado para el año.                
</t>
  </si>
  <si>
    <t xml:space="preserve">Modificar oportunamente la programación presupuestaria donde se encuentren planificados procesos de compras, que por la parametrización de los umbrales respondan a procesos de licitación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</si>
</sst>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dd/mm/yyyy;@"/>
    <numFmt numFmtId="165"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8" tint="0.79998168889431442"/>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2" tint="-9.9978637043366805E-2"/>
      </left>
      <right/>
      <top style="thin">
        <color theme="0" tint="-0.34998626667073579"/>
      </top>
      <bottom/>
      <diagonal/>
    </border>
    <border>
      <left style="thin">
        <color theme="2" tint="-9.9978637043366805E-2"/>
      </left>
      <right/>
      <top style="thin">
        <color theme="0" tint="-0.34998626667073579"/>
      </top>
      <bottom style="thin">
        <color theme="2" tint="-9.9978637043366805E-2"/>
      </bottom>
      <diagonal/>
    </border>
    <border>
      <left style="thin">
        <color theme="2" tint="-9.9978637043366805E-2"/>
      </left>
      <right style="thin">
        <color theme="2" tint="-9.9978637043366805E-2"/>
      </right>
      <top style="thin">
        <color theme="0" tint="-0.34998626667073579"/>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0" tint="-0.34998626667073579"/>
      </right>
      <top style="thin">
        <color theme="0" tint="-0.34998626667073579"/>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9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1"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0" xfId="0" applyFont="1" applyAlignment="1" applyProtection="1">
      <alignment horizontal="center" vertical="center" wrapText="1"/>
      <protection locked="0"/>
    </xf>
    <xf numFmtId="165" fontId="16" fillId="7" borderId="23" xfId="0" applyNumberFormat="1" applyFont="1" applyFill="1" applyBorder="1" applyAlignment="1" applyProtection="1">
      <alignment horizontal="center" vertical="center" wrapText="1" readingOrder="1"/>
      <protection locked="0"/>
    </xf>
    <xf numFmtId="165" fontId="16" fillId="7" borderId="35" xfId="0" applyNumberFormat="1" applyFont="1" applyFill="1" applyBorder="1" applyAlignment="1" applyProtection="1">
      <alignment horizontal="center" vertical="center" wrapText="1" readingOrder="1"/>
      <protection locked="0"/>
    </xf>
    <xf numFmtId="0" fontId="23" fillId="0" borderId="36" xfId="0" applyFont="1" applyBorder="1" applyAlignment="1" applyProtection="1">
      <alignment horizontal="center" vertical="center" wrapText="1"/>
      <protection locked="0"/>
    </xf>
    <xf numFmtId="44" fontId="23" fillId="9" borderId="37" xfId="2" applyFont="1" applyFill="1" applyBorder="1" applyAlignment="1" applyProtection="1">
      <alignment horizontal="right" vertical="center" wrapText="1"/>
      <protection locked="0"/>
    </xf>
    <xf numFmtId="44" fontId="23" fillId="9" borderId="38" xfId="2" applyFont="1" applyFill="1" applyBorder="1" applyAlignment="1" applyProtection="1">
      <alignment horizontal="right" vertical="center" wrapText="1"/>
      <protection locked="0"/>
    </xf>
    <xf numFmtId="44" fontId="23" fillId="9" borderId="39" xfId="2" applyFont="1" applyFill="1" applyBorder="1" applyAlignment="1" applyProtection="1">
      <alignment horizontal="right" vertical="center" wrapText="1"/>
      <protection locked="0"/>
    </xf>
    <xf numFmtId="0" fontId="23" fillId="0" borderId="40" xfId="0" applyFont="1" applyBorder="1" applyAlignment="1" applyProtection="1">
      <alignment horizontal="center" vertical="center" wrapText="1"/>
      <protection locked="0"/>
    </xf>
    <xf numFmtId="0" fontId="18" fillId="0" borderId="0" xfId="0" applyFont="1" applyAlignment="1">
      <alignment horizontal="left" vertical="center" wrapText="1"/>
    </xf>
    <xf numFmtId="0" fontId="9" fillId="10" borderId="17" xfId="0" applyFont="1" applyFill="1" applyBorder="1" applyAlignment="1" applyProtection="1">
      <alignment vertical="center" wrapText="1"/>
      <protection locked="0"/>
    </xf>
    <xf numFmtId="0" fontId="10" fillId="6" borderId="20" xfId="0" applyFont="1" applyFill="1" applyBorder="1" applyAlignment="1">
      <alignment horizontal="left" vertical="center" wrapText="1"/>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3" fillId="10" borderId="0" xfId="0" applyFont="1" applyFill="1" applyAlignment="1" applyProtection="1">
      <alignment horizontal="left" vertical="top" wrapText="1"/>
      <protection locked="0"/>
    </xf>
    <xf numFmtId="0" fontId="23" fillId="10" borderId="18" xfId="0" applyFont="1" applyFill="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0" fontId="21" fillId="0" borderId="0" xfId="0" applyFont="1" applyAlignment="1" applyProtection="1">
      <alignment horizontal="justify" vertical="top" wrapText="1"/>
      <protection locked="0"/>
    </xf>
    <xf numFmtId="0" fontId="21" fillId="0" borderId="18" xfId="0" applyFont="1" applyBorder="1" applyAlignment="1" applyProtection="1">
      <alignment horizontal="justify" vertical="top" wrapText="1"/>
      <protection locked="0"/>
    </xf>
    <xf numFmtId="44" fontId="11" fillId="0" borderId="25"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44" fontId="11" fillId="0" borderId="23" xfId="2" applyFont="1" applyFill="1" applyBorder="1" applyAlignment="1" applyProtection="1">
      <alignment horizontal="center" vertical="center" wrapText="1" readingOrder="1"/>
      <protection locked="0"/>
    </xf>
    <xf numFmtId="44" fontId="11" fillId="0" borderId="34" xfId="2" applyFont="1" applyFill="1" applyBorder="1" applyAlignment="1" applyProtection="1">
      <alignment horizontal="center" vertical="center" wrapText="1" readingOrder="1"/>
      <protection locked="0"/>
    </xf>
    <xf numFmtId="4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20" xfId="0" quotePrefix="1" applyNumberFormat="1"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i/>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left" vertical="top" textRotation="0" wrapText="1" indent="0" justifyLastLine="0" shrinkToFit="0" readingOrder="0"/>
      <border diagonalUp="0" diagonalDown="0" outline="0">
        <left/>
        <right style="thin">
          <color indexed="64"/>
        </right>
        <top/>
        <bottom/>
      </border>
      <protection locked="0" hidden="0"/>
    </dxf>
    <dxf>
      <font>
        <b/>
        <i/>
        <strike val="0"/>
        <condense val="0"/>
        <extend val="0"/>
        <outline val="0"/>
        <shadow val="0"/>
        <u val="none"/>
        <vertAlign val="baseline"/>
        <sz val="9"/>
        <color auto="1"/>
        <name val="Calibri"/>
        <scheme val="none"/>
      </font>
      <numFmt numFmtId="167"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left"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family val="2"/>
        <scheme val="none"/>
      </font>
      <numFmt numFmtId="167" formatCode="[$-10409]#,##0.00;\-#,##0.00"/>
      <fill>
        <patternFill patternType="solid">
          <fgColor indexed="64"/>
          <bgColor theme="0"/>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family val="2"/>
        <scheme val="none"/>
      </font>
      <numFmt numFmtId="167" formatCode="[$-10409]#,##0.00;\-#,##0.00"/>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28575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8575"/>
          <a:ext cx="1322070" cy="7528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Tabla1[[#This Row],[Física 
(E)]]/Tabla1[[#This Row],[Física
(C)]]*100</calculatedColumnFormula>
    </tableColumn>
    <tableColumn id="8" xr3:uid="{CAB2F777-24BA-4EFC-82F9-153B93171D9B}"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51"/>
  <sheetViews>
    <sheetView tabSelected="1" view="pageBreakPreview" zoomScaleNormal="100" zoomScaleSheetLayoutView="100" workbookViewId="0">
      <selection activeCell="B55" sqref="B55"/>
    </sheetView>
  </sheetViews>
  <sheetFormatPr baseColWidth="10" defaultRowHeight="15" x14ac:dyDescent="0.25"/>
  <cols>
    <col min="1" max="1" width="28.85546875" style="6" customWidth="1"/>
    <col min="2" max="2" width="34.5703125" style="6" customWidth="1"/>
    <col min="3" max="3" width="12.7109375" style="6" customWidth="1"/>
    <col min="4" max="4" width="17.85546875" style="6" bestFit="1" customWidth="1"/>
    <col min="5" max="5" width="12.7109375" style="6" customWidth="1"/>
    <col min="6" max="6" width="17.85546875" style="6" bestFit="1" customWidth="1"/>
    <col min="7" max="7" width="12.7109375" style="6" customWidth="1"/>
    <col min="8" max="8" width="16.140625" style="6" bestFit="1" customWidth="1"/>
    <col min="9" max="10" width="12.7109375" style="6" customWidth="1"/>
    <col min="11" max="11" width="11.42578125" style="6"/>
  </cols>
  <sheetData>
    <row r="1" spans="1:11" ht="21.75" thickBot="1" x14ac:dyDescent="0.3">
      <c r="A1" s="14"/>
      <c r="B1" s="77" t="s">
        <v>52</v>
      </c>
      <c r="C1" s="78"/>
      <c r="D1" s="78"/>
      <c r="E1" s="78"/>
      <c r="F1" s="78"/>
      <c r="G1" s="78"/>
      <c r="H1" s="78"/>
      <c r="I1" s="78"/>
      <c r="J1" s="79"/>
      <c r="K1" s="1"/>
    </row>
    <row r="2" spans="1:11" ht="21.75" thickBot="1" x14ac:dyDescent="0.3">
      <c r="A2" s="15"/>
      <c r="B2" s="80" t="s">
        <v>0</v>
      </c>
      <c r="C2" s="81"/>
      <c r="D2" s="80" t="s">
        <v>1</v>
      </c>
      <c r="E2" s="82"/>
      <c r="F2" s="82"/>
      <c r="G2" s="81"/>
      <c r="H2" s="83"/>
      <c r="I2" s="2" t="s">
        <v>2</v>
      </c>
      <c r="J2" s="3" t="s">
        <v>3</v>
      </c>
      <c r="K2" s="1"/>
    </row>
    <row r="3" spans="1:11" ht="20.25" customHeight="1" thickBot="1" x14ac:dyDescent="0.3">
      <c r="A3" s="16"/>
      <c r="B3" s="84" t="s">
        <v>4</v>
      </c>
      <c r="C3" s="85"/>
      <c r="D3" s="84"/>
      <c r="E3" s="85"/>
      <c r="F3" s="85"/>
      <c r="G3" s="85"/>
      <c r="H3" s="86"/>
      <c r="I3" s="20"/>
      <c r="J3" s="21"/>
      <c r="K3" s="1"/>
    </row>
    <row r="4" spans="1:11" ht="9" customHeight="1" x14ac:dyDescent="0.25">
      <c r="A4" s="87"/>
      <c r="B4" s="88"/>
      <c r="C4" s="88"/>
      <c r="D4" s="89"/>
      <c r="E4" s="89"/>
      <c r="F4" s="89"/>
      <c r="G4" s="89"/>
      <c r="H4" s="89"/>
      <c r="I4" s="88"/>
      <c r="J4" s="90"/>
      <c r="K4" s="1"/>
    </row>
    <row r="5" spans="1:11" ht="3" customHeight="1" x14ac:dyDescent="0.25">
      <c r="A5" s="74"/>
      <c r="B5" s="75"/>
      <c r="C5" s="75"/>
      <c r="D5" s="75"/>
      <c r="E5" s="75"/>
      <c r="F5" s="75"/>
      <c r="G5" s="75"/>
      <c r="H5" s="75"/>
      <c r="I5" s="75"/>
      <c r="J5" s="76"/>
      <c r="K5" s="1"/>
    </row>
    <row r="6" spans="1:11" ht="15.75" x14ac:dyDescent="0.25">
      <c r="A6" s="38" t="s">
        <v>5</v>
      </c>
      <c r="B6" s="39"/>
      <c r="C6" s="39"/>
      <c r="D6" s="39"/>
      <c r="E6" s="39"/>
      <c r="F6" s="39"/>
      <c r="G6" s="39"/>
      <c r="H6" s="39"/>
      <c r="I6" s="39"/>
      <c r="J6" s="40"/>
      <c r="K6" s="1"/>
    </row>
    <row r="7" spans="1:11" ht="15.75" x14ac:dyDescent="0.25">
      <c r="A7" s="54" t="s">
        <v>6</v>
      </c>
      <c r="B7" s="55"/>
      <c r="C7" s="55"/>
      <c r="D7" s="55"/>
      <c r="E7" s="55"/>
      <c r="F7" s="55"/>
      <c r="G7" s="55"/>
      <c r="H7" s="55"/>
      <c r="I7" s="55"/>
      <c r="J7" s="56"/>
      <c r="K7" s="1"/>
    </row>
    <row r="8" spans="1:11" x14ac:dyDescent="0.25">
      <c r="A8" s="4" t="s">
        <v>7</v>
      </c>
      <c r="B8" s="91" t="s">
        <v>53</v>
      </c>
      <c r="C8" s="91"/>
      <c r="D8" s="91"/>
      <c r="E8" s="91"/>
      <c r="F8" s="91"/>
      <c r="G8" s="91"/>
      <c r="H8" s="91"/>
      <c r="I8" s="91"/>
      <c r="J8" s="91"/>
      <c r="K8" s="1"/>
    </row>
    <row r="9" spans="1:11" ht="15" customHeight="1" x14ac:dyDescent="0.25">
      <c r="A9" s="17" t="s">
        <v>36</v>
      </c>
      <c r="B9" s="91" t="s">
        <v>54</v>
      </c>
      <c r="C9" s="91"/>
      <c r="D9" s="91"/>
      <c r="E9" s="91"/>
      <c r="F9" s="91"/>
      <c r="G9" s="91"/>
      <c r="H9" s="91"/>
      <c r="I9" s="91"/>
      <c r="J9" s="91"/>
      <c r="K9" s="1"/>
    </row>
    <row r="10" spans="1:11" x14ac:dyDescent="0.25">
      <c r="A10" s="17" t="s">
        <v>37</v>
      </c>
      <c r="B10" s="91" t="s">
        <v>55</v>
      </c>
      <c r="C10" s="91"/>
      <c r="D10" s="91"/>
      <c r="E10" s="91"/>
      <c r="F10" s="91"/>
      <c r="G10" s="91"/>
      <c r="H10" s="91"/>
      <c r="I10" s="91"/>
      <c r="J10" s="91"/>
      <c r="K10" s="1"/>
    </row>
    <row r="11" spans="1:11" ht="51" customHeight="1" x14ac:dyDescent="0.25">
      <c r="A11" s="4" t="s">
        <v>8</v>
      </c>
      <c r="B11" s="92" t="s">
        <v>56</v>
      </c>
      <c r="C11" s="92"/>
      <c r="D11" s="92"/>
      <c r="E11" s="92"/>
      <c r="F11" s="92"/>
      <c r="G11" s="92"/>
      <c r="H11" s="92"/>
      <c r="I11" s="92"/>
      <c r="J11" s="92"/>
    </row>
    <row r="12" spans="1:11" ht="27.75" customHeight="1" x14ac:dyDescent="0.25">
      <c r="A12" s="4" t="s">
        <v>9</v>
      </c>
      <c r="B12" s="92" t="s">
        <v>57</v>
      </c>
      <c r="C12" s="92"/>
      <c r="D12" s="92"/>
      <c r="E12" s="92"/>
      <c r="F12" s="92"/>
      <c r="G12" s="92"/>
      <c r="H12" s="92"/>
      <c r="I12" s="92"/>
      <c r="J12" s="92"/>
    </row>
    <row r="13" spans="1:11" ht="15.75" x14ac:dyDescent="0.25">
      <c r="A13" s="38" t="s">
        <v>10</v>
      </c>
      <c r="B13" s="39"/>
      <c r="C13" s="39"/>
      <c r="D13" s="39"/>
      <c r="E13" s="39"/>
      <c r="F13" s="39"/>
      <c r="G13" s="39"/>
      <c r="H13" s="39"/>
      <c r="I13" s="39"/>
      <c r="J13" s="40"/>
    </row>
    <row r="14" spans="1:11" x14ac:dyDescent="0.25">
      <c r="A14" s="4" t="s">
        <v>11</v>
      </c>
      <c r="B14" s="18">
        <v>1</v>
      </c>
      <c r="C14" s="34" t="str">
        <f>IFERROR(VLOOKUP(B14,'[1]Validacion datos'!A2:B5,2,FALSE),"")</f>
        <v>DESARROLLO INSTITUCIONAL</v>
      </c>
      <c r="D14" s="34"/>
      <c r="E14" s="34"/>
      <c r="F14" s="34"/>
      <c r="G14" s="34"/>
      <c r="H14" s="34"/>
      <c r="I14" s="34"/>
      <c r="J14" s="34"/>
    </row>
    <row r="15" spans="1:11" x14ac:dyDescent="0.25">
      <c r="A15" s="4" t="s">
        <v>12</v>
      </c>
      <c r="B15" s="7">
        <v>1.1000000000000001</v>
      </c>
      <c r="C15" s="34" t="str">
        <f>IFERROR(VLOOKUP(B15,'[1]Validacion datos'!A8:B26,2,FALSE),"")</f>
        <v>Administración pública transparente, eficiente y orientada</v>
      </c>
      <c r="D15" s="34"/>
      <c r="E15" s="34"/>
      <c r="F15" s="34"/>
      <c r="G15" s="34"/>
      <c r="H15" s="34"/>
      <c r="I15" s="34"/>
      <c r="J15" s="34"/>
    </row>
    <row r="16" spans="1:11" ht="25.5" customHeight="1" x14ac:dyDescent="0.25">
      <c r="A16" s="4" t="s">
        <v>13</v>
      </c>
      <c r="B16" s="8" t="s">
        <v>49</v>
      </c>
      <c r="C16" s="3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4"/>
      <c r="E16" s="34"/>
      <c r="F16" s="34"/>
      <c r="G16" s="34"/>
      <c r="H16" s="34"/>
      <c r="I16" s="34"/>
      <c r="J16" s="34"/>
    </row>
    <row r="17" spans="1:11" ht="15.75" x14ac:dyDescent="0.25">
      <c r="A17" s="38" t="s">
        <v>14</v>
      </c>
      <c r="B17" s="39"/>
      <c r="C17" s="39"/>
      <c r="D17" s="39"/>
      <c r="E17" s="39"/>
      <c r="F17" s="39"/>
      <c r="G17" s="39"/>
      <c r="H17" s="39"/>
      <c r="I17" s="39"/>
      <c r="J17" s="40"/>
    </row>
    <row r="18" spans="1:11" x14ac:dyDescent="0.25">
      <c r="A18" s="4" t="s">
        <v>15</v>
      </c>
      <c r="B18" s="52" t="s">
        <v>58</v>
      </c>
      <c r="C18" s="52"/>
      <c r="D18" s="52"/>
      <c r="E18" s="52"/>
      <c r="F18" s="52"/>
      <c r="G18" s="52"/>
      <c r="H18" s="52"/>
      <c r="I18" s="52"/>
      <c r="J18" s="53"/>
    </row>
    <row r="19" spans="1:11" ht="39.75" customHeight="1" x14ac:dyDescent="0.25">
      <c r="A19" s="9" t="s">
        <v>16</v>
      </c>
      <c r="B19" s="52" t="s">
        <v>59</v>
      </c>
      <c r="C19" s="52"/>
      <c r="D19" s="52"/>
      <c r="E19" s="52"/>
      <c r="F19" s="52"/>
      <c r="G19" s="52"/>
      <c r="H19" s="52"/>
      <c r="I19" s="52"/>
      <c r="J19" s="53"/>
    </row>
    <row r="20" spans="1:11" ht="34.5" customHeight="1" x14ac:dyDescent="0.25">
      <c r="A20" s="9" t="s">
        <v>17</v>
      </c>
      <c r="B20" s="52" t="s">
        <v>60</v>
      </c>
      <c r="C20" s="52"/>
      <c r="D20" s="52"/>
      <c r="E20" s="52"/>
      <c r="F20" s="52"/>
      <c r="G20" s="52"/>
      <c r="H20" s="52"/>
      <c r="I20" s="52"/>
      <c r="J20" s="53"/>
    </row>
    <row r="21" spans="1:11" ht="36.75" customHeight="1" x14ac:dyDescent="0.25">
      <c r="A21" s="9" t="s">
        <v>38</v>
      </c>
      <c r="B21" s="52" t="s">
        <v>61</v>
      </c>
      <c r="C21" s="52"/>
      <c r="D21" s="52"/>
      <c r="E21" s="52"/>
      <c r="F21" s="52"/>
      <c r="G21" s="52"/>
      <c r="H21" s="52"/>
      <c r="I21" s="52"/>
      <c r="J21" s="53"/>
      <c r="K21" s="1"/>
    </row>
    <row r="22" spans="1:11" ht="15.75" x14ac:dyDescent="0.25">
      <c r="A22" s="38" t="s">
        <v>18</v>
      </c>
      <c r="B22" s="39"/>
      <c r="C22" s="39"/>
      <c r="D22" s="39"/>
      <c r="E22" s="39"/>
      <c r="F22" s="39"/>
      <c r="G22" s="39"/>
      <c r="H22" s="39"/>
      <c r="I22" s="39"/>
      <c r="J22" s="40"/>
    </row>
    <row r="23" spans="1:11" ht="15.75" x14ac:dyDescent="0.25">
      <c r="A23" s="54" t="s">
        <v>19</v>
      </c>
      <c r="B23" s="55"/>
      <c r="C23" s="55"/>
      <c r="D23" s="55"/>
      <c r="E23" s="55"/>
      <c r="F23" s="55"/>
      <c r="G23" s="55"/>
      <c r="H23" s="55"/>
      <c r="I23" s="55"/>
      <c r="J23" s="56"/>
      <c r="K23" s="1"/>
    </row>
    <row r="24" spans="1:11" ht="15" customHeight="1" x14ac:dyDescent="0.25">
      <c r="A24" s="57" t="s">
        <v>20</v>
      </c>
      <c r="B24" s="58"/>
      <c r="C24" s="59" t="s">
        <v>21</v>
      </c>
      <c r="D24" s="61"/>
      <c r="E24" s="61"/>
      <c r="F24" s="61" t="s">
        <v>22</v>
      </c>
      <c r="G24" s="61"/>
      <c r="H24" s="58"/>
      <c r="I24" s="59" t="s">
        <v>23</v>
      </c>
      <c r="J24" s="60"/>
    </row>
    <row r="25" spans="1:11" x14ac:dyDescent="0.25">
      <c r="A25" s="64">
        <v>2691494249</v>
      </c>
      <c r="B25" s="65"/>
      <c r="C25" s="71">
        <v>2601861349</v>
      </c>
      <c r="D25" s="72"/>
      <c r="E25" s="73"/>
      <c r="F25" s="71">
        <v>307149555.75</v>
      </c>
      <c r="G25" s="72"/>
      <c r="H25" s="73"/>
      <c r="I25" s="66">
        <f>+IF(F25&gt;0,F25/C25,0)</f>
        <v>0.11804993216416007</v>
      </c>
      <c r="J25" s="67"/>
    </row>
    <row r="26" spans="1:11" ht="15.75" x14ac:dyDescent="0.25">
      <c r="A26" s="54" t="s">
        <v>24</v>
      </c>
      <c r="B26" s="55"/>
      <c r="C26" s="55"/>
      <c r="D26" s="55"/>
      <c r="E26" s="55"/>
      <c r="F26" s="55"/>
      <c r="G26" s="55"/>
      <c r="H26" s="55"/>
      <c r="I26" s="55"/>
      <c r="J26" s="56"/>
      <c r="K26" s="1"/>
    </row>
    <row r="27" spans="1:11" x14ac:dyDescent="0.25">
      <c r="A27" s="5"/>
      <c r="B27"/>
      <c r="C27" s="68" t="s">
        <v>48</v>
      </c>
      <c r="D27" s="69"/>
      <c r="E27" s="68" t="s">
        <v>50</v>
      </c>
      <c r="F27" s="69"/>
      <c r="G27" s="68" t="s">
        <v>51</v>
      </c>
      <c r="H27" s="68"/>
      <c r="I27" s="68" t="s">
        <v>25</v>
      </c>
      <c r="J27" s="70"/>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60" x14ac:dyDescent="0.25">
      <c r="A29" s="23" t="s">
        <v>68</v>
      </c>
      <c r="B29" s="22" t="s">
        <v>70</v>
      </c>
      <c r="C29" s="24">
        <v>2478</v>
      </c>
      <c r="D29" s="29">
        <v>2348093833.8699999</v>
      </c>
      <c r="E29" s="24">
        <v>543</v>
      </c>
      <c r="F29" s="29">
        <v>1334232335</v>
      </c>
      <c r="G29" s="27">
        <v>543</v>
      </c>
      <c r="H29" s="28">
        <v>247336977</v>
      </c>
      <c r="I29" s="31">
        <f>Tabla1[[#This Row],[Física 
(E)]]/Tabla1[[#This Row],[Física
(C)]]*100</f>
        <v>100</v>
      </c>
      <c r="J29" s="25">
        <f>Tabla1[[#This Row],[Financiera 
 (F)]]/Tabla1[[#This Row],[Financiera
(D)]]</f>
        <v>0.18537774157602019</v>
      </c>
    </row>
    <row r="30" spans="1:11" ht="61.5" customHeight="1" x14ac:dyDescent="0.25">
      <c r="A30" s="23" t="s">
        <v>69</v>
      </c>
      <c r="B30" s="22" t="s">
        <v>71</v>
      </c>
      <c r="C30" s="24">
        <v>4</v>
      </c>
      <c r="D30" s="30">
        <v>60883369.399999999</v>
      </c>
      <c r="E30" s="24">
        <v>1</v>
      </c>
      <c r="F30" s="30">
        <v>17425383</v>
      </c>
      <c r="G30" s="24">
        <v>1</v>
      </c>
      <c r="H30" s="30">
        <v>6306123</v>
      </c>
      <c r="I30" s="24">
        <f>Tabla1[[#This Row],[Física 
(E)]]/Tabla1[[#This Row],[Física
(C)]]*100</f>
        <v>100</v>
      </c>
      <c r="J30" s="26">
        <f>Tabla1[[#This Row],[Financiera 
 (F)]]/Tabla1[[#This Row],[Financiera
(D)]]</f>
        <v>0.36189293515098059</v>
      </c>
    </row>
    <row r="31" spans="1:11" ht="15.75" x14ac:dyDescent="0.25">
      <c r="A31" s="38" t="s">
        <v>28</v>
      </c>
      <c r="B31" s="39"/>
      <c r="C31" s="39"/>
      <c r="D31" s="39"/>
      <c r="E31" s="39"/>
      <c r="F31" s="39"/>
      <c r="G31" s="39"/>
      <c r="H31" s="39"/>
      <c r="I31" s="39"/>
      <c r="J31" s="40"/>
    </row>
    <row r="32" spans="1:11" ht="15.75" x14ac:dyDescent="0.25">
      <c r="A32" s="54" t="s">
        <v>29</v>
      </c>
      <c r="B32" s="55"/>
      <c r="C32" s="55"/>
      <c r="D32" s="55"/>
      <c r="E32" s="55"/>
      <c r="F32" s="55"/>
      <c r="G32" s="55"/>
      <c r="H32" s="55"/>
      <c r="I32" s="55"/>
      <c r="J32" s="56"/>
      <c r="K32" s="1"/>
    </row>
    <row r="33" spans="1:11" ht="18.75" customHeight="1" x14ac:dyDescent="0.25">
      <c r="A33" s="33" t="s">
        <v>30</v>
      </c>
      <c r="B33" s="48" t="s">
        <v>62</v>
      </c>
      <c r="C33" s="48"/>
      <c r="D33" s="48"/>
      <c r="E33" s="48"/>
      <c r="F33" s="48"/>
      <c r="G33" s="48"/>
      <c r="H33" s="48"/>
      <c r="I33" s="48"/>
      <c r="J33" s="49"/>
    </row>
    <row r="34" spans="1:11" ht="37.5" customHeight="1" x14ac:dyDescent="0.25">
      <c r="A34" s="13" t="s">
        <v>31</v>
      </c>
      <c r="B34" s="50" t="s">
        <v>63</v>
      </c>
      <c r="C34" s="50"/>
      <c r="D34" s="50"/>
      <c r="E34" s="50"/>
      <c r="F34" s="50"/>
      <c r="G34" s="50"/>
      <c r="H34" s="50"/>
      <c r="I34" s="50"/>
      <c r="J34" s="51"/>
    </row>
    <row r="35" spans="1:11" ht="33.75" customHeight="1" x14ac:dyDescent="0.25">
      <c r="A35" s="13" t="s">
        <v>32</v>
      </c>
      <c r="B35" s="50" t="s">
        <v>75</v>
      </c>
      <c r="C35" s="50"/>
      <c r="D35" s="50"/>
      <c r="E35" s="50"/>
      <c r="F35" s="50"/>
      <c r="G35" s="50"/>
      <c r="H35" s="50"/>
      <c r="I35" s="50"/>
      <c r="J35" s="51"/>
    </row>
    <row r="36" spans="1:11" ht="178.5" customHeight="1" x14ac:dyDescent="0.25">
      <c r="A36" s="13" t="s">
        <v>33</v>
      </c>
      <c r="B36" s="62" t="s">
        <v>72</v>
      </c>
      <c r="C36" s="62"/>
      <c r="D36" s="62"/>
      <c r="E36" s="62"/>
      <c r="F36" s="62"/>
      <c r="G36" s="62"/>
      <c r="H36" s="62"/>
      <c r="I36" s="62"/>
      <c r="J36" s="63"/>
    </row>
    <row r="37" spans="1:11" x14ac:dyDescent="0.25">
      <c r="A37" s="33" t="s">
        <v>30</v>
      </c>
      <c r="B37" s="48" t="s">
        <v>66</v>
      </c>
      <c r="C37" s="48"/>
      <c r="D37" s="48"/>
      <c r="E37" s="48"/>
      <c r="F37" s="48"/>
      <c r="G37" s="48"/>
      <c r="H37" s="48"/>
      <c r="I37" s="48"/>
      <c r="J37" s="49"/>
    </row>
    <row r="38" spans="1:11" ht="45" customHeight="1" x14ac:dyDescent="0.25">
      <c r="A38" s="13" t="s">
        <v>31</v>
      </c>
      <c r="B38" s="50" t="s">
        <v>67</v>
      </c>
      <c r="C38" s="50"/>
      <c r="D38" s="50"/>
      <c r="E38" s="50"/>
      <c r="F38" s="50"/>
      <c r="G38" s="50"/>
      <c r="H38" s="50"/>
      <c r="I38" s="50"/>
      <c r="J38" s="51"/>
    </row>
    <row r="39" spans="1:11" ht="39" customHeight="1" x14ac:dyDescent="0.25">
      <c r="A39" s="13" t="s">
        <v>32</v>
      </c>
      <c r="B39" s="50" t="s">
        <v>74</v>
      </c>
      <c r="C39" s="50"/>
      <c r="D39" s="50"/>
      <c r="E39" s="50"/>
      <c r="F39" s="50"/>
      <c r="G39" s="50"/>
      <c r="H39" s="50"/>
      <c r="I39" s="50"/>
      <c r="J39" s="51"/>
    </row>
    <row r="40" spans="1:11" ht="47.25" customHeight="1" x14ac:dyDescent="0.25">
      <c r="A40" s="13" t="s">
        <v>33</v>
      </c>
      <c r="B40" s="50" t="s">
        <v>73</v>
      </c>
      <c r="C40" s="50"/>
      <c r="D40" s="50"/>
      <c r="E40" s="50"/>
      <c r="F40" s="50"/>
      <c r="G40" s="50"/>
      <c r="H40" s="50"/>
      <c r="I40" s="50"/>
      <c r="J40" s="51"/>
    </row>
    <row r="41" spans="1:11" ht="15.75" x14ac:dyDescent="0.25">
      <c r="A41" s="38" t="s">
        <v>34</v>
      </c>
      <c r="B41" s="39"/>
      <c r="C41" s="39"/>
      <c r="D41" s="39"/>
      <c r="E41" s="39"/>
      <c r="F41" s="39"/>
      <c r="G41" s="39"/>
      <c r="H41" s="39"/>
      <c r="I41" s="39"/>
      <c r="J41" s="40"/>
    </row>
    <row r="42" spans="1:11" ht="15.75" x14ac:dyDescent="0.25">
      <c r="A42" s="41" t="s">
        <v>35</v>
      </c>
      <c r="B42" s="42"/>
      <c r="C42" s="42"/>
      <c r="D42" s="42"/>
      <c r="E42" s="42"/>
      <c r="F42" s="42"/>
      <c r="G42" s="42"/>
      <c r="H42" s="42"/>
      <c r="I42" s="42"/>
      <c r="J42" s="43"/>
      <c r="K42" s="1"/>
    </row>
    <row r="43" spans="1:11" ht="27.75" customHeight="1" x14ac:dyDescent="0.25">
      <c r="A43" s="44" t="s">
        <v>76</v>
      </c>
      <c r="B43" s="45"/>
      <c r="C43" s="45"/>
      <c r="D43" s="45"/>
      <c r="E43" s="45"/>
      <c r="F43" s="45"/>
      <c r="G43" s="45"/>
      <c r="H43" s="45"/>
      <c r="I43" s="45"/>
      <c r="J43" s="46"/>
    </row>
    <row r="44" spans="1:11" x14ac:dyDescent="0.25">
      <c r="A44" s="19"/>
      <c r="B44" s="19"/>
      <c r="C44" s="19"/>
      <c r="D44" s="19"/>
      <c r="E44" s="19"/>
      <c r="F44" s="19"/>
      <c r="G44" s="19"/>
      <c r="H44" s="19"/>
      <c r="I44" s="19"/>
      <c r="J44" s="19"/>
    </row>
    <row r="45" spans="1:11" ht="30.75" customHeight="1" x14ac:dyDescent="0.25">
      <c r="A45" s="47" t="s">
        <v>41</v>
      </c>
      <c r="B45" s="47"/>
      <c r="C45" s="47"/>
      <c r="D45" s="47"/>
      <c r="E45" s="47"/>
      <c r="F45" s="47"/>
      <c r="G45" s="47"/>
      <c r="H45" s="47"/>
      <c r="I45" s="47"/>
      <c r="J45" s="47"/>
    </row>
    <row r="46" spans="1:11" ht="30.75" customHeight="1" x14ac:dyDescent="0.25">
      <c r="A46" s="32"/>
      <c r="B46" s="32"/>
      <c r="C46" s="32"/>
      <c r="D46" s="32"/>
      <c r="E46" s="32"/>
      <c r="F46" s="32"/>
      <c r="G46" s="32"/>
      <c r="H46" s="32"/>
      <c r="I46" s="32"/>
      <c r="J46" s="32"/>
    </row>
    <row r="49" spans="3:5" ht="15.75" thickBot="1" x14ac:dyDescent="0.3">
      <c r="C49" s="35"/>
      <c r="D49" s="35"/>
      <c r="E49" s="35"/>
    </row>
    <row r="50" spans="3:5" x14ac:dyDescent="0.25">
      <c r="C50" s="36" t="s">
        <v>65</v>
      </c>
      <c r="D50" s="36"/>
      <c r="E50" s="36"/>
    </row>
    <row r="51" spans="3:5" x14ac:dyDescent="0.25">
      <c r="C51" s="37" t="s">
        <v>64</v>
      </c>
      <c r="D51" s="37"/>
      <c r="E51" s="37"/>
    </row>
  </sheetData>
  <mergeCells count="55">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3:J33"/>
    <mergeCell ref="B34:J34"/>
    <mergeCell ref="B35:J35"/>
    <mergeCell ref="B36:J36"/>
    <mergeCell ref="A25:B25"/>
    <mergeCell ref="I25:J25"/>
    <mergeCell ref="A26:J26"/>
    <mergeCell ref="C27:D27"/>
    <mergeCell ref="G27:H27"/>
    <mergeCell ref="I27:J27"/>
    <mergeCell ref="C25:E25"/>
    <mergeCell ref="F25:H25"/>
    <mergeCell ref="E27:F27"/>
    <mergeCell ref="B20:J20"/>
    <mergeCell ref="B21:J21"/>
    <mergeCell ref="A31:J31"/>
    <mergeCell ref="A32:J32"/>
    <mergeCell ref="A22:J22"/>
    <mergeCell ref="A23:J23"/>
    <mergeCell ref="A24:B24"/>
    <mergeCell ref="I24:J24"/>
    <mergeCell ref="C24:E24"/>
    <mergeCell ref="F24:H24"/>
    <mergeCell ref="C15:J15"/>
    <mergeCell ref="C49:E49"/>
    <mergeCell ref="C50:E50"/>
    <mergeCell ref="C51:E51"/>
    <mergeCell ref="A41:J41"/>
    <mergeCell ref="A42:J42"/>
    <mergeCell ref="A43:J43"/>
    <mergeCell ref="A45:J45"/>
    <mergeCell ref="B37:J37"/>
    <mergeCell ref="B38:J38"/>
    <mergeCell ref="B39:J39"/>
    <mergeCell ref="B40:J40"/>
    <mergeCell ref="C16:J16"/>
    <mergeCell ref="A17:J17"/>
    <mergeCell ref="B18:J18"/>
    <mergeCell ref="B19:J19"/>
  </mergeCells>
  <phoneticPr fontId="22" type="noConversion"/>
  <dataValidations xWindow="1349" yWindow="577" count="16">
    <dataValidation allowBlank="1" showInputMessage="1" showErrorMessage="1" prompt="Monto ejecutado en el trimestre" sqref="H28" xr:uid="{90E46E24-8E3F-4224-9F5D-F387CD76556E}"/>
    <dataValidation allowBlank="1" showInputMessage="1" showErrorMessage="1" prompt="Meta alcanzada en el trimestre" sqref="G28" xr:uid="{078E0B3D-C3D5-4323-9A6F-7DD5AA0A91C9}"/>
    <dataValidation allowBlank="1" showInputMessage="1" showErrorMessage="1" prompt="Monto presupuestado para el producto" sqref="F28 D28" xr:uid="{247AEBBA-5BB4-404D-982B-514E41C68A75}"/>
    <dataValidation allowBlank="1" showInputMessage="1" showErrorMessage="1" prompt="Meta anual del indicador" sqref="E28 C28" xr:uid="{F1CB8B99-164D-4F51-9E69-AECE57493A93}"/>
    <dataValidation allowBlank="1" showInputMessage="1" showErrorMessage="1" prompt="Nombre del indicador" sqref="B28" xr:uid="{3FF3C7F1-052B-4689-97E1-0EEC782A6AE3}"/>
    <dataValidation allowBlank="1" showInputMessage="1" showErrorMessage="1" prompt="Nombre de cada producto" sqref="A28" xr:uid="{2947E0C5-61A1-48DD-8DCD-04F9232477FC}"/>
    <dataValidation allowBlank="1" showInputMessage="1" showErrorMessage="1" prompt="¿En qué consiste el programa?" sqref="B19:J19" xr:uid="{2E94A1FA-9C8A-476F-9FA7-68E8C8A158E1}"/>
    <dataValidation allowBlank="1" showInputMessage="1" showErrorMessage="1" prompt="Presupuesto del programa" sqref="A25:C25 F25" xr:uid="{FB9FE385-D8B9-4122-AF05-C68B8CBDECAB}"/>
    <dataValidation allowBlank="1" showInputMessage="1" showErrorMessage="1" prompt="Oportunidades de mejora identificadas" sqref="A43:J44" xr:uid="{DA848EFB-3FC8-4206-B557-B09F4E34DBE3}"/>
    <dataValidation allowBlank="1" showInputMessage="1" showErrorMessage="1" prompt="De existir desvío, explicar razones." sqref="B36 C36:J37 I29:I30 B30:H30" xr:uid="{3458344A-2CE9-4393-9E4E-745857776460}"/>
    <dataValidation allowBlank="1" showInputMessage="1" showErrorMessage="1" prompt="1. Describir lo plasmado en el presupuesto_x000a_2. Describir lo alcanzado en términos financieros y de producción " sqref="B35:J35 B39:J39" xr:uid="{695BAAAC-4DD0-4CCB-86ED-6A9EB7692876}"/>
    <dataValidation allowBlank="1" showInputMessage="1" showErrorMessage="1" prompt="¿En qué consiste el producto? su objetivo" sqref="B34:J34" xr:uid="{F298E9F5-7838-4E76-B016-86A5AE064148}"/>
    <dataValidation allowBlank="1" showInputMessage="1" showErrorMessage="1" prompt="Nombre del producto" sqref="B33:J33 A29:H29" xr:uid="{F3C8682F-AC73-4F0A-9462-876EC453EC55}"/>
    <dataValidation allowBlank="1" showInputMessage="1" showErrorMessage="1" prompt="¿A quién va dirigido el programa?, ¿qué característica tiene esta población que requiere ser beneficiada?" sqref="B20:J20" xr:uid="{51B810D5-9207-46B5-AE2F-3D36306347AE}"/>
    <dataValidation allowBlank="1" showInputMessage="1" prompt="Nombre del capítulo" sqref="B8:J10" xr:uid="{73C82012-D4C4-478F-B9D1-1EE61C45F876}"/>
    <dataValidation allowBlank="1" sqref="A8" xr:uid="{4E4D531B-D39C-42CD-8509-9C2E6575184D}"/>
  </dataValidations>
  <pageMargins left="0.7" right="0.7" top="0.75" bottom="0.75" header="0.3" footer="0.3"/>
  <pageSetup scale="50"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Sonia Luisana Cristo Santos</cp:lastModifiedBy>
  <cp:lastPrinted>2022-08-18T16:13:55Z</cp:lastPrinted>
  <dcterms:created xsi:type="dcterms:W3CDTF">2021-03-22T15:50:10Z</dcterms:created>
  <dcterms:modified xsi:type="dcterms:W3CDTF">2022-08-18T16:14:19Z</dcterms:modified>
</cp:coreProperties>
</file>