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1" i="1"/>
  <c r="F191"/>
  <c r="G191"/>
  <c r="H191"/>
  <c r="I191"/>
  <c r="J191"/>
  <c r="K191"/>
  <c r="L191"/>
  <c r="D191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5"/>
  <c r="F585"/>
  <c r="G585"/>
  <c r="H585"/>
  <c r="I585"/>
  <c r="J585"/>
  <c r="K585"/>
  <c r="L585"/>
  <c r="D585"/>
  <c r="D575"/>
  <c r="E548"/>
  <c r="F548"/>
  <c r="G548"/>
  <c r="H548"/>
  <c r="I548"/>
  <c r="J548"/>
  <c r="K548"/>
  <c r="L548"/>
  <c r="D548"/>
  <c r="D540"/>
  <c r="D524"/>
  <c r="D513"/>
  <c r="D487"/>
  <c r="D477"/>
  <c r="D471"/>
  <c r="D408"/>
  <c r="D399"/>
  <c r="D380"/>
  <c r="D368"/>
  <c r="D352"/>
  <c r="D332"/>
  <c r="D323"/>
  <c r="E314"/>
  <c r="F314"/>
  <c r="G314"/>
  <c r="H314"/>
  <c r="I314"/>
  <c r="J314"/>
  <c r="K314"/>
  <c r="L314"/>
  <c r="D314"/>
  <c r="D303"/>
  <c r="D294"/>
  <c r="D272"/>
  <c r="D248"/>
  <c r="D242"/>
  <c r="D233"/>
  <c r="D218"/>
  <c r="D211"/>
  <c r="H205"/>
  <c r="E205"/>
  <c r="F205"/>
  <c r="G205"/>
  <c r="I205"/>
  <c r="J205"/>
  <c r="K205"/>
  <c r="L205"/>
  <c r="D205"/>
  <c r="E197"/>
  <c r="F197"/>
  <c r="G197"/>
  <c r="H197"/>
  <c r="I197"/>
  <c r="J197"/>
  <c r="K197"/>
  <c r="L197"/>
  <c r="D197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2"/>
  <c r="F102"/>
  <c r="G102"/>
  <c r="H102"/>
  <c r="I102"/>
  <c r="J102"/>
  <c r="K102"/>
  <c r="L102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D388"/>
  <c r="D308"/>
  <c r="E286"/>
  <c r="F286"/>
  <c r="G286"/>
  <c r="H286"/>
  <c r="I286"/>
  <c r="J286"/>
  <c r="K286"/>
  <c r="L286"/>
  <c r="D286"/>
  <c r="D126"/>
  <c r="D102"/>
  <c r="D90"/>
  <c r="D79"/>
  <c r="D48"/>
  <c r="E253"/>
  <c r="E272" s="1"/>
  <c r="F272"/>
  <c r="G272"/>
  <c r="H272"/>
  <c r="I272"/>
  <c r="J272"/>
  <c r="K272"/>
  <c r="L272"/>
  <c r="E575"/>
  <c r="F575"/>
  <c r="G575"/>
  <c r="H575"/>
  <c r="I575"/>
  <c r="J575"/>
  <c r="K575"/>
  <c r="L575"/>
  <c r="E540"/>
  <c r="F540"/>
  <c r="G540"/>
  <c r="H540"/>
  <c r="I540"/>
  <c r="J540"/>
  <c r="K540"/>
  <c r="L540"/>
  <c r="E524"/>
  <c r="F524"/>
  <c r="G524"/>
  <c r="H524"/>
  <c r="I524"/>
  <c r="J524"/>
  <c r="K524"/>
  <c r="L524"/>
  <c r="E513"/>
  <c r="F513"/>
  <c r="G513"/>
  <c r="H513"/>
  <c r="I513"/>
  <c r="J513"/>
  <c r="K513"/>
  <c r="L513"/>
  <c r="E487"/>
  <c r="F487"/>
  <c r="G487"/>
  <c r="H487"/>
  <c r="I487"/>
  <c r="J487"/>
  <c r="K487"/>
  <c r="L487"/>
  <c r="E477"/>
  <c r="F477"/>
  <c r="G477"/>
  <c r="H477"/>
  <c r="I477"/>
  <c r="J477"/>
  <c r="K477"/>
  <c r="L477"/>
  <c r="E471"/>
  <c r="F471"/>
  <c r="G471"/>
  <c r="H471"/>
  <c r="I471"/>
  <c r="J471"/>
  <c r="K471"/>
  <c r="L471"/>
  <c r="E408"/>
  <c r="F408"/>
  <c r="G408"/>
  <c r="H408"/>
  <c r="I408"/>
  <c r="J408"/>
  <c r="K408"/>
  <c r="L408"/>
  <c r="E399"/>
  <c r="F399"/>
  <c r="G399"/>
  <c r="H399"/>
  <c r="I399"/>
  <c r="J399"/>
  <c r="K399"/>
  <c r="L399"/>
  <c r="E388"/>
  <c r="F388"/>
  <c r="G388"/>
  <c r="H388"/>
  <c r="I388"/>
  <c r="J388"/>
  <c r="K388"/>
  <c r="L388"/>
  <c r="E380"/>
  <c r="F380"/>
  <c r="G380"/>
  <c r="H380"/>
  <c r="I380"/>
  <c r="J380"/>
  <c r="K380"/>
  <c r="L380"/>
  <c r="E368"/>
  <c r="F368"/>
  <c r="G368"/>
  <c r="H368"/>
  <c r="I368"/>
  <c r="J368"/>
  <c r="K368"/>
  <c r="L368"/>
  <c r="E352"/>
  <c r="F352"/>
  <c r="G352"/>
  <c r="H352"/>
  <c r="I352"/>
  <c r="J352"/>
  <c r="K352"/>
  <c r="L352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8"/>
  <c r="F248"/>
  <c r="G248"/>
  <c r="H248"/>
  <c r="I248"/>
  <c r="J248"/>
  <c r="K248"/>
  <c r="L248"/>
  <c r="E242"/>
  <c r="F242"/>
  <c r="G242"/>
  <c r="H242"/>
  <c r="I242"/>
  <c r="J242"/>
  <c r="K242"/>
  <c r="L242"/>
  <c r="E233"/>
  <c r="F233"/>
  <c r="G233"/>
  <c r="H233"/>
  <c r="I233"/>
  <c r="J233"/>
  <c r="K233"/>
  <c r="L233"/>
  <c r="E218"/>
  <c r="F218"/>
  <c r="G218"/>
  <c r="H218"/>
  <c r="I218"/>
  <c r="J218"/>
  <c r="K218"/>
  <c r="L218"/>
  <c r="E211"/>
  <c r="F211"/>
  <c r="G211"/>
  <c r="H211"/>
  <c r="I211"/>
  <c r="J211"/>
  <c r="K211"/>
  <c r="L211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<sst xmlns="http://schemas.openxmlformats.org/spreadsheetml/2006/main" count="1339" uniqueCount="493">
  <si>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</si>
  <si>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</si>
  <si>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</si>
  <si>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</si>
  <si>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</si>
  <si>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</si>
  <si>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</si>
  <si>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</si>
  <si>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</si>
  <si>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</si>
  <si>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</si>
  <si>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</si>
  <si>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</si>
  <si>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</si>
  <si>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</si>
  <si>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</si>
  <si>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</si>
  <si>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</si>
  <si>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</si>
  <si>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</si>
  <si>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</si>
  <si>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</si>
  <si>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</si>
  <si>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</si>
  <si>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</si>
  <si>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</si>
  <si>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</si>
  <si>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</si>
  <si>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</si>
  <si>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</si>
  <si>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</si>
  <si>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</si>
  <si>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</si>
  <si>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</si>
  <si>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</si>
  <si>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</si>
  <si>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</si>
  <si>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</si>
  <si>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</si>
  <si>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</si>
  <si>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</si>
  <si>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</si>
  <si>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</si>
  <si>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</si>
  <si>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</si>
  <si>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</si>
  <si>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</si>
  <si>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</si>
  <si>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</si>
  <si>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</si>
  <si>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</si>
  <si>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</si>
  <si>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</si>
  <si>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</si>
  <si>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</si>
  <si>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</si>
  <si>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</si>
  <si>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</si>
  <si>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</si>
  <si>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</si>
  <si>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</si>
  <si>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</si>
  <si>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</si>
  <si>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</si>
  <si>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</si>
  <si>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</si>
  <si>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</si>
  <si>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</si>
  <si>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</si>
  <si>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</si>
  <si>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</si>
  <si>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</si>
  <si>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</si>
  <si>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</si>
  <si>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</si>
  <si>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</si>
  <si>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</si>
  <si>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</si>
  <si>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</si>
  <si>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</si>
  <si>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</si>
  <si>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</si>
  <si>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</si>
  <si>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</si>
  <si>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</si>
  <si>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</si>
  <si>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</si>
  <si>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</si>
  <si>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</si>
  <si>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</si>
  <si>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</si>
  <si>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</si>
  <si>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</si>
  <si>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</si>
  <si>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</si>
  <si>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</si>
  <si>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</si>
  <si>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</si>
  <si>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</si>
  <si>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</si>
  <si>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</si>
  <si>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</si>
  <si>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</si>
  <si>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</si>
  <si>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</si>
  <si>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</si>
  <si>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</si>
  <si>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</si>
  <si>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</si>
  <si>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</si>
  <si>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</si>
  <si>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</si>
  <si>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</si>
  <si>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</si>
  <si>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</si>
  <si>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</si>
  <si>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</si>
  <si>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</si>
  <si>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</si>
  <si>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</si>
  <si>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</si>
  <si>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</si>
  <si>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</si>
  <si>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</si>
  <si>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</si>
  <si>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</si>
  <si>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</si>
  <si>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</si>
  <si>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</si>
  <si>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</si>
  <si>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</si>
  <si>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</si>
  <si>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</si>
  <si>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</si>
  <si>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</si>
  <si>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</si>
  <si>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</si>
  <si>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</si>
  <si>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</si>
  <si>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</si>
  <si>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</si>
  <si>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</si>
  <si>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</si>
  <si>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</si>
  <si>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</si>
  <si>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</si>
  <si>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</si>
  <si>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</si>
  <si>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</si>
  <si>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</si>
  <si>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</si>
  <si>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</si>
  <si>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</si>
  <si>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</si>
  <si>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</si>
  <si>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</si>
  <si>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</si>
  <si>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</si>
  <si>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</si>
  <si>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</si>
  <si>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</si>
  <si>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</si>
  <si>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</si>
  <si>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</si>
  <si>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</si>
  <si>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</si>
  <si>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</si>
  <si>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</si>
  <si>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</si>
  <si>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</si>
  <si>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</si>
  <si>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</si>
  <si>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</si>
  <si>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</si>
  <si>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</si>
  <si>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</si>
  <si>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</si>
  <si>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</si>
  <si>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</si>
  <si>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</si>
  <si>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</si>
  <si>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</si>
  <si>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</si>
  <si>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</si>
  <si>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</si>
  <si>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</si>
  <si>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</si>
  <si>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</si>
  <si>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</si>
  <si>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</si>
  <si>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</si>
  <si>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</si>
  <si>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</si>
  <si>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</si>
  <si>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</si>
  <si>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</si>
  <si>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</si>
  <si>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</si>
  <si>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</si>
  <si>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</si>
  <si>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</si>
  <si>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</si>
  <si>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</si>
  <si>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</si>
  <si>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</si>
  <si>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</si>
  <si>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</si>
  <si>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</si>
  <si>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</si>
  <si>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</si>
  <si>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</si>
  <si>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</si>
  <si>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</si>
  <si>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</si>
  <si>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</si>
  <si>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</si>
  <si>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</si>
  <si>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</si>
  <si>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</si>
  <si>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</si>
  <si>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</si>
  <si>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</si>
  <si>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</si>
  <si>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</si>
  <si>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</si>
  <si>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</si>
  <si>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</si>
  <si>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</si>
  <si>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</si>
  <si>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</si>
  <si>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</si>
  <si>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</si>
  <si>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</si>
  <si>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</si>
  <si>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</si>
  <si>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</si>
  <si>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</si>
  <si>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</si>
  <si>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</si>
  <si>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</si>
  <si>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</si>
  <si>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</si>
  <si>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</si>
  <si>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</si>
  <si>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</si>
  <si>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</si>
  <si>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</si>
  <si>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</si>
  <si>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</si>
  <si>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</si>
  <si>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</si>
  <si>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</si>
  <si>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</si>
  <si>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</si>
  <si>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</si>
  <si>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</si>
  <si>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</si>
  <si>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</si>
  <si>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</si>
  <si>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</si>
  <si>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</si>
  <si>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</si>
  <si>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</si>
  <si>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</si>
  <si>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</si>
  <si>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</si>
  <si>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</si>
  <si>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</si>
  <si>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</si>
  <si>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</si>
  <si>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</si>
  <si>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</si>
  <si>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</si>
  <si>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</si>
  <si>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</si>
  <si>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</si>
  <si>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</si>
  <si>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</si>
  <si>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</si>
  <si>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</si>
  <si>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</si>
  <si>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</si>
  <si>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</si>
  <si>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</si>
  <si>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</si>
  <si>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</si>
  <si>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</si>
  <si>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</si>
  <si>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</si>
  <si>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</si>
  <si>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</si>
  <si>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</si>
  <si>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</si>
  <si>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</si>
  <si>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</si>
  <si>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</si>
  <si>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</si>
  <si>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</si>
  <si>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</si>
  <si>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</si>
  <si>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</si>
  <si>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</si>
  <si>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</si>
  <si>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</si>
  <si>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</si>
  <si>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</si>
  <si>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</si>
  <si>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</si>
  <si>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</si>
  <si>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</si>
  <si>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</si>
  <si>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</si>
  <si>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</si>
  <si>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</si>
  <si>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</si>
  <si>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</si>
  <si>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</si>
  <si>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</si>
  <si>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</si>
  <si>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</si>
  <si>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</si>
  <si>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</si>
  <si>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</si>
  <si>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</si>
  <si>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</si>
  <si>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</si>
  <si>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</si>
  <si>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</si>
  <si>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</si>
  <si>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</si>
  <si>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</si>
  <si>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</si>
  <si>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</si>
  <si>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</si>
  <si>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</si>
  <si>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</si>
  <si>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</si>
  <si>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</si>
  <si>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</si>
  <si>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</si>
  <si>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</si>
  <si>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</si>
  <si>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</si>
  <si>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</si>
  <si>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</si>
  <si>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</si>
  <si>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</si>
  <si>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</si>
  <si>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</si>
  <si>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</si>
  <si>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</si>
  <si>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</si>
  <si>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</si>
  <si>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</si>
  <si>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</si>
  <si>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</si>
  <si>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</si>
  <si>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</si>
  <si>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</si>
  <si>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</si>
  <si>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</si>
  <si>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</si>
  <si>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</si>
  <si>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</si>
  <si>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</si>
  <si>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</si>
  <si>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</si>
  <si>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</si>
  <si>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</si>
  <si>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</si>
  <si>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</si>
  <si>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</si>
  <si>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</si>
  <si>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</si>
  <si>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</si>
  <si>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</si>
  <si>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</si>
  <si>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</si>
  <si>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</si>
  <si>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</si>
  <si>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</si>
  <si>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</si>
  <si>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</si>
  <si>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</si>
  <si>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</si>
  <si>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</si>
  <si>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</si>
  <si>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</si>
  <si>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</si>
  <si>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</si>
  <si>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</si>
  <si>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</si>
  <si>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</si>
  <si>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</si>
  <si>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</si>
  <si>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</si>
  <si>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</si>
  <si>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</si>
  <si>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</si>
  <si>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</si>
  <si>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</si>
  <si>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</si>
  <si>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</si>
  <si>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</si>
  <si>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</si>
  <si>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</si>
  <si>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</si>
  <si>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</si>
  <si>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</si>
  <si>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</si>
  <si>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</si>
  <si>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</si>
  <si>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</si>
  <si>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</si>
  <si>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</si>
  <si>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</si>
  <si>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</si>
  <si>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</si>
  <si>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</si>
  <si>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</si>
  <si>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</si>
  <si>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</si>
  <si>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</si>
  <si>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</si>
  <si>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</si>
  <si>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</si>
  <si>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</si>
  <si>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</si>
  <si>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</si>
  <si>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</si>
  <si>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</si>
  <si>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</si>
  <si>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</si>
  <si>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</si>
  <si>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</si>
  <si>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</si>
  <si>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</si>
  <si>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</si>
  <si>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</si>
  <si>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</si>
  <si>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</si>
  <si>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</si>
  <si>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</si>
  <si>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</si>
  <si>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</si>
  <si>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</si>
  <si>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</si>
  <si>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</si>
  <si>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</si>
  <si>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</si>
  <si>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</si>
  <si>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</si>
  <si>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</si>
  <si>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</si>
  <si>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</si>
  <si>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</si>
  <si>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</si>
  <si>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</si>
  <si>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</si>
  <si>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</si>
  <si>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</si>
  <si>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</si>
  <si>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</si>
  <si>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</si>
  <si>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</si>
  <si>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</si>
  <si>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</si>
  <si>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</si>
  <si>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</si>
  <si>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</si>
  <si>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</si>
  <si>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</si>
  <si>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</si>
  <si>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</si>
  <si>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</si>
  <si>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</si>
  <si>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</si>
  <si>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</si>
  <si>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</si>
  <si>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</si>
  <si>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</si>
  <si>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</si>
  <si>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</si>
  <si>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</si>
  <si>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</si>
  <si>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</si>
  <si>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</si>
  <si>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</si>
  <si>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</si>
  <si>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</si>
  <si>
    <t>ENCARGADA DIVISIÓN DE INVESTI</t>
  </si>
  <si>
    <t>TECNICO II</t>
  </si>
  <si>
    <t>Subtotal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</si>
</sst>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9"/>
  <sheetViews>
    <sheetView tabSelected="1" view="pageLayout" zoomScaleNormal="55" workbookViewId="0">
      <selection activeCell="A589" sqref="A589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190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191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192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193</v>
      </c>
      <c r="B9" s="3" t="s">
        <v>198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194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195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196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458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197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199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200</v>
      </c>
      <c r="B20" s="3" t="s">
        <v>202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201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203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254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204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205</v>
      </c>
      <c r="B28" s="3" t="s">
        <v>206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207</v>
      </c>
      <c r="B34" s="3" t="s">
        <v>477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208</v>
      </c>
      <c r="B35" s="3" t="s">
        <v>478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478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478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209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210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211</v>
      </c>
      <c r="B44" s="3" t="s">
        <v>214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459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212</v>
      </c>
      <c r="B46" s="3" t="s">
        <v>215</v>
      </c>
      <c r="C46" s="4">
        <v>12346042</v>
      </c>
      <c r="D46" s="17">
        <v>24000</v>
      </c>
      <c r="E46" s="17" t="s">
        <v>59</v>
      </c>
      <c r="F46" s="17">
        <v>24000</v>
      </c>
      <c r="G46" s="17">
        <v>688.8</v>
      </c>
      <c r="H46" s="17" t="s">
        <v>59</v>
      </c>
      <c r="I46" s="17">
        <v>729.6</v>
      </c>
      <c r="J46" s="17">
        <v>25</v>
      </c>
      <c r="K46" s="17">
        <v>1443.4</v>
      </c>
      <c r="L46" s="17">
        <v>22556.6</v>
      </c>
      <c r="M46" s="3"/>
    </row>
    <row r="47" spans="1:13" s="1" customFormat="1">
      <c r="A47" s="3" t="s">
        <v>213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235000</v>
      </c>
      <c r="E48" s="17">
        <f t="shared" si="4"/>
        <v>0</v>
      </c>
      <c r="F48" s="17">
        <f t="shared" si="4"/>
        <v>235000</v>
      </c>
      <c r="G48" s="17">
        <f t="shared" si="4"/>
        <v>6744.5000000000009</v>
      </c>
      <c r="H48" s="17">
        <f t="shared" si="4"/>
        <v>10093.800000000001</v>
      </c>
      <c r="I48" s="17">
        <f t="shared" si="4"/>
        <v>7144</v>
      </c>
      <c r="J48" s="17">
        <f t="shared" si="4"/>
        <v>2381.67</v>
      </c>
      <c r="K48" s="17">
        <f t="shared" si="4"/>
        <v>26363.97</v>
      </c>
      <c r="L48" s="17">
        <f t="shared" si="4"/>
        <v>208636.03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190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216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217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460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461</v>
      </c>
      <c r="B64" s="3" t="s">
        <v>222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218</v>
      </c>
      <c r="B65" s="3" t="s">
        <v>223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219</v>
      </c>
      <c r="B66" s="3" t="s">
        <v>224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220</v>
      </c>
      <c r="B67" s="3" t="s">
        <v>225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221</v>
      </c>
      <c r="B68" s="3" t="s">
        <v>225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226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227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231</v>
      </c>
      <c r="C74" s="4">
        <v>323</v>
      </c>
      <c r="D74" s="17">
        <v>33850</v>
      </c>
      <c r="E74" s="17" t="s">
        <v>59</v>
      </c>
      <c r="F74" s="17">
        <v>33850</v>
      </c>
      <c r="G74" s="17">
        <v>971.5</v>
      </c>
      <c r="H74" s="17" t="s">
        <v>59</v>
      </c>
      <c r="I74" s="17">
        <v>1029.04</v>
      </c>
      <c r="J74" s="17">
        <v>25</v>
      </c>
      <c r="K74" s="17">
        <v>2025.54</v>
      </c>
      <c r="L74" s="17">
        <v>31824.46</v>
      </c>
      <c r="M74" s="3"/>
    </row>
    <row r="75" spans="1:13" s="1" customFormat="1">
      <c r="A75" s="3" t="s">
        <v>228</v>
      </c>
      <c r="B75" s="3" t="s">
        <v>231</v>
      </c>
      <c r="C75" s="4">
        <v>593</v>
      </c>
      <c r="D75" s="17">
        <v>54000</v>
      </c>
      <c r="E75" s="17" t="s">
        <v>59</v>
      </c>
      <c r="F75" s="17">
        <v>54000</v>
      </c>
      <c r="G75" s="17">
        <v>1549.8</v>
      </c>
      <c r="H75" s="17" t="s">
        <v>59</v>
      </c>
      <c r="I75" s="17">
        <v>1641.6</v>
      </c>
      <c r="J75" s="17">
        <v>25</v>
      </c>
      <c r="K75" s="17">
        <v>3216.4</v>
      </c>
      <c r="L75" s="17">
        <v>50783.6</v>
      </c>
      <c r="M75" s="3"/>
    </row>
    <row r="76" spans="1:13" s="1" customFormat="1">
      <c r="A76" s="3" t="s">
        <v>229</v>
      </c>
      <c r="B76" s="3" t="s">
        <v>231</v>
      </c>
      <c r="C76" s="4">
        <v>12349138</v>
      </c>
      <c r="D76" s="17">
        <v>27000</v>
      </c>
      <c r="E76" s="17" t="s">
        <v>59</v>
      </c>
      <c r="F76" s="17">
        <v>27000</v>
      </c>
      <c r="G76" s="17">
        <v>774.9</v>
      </c>
      <c r="H76" s="17" t="s">
        <v>59</v>
      </c>
      <c r="I76" s="17">
        <v>820.8</v>
      </c>
      <c r="J76" s="17">
        <v>165</v>
      </c>
      <c r="K76" s="17">
        <v>1760.7</v>
      </c>
      <c r="L76" s="17">
        <v>25239.3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34000</v>
      </c>
      <c r="E77" s="17" t="s">
        <v>59</v>
      </c>
      <c r="F77" s="17">
        <v>34000</v>
      </c>
      <c r="G77" s="17">
        <v>975.8</v>
      </c>
      <c r="H77" s="17" t="s">
        <v>59</v>
      </c>
      <c r="I77" s="17">
        <v>1033.5999999999999</v>
      </c>
      <c r="J77" s="17">
        <v>25</v>
      </c>
      <c r="K77" s="17">
        <v>2034.4</v>
      </c>
      <c r="L77" s="17">
        <v>31965.599999999999</v>
      </c>
      <c r="M77" s="3"/>
    </row>
    <row r="78" spans="1:13" s="1" customFormat="1">
      <c r="A78" s="3" t="s">
        <v>80</v>
      </c>
      <c r="B78" s="3" t="s">
        <v>231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176850</v>
      </c>
      <c r="E79" s="17">
        <f t="shared" ref="E79:L79" si="6">SUM(E74:E78)</f>
        <v>0</v>
      </c>
      <c r="F79" s="17">
        <f t="shared" si="6"/>
        <v>176850</v>
      </c>
      <c r="G79" s="17">
        <f t="shared" si="6"/>
        <v>5075.6000000000004</v>
      </c>
      <c r="H79" s="17">
        <f t="shared" si="6"/>
        <v>0</v>
      </c>
      <c r="I79" s="17">
        <f t="shared" si="6"/>
        <v>5376.2399999999989</v>
      </c>
      <c r="J79" s="17">
        <f t="shared" si="6"/>
        <v>265</v>
      </c>
      <c r="K79" s="17">
        <f t="shared" si="6"/>
        <v>10716.84</v>
      </c>
      <c r="L79" s="17">
        <f t="shared" si="6"/>
        <v>166133.16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462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230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232</v>
      </c>
      <c r="B89" s="3" t="s">
        <v>64</v>
      </c>
      <c r="C89" s="4">
        <v>55344</v>
      </c>
      <c r="D89" s="17">
        <v>58000</v>
      </c>
      <c r="E89" s="17" t="s">
        <v>59</v>
      </c>
      <c r="F89" s="17">
        <v>58000</v>
      </c>
      <c r="G89" s="17">
        <v>1664.6</v>
      </c>
      <c r="H89" s="17" t="s">
        <v>59</v>
      </c>
      <c r="I89" s="17">
        <v>1763.2</v>
      </c>
      <c r="J89" s="17">
        <v>2028.76</v>
      </c>
      <c r="K89" s="17">
        <v>5456.56</v>
      </c>
      <c r="L89" s="17">
        <v>52543.44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58000</v>
      </c>
      <c r="E90" s="17" t="str">
        <f t="shared" ref="E90:L90" si="8">+E89</f>
        <v>-</v>
      </c>
      <c r="F90" s="17">
        <f t="shared" si="8"/>
        <v>58000</v>
      </c>
      <c r="G90" s="17">
        <f t="shared" si="8"/>
        <v>1664.6</v>
      </c>
      <c r="H90" s="17" t="str">
        <f t="shared" si="8"/>
        <v>-</v>
      </c>
      <c r="I90" s="17">
        <f t="shared" si="8"/>
        <v>1763.2</v>
      </c>
      <c r="J90" s="17">
        <f t="shared" si="8"/>
        <v>2028.76</v>
      </c>
      <c r="K90" s="17">
        <f t="shared" si="8"/>
        <v>5456.56</v>
      </c>
      <c r="L90" s="17">
        <f t="shared" si="8"/>
        <v>52543.44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233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234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235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236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237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238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11</v>
      </c>
      <c r="B102" s="3">
        <v>1</v>
      </c>
      <c r="C102" s="4"/>
      <c r="D102" s="17">
        <f t="shared" ref="D102:L102" si="10">SUM(D101:D101)</f>
        <v>44000</v>
      </c>
      <c r="E102" s="17">
        <f t="shared" si="10"/>
        <v>0</v>
      </c>
      <c r="F102" s="17">
        <f t="shared" si="10"/>
        <v>44000</v>
      </c>
      <c r="G102" s="17">
        <f t="shared" si="10"/>
        <v>1262.8</v>
      </c>
      <c r="H102" s="17">
        <f t="shared" si="10"/>
        <v>1210.9000000000001</v>
      </c>
      <c r="I102" s="17">
        <f t="shared" si="10"/>
        <v>1337.6</v>
      </c>
      <c r="J102" s="17">
        <f t="shared" si="10"/>
        <v>125</v>
      </c>
      <c r="K102" s="17">
        <f t="shared" si="10"/>
        <v>3936.3</v>
      </c>
      <c r="L102" s="17">
        <f t="shared" si="10"/>
        <v>40063.699999999997</v>
      </c>
      <c r="M102" s="3"/>
    </row>
    <row r="103" spans="1:13" s="1" customFormat="1">
      <c r="A103" s="3"/>
      <c r="B103" s="3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3"/>
      <c r="D108" s="19"/>
      <c r="E108" s="19"/>
      <c r="F108" s="19"/>
      <c r="G108" s="19"/>
      <c r="H108" s="19"/>
      <c r="I108" s="19"/>
      <c r="J108" s="19"/>
      <c r="K108" s="19"/>
      <c r="L108" s="19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190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239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240</v>
      </c>
      <c r="B117" s="3" t="s">
        <v>26</v>
      </c>
      <c r="C117" s="4">
        <v>554</v>
      </c>
      <c r="D117" s="17">
        <v>69000</v>
      </c>
      <c r="E117" s="17" t="s">
        <v>59</v>
      </c>
      <c r="F117" s="17">
        <v>69000</v>
      </c>
      <c r="G117" s="17">
        <v>1980.3</v>
      </c>
      <c r="H117" s="17" t="s">
        <v>59</v>
      </c>
      <c r="I117" s="17">
        <v>2097.6</v>
      </c>
      <c r="J117" s="17">
        <v>1048.76</v>
      </c>
      <c r="K117" s="17">
        <v>5126.66</v>
      </c>
      <c r="L117" s="17">
        <v>63873.34</v>
      </c>
      <c r="M117" s="3"/>
    </row>
    <row r="118" spans="1:13" s="1" customFormat="1">
      <c r="A118" s="3" t="s">
        <v>241</v>
      </c>
      <c r="B118" s="3" t="s">
        <v>27</v>
      </c>
      <c r="C118" s="4">
        <v>4401</v>
      </c>
      <c r="D118" s="17">
        <v>41000</v>
      </c>
      <c r="E118" s="17" t="s">
        <v>59</v>
      </c>
      <c r="F118" s="17">
        <v>41000</v>
      </c>
      <c r="G118" s="17">
        <v>1176.7</v>
      </c>
      <c r="H118" s="17">
        <v>670.52</v>
      </c>
      <c r="I118" s="17">
        <v>1246.4000000000001</v>
      </c>
      <c r="J118" s="17">
        <v>125</v>
      </c>
      <c r="K118" s="17">
        <v>3218.62</v>
      </c>
      <c r="L118" s="17">
        <v>37781.379999999997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27000</v>
      </c>
      <c r="E119" s="17" t="s">
        <v>59</v>
      </c>
      <c r="F119" s="17">
        <v>27000</v>
      </c>
      <c r="G119" s="17">
        <v>774.9</v>
      </c>
      <c r="H119" s="17" t="s">
        <v>59</v>
      </c>
      <c r="I119" s="17">
        <v>820.8</v>
      </c>
      <c r="J119" s="17">
        <v>3582.09</v>
      </c>
      <c r="K119" s="17">
        <v>5177.79</v>
      </c>
      <c r="L119" s="17">
        <v>21822.21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137000</v>
      </c>
      <c r="E120" s="17">
        <f t="shared" ref="E120:L120" si="11">SUM(E117:E119)</f>
        <v>0</v>
      </c>
      <c r="F120" s="17">
        <f t="shared" si="11"/>
        <v>137000</v>
      </c>
      <c r="G120" s="17">
        <f t="shared" si="11"/>
        <v>3931.9</v>
      </c>
      <c r="H120" s="17">
        <f t="shared" si="11"/>
        <v>670.52</v>
      </c>
      <c r="I120" s="17">
        <f t="shared" si="11"/>
        <v>4164.8</v>
      </c>
      <c r="J120" s="17">
        <f t="shared" si="11"/>
        <v>4755.8500000000004</v>
      </c>
      <c r="K120" s="17">
        <f t="shared" si="11"/>
        <v>13523.07</v>
      </c>
      <c r="L120" s="17">
        <f t="shared" si="11"/>
        <v>123476.93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242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243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244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245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480</v>
      </c>
      <c r="B130" s="3" t="s">
        <v>481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256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246</v>
      </c>
      <c r="B132" s="3" t="s">
        <v>255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247</v>
      </c>
      <c r="B133" s="3" t="s">
        <v>258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248</v>
      </c>
      <c r="B134" s="3" t="s">
        <v>202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463</v>
      </c>
      <c r="C135" s="4">
        <v>12349529</v>
      </c>
      <c r="D135" s="17">
        <v>36000</v>
      </c>
      <c r="E135" s="17" t="s">
        <v>59</v>
      </c>
      <c r="F135" s="17">
        <v>36000</v>
      </c>
      <c r="G135" s="17">
        <v>1033.2</v>
      </c>
      <c r="H135" s="17" t="s">
        <v>59</v>
      </c>
      <c r="I135" s="17">
        <v>1094.4000000000001</v>
      </c>
      <c r="J135" s="17">
        <v>25</v>
      </c>
      <c r="K135" s="17">
        <v>2152.6</v>
      </c>
      <c r="L135" s="17">
        <v>33547.4</v>
      </c>
      <c r="M135" s="3"/>
    </row>
    <row r="136" spans="1:13" s="1" customFormat="1">
      <c r="A136" s="3" t="s">
        <v>249</v>
      </c>
      <c r="B136" s="3" t="s">
        <v>476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475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253</v>
      </c>
      <c r="B138" s="3" t="s">
        <v>257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459000</v>
      </c>
      <c r="E139" s="17">
        <f t="shared" ref="E139:L139" si="13">SUM(E130:E138)</f>
        <v>0</v>
      </c>
      <c r="F139" s="17">
        <f t="shared" si="13"/>
        <v>459000</v>
      </c>
      <c r="G139" s="17">
        <f t="shared" si="13"/>
        <v>13173.3</v>
      </c>
      <c r="H139" s="17">
        <f t="shared" si="13"/>
        <v>22909.5</v>
      </c>
      <c r="I139" s="17">
        <f t="shared" si="13"/>
        <v>13845.68</v>
      </c>
      <c r="J139" s="17">
        <f t="shared" si="13"/>
        <v>4886.4500000000007</v>
      </c>
      <c r="K139" s="17">
        <f t="shared" si="13"/>
        <v>54814.93</v>
      </c>
      <c r="L139" s="17">
        <f t="shared" si="13"/>
        <v>403885.07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250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251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202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252</v>
      </c>
      <c r="B145" s="3" t="s">
        <v>255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259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482</v>
      </c>
      <c r="B150" s="3" t="s">
        <v>483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484</v>
      </c>
      <c r="B151" s="3" t="s">
        <v>485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486</v>
      </c>
      <c r="B152" s="3" t="s">
        <v>485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260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488</v>
      </c>
      <c r="B154" s="3" t="s">
        <v>485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487</v>
      </c>
      <c r="B155" s="3" t="s">
        <v>483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261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190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262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50000</v>
      </c>
      <c r="E173" s="17" t="s">
        <v>59</v>
      </c>
      <c r="F173" s="17">
        <v>50000</v>
      </c>
      <c r="G173" s="17">
        <v>1435</v>
      </c>
      <c r="H173" s="17" t="s">
        <v>59</v>
      </c>
      <c r="I173" s="17">
        <v>1520</v>
      </c>
      <c r="J173" s="17">
        <v>75</v>
      </c>
      <c r="K173" s="17">
        <v>3030</v>
      </c>
      <c r="L173" s="17">
        <v>46970</v>
      </c>
      <c r="M173" s="3"/>
    </row>
    <row r="174" spans="1:13" s="1" customFormat="1">
      <c r="A174" s="3" t="s">
        <v>87</v>
      </c>
      <c r="B174" s="3" t="s">
        <v>202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263</v>
      </c>
      <c r="B175" s="3" t="s">
        <v>19</v>
      </c>
      <c r="C175" s="4">
        <v>50107</v>
      </c>
      <c r="D175" s="17">
        <v>19000</v>
      </c>
      <c r="E175" s="17" t="s">
        <v>59</v>
      </c>
      <c r="F175" s="17">
        <v>19000</v>
      </c>
      <c r="G175" s="17">
        <v>545.29999999999995</v>
      </c>
      <c r="H175" s="17" t="s">
        <v>59</v>
      </c>
      <c r="I175" s="17">
        <v>577.6</v>
      </c>
      <c r="J175" s="17">
        <v>25</v>
      </c>
      <c r="K175" s="17">
        <v>1147.9000000000001</v>
      </c>
      <c r="L175" s="17">
        <v>17852.099999999999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19000</v>
      </c>
      <c r="E176" s="17" t="s">
        <v>59</v>
      </c>
      <c r="F176" s="17">
        <v>19000</v>
      </c>
      <c r="G176" s="17">
        <v>545.29999999999995</v>
      </c>
      <c r="H176" s="17" t="s">
        <v>59</v>
      </c>
      <c r="I176" s="17">
        <v>577.6</v>
      </c>
      <c r="J176" s="17">
        <v>25</v>
      </c>
      <c r="K176" s="17">
        <v>1147.9000000000001</v>
      </c>
      <c r="L176" s="17">
        <v>17852.099999999999</v>
      </c>
      <c r="M176" s="3"/>
    </row>
    <row r="177" spans="1:13" s="1" customFormat="1">
      <c r="A177" s="3" t="s">
        <v>166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136400</v>
      </c>
      <c r="E178" s="21">
        <f t="shared" si="16"/>
        <v>0</v>
      </c>
      <c r="F178" s="21">
        <f t="shared" si="16"/>
        <v>136400</v>
      </c>
      <c r="G178" s="21">
        <f t="shared" si="16"/>
        <v>3914.6800000000003</v>
      </c>
      <c r="H178" s="21">
        <f t="shared" si="16"/>
        <v>0</v>
      </c>
      <c r="I178" s="21">
        <f t="shared" si="16"/>
        <v>4146.5599999999995</v>
      </c>
      <c r="J178" s="21">
        <f t="shared" si="16"/>
        <v>1455.06</v>
      </c>
      <c r="K178" s="21">
        <f t="shared" si="16"/>
        <v>9516.2999999999993</v>
      </c>
      <c r="L178" s="21">
        <f t="shared" si="16"/>
        <v>126883.70000000001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264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265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266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267</v>
      </c>
      <c r="B188" s="3" t="s">
        <v>15</v>
      </c>
      <c r="C188" s="4">
        <v>522</v>
      </c>
      <c r="D188" s="17">
        <v>37000</v>
      </c>
      <c r="E188" s="17" t="s">
        <v>59</v>
      </c>
      <c r="F188" s="17">
        <v>37000</v>
      </c>
      <c r="G188" s="17">
        <v>1061.9000000000001</v>
      </c>
      <c r="H188" s="17">
        <v>222.96</v>
      </c>
      <c r="I188" s="17">
        <v>1124.8</v>
      </c>
      <c r="J188" s="17">
        <v>25</v>
      </c>
      <c r="K188" s="17">
        <v>2434.66</v>
      </c>
      <c r="L188" s="17">
        <v>34565.339999999997</v>
      </c>
      <c r="M188" s="3"/>
    </row>
    <row r="189" spans="1:13" s="1" customFormat="1">
      <c r="A189" s="10" t="s">
        <v>332</v>
      </c>
      <c r="B189" s="3" t="s">
        <v>268</v>
      </c>
      <c r="C189" s="4">
        <v>50114</v>
      </c>
      <c r="D189" s="17">
        <v>40000</v>
      </c>
      <c r="E189" s="17" t="s">
        <v>59</v>
      </c>
      <c r="F189" s="17">
        <v>40000</v>
      </c>
      <c r="G189" s="17">
        <v>1148</v>
      </c>
      <c r="H189" s="17">
        <v>646.36</v>
      </c>
      <c r="I189" s="17">
        <v>1216</v>
      </c>
      <c r="J189" s="17">
        <v>145</v>
      </c>
      <c r="K189" s="17">
        <v>3155.36</v>
      </c>
      <c r="L189" s="17">
        <v>36844.639999999999</v>
      </c>
      <c r="M189" s="3"/>
    </row>
    <row r="190" spans="1:13" s="1" customFormat="1">
      <c r="A190" s="3" t="s">
        <v>479</v>
      </c>
      <c r="B190" s="3" t="s">
        <v>268</v>
      </c>
      <c r="C190" s="4">
        <v>70535</v>
      </c>
      <c r="D190" s="17">
        <v>47000</v>
      </c>
      <c r="E190" s="17" t="s">
        <v>59</v>
      </c>
      <c r="F190" s="17">
        <v>47000</v>
      </c>
      <c r="G190" s="17">
        <v>1348.9</v>
      </c>
      <c r="H190" s="17">
        <v>1634.31</v>
      </c>
      <c r="I190" s="17">
        <v>1428.8</v>
      </c>
      <c r="J190" s="17">
        <v>25</v>
      </c>
      <c r="K190" s="17">
        <v>4437.01</v>
      </c>
      <c r="L190" s="17">
        <v>42562.99</v>
      </c>
      <c r="M190" s="3"/>
    </row>
    <row r="191" spans="1:13" s="1" customFormat="1">
      <c r="A191" s="3" t="s">
        <v>11</v>
      </c>
      <c r="B191" s="3">
        <v>3</v>
      </c>
      <c r="C191" s="4"/>
      <c r="D191" s="17">
        <f t="shared" ref="D191:L191" si="18">SUM(D188:D188)</f>
        <v>37000</v>
      </c>
      <c r="E191" s="17">
        <f t="shared" si="18"/>
        <v>0</v>
      </c>
      <c r="F191" s="17">
        <f t="shared" si="18"/>
        <v>37000</v>
      </c>
      <c r="G191" s="17">
        <f t="shared" si="18"/>
        <v>1061.9000000000001</v>
      </c>
      <c r="H191" s="17">
        <f t="shared" si="18"/>
        <v>222.96</v>
      </c>
      <c r="I191" s="17">
        <f t="shared" si="18"/>
        <v>1124.8</v>
      </c>
      <c r="J191" s="17">
        <f t="shared" si="18"/>
        <v>25</v>
      </c>
      <c r="K191" s="17">
        <f t="shared" si="18"/>
        <v>2434.66</v>
      </c>
      <c r="L191" s="17">
        <f t="shared" si="18"/>
        <v>34565.339999999997</v>
      </c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/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9" t="s">
        <v>269</v>
      </c>
      <c r="B194" s="3"/>
      <c r="C194" s="4"/>
      <c r="D194" s="17"/>
      <c r="E194" s="17"/>
      <c r="F194" s="17"/>
      <c r="G194" s="17"/>
      <c r="H194" s="17"/>
      <c r="I194" s="17"/>
      <c r="J194" s="17"/>
      <c r="K194" s="17"/>
      <c r="L194" s="17"/>
      <c r="M194" s="3"/>
    </row>
    <row r="195" spans="1:13" s="1" customFormat="1">
      <c r="A195" s="3" t="s">
        <v>270</v>
      </c>
      <c r="B195" s="3" t="s">
        <v>176</v>
      </c>
      <c r="C195" s="4">
        <v>544</v>
      </c>
      <c r="D195" s="17">
        <v>45800</v>
      </c>
      <c r="E195" s="17" t="s">
        <v>59</v>
      </c>
      <c r="F195" s="17">
        <v>45800</v>
      </c>
      <c r="G195" s="17">
        <v>1314.46</v>
      </c>
      <c r="H195" s="17">
        <v>1211.48</v>
      </c>
      <c r="I195" s="17">
        <v>1392.32</v>
      </c>
      <c r="J195" s="17">
        <v>1854.78</v>
      </c>
      <c r="K195" s="17">
        <v>5773.04</v>
      </c>
      <c r="L195" s="17">
        <v>40026.959999999999</v>
      </c>
      <c r="M195" s="3"/>
    </row>
    <row r="196" spans="1:13" s="1" customFormat="1">
      <c r="A196" s="3" t="s">
        <v>91</v>
      </c>
      <c r="B196" s="3" t="s">
        <v>26</v>
      </c>
      <c r="C196" s="4">
        <v>553</v>
      </c>
      <c r="D196" s="17">
        <v>39000</v>
      </c>
      <c r="E196" s="17" t="s">
        <v>59</v>
      </c>
      <c r="F196" s="17">
        <v>39000</v>
      </c>
      <c r="G196" s="17">
        <v>1119.3</v>
      </c>
      <c r="H196" s="17">
        <v>505.23</v>
      </c>
      <c r="I196" s="17">
        <v>1185.5999999999999</v>
      </c>
      <c r="J196" s="17">
        <v>25</v>
      </c>
      <c r="K196" s="17">
        <v>2835.13</v>
      </c>
      <c r="L196" s="17">
        <v>36164.870000000003</v>
      </c>
      <c r="M196" s="3"/>
    </row>
    <row r="197" spans="1:13" s="1" customFormat="1">
      <c r="A197" s="3" t="s">
        <v>11</v>
      </c>
      <c r="B197" s="3">
        <v>2</v>
      </c>
      <c r="C197" s="4"/>
      <c r="D197" s="17">
        <f>SUM(D195:D196)</f>
        <v>84800</v>
      </c>
      <c r="E197" s="17">
        <f t="shared" ref="E197:L197" si="19">SUM(E195:E196)</f>
        <v>0</v>
      </c>
      <c r="F197" s="17">
        <f t="shared" si="19"/>
        <v>84800</v>
      </c>
      <c r="G197" s="17">
        <f t="shared" si="19"/>
        <v>2433.7600000000002</v>
      </c>
      <c r="H197" s="17">
        <f t="shared" si="19"/>
        <v>1716.71</v>
      </c>
      <c r="I197" s="17">
        <f t="shared" si="19"/>
        <v>2577.92</v>
      </c>
      <c r="J197" s="17">
        <f t="shared" si="19"/>
        <v>1879.78</v>
      </c>
      <c r="K197" s="17">
        <f t="shared" si="19"/>
        <v>8608.17</v>
      </c>
      <c r="L197" s="17">
        <f t="shared" si="19"/>
        <v>76191.83</v>
      </c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9" t="s">
        <v>271</v>
      </c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 t="s">
        <v>272</v>
      </c>
      <c r="B201" s="3" t="s">
        <v>31</v>
      </c>
      <c r="C201" s="4">
        <v>59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1648.71</v>
      </c>
      <c r="I201" s="17">
        <v>1459.2</v>
      </c>
      <c r="J201" s="17">
        <v>1029.8900000000001</v>
      </c>
      <c r="K201" s="17">
        <v>5515.4</v>
      </c>
      <c r="L201" s="17">
        <v>42484.6</v>
      </c>
      <c r="M201" s="3"/>
    </row>
    <row r="202" spans="1:13" s="1" customFormat="1">
      <c r="A202" s="3" t="s">
        <v>273</v>
      </c>
      <c r="B202" s="3" t="s">
        <v>20</v>
      </c>
      <c r="C202" s="4">
        <v>562</v>
      </c>
      <c r="D202" s="17">
        <v>48000</v>
      </c>
      <c r="E202" s="17" t="s">
        <v>59</v>
      </c>
      <c r="F202" s="17">
        <v>48000</v>
      </c>
      <c r="G202" s="17">
        <v>1377.6</v>
      </c>
      <c r="H202" s="17">
        <v>1775.44</v>
      </c>
      <c r="I202" s="17">
        <v>1459.2</v>
      </c>
      <c r="J202" s="17">
        <v>25</v>
      </c>
      <c r="K202" s="17">
        <v>4637.24</v>
      </c>
      <c r="L202" s="17">
        <v>43362.76</v>
      </c>
      <c r="M202" s="3"/>
    </row>
    <row r="203" spans="1:13" s="1" customFormat="1">
      <c r="A203" s="3" t="s">
        <v>274</v>
      </c>
      <c r="B203" s="3" t="s">
        <v>30</v>
      </c>
      <c r="C203" s="4">
        <v>55330</v>
      </c>
      <c r="D203" s="17">
        <v>36000</v>
      </c>
      <c r="E203" s="17" t="s">
        <v>59</v>
      </c>
      <c r="F203" s="17">
        <v>36000</v>
      </c>
      <c r="G203" s="17">
        <v>1033.2</v>
      </c>
      <c r="H203" s="17">
        <v>81.819999999999993</v>
      </c>
      <c r="I203" s="17">
        <v>1094.4000000000001</v>
      </c>
      <c r="J203" s="17">
        <v>25</v>
      </c>
      <c r="K203" s="17">
        <v>2234.42</v>
      </c>
      <c r="L203" s="17">
        <v>33765.58</v>
      </c>
      <c r="M203" s="3"/>
    </row>
    <row r="204" spans="1:13" s="1" customFormat="1">
      <c r="A204" s="3" t="s">
        <v>92</v>
      </c>
      <c r="B204" s="3" t="s">
        <v>30</v>
      </c>
      <c r="C204" s="4">
        <v>12346053</v>
      </c>
      <c r="D204" s="17">
        <v>65000</v>
      </c>
      <c r="E204" s="17" t="s">
        <v>59</v>
      </c>
      <c r="F204" s="17">
        <v>65000</v>
      </c>
      <c r="G204" s="17">
        <v>1865.5</v>
      </c>
      <c r="H204" s="17">
        <v>4733.1400000000003</v>
      </c>
      <c r="I204" s="17">
        <v>1976</v>
      </c>
      <c r="J204" s="17">
        <v>75</v>
      </c>
      <c r="K204" s="17">
        <v>8649.64</v>
      </c>
      <c r="L204" s="17">
        <v>56350.36</v>
      </c>
      <c r="M204" s="3"/>
    </row>
    <row r="205" spans="1:13" s="1" customFormat="1">
      <c r="A205" s="3" t="s">
        <v>11</v>
      </c>
      <c r="B205" s="3">
        <v>4</v>
      </c>
      <c r="C205" s="4"/>
      <c r="D205" s="17">
        <f>SUM(D201:D204)</f>
        <v>197000</v>
      </c>
      <c r="E205" s="17">
        <f t="shared" ref="E205:L205" si="20">SUM(E201:E204)</f>
        <v>0</v>
      </c>
      <c r="F205" s="17">
        <f t="shared" si="20"/>
        <v>197000</v>
      </c>
      <c r="G205" s="17">
        <f t="shared" si="20"/>
        <v>5653.9</v>
      </c>
      <c r="H205" s="17">
        <f>SUM(H201:H204)</f>
        <v>8239.11</v>
      </c>
      <c r="I205" s="17">
        <f t="shared" si="20"/>
        <v>5988.8</v>
      </c>
      <c r="J205" s="17">
        <f t="shared" si="20"/>
        <v>1154.8900000000001</v>
      </c>
      <c r="K205" s="17">
        <f t="shared" si="20"/>
        <v>21036.699999999997</v>
      </c>
      <c r="L205" s="17">
        <f t="shared" si="20"/>
        <v>175963.3</v>
      </c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3"/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9" t="s">
        <v>275</v>
      </c>
      <c r="B208" s="3"/>
      <c r="C208" s="4"/>
      <c r="D208" s="17"/>
      <c r="E208" s="17"/>
      <c r="F208" s="17"/>
      <c r="G208" s="17"/>
      <c r="H208" s="17"/>
      <c r="I208" s="17"/>
      <c r="J208" s="17"/>
      <c r="K208" s="17"/>
      <c r="L208" s="17"/>
      <c r="M208" s="3"/>
    </row>
    <row r="209" spans="1:13" s="1" customFormat="1">
      <c r="A209" s="3" t="s">
        <v>276</v>
      </c>
      <c r="B209" s="3" t="s">
        <v>64</v>
      </c>
      <c r="C209" s="4">
        <v>407</v>
      </c>
      <c r="D209" s="17">
        <v>44000</v>
      </c>
      <c r="E209" s="17" t="s">
        <v>59</v>
      </c>
      <c r="F209" s="17">
        <v>44000</v>
      </c>
      <c r="G209" s="17">
        <v>1262.8</v>
      </c>
      <c r="H209" s="17">
        <v>933.77</v>
      </c>
      <c r="I209" s="17">
        <v>1337.6</v>
      </c>
      <c r="J209" s="17">
        <v>2455.85</v>
      </c>
      <c r="K209" s="17">
        <v>5990.02</v>
      </c>
      <c r="L209" s="17">
        <v>38009.980000000003</v>
      </c>
      <c r="M209" s="3"/>
    </row>
    <row r="210" spans="1:13" s="1" customFormat="1">
      <c r="A210" s="3" t="s">
        <v>93</v>
      </c>
      <c r="B210" s="3" t="s">
        <v>20</v>
      </c>
      <c r="C210" s="4">
        <v>547</v>
      </c>
      <c r="D210" s="17">
        <v>35500</v>
      </c>
      <c r="E210" s="17" t="s">
        <v>59</v>
      </c>
      <c r="F210" s="17">
        <v>35500</v>
      </c>
      <c r="G210" s="17">
        <v>1018.85</v>
      </c>
      <c r="H210" s="17">
        <v>11.25</v>
      </c>
      <c r="I210" s="17">
        <v>1079.2</v>
      </c>
      <c r="J210" s="17">
        <v>125</v>
      </c>
      <c r="K210" s="17">
        <v>2234.3000000000002</v>
      </c>
      <c r="L210" s="17">
        <v>33265.699999999997</v>
      </c>
      <c r="M210" s="3"/>
    </row>
    <row r="211" spans="1:13" s="1" customFormat="1">
      <c r="A211" s="3" t="s">
        <v>11</v>
      </c>
      <c r="B211" s="3">
        <v>2</v>
      </c>
      <c r="C211" s="4"/>
      <c r="D211" s="17">
        <f>SUM(D209:D210)</f>
        <v>79500</v>
      </c>
      <c r="E211" s="17">
        <f t="shared" ref="E211:L211" si="21">SUM(E209:E210)</f>
        <v>0</v>
      </c>
      <c r="F211" s="17">
        <f t="shared" si="21"/>
        <v>79500</v>
      </c>
      <c r="G211" s="17">
        <f t="shared" si="21"/>
        <v>2281.65</v>
      </c>
      <c r="H211" s="17">
        <f t="shared" si="21"/>
        <v>945.02</v>
      </c>
      <c r="I211" s="17">
        <f t="shared" si="21"/>
        <v>2416.8000000000002</v>
      </c>
      <c r="J211" s="17">
        <f t="shared" si="21"/>
        <v>2580.85</v>
      </c>
      <c r="K211" s="17">
        <f t="shared" si="21"/>
        <v>8224.32</v>
      </c>
      <c r="L211" s="17">
        <f t="shared" si="21"/>
        <v>71275.679999999993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3" spans="1:13" s="1" customFormat="1"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3" s="1" customFormat="1">
      <c r="A214" s="9" t="s">
        <v>277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94</v>
      </c>
      <c r="B215" s="3" t="s">
        <v>258</v>
      </c>
      <c r="C215" s="4">
        <v>67</v>
      </c>
      <c r="D215" s="17">
        <v>30950</v>
      </c>
      <c r="E215" s="17" t="s">
        <v>59</v>
      </c>
      <c r="F215" s="17">
        <v>30950</v>
      </c>
      <c r="G215" s="17">
        <v>888.27</v>
      </c>
      <c r="H215" s="17" t="s">
        <v>59</v>
      </c>
      <c r="I215" s="17">
        <v>940.88</v>
      </c>
      <c r="J215" s="17">
        <v>205</v>
      </c>
      <c r="K215" s="17">
        <v>2034.15</v>
      </c>
      <c r="L215" s="17">
        <v>28915.85</v>
      </c>
      <c r="M215" s="3"/>
    </row>
    <row r="216" spans="1:13" s="1" customFormat="1">
      <c r="A216" s="3" t="s">
        <v>95</v>
      </c>
      <c r="B216" s="3" t="s">
        <v>31</v>
      </c>
      <c r="C216" s="4">
        <v>78</v>
      </c>
      <c r="D216" s="17">
        <v>40000</v>
      </c>
      <c r="E216" s="17" t="s">
        <v>59</v>
      </c>
      <c r="F216" s="17">
        <v>40000</v>
      </c>
      <c r="G216" s="17">
        <v>1148</v>
      </c>
      <c r="H216" s="17">
        <v>392.9</v>
      </c>
      <c r="I216" s="17">
        <v>1216</v>
      </c>
      <c r="J216" s="17">
        <v>1714.78</v>
      </c>
      <c r="K216" s="17">
        <v>4471.68</v>
      </c>
      <c r="L216" s="17">
        <v>35528.32</v>
      </c>
      <c r="M216" s="3"/>
    </row>
    <row r="217" spans="1:13" s="1" customFormat="1">
      <c r="A217" s="3" t="s">
        <v>278</v>
      </c>
      <c r="B217" s="3" t="s">
        <v>26</v>
      </c>
      <c r="C217" s="4">
        <v>546</v>
      </c>
      <c r="D217" s="17">
        <v>56000</v>
      </c>
      <c r="E217" s="17" t="s">
        <v>59</v>
      </c>
      <c r="F217" s="17">
        <v>56000</v>
      </c>
      <c r="G217" s="17">
        <v>1607.2</v>
      </c>
      <c r="H217" s="17">
        <v>3039.52</v>
      </c>
      <c r="I217" s="17">
        <v>1702.4</v>
      </c>
      <c r="J217" s="17">
        <v>165</v>
      </c>
      <c r="K217" s="17">
        <v>6514.12</v>
      </c>
      <c r="L217" s="17">
        <v>49485.88</v>
      </c>
      <c r="M217" s="3"/>
    </row>
    <row r="218" spans="1:13" s="1" customFormat="1">
      <c r="A218" s="3" t="s">
        <v>11</v>
      </c>
      <c r="B218" s="3">
        <v>3</v>
      </c>
      <c r="C218" s="4"/>
      <c r="D218" s="17">
        <f>SUM(D215:D217)</f>
        <v>126950</v>
      </c>
      <c r="E218" s="17">
        <f t="shared" ref="E218:L218" si="22">SUM(E215:E217)</f>
        <v>0</v>
      </c>
      <c r="F218" s="17">
        <f t="shared" si="22"/>
        <v>126950</v>
      </c>
      <c r="G218" s="17">
        <f t="shared" si="22"/>
        <v>3643.4700000000003</v>
      </c>
      <c r="H218" s="17">
        <f t="shared" si="22"/>
        <v>3432.42</v>
      </c>
      <c r="I218" s="17">
        <f t="shared" si="22"/>
        <v>3859.28</v>
      </c>
      <c r="J218" s="17">
        <f t="shared" si="22"/>
        <v>2084.7799999999997</v>
      </c>
      <c r="K218" s="17">
        <f t="shared" si="22"/>
        <v>13019.95</v>
      </c>
      <c r="L218" s="17">
        <f t="shared" si="22"/>
        <v>113930.04999999999</v>
      </c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190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279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280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281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282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283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284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99</v>
      </c>
      <c r="B239" s="3" t="s">
        <v>34</v>
      </c>
      <c r="C239" s="4">
        <v>55340</v>
      </c>
      <c r="D239" s="17">
        <v>18850</v>
      </c>
      <c r="E239" s="17" t="s">
        <v>59</v>
      </c>
      <c r="F239" s="17">
        <v>18850</v>
      </c>
      <c r="G239" s="17">
        <v>541</v>
      </c>
      <c r="H239" s="17" t="s">
        <v>59</v>
      </c>
      <c r="I239" s="17">
        <v>573.04</v>
      </c>
      <c r="J239" s="17">
        <v>25</v>
      </c>
      <c r="K239" s="17">
        <v>1139.04</v>
      </c>
      <c r="L239" s="17">
        <v>17710.96</v>
      </c>
      <c r="M239" s="3"/>
    </row>
    <row r="240" spans="1:13" s="1" customFormat="1">
      <c r="A240" s="3" t="s">
        <v>285</v>
      </c>
      <c r="B240" s="3" t="s">
        <v>33</v>
      </c>
      <c r="C240" s="4">
        <v>12346046</v>
      </c>
      <c r="D240" s="17">
        <v>17500</v>
      </c>
      <c r="E240" s="17" t="s">
        <v>59</v>
      </c>
      <c r="F240" s="17">
        <v>17500</v>
      </c>
      <c r="G240" s="17">
        <v>502.25</v>
      </c>
      <c r="H240" s="17" t="s">
        <v>59</v>
      </c>
      <c r="I240" s="17">
        <v>532</v>
      </c>
      <c r="J240" s="17">
        <v>25</v>
      </c>
      <c r="K240" s="17">
        <v>1059.25</v>
      </c>
      <c r="L240" s="17">
        <v>16440.75</v>
      </c>
      <c r="M240" s="3"/>
    </row>
    <row r="241" spans="1:13" s="1" customFormat="1">
      <c r="A241" s="3" t="s">
        <v>286</v>
      </c>
      <c r="B241" s="3" t="s">
        <v>35</v>
      </c>
      <c r="C241" s="4">
        <v>12349649</v>
      </c>
      <c r="D241" s="17">
        <v>15000</v>
      </c>
      <c r="E241" s="17" t="s">
        <v>59</v>
      </c>
      <c r="F241" s="17">
        <v>15000</v>
      </c>
      <c r="G241" s="17">
        <v>430.5</v>
      </c>
      <c r="H241" s="17" t="s">
        <v>59</v>
      </c>
      <c r="I241" s="17">
        <v>456</v>
      </c>
      <c r="J241" s="17">
        <v>25</v>
      </c>
      <c r="K241" s="17">
        <v>911.5</v>
      </c>
      <c r="L241" s="17">
        <v>14088.5</v>
      </c>
      <c r="M241" s="3"/>
    </row>
    <row r="242" spans="1:13" s="1" customFormat="1">
      <c r="A242" s="3" t="s">
        <v>11</v>
      </c>
      <c r="B242" s="3">
        <v>5</v>
      </c>
      <c r="C242" s="4"/>
      <c r="D242" s="17">
        <f>SUM(D237:D241)</f>
        <v>116350</v>
      </c>
      <c r="E242" s="17">
        <f t="shared" ref="E242:L242" si="24">SUM(E237:E241)</f>
        <v>0</v>
      </c>
      <c r="F242" s="17">
        <f t="shared" si="24"/>
        <v>116350</v>
      </c>
      <c r="G242" s="17">
        <f t="shared" si="24"/>
        <v>3339.25</v>
      </c>
      <c r="H242" s="17">
        <f t="shared" si="24"/>
        <v>943.03</v>
      </c>
      <c r="I242" s="17">
        <f t="shared" si="24"/>
        <v>3537.04</v>
      </c>
      <c r="J242" s="17">
        <f t="shared" si="24"/>
        <v>5169.8900000000003</v>
      </c>
      <c r="K242" s="17">
        <f t="shared" si="24"/>
        <v>12989.21</v>
      </c>
      <c r="L242" s="17">
        <f t="shared" si="24"/>
        <v>103360.79000000001</v>
      </c>
      <c r="M242" s="3"/>
    </row>
    <row r="243" spans="1:13" s="1" customFormat="1">
      <c r="A243" s="3"/>
      <c r="B243" s="3"/>
      <c r="C243" s="4"/>
      <c r="D243" s="17"/>
      <c r="E243" s="17"/>
      <c r="F243" s="17"/>
      <c r="G243" s="17"/>
      <c r="H243" s="17"/>
      <c r="I243" s="17"/>
      <c r="J243" s="17"/>
      <c r="K243" s="17"/>
      <c r="L243" s="17"/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9" t="s">
        <v>287</v>
      </c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3" t="s">
        <v>288</v>
      </c>
      <c r="B246" s="3" t="s">
        <v>37</v>
      </c>
      <c r="C246" s="4">
        <v>27</v>
      </c>
      <c r="D246" s="17">
        <v>18000</v>
      </c>
      <c r="E246" s="17" t="s">
        <v>59</v>
      </c>
      <c r="F246" s="17">
        <v>18000</v>
      </c>
      <c r="G246" s="17">
        <v>516.6</v>
      </c>
      <c r="H246" s="17" t="s">
        <v>59</v>
      </c>
      <c r="I246" s="17">
        <v>547.20000000000005</v>
      </c>
      <c r="J246" s="17">
        <v>25</v>
      </c>
      <c r="K246" s="17">
        <v>1088.8</v>
      </c>
      <c r="L246" s="17">
        <v>16911.2</v>
      </c>
      <c r="M246" s="3"/>
    </row>
    <row r="247" spans="1:13" s="1" customFormat="1">
      <c r="A247" s="3" t="s">
        <v>100</v>
      </c>
      <c r="B247" s="3" t="s">
        <v>64</v>
      </c>
      <c r="C247" s="4">
        <v>1001</v>
      </c>
      <c r="D247" s="17">
        <v>26000</v>
      </c>
      <c r="E247" s="17" t="s">
        <v>59</v>
      </c>
      <c r="F247" s="17">
        <v>26000</v>
      </c>
      <c r="G247" s="17">
        <v>746.2</v>
      </c>
      <c r="H247" s="17" t="s">
        <v>59</v>
      </c>
      <c r="I247" s="17">
        <v>790.4</v>
      </c>
      <c r="J247" s="17">
        <v>125</v>
      </c>
      <c r="K247" s="17">
        <v>1661.6</v>
      </c>
      <c r="L247" s="17">
        <v>24338.400000000001</v>
      </c>
      <c r="M247" s="3"/>
    </row>
    <row r="248" spans="1:13" s="1" customFormat="1">
      <c r="A248" s="3" t="s">
        <v>11</v>
      </c>
      <c r="B248" s="3">
        <v>2</v>
      </c>
      <c r="C248" s="4"/>
      <c r="D248" s="17">
        <f>SUM(D246:D247)</f>
        <v>44000</v>
      </c>
      <c r="E248" s="17">
        <f t="shared" ref="E248:L248" si="25">SUM(E246:E247)</f>
        <v>0</v>
      </c>
      <c r="F248" s="17">
        <f t="shared" si="25"/>
        <v>44000</v>
      </c>
      <c r="G248" s="17">
        <f t="shared" si="25"/>
        <v>1262.8000000000002</v>
      </c>
      <c r="H248" s="17">
        <f t="shared" si="25"/>
        <v>0</v>
      </c>
      <c r="I248" s="17">
        <f t="shared" si="25"/>
        <v>1337.6</v>
      </c>
      <c r="J248" s="17">
        <f t="shared" si="25"/>
        <v>150</v>
      </c>
      <c r="K248" s="17">
        <f t="shared" si="25"/>
        <v>2750.3999999999996</v>
      </c>
      <c r="L248" s="17">
        <f t="shared" si="25"/>
        <v>41249.600000000006</v>
      </c>
      <c r="M248" s="3"/>
    </row>
    <row r="249" spans="1:13" s="1" customFormat="1">
      <c r="A249" s="3"/>
      <c r="B249" s="3"/>
      <c r="C249" s="4"/>
      <c r="D249" s="17"/>
      <c r="E249" s="17"/>
      <c r="F249" s="17"/>
      <c r="G249" s="17"/>
      <c r="H249" s="17"/>
      <c r="I249" s="17"/>
      <c r="J249" s="17"/>
      <c r="K249" s="17"/>
      <c r="L249" s="17"/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9" t="s">
        <v>289</v>
      </c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3" t="s">
        <v>109</v>
      </c>
      <c r="B252" s="3" t="s">
        <v>38</v>
      </c>
      <c r="C252" s="4">
        <v>29</v>
      </c>
      <c r="D252" s="17">
        <v>14200</v>
      </c>
      <c r="E252" s="17" t="s">
        <v>59</v>
      </c>
      <c r="F252" s="17">
        <v>14200</v>
      </c>
      <c r="G252" s="17">
        <v>407.54</v>
      </c>
      <c r="H252" s="17"/>
      <c r="I252" s="17">
        <v>431.68</v>
      </c>
      <c r="J252" s="17">
        <v>458.33</v>
      </c>
      <c r="K252" s="17">
        <v>1297.55</v>
      </c>
      <c r="L252" s="17">
        <v>12902.45</v>
      </c>
      <c r="M252" s="3"/>
    </row>
    <row r="253" spans="1:13" s="1" customFormat="1">
      <c r="A253" s="3" t="s">
        <v>290</v>
      </c>
      <c r="B253" s="3" t="s">
        <v>301</v>
      </c>
      <c r="C253" s="4">
        <v>30</v>
      </c>
      <c r="D253" s="17">
        <v>47000</v>
      </c>
      <c r="E253" s="17" t="str">
        <f t="shared" ref="E253" si="26">+E252</f>
        <v>-</v>
      </c>
      <c r="F253" s="17">
        <v>47000</v>
      </c>
      <c r="G253" s="17">
        <v>1348.9</v>
      </c>
      <c r="H253" s="17">
        <v>1634.31</v>
      </c>
      <c r="I253" s="17">
        <v>1428.8</v>
      </c>
      <c r="J253" s="17">
        <v>125</v>
      </c>
      <c r="K253" s="17">
        <v>4537.01</v>
      </c>
      <c r="L253" s="17">
        <v>42462.99</v>
      </c>
      <c r="M253" s="3"/>
    </row>
    <row r="254" spans="1:13" s="1" customFormat="1">
      <c r="A254" s="3" t="s">
        <v>291</v>
      </c>
      <c r="B254" s="3" t="s">
        <v>177</v>
      </c>
      <c r="C254" s="4">
        <v>61</v>
      </c>
      <c r="D254" s="17">
        <v>19500</v>
      </c>
      <c r="E254" s="17" t="s">
        <v>59</v>
      </c>
      <c r="F254" s="17">
        <v>19500</v>
      </c>
      <c r="G254" s="17">
        <v>559.65</v>
      </c>
      <c r="H254" s="17" t="s">
        <v>59</v>
      </c>
      <c r="I254" s="17">
        <v>592.79999999999995</v>
      </c>
      <c r="J254" s="17">
        <v>801.67</v>
      </c>
      <c r="K254" s="17">
        <v>1954.12</v>
      </c>
      <c r="L254" s="17">
        <v>17545.88</v>
      </c>
      <c r="M254" s="3"/>
    </row>
    <row r="255" spans="1:13" s="1" customFormat="1">
      <c r="A255" s="3" t="s">
        <v>292</v>
      </c>
      <c r="B255" s="3" t="s">
        <v>38</v>
      </c>
      <c r="C255" s="4">
        <v>66</v>
      </c>
      <c r="D255" s="17">
        <v>15000</v>
      </c>
      <c r="E255" s="17" t="s">
        <v>59</v>
      </c>
      <c r="F255" s="17">
        <v>15000</v>
      </c>
      <c r="G255" s="17">
        <v>430.5</v>
      </c>
      <c r="H255" s="17" t="s">
        <v>59</v>
      </c>
      <c r="I255" s="17">
        <v>456</v>
      </c>
      <c r="J255" s="17">
        <v>540</v>
      </c>
      <c r="K255" s="17">
        <v>1426.5</v>
      </c>
      <c r="L255" s="17">
        <v>13573.5</v>
      </c>
      <c r="M255" s="3"/>
    </row>
    <row r="256" spans="1:13" s="1" customFormat="1">
      <c r="A256" s="3" t="s">
        <v>293</v>
      </c>
      <c r="B256" s="3" t="s">
        <v>178</v>
      </c>
      <c r="C256" s="4">
        <v>75</v>
      </c>
      <c r="D256" s="17">
        <v>46000</v>
      </c>
      <c r="E256" s="17" t="s">
        <v>59</v>
      </c>
      <c r="F256" s="17">
        <v>46000</v>
      </c>
      <c r="G256" s="17">
        <v>1320.2</v>
      </c>
      <c r="H256" s="17" t="s">
        <v>59</v>
      </c>
      <c r="I256" s="17">
        <v>1398.4</v>
      </c>
      <c r="J256" s="17">
        <v>1048.76</v>
      </c>
      <c r="K256" s="17">
        <v>3767.36</v>
      </c>
      <c r="L256" s="17">
        <v>42232.639999999999</v>
      </c>
      <c r="M256" s="3"/>
    </row>
    <row r="257" spans="1:13" s="1" customFormat="1">
      <c r="A257" s="3" t="s">
        <v>294</v>
      </c>
      <c r="B257" s="3" t="s">
        <v>103</v>
      </c>
      <c r="C257" s="4">
        <v>76</v>
      </c>
      <c r="D257" s="17">
        <v>14000</v>
      </c>
      <c r="E257" s="17" t="s">
        <v>59</v>
      </c>
      <c r="F257" s="17">
        <v>14000</v>
      </c>
      <c r="G257" s="17">
        <v>401.8</v>
      </c>
      <c r="H257" s="17" t="s">
        <v>59</v>
      </c>
      <c r="I257" s="17">
        <v>425.6</v>
      </c>
      <c r="J257" s="17">
        <v>125</v>
      </c>
      <c r="K257" s="17">
        <v>952.4</v>
      </c>
      <c r="L257" s="17">
        <v>13047.6</v>
      </c>
      <c r="M257" s="3"/>
    </row>
    <row r="258" spans="1:13" s="1" customFormat="1">
      <c r="A258" s="3" t="s">
        <v>295</v>
      </c>
      <c r="B258" s="3" t="s">
        <v>302</v>
      </c>
      <c r="C258" s="4">
        <v>168</v>
      </c>
      <c r="D258" s="17">
        <v>10190</v>
      </c>
      <c r="E258" s="17" t="s">
        <v>59</v>
      </c>
      <c r="F258" s="17">
        <v>10190</v>
      </c>
      <c r="G258" s="17">
        <v>292.45</v>
      </c>
      <c r="H258" s="17" t="s">
        <v>59</v>
      </c>
      <c r="I258" s="17">
        <v>309.77999999999997</v>
      </c>
      <c r="J258" s="17">
        <v>75</v>
      </c>
      <c r="K258" s="17">
        <v>677.23</v>
      </c>
      <c r="L258" s="17">
        <v>9512.77</v>
      </c>
      <c r="M258" s="3"/>
    </row>
    <row r="259" spans="1:13" s="1" customFormat="1">
      <c r="A259" s="3" t="s">
        <v>101</v>
      </c>
      <c r="B259" s="3" t="s">
        <v>38</v>
      </c>
      <c r="C259" s="4">
        <v>201</v>
      </c>
      <c r="D259" s="17">
        <v>12000</v>
      </c>
      <c r="E259" s="17" t="s">
        <v>59</v>
      </c>
      <c r="F259" s="17">
        <v>12000</v>
      </c>
      <c r="G259" s="17">
        <v>344.4</v>
      </c>
      <c r="H259" s="17" t="s">
        <v>59</v>
      </c>
      <c r="I259" s="17">
        <v>364.8</v>
      </c>
      <c r="J259" s="17">
        <v>1316.66</v>
      </c>
      <c r="K259" s="17">
        <v>2025.86</v>
      </c>
      <c r="L259" s="17">
        <v>9974.14</v>
      </c>
      <c r="M259" s="3"/>
    </row>
    <row r="260" spans="1:13" s="1" customFormat="1">
      <c r="A260" s="3" t="s">
        <v>102</v>
      </c>
      <c r="B260" s="3" t="s">
        <v>38</v>
      </c>
      <c r="C260" s="4">
        <v>241</v>
      </c>
      <c r="D260" s="17">
        <v>14500</v>
      </c>
      <c r="E260" s="17" t="s">
        <v>59</v>
      </c>
      <c r="F260" s="17">
        <v>14500</v>
      </c>
      <c r="G260" s="17">
        <v>416.15</v>
      </c>
      <c r="H260" s="17" t="s">
        <v>59</v>
      </c>
      <c r="I260" s="17">
        <v>440.8</v>
      </c>
      <c r="J260" s="17">
        <v>25</v>
      </c>
      <c r="K260" s="17">
        <v>881.95</v>
      </c>
      <c r="L260" s="17">
        <v>13618.05</v>
      </c>
      <c r="M260" s="3"/>
    </row>
    <row r="261" spans="1:13" s="1" customFormat="1">
      <c r="A261" s="3" t="s">
        <v>104</v>
      </c>
      <c r="B261" s="3" t="s">
        <v>38</v>
      </c>
      <c r="C261" s="4">
        <v>348</v>
      </c>
      <c r="D261" s="17">
        <v>13650</v>
      </c>
      <c r="E261" s="17" t="s">
        <v>59</v>
      </c>
      <c r="F261" s="17">
        <v>13650</v>
      </c>
      <c r="G261" s="17">
        <v>391.76</v>
      </c>
      <c r="H261" s="17" t="s">
        <v>59</v>
      </c>
      <c r="I261" s="17">
        <v>414.96</v>
      </c>
      <c r="J261" s="17">
        <v>165</v>
      </c>
      <c r="K261" s="17">
        <v>971.72</v>
      </c>
      <c r="L261" s="17">
        <v>12678.28</v>
      </c>
      <c r="M261" s="3"/>
    </row>
    <row r="262" spans="1:13" s="1" customFormat="1">
      <c r="A262" s="3" t="s">
        <v>105</v>
      </c>
      <c r="B262" s="3" t="s">
        <v>302</v>
      </c>
      <c r="C262" s="4">
        <v>501</v>
      </c>
      <c r="D262" s="17">
        <v>15000</v>
      </c>
      <c r="E262" s="17" t="s">
        <v>59</v>
      </c>
      <c r="F262" s="17">
        <v>15000</v>
      </c>
      <c r="G262" s="17">
        <v>430.5</v>
      </c>
      <c r="H262" s="17" t="s">
        <v>59</v>
      </c>
      <c r="I262" s="17">
        <v>456</v>
      </c>
      <c r="J262" s="17">
        <v>165</v>
      </c>
      <c r="K262" s="17">
        <v>1051.5</v>
      </c>
      <c r="L262" s="17">
        <v>13948.5</v>
      </c>
      <c r="M262" s="3"/>
    </row>
    <row r="263" spans="1:13" s="1" customFormat="1">
      <c r="A263" s="3" t="s">
        <v>296</v>
      </c>
      <c r="B263" s="3" t="s">
        <v>39</v>
      </c>
      <c r="C263" s="4">
        <v>548</v>
      </c>
      <c r="D263" s="17">
        <v>22350</v>
      </c>
      <c r="E263" s="17" t="s">
        <v>59</v>
      </c>
      <c r="F263" s="17">
        <v>22350</v>
      </c>
      <c r="G263" s="17">
        <v>641.45000000000005</v>
      </c>
      <c r="H263" s="17" t="s">
        <v>59</v>
      </c>
      <c r="I263" s="17">
        <v>679.44</v>
      </c>
      <c r="J263" s="17">
        <v>100</v>
      </c>
      <c r="K263" s="17">
        <v>1420.89</v>
      </c>
      <c r="L263" s="17">
        <v>20929.11</v>
      </c>
      <c r="M263" s="3"/>
    </row>
    <row r="264" spans="1:13" s="1" customFormat="1">
      <c r="A264" s="3" t="s">
        <v>297</v>
      </c>
      <c r="B264" s="3" t="s">
        <v>303</v>
      </c>
      <c r="C264" s="4">
        <v>551</v>
      </c>
      <c r="D264" s="17">
        <v>19950</v>
      </c>
      <c r="E264" s="17" t="s">
        <v>59</v>
      </c>
      <c r="F264" s="17">
        <v>19950</v>
      </c>
      <c r="G264" s="17">
        <v>572.57000000000005</v>
      </c>
      <c r="H264" s="17" t="s">
        <v>59</v>
      </c>
      <c r="I264" s="17">
        <v>606.48</v>
      </c>
      <c r="J264" s="17">
        <v>145</v>
      </c>
      <c r="K264" s="17">
        <v>1324.05</v>
      </c>
      <c r="L264" s="17">
        <v>18625.95</v>
      </c>
      <c r="M264" s="3"/>
    </row>
    <row r="265" spans="1:13" s="1" customFormat="1">
      <c r="A265" s="3" t="s">
        <v>298</v>
      </c>
      <c r="B265" s="3" t="s">
        <v>26</v>
      </c>
      <c r="C265" s="4">
        <v>560</v>
      </c>
      <c r="D265" s="17">
        <v>19750</v>
      </c>
      <c r="E265" s="17" t="s">
        <v>59</v>
      </c>
      <c r="F265" s="17">
        <v>19750</v>
      </c>
      <c r="G265" s="17">
        <v>566.83000000000004</v>
      </c>
      <c r="H265" s="17" t="s">
        <v>59</v>
      </c>
      <c r="I265" s="17">
        <v>600.4</v>
      </c>
      <c r="J265" s="17">
        <v>233.33</v>
      </c>
      <c r="K265" s="17">
        <v>1400.56</v>
      </c>
      <c r="L265" s="17">
        <v>18349.439999999999</v>
      </c>
      <c r="M265" s="3"/>
    </row>
    <row r="266" spans="1:13" s="1" customFormat="1">
      <c r="A266" s="3" t="s">
        <v>106</v>
      </c>
      <c r="B266" s="3" t="s">
        <v>38</v>
      </c>
      <c r="C266" s="4">
        <v>565</v>
      </c>
      <c r="D266" s="17">
        <v>15150</v>
      </c>
      <c r="E266" s="17" t="s">
        <v>59</v>
      </c>
      <c r="F266" s="17">
        <v>15150</v>
      </c>
      <c r="G266" s="17">
        <v>434.81</v>
      </c>
      <c r="H266" s="17" t="s">
        <v>59</v>
      </c>
      <c r="I266" s="17">
        <v>460.56</v>
      </c>
      <c r="J266" s="17">
        <v>145</v>
      </c>
      <c r="K266" s="17">
        <v>1040.3699999999999</v>
      </c>
      <c r="L266" s="17">
        <v>14109.63</v>
      </c>
      <c r="M266" s="3"/>
    </row>
    <row r="267" spans="1:13" s="1" customFormat="1">
      <c r="A267" s="3" t="s">
        <v>299</v>
      </c>
      <c r="B267" s="3" t="s">
        <v>38</v>
      </c>
      <c r="C267" s="4">
        <v>567</v>
      </c>
      <c r="D267" s="17">
        <v>14800</v>
      </c>
      <c r="E267" s="17" t="s">
        <v>59</v>
      </c>
      <c r="F267" s="17">
        <v>14800</v>
      </c>
      <c r="G267" s="17">
        <v>424.76</v>
      </c>
      <c r="H267" s="17" t="s">
        <v>59</v>
      </c>
      <c r="I267" s="17">
        <v>449.92</v>
      </c>
      <c r="J267" s="17">
        <v>185</v>
      </c>
      <c r="K267" s="17">
        <v>1059.68</v>
      </c>
      <c r="L267" s="17">
        <v>13740.32</v>
      </c>
      <c r="M267" s="3"/>
    </row>
    <row r="268" spans="1:13" s="1" customFormat="1">
      <c r="A268" s="3" t="s">
        <v>107</v>
      </c>
      <c r="B268" s="3" t="s">
        <v>38</v>
      </c>
      <c r="C268" s="4">
        <v>55322</v>
      </c>
      <c r="D268" s="17">
        <v>13500</v>
      </c>
      <c r="E268" s="17" t="s">
        <v>59</v>
      </c>
      <c r="F268" s="17">
        <v>13500</v>
      </c>
      <c r="G268" s="17">
        <v>387.45</v>
      </c>
      <c r="H268" s="17" t="s">
        <v>59</v>
      </c>
      <c r="I268" s="17">
        <v>410.4</v>
      </c>
      <c r="J268" s="17">
        <v>125</v>
      </c>
      <c r="K268" s="17">
        <v>922.85</v>
      </c>
      <c r="L268" s="17">
        <v>12577.15</v>
      </c>
      <c r="M268" s="3"/>
    </row>
    <row r="269" spans="1:13" s="1" customFormat="1">
      <c r="A269" s="3" t="s">
        <v>300</v>
      </c>
      <c r="B269" s="3" t="s">
        <v>39</v>
      </c>
      <c r="C269" s="4">
        <v>55361</v>
      </c>
      <c r="D269" s="17">
        <v>20000</v>
      </c>
      <c r="E269" s="17" t="s">
        <v>59</v>
      </c>
      <c r="F269" s="17">
        <v>20000</v>
      </c>
      <c r="G269" s="17">
        <v>574</v>
      </c>
      <c r="H269" s="17" t="s">
        <v>59</v>
      </c>
      <c r="I269" s="17">
        <v>608</v>
      </c>
      <c r="J269" s="17">
        <v>145</v>
      </c>
      <c r="K269" s="17">
        <v>1327</v>
      </c>
      <c r="L269" s="17">
        <v>18673</v>
      </c>
      <c r="M269" s="3"/>
    </row>
    <row r="270" spans="1:13" s="1" customFormat="1">
      <c r="A270" s="3" t="s">
        <v>108</v>
      </c>
      <c r="B270" s="3" t="s">
        <v>39</v>
      </c>
      <c r="C270" s="4">
        <v>12349560</v>
      </c>
      <c r="D270" s="17">
        <v>20000</v>
      </c>
      <c r="E270" s="17" t="s">
        <v>59</v>
      </c>
      <c r="F270" s="17">
        <v>20000</v>
      </c>
      <c r="G270" s="17">
        <v>574</v>
      </c>
      <c r="H270" s="17" t="s">
        <v>59</v>
      </c>
      <c r="I270" s="17">
        <v>608</v>
      </c>
      <c r="J270" s="17">
        <v>25</v>
      </c>
      <c r="K270" s="17">
        <v>1207</v>
      </c>
      <c r="L270" s="17">
        <v>18793</v>
      </c>
      <c r="M270" s="3"/>
    </row>
    <row r="271" spans="1:13" s="1" customFormat="1">
      <c r="A271" s="10" t="s">
        <v>110</v>
      </c>
      <c r="B271" s="3" t="s">
        <v>39</v>
      </c>
      <c r="C271" s="4">
        <v>12346041</v>
      </c>
      <c r="D271" s="17">
        <v>18250</v>
      </c>
      <c r="E271" s="17" t="s">
        <v>59</v>
      </c>
      <c r="F271" s="17">
        <v>18250</v>
      </c>
      <c r="G271" s="17">
        <v>532.78</v>
      </c>
      <c r="H271" s="17" t="s">
        <v>59</v>
      </c>
      <c r="I271" s="17">
        <v>554.79999999999995</v>
      </c>
      <c r="J271" s="17">
        <v>25</v>
      </c>
      <c r="K271" s="17">
        <v>1103.58</v>
      </c>
      <c r="L271" s="17">
        <v>17146.419999999998</v>
      </c>
      <c r="M271" s="3"/>
    </row>
    <row r="272" spans="1:13" s="1" customFormat="1">
      <c r="A272" s="3" t="s">
        <v>11</v>
      </c>
      <c r="B272" s="3">
        <v>20</v>
      </c>
      <c r="C272" s="4"/>
      <c r="D272" s="17">
        <f t="shared" ref="D272:L272" si="27">SUM(D252:D271)</f>
        <v>384790</v>
      </c>
      <c r="E272" s="17">
        <f t="shared" si="27"/>
        <v>0</v>
      </c>
      <c r="F272" s="17">
        <f t="shared" si="27"/>
        <v>384790</v>
      </c>
      <c r="G272" s="17">
        <f t="shared" si="27"/>
        <v>11052.5</v>
      </c>
      <c r="H272" s="17">
        <f t="shared" si="27"/>
        <v>1634.31</v>
      </c>
      <c r="I272" s="17">
        <f t="shared" si="27"/>
        <v>11697.619999999999</v>
      </c>
      <c r="J272" s="17">
        <f t="shared" si="27"/>
        <v>5973.75</v>
      </c>
      <c r="K272" s="17">
        <f t="shared" si="27"/>
        <v>30349.18</v>
      </c>
      <c r="L272" s="17">
        <f t="shared" si="27"/>
        <v>354440.82</v>
      </c>
      <c r="M272" s="3"/>
    </row>
    <row r="273" spans="1:13" s="1" customFormat="1">
      <c r="A273" s="3"/>
      <c r="B273" s="3"/>
      <c r="C273" s="4"/>
      <c r="D273" s="17"/>
      <c r="E273" s="17"/>
      <c r="F273" s="17"/>
      <c r="G273" s="17"/>
      <c r="H273" s="17"/>
      <c r="I273" s="17"/>
      <c r="J273" s="17"/>
      <c r="K273" s="17"/>
      <c r="L273" s="17"/>
      <c r="M273" s="3"/>
    </row>
    <row r="274" spans="1:13" s="1" customFormat="1">
      <c r="A274" s="3"/>
      <c r="B274" s="3"/>
      <c r="C274" s="4"/>
      <c r="D274" s="17"/>
      <c r="E274" s="17"/>
      <c r="F274" s="17"/>
      <c r="G274" s="17"/>
      <c r="H274" s="17"/>
      <c r="I274" s="17"/>
      <c r="J274" s="17"/>
      <c r="K274" s="17"/>
      <c r="L274" s="17"/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190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304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305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464</v>
      </c>
      <c r="B290" s="3" t="s">
        <v>306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307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308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309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310</v>
      </c>
      <c r="B298" s="3" t="s">
        <v>313</v>
      </c>
      <c r="C298" s="4">
        <v>55364</v>
      </c>
      <c r="D298" s="17">
        <v>370000</v>
      </c>
      <c r="E298" s="17" t="s">
        <v>59</v>
      </c>
      <c r="F298" s="17">
        <v>37000</v>
      </c>
      <c r="G298" s="17">
        <v>1061.9000000000001</v>
      </c>
      <c r="H298" s="17" t="s">
        <v>59</v>
      </c>
      <c r="I298" s="17">
        <v>1124.8</v>
      </c>
      <c r="J298" s="17">
        <v>25</v>
      </c>
      <c r="K298" s="17">
        <v>2211.6999999999998</v>
      </c>
      <c r="L298" s="17">
        <v>34788.300000000003</v>
      </c>
      <c r="M298" s="3"/>
    </row>
    <row r="299" spans="1:13" s="1" customFormat="1">
      <c r="A299" s="3" t="s">
        <v>311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312</v>
      </c>
      <c r="B300" s="3" t="s">
        <v>179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314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313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574000</v>
      </c>
      <c r="E303" s="17">
        <f t="shared" ref="E303:L303" si="30">SUM(E298:E302)</f>
        <v>0</v>
      </c>
      <c r="F303" s="17">
        <f t="shared" si="30"/>
        <v>241000</v>
      </c>
      <c r="G303" s="17">
        <f t="shared" si="30"/>
        <v>6916.7000000000007</v>
      </c>
      <c r="H303" s="17">
        <f t="shared" si="30"/>
        <v>12051.279999999999</v>
      </c>
      <c r="I303" s="17">
        <f t="shared" si="30"/>
        <v>7326.4000000000005</v>
      </c>
      <c r="J303" s="17">
        <f t="shared" si="30"/>
        <v>125</v>
      </c>
      <c r="K303" s="17">
        <f t="shared" si="30"/>
        <v>26419.38</v>
      </c>
      <c r="L303" s="17">
        <f t="shared" si="30"/>
        <v>214580.62000000002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315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318</v>
      </c>
      <c r="C307" s="4">
        <v>12349652</v>
      </c>
      <c r="D307" s="17">
        <v>53000</v>
      </c>
      <c r="E307" s="17" t="s">
        <v>59</v>
      </c>
      <c r="F307" s="17">
        <v>53000</v>
      </c>
      <c r="G307" s="17">
        <v>1521.1</v>
      </c>
      <c r="H307" s="17">
        <v>2364.14</v>
      </c>
      <c r="I307" s="17">
        <v>1611.2</v>
      </c>
      <c r="J307" s="17">
        <v>25</v>
      </c>
      <c r="K307" s="17">
        <v>5521.44</v>
      </c>
      <c r="L307" s="17">
        <v>47478.559999999998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53000</v>
      </c>
      <c r="E308" s="17" t="s">
        <v>59</v>
      </c>
      <c r="F308" s="17">
        <f t="shared" ref="F308:L308" si="31">SUM(F307)</f>
        <v>53000</v>
      </c>
      <c r="G308" s="17">
        <f t="shared" si="31"/>
        <v>1521.1</v>
      </c>
      <c r="H308" s="17">
        <f t="shared" si="31"/>
        <v>2364.14</v>
      </c>
      <c r="I308" s="17">
        <f t="shared" si="31"/>
        <v>1611.2</v>
      </c>
      <c r="J308" s="17">
        <f t="shared" si="31"/>
        <v>25</v>
      </c>
      <c r="K308" s="17">
        <f t="shared" si="31"/>
        <v>5521.44</v>
      </c>
      <c r="L308" s="17">
        <f t="shared" si="31"/>
        <v>47478.559999999998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316</v>
      </c>
      <c r="B312" s="3" t="s">
        <v>319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317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320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321</v>
      </c>
      <c r="B318" s="3" t="s">
        <v>324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322</v>
      </c>
      <c r="B320" s="3" t="s">
        <v>202</v>
      </c>
      <c r="C320" s="4">
        <v>402</v>
      </c>
      <c r="D320" s="17">
        <v>42500</v>
      </c>
      <c r="E320" s="17" t="s">
        <v>59</v>
      </c>
      <c r="F320" s="17">
        <v>42500</v>
      </c>
      <c r="G320" s="17">
        <v>1219.75</v>
      </c>
      <c r="H320" s="17" t="s">
        <v>59</v>
      </c>
      <c r="I320" s="17">
        <v>1292</v>
      </c>
      <c r="J320" s="17">
        <v>25</v>
      </c>
      <c r="K320" s="17">
        <v>2536.75</v>
      </c>
      <c r="L320" s="17">
        <v>39963.25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51000</v>
      </c>
      <c r="E321" s="17" t="s">
        <v>59</v>
      </c>
      <c r="F321" s="17">
        <v>51000</v>
      </c>
      <c r="G321" s="17">
        <v>1463.7</v>
      </c>
      <c r="H321" s="17">
        <v>2081.87</v>
      </c>
      <c r="I321" s="17">
        <v>1550.4</v>
      </c>
      <c r="J321" s="17">
        <v>165</v>
      </c>
      <c r="K321" s="17">
        <v>5260.97</v>
      </c>
      <c r="L321" s="17">
        <v>45739.03</v>
      </c>
      <c r="M321" s="3"/>
    </row>
    <row r="322" spans="1:13" s="1" customFormat="1">
      <c r="A322" s="3" t="s">
        <v>323</v>
      </c>
      <c r="B322" s="3" t="s">
        <v>314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216700</v>
      </c>
      <c r="E323" s="17">
        <f t="shared" si="33"/>
        <v>0</v>
      </c>
      <c r="F323" s="17">
        <f t="shared" si="33"/>
        <v>216700</v>
      </c>
      <c r="G323" s="17">
        <f t="shared" si="33"/>
        <v>6219.2899999999991</v>
      </c>
      <c r="H323" s="17">
        <f t="shared" si="33"/>
        <v>4472.59</v>
      </c>
      <c r="I323" s="17">
        <f t="shared" si="33"/>
        <v>6587.6799999999994</v>
      </c>
      <c r="J323" s="17">
        <f t="shared" si="33"/>
        <v>365</v>
      </c>
      <c r="K323" s="17">
        <f t="shared" si="33"/>
        <v>17644.560000000001</v>
      </c>
      <c r="L323" s="17">
        <f t="shared" si="33"/>
        <v>199055.44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325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326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327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47000</v>
      </c>
      <c r="E330" s="17" t="s">
        <v>59</v>
      </c>
      <c r="F330" s="17">
        <v>47000</v>
      </c>
      <c r="G330" s="17">
        <v>1348.9</v>
      </c>
      <c r="H330" s="17">
        <v>1517.33</v>
      </c>
      <c r="I330" s="17">
        <v>1428.8</v>
      </c>
      <c r="J330" s="17">
        <v>565</v>
      </c>
      <c r="K330" s="17">
        <v>4860.03</v>
      </c>
      <c r="L330" s="17">
        <v>42139.97</v>
      </c>
      <c r="M330" s="3"/>
    </row>
    <row r="331" spans="1:13" s="1" customFormat="1">
      <c r="A331" s="3" t="s">
        <v>328</v>
      </c>
      <c r="B331" s="3" t="s">
        <v>318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163250</v>
      </c>
      <c r="E332" s="17">
        <f t="shared" ref="E332:L332" si="34">SUM(E327:E331)</f>
        <v>0</v>
      </c>
      <c r="F332" s="17">
        <f t="shared" si="34"/>
        <v>163250</v>
      </c>
      <c r="G332" s="17">
        <f t="shared" si="34"/>
        <v>4685.29</v>
      </c>
      <c r="H332" s="17">
        <f t="shared" si="34"/>
        <v>1517.33</v>
      </c>
      <c r="I332" s="17">
        <f t="shared" si="34"/>
        <v>4962.8</v>
      </c>
      <c r="J332" s="17">
        <f t="shared" si="34"/>
        <v>4258.5599999999995</v>
      </c>
      <c r="K332" s="17">
        <f t="shared" si="34"/>
        <v>15423.98</v>
      </c>
      <c r="L332" s="17">
        <f t="shared" si="34"/>
        <v>147826.01999999999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190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329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333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334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330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331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123</v>
      </c>
      <c r="B346" s="3" t="s">
        <v>43</v>
      </c>
      <c r="C346" s="4">
        <v>12349422</v>
      </c>
      <c r="D346" s="17">
        <v>23000</v>
      </c>
      <c r="E346" s="17" t="s">
        <v>59</v>
      </c>
      <c r="F346" s="17">
        <v>23000</v>
      </c>
      <c r="G346" s="17">
        <v>660.1</v>
      </c>
      <c r="H346" s="17" t="s">
        <v>59</v>
      </c>
      <c r="I346" s="17">
        <v>699.2</v>
      </c>
      <c r="J346" s="17">
        <v>1085</v>
      </c>
      <c r="K346" s="17">
        <v>2444.3000000000002</v>
      </c>
      <c r="L346" s="17">
        <v>20555.7</v>
      </c>
      <c r="M346" s="3"/>
    </row>
    <row r="347" spans="1:13" s="1" customFormat="1">
      <c r="A347" s="10" t="s">
        <v>126</v>
      </c>
      <c r="B347" s="3" t="s">
        <v>333</v>
      </c>
      <c r="C347" s="4">
        <v>12349451</v>
      </c>
      <c r="D347" s="17">
        <v>20000</v>
      </c>
      <c r="E347" s="17" t="s">
        <v>59</v>
      </c>
      <c r="F347" s="17">
        <v>20000</v>
      </c>
      <c r="G347" s="17">
        <v>574</v>
      </c>
      <c r="H347" s="17" t="s">
        <v>59</v>
      </c>
      <c r="I347" s="17">
        <v>608</v>
      </c>
      <c r="J347" s="17">
        <v>451.67</v>
      </c>
      <c r="K347" s="17">
        <v>1633.67</v>
      </c>
      <c r="L347" s="17">
        <v>18366.330000000002</v>
      </c>
      <c r="M347" s="3"/>
    </row>
    <row r="348" spans="1:13" s="1" customFormat="1">
      <c r="A348" s="10" t="s">
        <v>338</v>
      </c>
      <c r="B348" s="3" t="s">
        <v>43</v>
      </c>
      <c r="C348" s="4">
        <v>12349455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125</v>
      </c>
      <c r="K348" s="17">
        <v>1307</v>
      </c>
      <c r="L348" s="17">
        <v>18693</v>
      </c>
      <c r="M348" s="3"/>
    </row>
    <row r="349" spans="1:13" s="1" customFormat="1">
      <c r="A349" s="10" t="s">
        <v>337</v>
      </c>
      <c r="B349" s="3" t="s">
        <v>333</v>
      </c>
      <c r="C349" s="4">
        <v>12349476</v>
      </c>
      <c r="D349" s="17">
        <v>28000</v>
      </c>
      <c r="E349" s="17" t="s">
        <v>59</v>
      </c>
      <c r="F349" s="17">
        <v>28000</v>
      </c>
      <c r="G349" s="17">
        <v>803.6</v>
      </c>
      <c r="H349" s="17" t="s">
        <v>59</v>
      </c>
      <c r="I349" s="17">
        <v>851.2</v>
      </c>
      <c r="J349" s="17">
        <v>25</v>
      </c>
      <c r="K349" s="17">
        <v>1679.8</v>
      </c>
      <c r="L349" s="17">
        <v>26320.2</v>
      </c>
      <c r="M349" s="3"/>
    </row>
    <row r="350" spans="1:13" s="1" customFormat="1">
      <c r="A350" s="10" t="s">
        <v>122</v>
      </c>
      <c r="B350" s="3" t="s">
        <v>21</v>
      </c>
      <c r="C350" s="4">
        <v>12349578</v>
      </c>
      <c r="D350" s="17">
        <v>35500</v>
      </c>
      <c r="E350" s="17" t="s">
        <v>59</v>
      </c>
      <c r="F350" s="17">
        <v>35500</v>
      </c>
      <c r="G350" s="17">
        <v>1018.85</v>
      </c>
      <c r="H350" s="17">
        <v>11.25</v>
      </c>
      <c r="I350" s="17">
        <v>1079.2</v>
      </c>
      <c r="J350" s="17">
        <v>25</v>
      </c>
      <c r="K350" s="17">
        <v>2134.3000000000002</v>
      </c>
      <c r="L350" s="17">
        <v>33365.699999999997</v>
      </c>
      <c r="M350" s="3"/>
    </row>
    <row r="351" spans="1:13" s="1" customFormat="1">
      <c r="A351" s="10" t="s">
        <v>336</v>
      </c>
      <c r="B351" s="3" t="s">
        <v>335</v>
      </c>
      <c r="C351" s="4">
        <v>12349628</v>
      </c>
      <c r="D351" s="17">
        <v>35050</v>
      </c>
      <c r="E351" s="17" t="s">
        <v>59</v>
      </c>
      <c r="F351" s="17">
        <v>35050</v>
      </c>
      <c r="G351" s="17">
        <v>1005.94</v>
      </c>
      <c r="H351" s="17" t="s">
        <v>59</v>
      </c>
      <c r="I351" s="17">
        <v>1065.52</v>
      </c>
      <c r="J351" s="17">
        <v>25</v>
      </c>
      <c r="K351" s="17">
        <v>2096.46</v>
      </c>
      <c r="L351" s="17">
        <v>32953.54</v>
      </c>
      <c r="M351" s="3"/>
    </row>
    <row r="352" spans="1:13" s="1" customFormat="1">
      <c r="A352" s="3" t="s">
        <v>11</v>
      </c>
      <c r="B352" s="3">
        <v>11</v>
      </c>
      <c r="C352" s="4"/>
      <c r="D352" s="17">
        <f>SUM(D341:D351)</f>
        <v>385550</v>
      </c>
      <c r="E352" s="17">
        <f t="shared" ref="E352:L352" si="35">SUM(E341:E351)</f>
        <v>0</v>
      </c>
      <c r="F352" s="17">
        <f t="shared" si="35"/>
        <v>385550</v>
      </c>
      <c r="G352" s="17">
        <f t="shared" si="35"/>
        <v>11065.290000000003</v>
      </c>
      <c r="H352" s="17">
        <f t="shared" si="35"/>
        <v>12110.73</v>
      </c>
      <c r="I352" s="17">
        <f t="shared" si="35"/>
        <v>11612.800000000003</v>
      </c>
      <c r="J352" s="17">
        <f t="shared" si="35"/>
        <v>6374.78</v>
      </c>
      <c r="K352" s="17">
        <f t="shared" si="35"/>
        <v>41163.600000000006</v>
      </c>
      <c r="L352" s="17">
        <f t="shared" si="35"/>
        <v>344386.4</v>
      </c>
      <c r="M352" s="14"/>
    </row>
    <row r="353" spans="1:13" s="1" customFormat="1">
      <c r="A353" s="3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9" t="s">
        <v>339</v>
      </c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3" t="s">
        <v>340</v>
      </c>
      <c r="B356" s="3" t="s">
        <v>348</v>
      </c>
      <c r="C356" s="4">
        <v>104</v>
      </c>
      <c r="D356" s="17">
        <v>20400</v>
      </c>
      <c r="E356" s="17" t="s">
        <v>59</v>
      </c>
      <c r="F356" s="17">
        <v>20400</v>
      </c>
      <c r="G356" s="17">
        <v>585.48</v>
      </c>
      <c r="H356" s="17" t="s">
        <v>59</v>
      </c>
      <c r="I356" s="17">
        <v>620.16</v>
      </c>
      <c r="J356" s="17">
        <v>75</v>
      </c>
      <c r="K356" s="17">
        <v>1280.6400000000001</v>
      </c>
      <c r="L356" s="17">
        <v>19119.36</v>
      </c>
      <c r="M356" s="3"/>
    </row>
    <row r="357" spans="1:13" s="1" customFormat="1">
      <c r="A357" s="3" t="s">
        <v>341</v>
      </c>
      <c r="B357" s="3" t="s">
        <v>45</v>
      </c>
      <c r="C357" s="4">
        <v>109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125</v>
      </c>
      <c r="K357" s="17">
        <v>1330.64</v>
      </c>
      <c r="L357" s="17">
        <v>19069.36</v>
      </c>
      <c r="M357" s="3"/>
    </row>
    <row r="358" spans="1:13" s="1" customFormat="1">
      <c r="A358" s="3" t="s">
        <v>124</v>
      </c>
      <c r="B358" s="3" t="s">
        <v>348</v>
      </c>
      <c r="C358" s="4">
        <v>302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75</v>
      </c>
      <c r="K358" s="17">
        <v>1280.6400000000001</v>
      </c>
      <c r="L358" s="17">
        <v>19119.36</v>
      </c>
      <c r="M358" s="3"/>
    </row>
    <row r="359" spans="1:13" s="1" customFormat="1">
      <c r="A359" s="5" t="s">
        <v>465</v>
      </c>
      <c r="B359" s="3" t="s">
        <v>180</v>
      </c>
      <c r="C359" s="4">
        <v>493</v>
      </c>
      <c r="D359" s="17">
        <v>50000</v>
      </c>
      <c r="E359" s="17" t="s">
        <v>59</v>
      </c>
      <c r="F359" s="17">
        <v>50000</v>
      </c>
      <c r="G359" s="17">
        <v>1435</v>
      </c>
      <c r="H359" s="17">
        <v>1804.7</v>
      </c>
      <c r="I359" s="17">
        <v>1520</v>
      </c>
      <c r="J359" s="17">
        <v>12030.95</v>
      </c>
      <c r="K359" s="17">
        <v>16790.650000000001</v>
      </c>
      <c r="L359" s="17">
        <v>33209.35</v>
      </c>
      <c r="M359" s="3"/>
    </row>
    <row r="360" spans="1:13" s="1" customFormat="1">
      <c r="A360" s="5" t="s">
        <v>342</v>
      </c>
      <c r="B360" s="3" t="s">
        <v>181</v>
      </c>
      <c r="C360" s="4">
        <v>559</v>
      </c>
      <c r="D360" s="17">
        <v>22380</v>
      </c>
      <c r="E360" s="17" t="s">
        <v>59</v>
      </c>
      <c r="F360" s="17">
        <v>22380</v>
      </c>
      <c r="G360" s="17">
        <v>642.30999999999995</v>
      </c>
      <c r="H360" s="17" t="s">
        <v>59</v>
      </c>
      <c r="I360" s="17">
        <v>680.35</v>
      </c>
      <c r="J360" s="17">
        <v>25</v>
      </c>
      <c r="K360" s="17">
        <v>1347.66</v>
      </c>
      <c r="L360" s="17">
        <v>21032.34</v>
      </c>
      <c r="M360" s="3"/>
    </row>
    <row r="361" spans="1:13" s="1" customFormat="1">
      <c r="A361" s="5" t="s">
        <v>128</v>
      </c>
      <c r="B361" s="3" t="s">
        <v>348</v>
      </c>
      <c r="C361" s="4">
        <v>9701</v>
      </c>
      <c r="D361" s="17">
        <v>20400</v>
      </c>
      <c r="E361" s="17" t="s">
        <v>59</v>
      </c>
      <c r="F361" s="17">
        <v>20400</v>
      </c>
      <c r="G361" s="17">
        <v>585.48</v>
      </c>
      <c r="H361" s="17" t="s">
        <v>59</v>
      </c>
      <c r="I361" s="17">
        <v>620.16</v>
      </c>
      <c r="J361" s="17">
        <v>145</v>
      </c>
      <c r="K361" s="17">
        <v>1350.64</v>
      </c>
      <c r="L361" s="17">
        <v>19049.36</v>
      </c>
      <c r="M361" s="3"/>
    </row>
    <row r="362" spans="1:13" s="1" customFormat="1">
      <c r="A362" s="3" t="s">
        <v>127</v>
      </c>
      <c r="B362" s="3" t="s">
        <v>348</v>
      </c>
      <c r="C362" s="4">
        <v>12901</v>
      </c>
      <c r="D362" s="17">
        <v>20250</v>
      </c>
      <c r="E362" s="17" t="s">
        <v>59</v>
      </c>
      <c r="F362" s="17">
        <v>20250</v>
      </c>
      <c r="G362" s="17">
        <v>581.17999999999995</v>
      </c>
      <c r="H362" s="17" t="s">
        <v>59</v>
      </c>
      <c r="I362" s="17">
        <v>615.6</v>
      </c>
      <c r="J362" s="17">
        <v>145</v>
      </c>
      <c r="K362" s="17">
        <v>1341.78</v>
      </c>
      <c r="L362" s="17">
        <v>18908.22</v>
      </c>
      <c r="M362" s="3"/>
    </row>
    <row r="363" spans="1:13" s="1" customFormat="1">
      <c r="A363" s="3" t="s">
        <v>343</v>
      </c>
      <c r="B363" s="3" t="s">
        <v>26</v>
      </c>
      <c r="C363" s="4">
        <v>43401</v>
      </c>
      <c r="D363" s="17">
        <v>20400</v>
      </c>
      <c r="E363" s="17" t="s">
        <v>59</v>
      </c>
      <c r="F363" s="17">
        <v>20400</v>
      </c>
      <c r="G363" s="17">
        <v>585.48</v>
      </c>
      <c r="H363" s="17" t="s">
        <v>59</v>
      </c>
      <c r="I363" s="17">
        <v>620.16</v>
      </c>
      <c r="J363" s="17">
        <v>969.89</v>
      </c>
      <c r="K363" s="17">
        <v>2175.5300000000002</v>
      </c>
      <c r="L363" s="17">
        <v>18224.47</v>
      </c>
      <c r="M363" s="3"/>
    </row>
    <row r="364" spans="1:13" s="1" customFormat="1">
      <c r="A364" s="5" t="s">
        <v>344</v>
      </c>
      <c r="B364" s="3" t="s">
        <v>35</v>
      </c>
      <c r="C364" s="4">
        <v>12346066</v>
      </c>
      <c r="D364" s="17">
        <v>20000</v>
      </c>
      <c r="E364" s="17" t="s">
        <v>59</v>
      </c>
      <c r="F364" s="17">
        <v>20000</v>
      </c>
      <c r="G364" s="17">
        <v>574</v>
      </c>
      <c r="H364" s="17" t="s">
        <v>59</v>
      </c>
      <c r="I364" s="17">
        <v>608</v>
      </c>
      <c r="J364" s="17">
        <v>868.39</v>
      </c>
      <c r="K364" s="17">
        <v>2050.39</v>
      </c>
      <c r="L364" s="17">
        <v>17949.61</v>
      </c>
      <c r="M364" s="3"/>
    </row>
    <row r="365" spans="1:13" s="1" customFormat="1">
      <c r="A365" s="3" t="s">
        <v>345</v>
      </c>
      <c r="B365" s="3" t="s">
        <v>349</v>
      </c>
      <c r="C365" s="4">
        <v>12346114</v>
      </c>
      <c r="D365" s="17">
        <v>27000</v>
      </c>
      <c r="E365" s="17" t="s">
        <v>59</v>
      </c>
      <c r="F365" s="17">
        <v>27000</v>
      </c>
      <c r="G365" s="17">
        <v>774.9</v>
      </c>
      <c r="H365" s="17" t="s">
        <v>59</v>
      </c>
      <c r="I365" s="17">
        <v>820.8</v>
      </c>
      <c r="J365" s="17">
        <v>25</v>
      </c>
      <c r="K365" s="17">
        <v>1620.7</v>
      </c>
      <c r="L365" s="17">
        <v>25379.3</v>
      </c>
      <c r="M365" s="3"/>
    </row>
    <row r="366" spans="1:13" s="1" customFormat="1">
      <c r="A366" s="3" t="s">
        <v>346</v>
      </c>
      <c r="B366" s="3" t="s">
        <v>349</v>
      </c>
      <c r="C366" s="4">
        <v>12346113</v>
      </c>
      <c r="D366" s="17">
        <v>27000</v>
      </c>
      <c r="E366" s="17" t="s">
        <v>59</v>
      </c>
      <c r="F366" s="17">
        <v>27000</v>
      </c>
      <c r="G366" s="17">
        <v>774.9</v>
      </c>
      <c r="H366" s="17" t="s">
        <v>59</v>
      </c>
      <c r="I366" s="17">
        <v>820.8</v>
      </c>
      <c r="J366" s="17">
        <v>1785</v>
      </c>
      <c r="K366" s="17">
        <v>3380.7</v>
      </c>
      <c r="L366" s="17">
        <v>23619.3</v>
      </c>
      <c r="M366" s="3"/>
    </row>
    <row r="367" spans="1:13" s="1" customFormat="1">
      <c r="A367" s="5" t="s">
        <v>347</v>
      </c>
      <c r="B367" s="3" t="s">
        <v>350</v>
      </c>
      <c r="C367" s="4">
        <v>12349569</v>
      </c>
      <c r="D367" s="17">
        <v>31700</v>
      </c>
      <c r="E367" s="17" t="s">
        <v>59</v>
      </c>
      <c r="F367" s="17">
        <v>31700</v>
      </c>
      <c r="G367" s="17">
        <v>909.79</v>
      </c>
      <c r="H367" s="17" t="s">
        <v>59</v>
      </c>
      <c r="I367" s="17">
        <v>963.68</v>
      </c>
      <c r="J367" s="17">
        <v>25</v>
      </c>
      <c r="K367" s="17">
        <v>1898.47</v>
      </c>
      <c r="L367" s="17">
        <v>29801.53</v>
      </c>
      <c r="M367" s="3"/>
    </row>
    <row r="368" spans="1:13" s="1" customFormat="1">
      <c r="A368" s="3" t="s">
        <v>11</v>
      </c>
      <c r="B368" s="3">
        <v>12</v>
      </c>
      <c r="C368" s="4"/>
      <c r="D368" s="17">
        <f t="shared" ref="D368:L368" si="36">SUM(D356:D367)</f>
        <v>300330</v>
      </c>
      <c r="E368" s="17">
        <f t="shared" si="36"/>
        <v>0</v>
      </c>
      <c r="F368" s="17">
        <f t="shared" si="36"/>
        <v>300330</v>
      </c>
      <c r="G368" s="17">
        <f t="shared" si="36"/>
        <v>8619.48</v>
      </c>
      <c r="H368" s="17">
        <f t="shared" si="36"/>
        <v>1804.7</v>
      </c>
      <c r="I368" s="17">
        <f t="shared" si="36"/>
        <v>9130.0300000000007</v>
      </c>
      <c r="J368" s="17">
        <f t="shared" si="36"/>
        <v>16294.23</v>
      </c>
      <c r="K368" s="17">
        <f t="shared" si="36"/>
        <v>35848.439999999995</v>
      </c>
      <c r="L368" s="17">
        <f t="shared" si="36"/>
        <v>264481.55999999994</v>
      </c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3" s="1" customFormat="1">
      <c r="A371" s="9" t="s">
        <v>351</v>
      </c>
      <c r="B371" s="3"/>
      <c r="C371" s="4"/>
      <c r="D371" s="17"/>
      <c r="E371" s="17"/>
      <c r="F371" s="17"/>
      <c r="G371" s="17"/>
      <c r="H371" s="17"/>
      <c r="I371" s="17"/>
      <c r="J371" s="17"/>
      <c r="K371" s="17"/>
      <c r="L371" s="17"/>
      <c r="M371" s="3"/>
    </row>
    <row r="372" spans="1:13" s="1" customFormat="1">
      <c r="A372" s="3" t="s">
        <v>129</v>
      </c>
      <c r="B372" s="3" t="s">
        <v>202</v>
      </c>
      <c r="C372" s="4">
        <v>561</v>
      </c>
      <c r="D372" s="17">
        <v>35000</v>
      </c>
      <c r="E372" s="17" t="s">
        <v>59</v>
      </c>
      <c r="F372" s="17">
        <v>35000</v>
      </c>
      <c r="G372" s="17">
        <v>1004.5</v>
      </c>
      <c r="H372" s="17" t="s">
        <v>59</v>
      </c>
      <c r="I372" s="17">
        <v>1064</v>
      </c>
      <c r="J372" s="17">
        <v>655</v>
      </c>
      <c r="K372" s="17">
        <v>2723.5</v>
      </c>
      <c r="L372" s="17">
        <v>32276.5</v>
      </c>
      <c r="M372" s="3"/>
    </row>
    <row r="373" spans="1:13" s="1" customFormat="1">
      <c r="A373" s="3" t="s">
        <v>352</v>
      </c>
      <c r="B373" s="3" t="s">
        <v>182</v>
      </c>
      <c r="C373" s="4">
        <v>571</v>
      </c>
      <c r="D373" s="17">
        <v>22350</v>
      </c>
      <c r="E373" s="17" t="s">
        <v>59</v>
      </c>
      <c r="F373" s="17">
        <v>22350</v>
      </c>
      <c r="G373" s="17">
        <v>641.45000000000005</v>
      </c>
      <c r="H373" s="17" t="s">
        <v>59</v>
      </c>
      <c r="I373" s="17">
        <v>679.44</v>
      </c>
      <c r="J373" s="17">
        <v>165</v>
      </c>
      <c r="K373" s="17">
        <v>1485.89</v>
      </c>
      <c r="L373" s="17">
        <v>20864.11</v>
      </c>
      <c r="M373" s="3"/>
    </row>
    <row r="374" spans="1:13" s="1" customFormat="1">
      <c r="A374" s="5" t="s">
        <v>353</v>
      </c>
      <c r="B374" s="3" t="s">
        <v>355</v>
      </c>
      <c r="C374" s="4">
        <v>12346173</v>
      </c>
      <c r="D374" s="17">
        <v>50000</v>
      </c>
      <c r="E374" s="17" t="s">
        <v>59</v>
      </c>
      <c r="F374" s="17">
        <v>50000</v>
      </c>
      <c r="G374" s="17">
        <v>1435</v>
      </c>
      <c r="H374" s="17">
        <v>2057.71</v>
      </c>
      <c r="I374" s="17">
        <v>1520</v>
      </c>
      <c r="J374" s="17">
        <v>25</v>
      </c>
      <c r="K374" s="17">
        <v>5037.71</v>
      </c>
      <c r="L374" s="17">
        <v>44962.29</v>
      </c>
      <c r="M374" s="3"/>
    </row>
    <row r="375" spans="1:13" s="1" customFormat="1">
      <c r="A375" s="3" t="s">
        <v>131</v>
      </c>
      <c r="B375" s="3" t="s">
        <v>46</v>
      </c>
      <c r="C375" s="4">
        <v>12349318</v>
      </c>
      <c r="D375" s="17">
        <v>25000</v>
      </c>
      <c r="E375" s="17" t="s">
        <v>59</v>
      </c>
      <c r="F375" s="17">
        <v>25000</v>
      </c>
      <c r="G375" s="17">
        <v>717.5</v>
      </c>
      <c r="H375" s="17" t="s">
        <v>59</v>
      </c>
      <c r="I375" s="17">
        <v>760</v>
      </c>
      <c r="J375" s="17">
        <v>25</v>
      </c>
      <c r="K375" s="17">
        <v>1502.5</v>
      </c>
      <c r="L375" s="17">
        <v>23497.5</v>
      </c>
      <c r="M375" s="3"/>
    </row>
    <row r="376" spans="1:13" s="1" customFormat="1">
      <c r="A376" s="3" t="s">
        <v>132</v>
      </c>
      <c r="B376" s="3" t="s">
        <v>47</v>
      </c>
      <c r="C376" s="4">
        <v>12349449</v>
      </c>
      <c r="D376" s="17">
        <v>30000</v>
      </c>
      <c r="E376" s="17" t="s">
        <v>59</v>
      </c>
      <c r="F376" s="17">
        <v>30000</v>
      </c>
      <c r="G376" s="17">
        <v>861</v>
      </c>
      <c r="H376" s="17" t="s">
        <v>59</v>
      </c>
      <c r="I376" s="17">
        <v>912</v>
      </c>
      <c r="J376" s="17">
        <v>948.76</v>
      </c>
      <c r="K376" s="17">
        <v>2721.76</v>
      </c>
      <c r="L376" s="17">
        <v>27278.240000000002</v>
      </c>
      <c r="M376" s="3"/>
    </row>
    <row r="377" spans="1:13" s="1" customFormat="1">
      <c r="A377" s="3" t="s">
        <v>125</v>
      </c>
      <c r="B377" s="3" t="s">
        <v>356</v>
      </c>
      <c r="C377" s="4">
        <v>12349573</v>
      </c>
      <c r="D377" s="17">
        <v>25000</v>
      </c>
      <c r="E377" s="17" t="s">
        <v>59</v>
      </c>
      <c r="F377" s="17">
        <v>25000</v>
      </c>
      <c r="G377" s="17">
        <v>717.5</v>
      </c>
      <c r="H377" s="17" t="s">
        <v>59</v>
      </c>
      <c r="I377" s="17">
        <v>760</v>
      </c>
      <c r="J377" s="17">
        <v>25</v>
      </c>
      <c r="K377" s="17">
        <v>1502.5</v>
      </c>
      <c r="L377" s="17">
        <v>23497.5</v>
      </c>
      <c r="M377" s="3"/>
    </row>
    <row r="378" spans="1:13" s="1" customFormat="1">
      <c r="A378" s="5" t="s">
        <v>354</v>
      </c>
      <c r="B378" s="3" t="s">
        <v>44</v>
      </c>
      <c r="C378" s="4">
        <v>12349452</v>
      </c>
      <c r="D378" s="17">
        <v>35250</v>
      </c>
      <c r="E378" s="17" t="s">
        <v>59</v>
      </c>
      <c r="F378" s="17">
        <v>35250</v>
      </c>
      <c r="G378" s="17">
        <v>1011.68</v>
      </c>
      <c r="H378" s="17" t="s">
        <v>59</v>
      </c>
      <c r="I378" s="17">
        <v>1071.5999999999999</v>
      </c>
      <c r="J378" s="17">
        <v>25</v>
      </c>
      <c r="K378" s="17">
        <v>2108.2800000000002</v>
      </c>
      <c r="L378" s="17">
        <v>33141.72</v>
      </c>
      <c r="M378" s="3"/>
    </row>
    <row r="379" spans="1:13" s="1" customFormat="1">
      <c r="A379" s="5" t="s">
        <v>130</v>
      </c>
      <c r="B379" s="3" t="s">
        <v>47</v>
      </c>
      <c r="C379" s="4">
        <v>12349695</v>
      </c>
      <c r="D379" s="17">
        <v>30150</v>
      </c>
      <c r="E379" s="17" t="s">
        <v>59</v>
      </c>
      <c r="F379" s="17">
        <v>30150</v>
      </c>
      <c r="G379" s="17">
        <v>865.31</v>
      </c>
      <c r="H379" s="17" t="s">
        <v>59</v>
      </c>
      <c r="I379" s="17">
        <v>916.56</v>
      </c>
      <c r="J379" s="17">
        <v>1285</v>
      </c>
      <c r="K379" s="17">
        <v>3066.87</v>
      </c>
      <c r="L379" s="17">
        <v>27083.13</v>
      </c>
      <c r="M379" s="3"/>
    </row>
    <row r="380" spans="1:13" s="1" customFormat="1">
      <c r="A380" s="3" t="s">
        <v>11</v>
      </c>
      <c r="B380" s="3">
        <v>8</v>
      </c>
      <c r="C380" s="4"/>
      <c r="D380" s="17">
        <f>SUM(D372:D379)</f>
        <v>252750</v>
      </c>
      <c r="E380" s="17">
        <f t="shared" ref="E380:L380" si="37">SUM(E372:E379)</f>
        <v>0</v>
      </c>
      <c r="F380" s="17">
        <f t="shared" si="37"/>
        <v>252750</v>
      </c>
      <c r="G380" s="17">
        <f t="shared" si="37"/>
        <v>7253.9400000000005</v>
      </c>
      <c r="H380" s="17">
        <f t="shared" si="37"/>
        <v>2057.71</v>
      </c>
      <c r="I380" s="17">
        <f t="shared" si="37"/>
        <v>7683.6</v>
      </c>
      <c r="J380" s="17">
        <f t="shared" si="37"/>
        <v>3153.76</v>
      </c>
      <c r="K380" s="17">
        <f t="shared" si="37"/>
        <v>20149.009999999998</v>
      </c>
      <c r="L380" s="17">
        <f t="shared" si="37"/>
        <v>232600.99</v>
      </c>
      <c r="M380" s="3"/>
    </row>
    <row r="381" spans="1:13" s="1" customFormat="1">
      <c r="A381" s="3"/>
      <c r="B381" s="3"/>
      <c r="C381" s="4"/>
      <c r="D381" s="17"/>
      <c r="E381" s="17"/>
      <c r="F381" s="17"/>
      <c r="G381" s="17"/>
      <c r="H381" s="17"/>
      <c r="I381" s="17"/>
      <c r="J381" s="17"/>
      <c r="K381" s="17"/>
      <c r="L381" s="17"/>
      <c r="M381" s="3"/>
    </row>
    <row r="382" spans="1:13" s="1" customFormat="1">
      <c r="A382" s="3"/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9" t="s">
        <v>357</v>
      </c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3" t="s">
        <v>134</v>
      </c>
      <c r="B384" s="3" t="s">
        <v>48</v>
      </c>
      <c r="C384" s="4">
        <v>55336</v>
      </c>
      <c r="D384" s="17">
        <v>45000</v>
      </c>
      <c r="E384" s="17" t="s">
        <v>59</v>
      </c>
      <c r="F384" s="17">
        <v>45000</v>
      </c>
      <c r="G384" s="17">
        <v>1291.5</v>
      </c>
      <c r="H384" s="17">
        <v>1352.04</v>
      </c>
      <c r="I384" s="17">
        <v>1368</v>
      </c>
      <c r="J384" s="17">
        <v>25</v>
      </c>
      <c r="K384" s="17">
        <v>4036.54</v>
      </c>
      <c r="L384" s="17">
        <v>40963.46</v>
      </c>
      <c r="M384" s="3"/>
    </row>
    <row r="385" spans="1:13" s="1" customFormat="1">
      <c r="A385" s="3" t="s">
        <v>358</v>
      </c>
      <c r="B385" s="3" t="s">
        <v>183</v>
      </c>
      <c r="C385" s="4">
        <v>55337</v>
      </c>
      <c r="D385" s="17">
        <v>33000</v>
      </c>
      <c r="E385" s="17" t="s">
        <v>59</v>
      </c>
      <c r="F385" s="17">
        <v>33000</v>
      </c>
      <c r="G385" s="17">
        <v>947.1</v>
      </c>
      <c r="H385" s="17" t="s">
        <v>59</v>
      </c>
      <c r="I385" s="17">
        <v>1003.2</v>
      </c>
      <c r="J385" s="17">
        <v>1175</v>
      </c>
      <c r="K385" s="17">
        <v>3125.3</v>
      </c>
      <c r="L385" s="17">
        <v>29874.7</v>
      </c>
      <c r="M385" s="3"/>
    </row>
    <row r="386" spans="1:13" s="1" customFormat="1">
      <c r="A386" s="3" t="s">
        <v>133</v>
      </c>
      <c r="B386" s="3" t="s">
        <v>490</v>
      </c>
      <c r="C386" s="4">
        <v>12349115</v>
      </c>
      <c r="D386" s="17">
        <v>85000</v>
      </c>
      <c r="E386" s="17" t="s">
        <v>59</v>
      </c>
      <c r="F386" s="17">
        <v>85000</v>
      </c>
      <c r="G386" s="17">
        <v>2439.5</v>
      </c>
      <c r="H386" s="17">
        <v>9024.0300000000007</v>
      </c>
      <c r="I386" s="17">
        <v>2584</v>
      </c>
      <c r="J386" s="17">
        <v>25</v>
      </c>
      <c r="K386" s="17">
        <v>14072.53</v>
      </c>
      <c r="L386" s="17">
        <v>70927.47</v>
      </c>
      <c r="M386" s="3"/>
    </row>
    <row r="387" spans="1:13" s="1" customFormat="1">
      <c r="A387" s="3" t="s">
        <v>359</v>
      </c>
      <c r="B387" s="3" t="s">
        <v>48</v>
      </c>
      <c r="C387" s="4">
        <v>12349650</v>
      </c>
      <c r="D387" s="17">
        <v>45000</v>
      </c>
      <c r="E387" s="17" t="s">
        <v>59</v>
      </c>
      <c r="F387" s="17">
        <v>45000</v>
      </c>
      <c r="G387" s="17">
        <v>1291.5</v>
      </c>
      <c r="H387" s="17">
        <v>1352.04</v>
      </c>
      <c r="I387" s="17">
        <v>1368</v>
      </c>
      <c r="J387" s="17">
        <v>25</v>
      </c>
      <c r="K387" s="17">
        <v>4036.54</v>
      </c>
      <c r="L387" s="17">
        <v>40963.46</v>
      </c>
      <c r="M387" s="3"/>
    </row>
    <row r="388" spans="1:13" s="1" customFormat="1">
      <c r="A388" s="3" t="s">
        <v>11</v>
      </c>
      <c r="B388" s="3">
        <v>4</v>
      </c>
      <c r="C388" s="4"/>
      <c r="D388" s="17">
        <f t="shared" ref="D388:L388" si="38">SUM(D384:D387)</f>
        <v>208000</v>
      </c>
      <c r="E388" s="17">
        <f t="shared" si="38"/>
        <v>0</v>
      </c>
      <c r="F388" s="17">
        <f t="shared" si="38"/>
        <v>208000</v>
      </c>
      <c r="G388" s="17">
        <f t="shared" si="38"/>
        <v>5969.6</v>
      </c>
      <c r="H388" s="17">
        <f t="shared" si="38"/>
        <v>11728.11</v>
      </c>
      <c r="I388" s="17">
        <f t="shared" si="38"/>
        <v>6323.2</v>
      </c>
      <c r="J388" s="17">
        <f t="shared" si="38"/>
        <v>1250</v>
      </c>
      <c r="K388" s="17">
        <f t="shared" si="38"/>
        <v>25270.910000000003</v>
      </c>
      <c r="L388" s="17">
        <f t="shared" si="38"/>
        <v>182729.09</v>
      </c>
      <c r="M388" s="3"/>
    </row>
    <row r="389" spans="1:13" s="1" customFormat="1">
      <c r="A389" s="3"/>
      <c r="B389" s="3"/>
      <c r="C389" s="4"/>
      <c r="D389" s="17"/>
      <c r="E389" s="17"/>
      <c r="F389" s="17"/>
      <c r="G389" s="17"/>
      <c r="H389" s="17"/>
      <c r="I389" s="17"/>
      <c r="J389" s="17"/>
      <c r="K389" s="17"/>
      <c r="L389" s="17"/>
      <c r="M389" s="3"/>
    </row>
    <row r="390" spans="1:13" s="1" customFormat="1">
      <c r="A390" s="3"/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190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360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466</v>
      </c>
      <c r="B397" s="3" t="s">
        <v>13</v>
      </c>
      <c r="C397" s="4">
        <v>26</v>
      </c>
      <c r="D397" s="17">
        <v>27000</v>
      </c>
      <c r="E397" s="17" t="s">
        <v>59</v>
      </c>
      <c r="F397" s="17">
        <v>27000</v>
      </c>
      <c r="G397" s="17">
        <v>774.9</v>
      </c>
      <c r="H397" s="17" t="s">
        <v>59</v>
      </c>
      <c r="I397" s="17">
        <v>820.8</v>
      </c>
      <c r="J397" s="17">
        <v>125</v>
      </c>
      <c r="K397" s="17">
        <v>1720.7</v>
      </c>
      <c r="L397" s="17">
        <v>25279.3</v>
      </c>
      <c r="M397" s="3"/>
    </row>
    <row r="398" spans="1:13" s="1" customFormat="1">
      <c r="A398" s="3" t="s">
        <v>361</v>
      </c>
      <c r="B398" s="3" t="s">
        <v>467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65000</v>
      </c>
      <c r="E399" s="17">
        <f t="shared" ref="E399:L399" si="39">SUM(E397:E398)</f>
        <v>0</v>
      </c>
      <c r="F399" s="17">
        <f t="shared" si="39"/>
        <v>65000</v>
      </c>
      <c r="G399" s="17">
        <f t="shared" si="39"/>
        <v>1865.5</v>
      </c>
      <c r="H399" s="17">
        <f t="shared" si="39"/>
        <v>364.09</v>
      </c>
      <c r="I399" s="17">
        <f t="shared" si="39"/>
        <v>1976</v>
      </c>
      <c r="J399" s="17">
        <f t="shared" si="39"/>
        <v>150</v>
      </c>
      <c r="K399" s="17">
        <f t="shared" si="39"/>
        <v>4355.59</v>
      </c>
      <c r="L399" s="17">
        <f t="shared" si="39"/>
        <v>60644.41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362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363</v>
      </c>
      <c r="B403" s="3" t="s">
        <v>185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364</v>
      </c>
      <c r="B404" s="3" t="s">
        <v>185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365</v>
      </c>
      <c r="B405" s="3" t="s">
        <v>19</v>
      </c>
      <c r="C405" s="4">
        <v>50106</v>
      </c>
      <c r="D405" s="17" t="s">
        <v>187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136</v>
      </c>
      <c r="B406" s="3" t="s">
        <v>367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366</v>
      </c>
      <c r="B407" s="3" t="s">
        <v>368</v>
      </c>
      <c r="C407" s="4">
        <v>12349671</v>
      </c>
      <c r="D407" s="17">
        <v>41000</v>
      </c>
      <c r="E407" s="17" t="s">
        <v>59</v>
      </c>
      <c r="F407" s="17">
        <v>41000</v>
      </c>
      <c r="G407" s="17">
        <v>1176.7</v>
      </c>
      <c r="H407" s="17">
        <v>787.5</v>
      </c>
      <c r="I407" s="17">
        <v>1246.4000000000001</v>
      </c>
      <c r="J407" s="17">
        <v>25</v>
      </c>
      <c r="K407" s="17">
        <v>3235.6</v>
      </c>
      <c r="L407" s="17">
        <v>37764.400000000001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232000</v>
      </c>
      <c r="E408" s="17">
        <f t="shared" ref="E408:L408" si="40">SUM(E403:E407)</f>
        <v>0</v>
      </c>
      <c r="F408" s="17">
        <f t="shared" si="40"/>
        <v>258000</v>
      </c>
      <c r="G408" s="17">
        <f t="shared" si="40"/>
        <v>7404.5999999999995</v>
      </c>
      <c r="H408" s="17">
        <f t="shared" si="40"/>
        <v>15779.64</v>
      </c>
      <c r="I408" s="17">
        <f t="shared" si="40"/>
        <v>7583.2799999999988</v>
      </c>
      <c r="J408" s="17">
        <f t="shared" si="40"/>
        <v>665</v>
      </c>
      <c r="K408" s="17">
        <f t="shared" si="40"/>
        <v>31432.519999999997</v>
      </c>
      <c r="L408" s="17">
        <f t="shared" si="40"/>
        <v>226567.47999999998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369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370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135</v>
      </c>
      <c r="B413" s="3" t="s">
        <v>184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371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468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372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152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373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374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189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375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376</v>
      </c>
      <c r="B422" s="3" t="s">
        <v>386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377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378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379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137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380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381</v>
      </c>
      <c r="B428" s="3" t="s">
        <v>387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382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383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384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138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139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385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388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389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390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140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141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391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392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142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393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143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144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394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190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469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145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395</v>
      </c>
      <c r="B454" s="3" t="s">
        <v>306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396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397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398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146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399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400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153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147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401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148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402</v>
      </c>
      <c r="B465" s="3" t="s">
        <v>50</v>
      </c>
      <c r="C465" s="4">
        <v>12346085</v>
      </c>
      <c r="D465" s="17">
        <v>22650</v>
      </c>
      <c r="E465" s="17" t="s">
        <v>59</v>
      </c>
      <c r="F465" s="17">
        <v>22650</v>
      </c>
      <c r="G465" s="17">
        <v>650.05999999999995</v>
      </c>
      <c r="H465" s="17" t="s">
        <v>59</v>
      </c>
      <c r="I465" s="17">
        <v>688.56</v>
      </c>
      <c r="J465" s="17">
        <v>869.89</v>
      </c>
      <c r="K465" s="17">
        <v>2208.5100000000002</v>
      </c>
      <c r="L465" s="17">
        <v>20441.490000000002</v>
      </c>
      <c r="M465" s="3"/>
    </row>
    <row r="466" spans="1:13" s="1" customFormat="1">
      <c r="A466" s="3" t="s">
        <v>403</v>
      </c>
      <c r="B466" s="3" t="s">
        <v>50</v>
      </c>
      <c r="C466" s="4">
        <v>12349623</v>
      </c>
      <c r="D466" s="17">
        <v>13000</v>
      </c>
      <c r="E466" s="17" t="s">
        <v>59</v>
      </c>
      <c r="F466" s="17">
        <v>13000</v>
      </c>
      <c r="G466" s="17">
        <v>373.1</v>
      </c>
      <c r="H466" s="17" t="s">
        <v>59</v>
      </c>
      <c r="I466" s="17">
        <v>395.2</v>
      </c>
      <c r="J466" s="17">
        <v>25</v>
      </c>
      <c r="K466" s="17">
        <v>793.3</v>
      </c>
      <c r="L466" s="17">
        <v>12206.7</v>
      </c>
      <c r="M466" s="3"/>
    </row>
    <row r="467" spans="1:13" s="1" customFormat="1">
      <c r="A467" s="3" t="s">
        <v>151</v>
      </c>
      <c r="B467" s="3" t="s">
        <v>50</v>
      </c>
      <c r="C467" s="4">
        <v>12349627</v>
      </c>
      <c r="D467" s="17">
        <v>14050</v>
      </c>
      <c r="E467" s="17" t="s">
        <v>59</v>
      </c>
      <c r="F467" s="17">
        <v>14050</v>
      </c>
      <c r="G467" s="17">
        <v>403.24</v>
      </c>
      <c r="H467" s="17" t="s">
        <v>59</v>
      </c>
      <c r="I467" s="17">
        <v>427.12</v>
      </c>
      <c r="J467" s="17">
        <v>25</v>
      </c>
      <c r="K467" s="17">
        <v>855.36</v>
      </c>
      <c r="L467" s="17">
        <v>13194.64</v>
      </c>
      <c r="M467" s="3"/>
    </row>
    <row r="468" spans="1:13" s="1" customFormat="1">
      <c r="A468" s="3" t="s">
        <v>149</v>
      </c>
      <c r="B468" s="3" t="s">
        <v>26</v>
      </c>
      <c r="C468" s="4">
        <v>12349683</v>
      </c>
      <c r="D468" s="17">
        <v>14625</v>
      </c>
      <c r="E468" s="17" t="s">
        <v>59</v>
      </c>
      <c r="F468" s="17">
        <v>14625</v>
      </c>
      <c r="G468" s="17">
        <v>419.74</v>
      </c>
      <c r="H468" s="17" t="s">
        <v>59</v>
      </c>
      <c r="I468" s="17">
        <v>444.6</v>
      </c>
      <c r="J468" s="17">
        <v>25</v>
      </c>
      <c r="K468" s="17">
        <v>889.34</v>
      </c>
      <c r="L468" s="17">
        <v>13735.66</v>
      </c>
      <c r="M468" s="3"/>
    </row>
    <row r="469" spans="1:13" s="1" customFormat="1">
      <c r="A469" s="3" t="s">
        <v>150</v>
      </c>
      <c r="B469" s="3" t="s">
        <v>51</v>
      </c>
      <c r="C469" s="4">
        <v>12349719</v>
      </c>
      <c r="D469" s="17">
        <v>23000</v>
      </c>
      <c r="E469" s="17" t="s">
        <v>59</v>
      </c>
      <c r="F469" s="17">
        <v>23000</v>
      </c>
      <c r="G469" s="17">
        <v>660.1</v>
      </c>
      <c r="H469" s="17" t="s">
        <v>59</v>
      </c>
      <c r="I469" s="17">
        <v>699.2</v>
      </c>
      <c r="J469" s="17">
        <v>25</v>
      </c>
      <c r="K469" s="17">
        <v>1384.3</v>
      </c>
      <c r="L469" s="17">
        <v>21615.7</v>
      </c>
      <c r="M469" s="3"/>
    </row>
    <row r="470" spans="1:13" s="1" customFormat="1">
      <c r="A470" s="3" t="s">
        <v>154</v>
      </c>
      <c r="B470" s="3" t="s">
        <v>50</v>
      </c>
      <c r="C470" s="4">
        <v>12349780</v>
      </c>
      <c r="D470" s="17">
        <v>12100</v>
      </c>
      <c r="E470" s="17" t="s">
        <v>59</v>
      </c>
      <c r="F470" s="17">
        <v>12100</v>
      </c>
      <c r="G470" s="17">
        <v>347.27</v>
      </c>
      <c r="H470" s="17" t="s">
        <v>59</v>
      </c>
      <c r="I470" s="17">
        <v>367.84</v>
      </c>
      <c r="J470" s="17">
        <v>25</v>
      </c>
      <c r="K470" s="17">
        <v>740.11</v>
      </c>
      <c r="L470" s="17">
        <v>11359.89</v>
      </c>
      <c r="M470" s="3"/>
    </row>
    <row r="471" spans="1:13" s="1" customFormat="1">
      <c r="A471" s="3" t="s">
        <v>11</v>
      </c>
      <c r="B471" s="3">
        <v>54</v>
      </c>
      <c r="C471" s="4"/>
      <c r="D471" s="17">
        <f t="shared" ref="D471:L471" si="41">SUM(D411:D470)</f>
        <v>822688.13</v>
      </c>
      <c r="E471" s="17">
        <f t="shared" si="41"/>
        <v>0</v>
      </c>
      <c r="F471" s="17">
        <f t="shared" si="41"/>
        <v>822688.13</v>
      </c>
      <c r="G471" s="17">
        <f t="shared" si="41"/>
        <v>23611.291000000005</v>
      </c>
      <c r="H471" s="17">
        <f t="shared" si="41"/>
        <v>2481.12</v>
      </c>
      <c r="I471" s="17">
        <f t="shared" si="41"/>
        <v>25009.720000000005</v>
      </c>
      <c r="J471" s="17">
        <f t="shared" si="41"/>
        <v>16989.57</v>
      </c>
      <c r="K471" s="17">
        <f t="shared" si="41"/>
        <v>68091.610000000015</v>
      </c>
      <c r="L471" s="17">
        <f t="shared" si="41"/>
        <v>754596.52</v>
      </c>
      <c r="M471" s="3"/>
    </row>
    <row r="472" spans="1:13" s="1" customFormat="1">
      <c r="A472" s="3"/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3" s="1" customFormat="1">
      <c r="A474" s="9" t="s">
        <v>404</v>
      </c>
      <c r="B474" s="3"/>
      <c r="C474" s="4"/>
      <c r="D474" s="17"/>
      <c r="E474" s="17"/>
      <c r="F474" s="17"/>
      <c r="G474" s="17"/>
      <c r="H474" s="17"/>
      <c r="I474" s="17"/>
      <c r="J474" s="17"/>
      <c r="K474" s="17"/>
      <c r="L474" s="17"/>
      <c r="M474" s="3"/>
    </row>
    <row r="475" spans="1:13" s="1" customFormat="1">
      <c r="A475" s="3" t="s">
        <v>155</v>
      </c>
      <c r="B475" s="3" t="s">
        <v>405</v>
      </c>
      <c r="C475" s="4">
        <v>12349154</v>
      </c>
      <c r="D475" s="17">
        <v>42000</v>
      </c>
      <c r="E475" s="17" t="s">
        <v>59</v>
      </c>
      <c r="F475" s="17">
        <v>42000</v>
      </c>
      <c r="G475" s="17">
        <v>1205.4000000000001</v>
      </c>
      <c r="H475" s="17">
        <v>928.63</v>
      </c>
      <c r="I475" s="17">
        <v>1276.8</v>
      </c>
      <c r="J475" s="17">
        <v>25</v>
      </c>
      <c r="K475" s="17">
        <v>3435.83</v>
      </c>
      <c r="L475" s="17">
        <v>38564.17</v>
      </c>
      <c r="M475" s="3"/>
    </row>
    <row r="476" spans="1:13" s="1" customFormat="1">
      <c r="A476" s="3" t="s">
        <v>156</v>
      </c>
      <c r="B476" s="3" t="s">
        <v>69</v>
      </c>
      <c r="C476" s="4">
        <v>12349639</v>
      </c>
      <c r="D476" s="17" t="s">
        <v>489</v>
      </c>
      <c r="E476" s="17" t="s">
        <v>59</v>
      </c>
      <c r="F476" s="17">
        <v>103000</v>
      </c>
      <c r="G476" s="17">
        <v>2956.1</v>
      </c>
      <c r="H476" s="17">
        <v>13383.86</v>
      </c>
      <c r="I476" s="17">
        <v>2628.08</v>
      </c>
      <c r="J476" s="17">
        <v>25</v>
      </c>
      <c r="K476" s="17">
        <v>18993.04</v>
      </c>
      <c r="L476" s="17">
        <v>84006.96</v>
      </c>
      <c r="M476" s="3"/>
    </row>
    <row r="477" spans="1:13" s="1" customFormat="1">
      <c r="A477" s="3" t="s">
        <v>11</v>
      </c>
      <c r="B477" s="3">
        <v>2</v>
      </c>
      <c r="C477" s="4"/>
      <c r="D477" s="17">
        <f>SUM(D475:D476)</f>
        <v>42000</v>
      </c>
      <c r="E477" s="17">
        <f t="shared" ref="E477:L477" si="42">SUM(E475:E476)</f>
        <v>0</v>
      </c>
      <c r="F477" s="17">
        <f t="shared" si="42"/>
        <v>145000</v>
      </c>
      <c r="G477" s="17">
        <f t="shared" si="42"/>
        <v>4161.5</v>
      </c>
      <c r="H477" s="17">
        <f t="shared" si="42"/>
        <v>14312.49</v>
      </c>
      <c r="I477" s="17">
        <f t="shared" si="42"/>
        <v>3904.88</v>
      </c>
      <c r="J477" s="17">
        <f t="shared" si="42"/>
        <v>50</v>
      </c>
      <c r="K477" s="17">
        <f t="shared" si="42"/>
        <v>22428.870000000003</v>
      </c>
      <c r="L477" s="17">
        <f t="shared" si="42"/>
        <v>122571.13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406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157</v>
      </c>
      <c r="B481" s="3" t="s">
        <v>411</v>
      </c>
      <c r="C481" s="4">
        <v>32</v>
      </c>
      <c r="D481" s="17">
        <v>125000</v>
      </c>
      <c r="E481" s="17" t="s">
        <v>59</v>
      </c>
      <c r="F481" s="17">
        <v>125000</v>
      </c>
      <c r="G481" s="17">
        <v>3587.5</v>
      </c>
      <c r="H481" s="17">
        <v>18726.009999999998</v>
      </c>
      <c r="I481" s="17">
        <v>2628.08</v>
      </c>
      <c r="J481" s="17">
        <v>25</v>
      </c>
      <c r="K481" s="17">
        <v>24966.59</v>
      </c>
      <c r="L481" s="17">
        <v>100033.41</v>
      </c>
      <c r="M481" s="3"/>
    </row>
    <row r="482" spans="1:13" s="1" customFormat="1">
      <c r="A482" s="3" t="s">
        <v>407</v>
      </c>
      <c r="B482" s="3" t="s">
        <v>410</v>
      </c>
      <c r="C482" s="4">
        <v>33</v>
      </c>
      <c r="D482" s="17">
        <v>85000</v>
      </c>
      <c r="E482" s="17" t="s">
        <v>59</v>
      </c>
      <c r="F482" s="17">
        <v>85000</v>
      </c>
      <c r="G482" s="17">
        <v>2439.5</v>
      </c>
      <c r="H482" s="17">
        <v>8767.33</v>
      </c>
      <c r="I482" s="17">
        <v>2584</v>
      </c>
      <c r="J482" s="17">
        <v>25</v>
      </c>
      <c r="K482" s="17">
        <v>13815.83</v>
      </c>
      <c r="L482" s="17">
        <v>71184.17</v>
      </c>
      <c r="M482" s="3"/>
    </row>
    <row r="483" spans="1:13" s="1" customFormat="1">
      <c r="A483" s="3" t="s">
        <v>158</v>
      </c>
      <c r="B483" s="3" t="s">
        <v>410</v>
      </c>
      <c r="C483" s="4">
        <v>598</v>
      </c>
      <c r="D483" s="17">
        <v>50000</v>
      </c>
      <c r="E483" s="17" t="s">
        <v>59</v>
      </c>
      <c r="F483" s="17">
        <v>50000</v>
      </c>
      <c r="G483" s="17">
        <v>1435</v>
      </c>
      <c r="H483" s="17">
        <v>1940.74</v>
      </c>
      <c r="I483" s="17">
        <v>1520</v>
      </c>
      <c r="J483" s="17">
        <v>1105</v>
      </c>
      <c r="K483" s="17">
        <v>6000.74</v>
      </c>
      <c r="L483" s="17">
        <v>43999.26</v>
      </c>
      <c r="M483" s="3"/>
    </row>
    <row r="484" spans="1:13" s="1" customFormat="1">
      <c r="A484" s="3" t="s">
        <v>470</v>
      </c>
      <c r="B484" s="3" t="s">
        <v>15</v>
      </c>
      <c r="C484" s="4">
        <v>2201</v>
      </c>
      <c r="D484" s="17">
        <v>25000</v>
      </c>
      <c r="E484" s="17" t="s">
        <v>59</v>
      </c>
      <c r="F484" s="17">
        <v>25000</v>
      </c>
      <c r="G484" s="17">
        <v>717.5</v>
      </c>
      <c r="H484" s="17" t="s">
        <v>59</v>
      </c>
      <c r="I484" s="17">
        <v>760</v>
      </c>
      <c r="J484" s="17">
        <v>145</v>
      </c>
      <c r="K484" s="17">
        <v>1622.5</v>
      </c>
      <c r="L484" s="17">
        <v>23377.5</v>
      </c>
      <c r="M484" s="3"/>
    </row>
    <row r="485" spans="1:13" s="1" customFormat="1">
      <c r="A485" s="3" t="s">
        <v>409</v>
      </c>
      <c r="B485" s="3" t="s">
        <v>410</v>
      </c>
      <c r="C485" s="4">
        <v>1239491</v>
      </c>
      <c r="D485" s="17">
        <v>43000</v>
      </c>
      <c r="E485" s="17" t="s">
        <v>59</v>
      </c>
      <c r="F485" s="17">
        <v>43000</v>
      </c>
      <c r="G485" s="17">
        <v>1234.0999999999999</v>
      </c>
      <c r="H485" s="17">
        <v>234.69</v>
      </c>
      <c r="I485" s="17">
        <v>1307.2</v>
      </c>
      <c r="J485" s="17">
        <v>25</v>
      </c>
      <c r="K485" s="17">
        <v>2800.99</v>
      </c>
      <c r="L485" s="17">
        <v>40199.01</v>
      </c>
      <c r="M485" s="3"/>
    </row>
    <row r="486" spans="1:13" s="1" customFormat="1">
      <c r="A486" s="3" t="s">
        <v>456</v>
      </c>
      <c r="B486" s="3" t="s">
        <v>491</v>
      </c>
      <c r="C486" s="4">
        <v>12349690</v>
      </c>
      <c r="D486" s="17">
        <v>35000</v>
      </c>
      <c r="E486" s="17" t="s">
        <v>59</v>
      </c>
      <c r="F486" s="17">
        <v>35000</v>
      </c>
      <c r="G486" s="17">
        <v>1004.5</v>
      </c>
      <c r="H486" s="17" t="s">
        <v>59</v>
      </c>
      <c r="I486" s="17">
        <v>1064</v>
      </c>
      <c r="J486" s="17">
        <v>948.76</v>
      </c>
      <c r="K486" s="17">
        <v>3017.26</v>
      </c>
      <c r="L486" s="17">
        <v>31982.74</v>
      </c>
      <c r="M486" s="3"/>
    </row>
    <row r="487" spans="1:13" s="1" customFormat="1">
      <c r="A487" s="3" t="s">
        <v>11</v>
      </c>
      <c r="B487" s="3">
        <v>6</v>
      </c>
      <c r="C487" s="4"/>
      <c r="D487" s="17">
        <f>SUM(D481:D485)</f>
        <v>328000</v>
      </c>
      <c r="E487" s="17">
        <f t="shared" ref="E487:L487" si="43">SUM(E481:E485)</f>
        <v>0</v>
      </c>
      <c r="F487" s="17">
        <f t="shared" si="43"/>
        <v>328000</v>
      </c>
      <c r="G487" s="17">
        <f t="shared" si="43"/>
        <v>9413.6</v>
      </c>
      <c r="H487" s="17">
        <f t="shared" si="43"/>
        <v>29668.769999999997</v>
      </c>
      <c r="I487" s="17">
        <f t="shared" si="43"/>
        <v>8799.2800000000007</v>
      </c>
      <c r="J487" s="17">
        <f t="shared" si="43"/>
        <v>1325</v>
      </c>
      <c r="K487" s="17">
        <f t="shared" si="43"/>
        <v>49206.649999999994</v>
      </c>
      <c r="L487" s="17">
        <f t="shared" si="43"/>
        <v>278793.35000000003</v>
      </c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9" t="s">
        <v>412</v>
      </c>
      <c r="B490" s="3"/>
      <c r="C490" s="4"/>
      <c r="D490" s="17"/>
      <c r="E490" s="17"/>
      <c r="F490" s="17"/>
      <c r="G490" s="17"/>
      <c r="H490" s="17"/>
      <c r="I490" s="17"/>
      <c r="J490" s="17"/>
      <c r="K490" s="17"/>
      <c r="L490" s="17"/>
      <c r="M490" s="3"/>
    </row>
    <row r="491" spans="1:13" s="1" customFormat="1">
      <c r="A491" s="5" t="s">
        <v>413</v>
      </c>
      <c r="B491" s="3" t="s">
        <v>419</v>
      </c>
      <c r="C491" s="4">
        <v>45</v>
      </c>
      <c r="D491" s="17">
        <v>35000</v>
      </c>
      <c r="E491" s="17" t="s">
        <v>59</v>
      </c>
      <c r="F491" s="17">
        <v>35000</v>
      </c>
      <c r="G491" s="17">
        <v>1004.5</v>
      </c>
      <c r="H491" s="17" t="s">
        <v>59</v>
      </c>
      <c r="I491" s="17">
        <v>1064</v>
      </c>
      <c r="J491" s="17">
        <v>5725</v>
      </c>
      <c r="K491" s="17">
        <v>7793.5</v>
      </c>
      <c r="L491" s="17">
        <v>27206.5</v>
      </c>
      <c r="M491" s="3"/>
    </row>
    <row r="492" spans="1:13" s="1" customFormat="1">
      <c r="A492" s="5" t="s">
        <v>414</v>
      </c>
      <c r="B492" s="3" t="s">
        <v>20</v>
      </c>
      <c r="C492" s="4">
        <v>46</v>
      </c>
      <c r="D492" s="17">
        <v>21000</v>
      </c>
      <c r="E492" s="17" t="s">
        <v>59</v>
      </c>
      <c r="F492" s="17">
        <v>21000</v>
      </c>
      <c r="G492" s="17">
        <v>602.70000000000005</v>
      </c>
      <c r="H492" s="17" t="s">
        <v>59</v>
      </c>
      <c r="I492" s="17">
        <v>638.4</v>
      </c>
      <c r="J492" s="17">
        <v>165</v>
      </c>
      <c r="K492" s="17">
        <v>1406.1</v>
      </c>
      <c r="L492" s="17">
        <v>19593.900000000001</v>
      </c>
      <c r="M492" s="3"/>
    </row>
    <row r="493" spans="1:13" s="1" customFormat="1">
      <c r="A493" s="3" t="s">
        <v>415</v>
      </c>
      <c r="B493" s="3" t="s">
        <v>20</v>
      </c>
      <c r="C493" s="4">
        <v>199</v>
      </c>
      <c r="D493" s="17">
        <v>21600</v>
      </c>
      <c r="E493" s="17" t="s">
        <v>59</v>
      </c>
      <c r="F493" s="17">
        <v>21600</v>
      </c>
      <c r="G493" s="17">
        <v>619.91999999999996</v>
      </c>
      <c r="H493" s="17" t="s">
        <v>59</v>
      </c>
      <c r="I493" s="17">
        <v>656.64</v>
      </c>
      <c r="J493" s="17">
        <v>185</v>
      </c>
      <c r="K493" s="17">
        <v>1461.56</v>
      </c>
      <c r="L493" s="17">
        <v>20138.439999999999</v>
      </c>
      <c r="M493" s="3"/>
    </row>
    <row r="494" spans="1:13" s="1" customFormat="1">
      <c r="A494" s="5" t="s">
        <v>159</v>
      </c>
      <c r="B494" s="3" t="s">
        <v>55</v>
      </c>
      <c r="C494" s="4">
        <v>543</v>
      </c>
      <c r="D494" s="17">
        <v>23450</v>
      </c>
      <c r="E494" s="17" t="s">
        <v>59</v>
      </c>
      <c r="F494" s="17">
        <v>23450</v>
      </c>
      <c r="G494" s="17">
        <v>673.02</v>
      </c>
      <c r="H494" s="17" t="s">
        <v>59</v>
      </c>
      <c r="I494" s="17">
        <v>712.88</v>
      </c>
      <c r="J494" s="17">
        <v>1128.76</v>
      </c>
      <c r="K494" s="17">
        <v>2514.66</v>
      </c>
      <c r="L494" s="17">
        <v>20935.34</v>
      </c>
      <c r="M494" s="3"/>
    </row>
    <row r="495" spans="1:13" s="1" customFormat="1">
      <c r="A495" s="5" t="s">
        <v>160</v>
      </c>
      <c r="B495" s="3" t="s">
        <v>20</v>
      </c>
      <c r="C495" s="4">
        <v>569</v>
      </c>
      <c r="D495" s="17">
        <v>22000</v>
      </c>
      <c r="E495" s="17" t="s">
        <v>59</v>
      </c>
      <c r="F495" s="17">
        <v>22000</v>
      </c>
      <c r="G495" s="17">
        <v>631.4</v>
      </c>
      <c r="H495" s="17" t="s">
        <v>59</v>
      </c>
      <c r="I495" s="17">
        <v>668.8</v>
      </c>
      <c r="J495" s="17">
        <v>185</v>
      </c>
      <c r="K495" s="17">
        <v>1485.2</v>
      </c>
      <c r="L495" s="17">
        <v>20514.8</v>
      </c>
      <c r="M495" s="3"/>
    </row>
    <row r="496" spans="1:13" s="1" customFormat="1">
      <c r="A496" s="5" t="s">
        <v>416</v>
      </c>
      <c r="B496" s="3" t="s">
        <v>202</v>
      </c>
      <c r="C496" s="4">
        <v>2801</v>
      </c>
      <c r="D496" s="17">
        <v>28000</v>
      </c>
      <c r="E496" s="17" t="s">
        <v>59</v>
      </c>
      <c r="F496" s="17">
        <v>28000</v>
      </c>
      <c r="G496" s="17">
        <v>803.6</v>
      </c>
      <c r="H496" s="17" t="s">
        <v>59</v>
      </c>
      <c r="I496" s="17">
        <v>851.2</v>
      </c>
      <c r="J496" s="17">
        <v>125</v>
      </c>
      <c r="K496" s="17">
        <v>1779.8</v>
      </c>
      <c r="L496" s="17">
        <v>26220.2</v>
      </c>
      <c r="M496" s="3"/>
    </row>
    <row r="497" spans="1:13" s="1" customFormat="1">
      <c r="A497" s="5" t="s">
        <v>161</v>
      </c>
      <c r="B497" s="3" t="s">
        <v>20</v>
      </c>
      <c r="C497" s="4">
        <v>4201</v>
      </c>
      <c r="D497" s="17">
        <v>22600</v>
      </c>
      <c r="E497" s="17" t="s">
        <v>59</v>
      </c>
      <c r="F497" s="17">
        <v>22600</v>
      </c>
      <c r="G497" s="17">
        <v>648.62</v>
      </c>
      <c r="H497" s="17" t="s">
        <v>59</v>
      </c>
      <c r="I497" s="17">
        <v>687.04</v>
      </c>
      <c r="J497" s="17">
        <v>125</v>
      </c>
      <c r="K497" s="17">
        <v>1460.66</v>
      </c>
      <c r="L497" s="17">
        <v>21139.34</v>
      </c>
      <c r="M497" s="3"/>
    </row>
    <row r="498" spans="1:13" s="1" customFormat="1">
      <c r="A498" s="5" t="s">
        <v>417</v>
      </c>
      <c r="B498" s="3" t="s">
        <v>20</v>
      </c>
      <c r="C498" s="4">
        <v>4301</v>
      </c>
      <c r="D498" s="17">
        <v>28000</v>
      </c>
      <c r="E498" s="17" t="s">
        <v>59</v>
      </c>
      <c r="F498" s="17">
        <v>28000</v>
      </c>
      <c r="G498" s="17">
        <v>803.6</v>
      </c>
      <c r="H498" s="17" t="s">
        <v>59</v>
      </c>
      <c r="I498" s="17">
        <v>851.2</v>
      </c>
      <c r="J498" s="17">
        <v>125</v>
      </c>
      <c r="K498" s="17">
        <v>1779.8</v>
      </c>
      <c r="L498" s="17">
        <v>26220.2</v>
      </c>
      <c r="M498" s="3"/>
    </row>
    <row r="499" spans="1:13" s="1" customFormat="1">
      <c r="A499" s="5" t="s">
        <v>162</v>
      </c>
      <c r="B499" s="3" t="s">
        <v>56</v>
      </c>
      <c r="C499" s="4">
        <v>55356</v>
      </c>
      <c r="D499" s="17">
        <v>85000</v>
      </c>
      <c r="E499" s="17" t="s">
        <v>59</v>
      </c>
      <c r="F499" s="17">
        <v>85000</v>
      </c>
      <c r="G499" s="17">
        <v>2439.5</v>
      </c>
      <c r="H499" s="17">
        <v>8767.33</v>
      </c>
      <c r="I499" s="17">
        <v>2584</v>
      </c>
      <c r="J499" s="17">
        <v>3325</v>
      </c>
      <c r="K499" s="17">
        <v>17115.830000000002</v>
      </c>
      <c r="L499" s="17">
        <v>67884.17</v>
      </c>
      <c r="M499" s="3"/>
    </row>
    <row r="500" spans="1:13" s="1" customFormat="1">
      <c r="A500" s="5" t="s">
        <v>418</v>
      </c>
      <c r="B500" s="3" t="s">
        <v>420</v>
      </c>
      <c r="C500" s="4">
        <v>12345867</v>
      </c>
      <c r="D500" s="17">
        <v>50000</v>
      </c>
      <c r="E500" s="17" t="s">
        <v>59</v>
      </c>
      <c r="F500" s="17">
        <v>50000</v>
      </c>
      <c r="G500" s="17">
        <v>1435</v>
      </c>
      <c r="H500" s="17">
        <v>1940.74</v>
      </c>
      <c r="I500" s="17">
        <v>1520</v>
      </c>
      <c r="J500" s="17">
        <v>25</v>
      </c>
      <c r="K500" s="17">
        <v>4920.74</v>
      </c>
      <c r="L500" s="17">
        <v>45079.26</v>
      </c>
      <c r="M500" s="3"/>
    </row>
    <row r="501" spans="1:13" s="1" customFormat="1">
      <c r="A501" s="5" t="s">
        <v>421</v>
      </c>
      <c r="B501" s="3" t="s">
        <v>420</v>
      </c>
      <c r="C501" s="4">
        <v>12346107</v>
      </c>
      <c r="D501" s="17">
        <v>38000</v>
      </c>
      <c r="E501" s="17" t="s">
        <v>59</v>
      </c>
      <c r="F501" s="17">
        <v>38000</v>
      </c>
      <c r="G501" s="17">
        <v>1090.5999999999999</v>
      </c>
      <c r="H501" s="17">
        <v>364.09</v>
      </c>
      <c r="I501" s="17">
        <v>1155.2</v>
      </c>
      <c r="J501" s="17">
        <v>25</v>
      </c>
      <c r="K501" s="17">
        <v>2634.89</v>
      </c>
      <c r="L501" s="17">
        <v>35365.11</v>
      </c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190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422</v>
      </c>
      <c r="B508" s="3" t="s">
        <v>419</v>
      </c>
      <c r="C508" s="4">
        <v>12349608</v>
      </c>
      <c r="D508" s="17">
        <v>31500</v>
      </c>
      <c r="E508" s="17" t="s">
        <v>59</v>
      </c>
      <c r="F508" s="17">
        <v>31500</v>
      </c>
      <c r="G508" s="17">
        <v>904.05</v>
      </c>
      <c r="H508" s="17" t="s">
        <v>59</v>
      </c>
      <c r="I508" s="17">
        <v>957.6</v>
      </c>
      <c r="J508" s="17">
        <v>948.76</v>
      </c>
      <c r="K508" s="17">
        <v>2810.41</v>
      </c>
      <c r="L508" s="17">
        <v>28689.59</v>
      </c>
      <c r="M508" s="3"/>
    </row>
    <row r="509" spans="1:13" s="1" customFormat="1">
      <c r="A509" s="5" t="s">
        <v>423</v>
      </c>
      <c r="B509" s="3" t="s">
        <v>426</v>
      </c>
      <c r="C509" s="4">
        <v>12349568</v>
      </c>
      <c r="D509" s="17">
        <v>33000</v>
      </c>
      <c r="E509" s="17" t="s">
        <v>59</v>
      </c>
      <c r="F509" s="17">
        <v>33000</v>
      </c>
      <c r="G509" s="17">
        <v>947.1</v>
      </c>
      <c r="H509" s="17" t="s">
        <v>59</v>
      </c>
      <c r="I509" s="17">
        <v>1003.2</v>
      </c>
      <c r="J509" s="17">
        <v>25</v>
      </c>
      <c r="K509" s="17">
        <v>1975.3</v>
      </c>
      <c r="L509" s="17">
        <v>31024.7</v>
      </c>
      <c r="M509" s="3"/>
    </row>
    <row r="510" spans="1:13" s="1" customFormat="1">
      <c r="A510" s="5" t="s">
        <v>424</v>
      </c>
      <c r="B510" s="3" t="s">
        <v>420</v>
      </c>
      <c r="C510" s="4">
        <v>12349594</v>
      </c>
      <c r="D510" s="17">
        <v>48000</v>
      </c>
      <c r="E510" s="17" t="s">
        <v>59</v>
      </c>
      <c r="F510" s="17">
        <v>48000</v>
      </c>
      <c r="G510" s="17">
        <v>1377.6</v>
      </c>
      <c r="H510" s="17">
        <v>1775.44</v>
      </c>
      <c r="I510" s="17">
        <v>1459.2</v>
      </c>
      <c r="J510" s="17">
        <v>25</v>
      </c>
      <c r="K510" s="17">
        <v>4637.24</v>
      </c>
      <c r="L510" s="17">
        <v>43362.76</v>
      </c>
      <c r="M510" s="3"/>
    </row>
    <row r="511" spans="1:13" s="1" customFormat="1">
      <c r="A511" s="5" t="s">
        <v>163</v>
      </c>
      <c r="B511" s="3" t="s">
        <v>426</v>
      </c>
      <c r="C511" s="4">
        <v>12349687</v>
      </c>
      <c r="D511" s="17">
        <v>40000</v>
      </c>
      <c r="E511" s="17" t="s">
        <v>59</v>
      </c>
      <c r="F511" s="17">
        <v>40000</v>
      </c>
      <c r="G511" s="17">
        <v>1148</v>
      </c>
      <c r="H511" s="17">
        <v>519.85</v>
      </c>
      <c r="I511" s="17">
        <v>1216</v>
      </c>
      <c r="J511" s="17">
        <v>868.39</v>
      </c>
      <c r="K511" s="17">
        <v>3752.24</v>
      </c>
      <c r="L511" s="17">
        <v>36247.760000000002</v>
      </c>
      <c r="M511" s="3"/>
    </row>
    <row r="512" spans="1:13" s="1" customFormat="1">
      <c r="A512" s="5" t="s">
        <v>471</v>
      </c>
      <c r="B512" s="3" t="s">
        <v>426</v>
      </c>
      <c r="C512" s="4">
        <v>12349633</v>
      </c>
      <c r="D512" s="17">
        <v>31500</v>
      </c>
      <c r="E512" s="17" t="s">
        <v>59</v>
      </c>
      <c r="F512" s="17">
        <v>31500</v>
      </c>
      <c r="G512" s="17">
        <v>904.05</v>
      </c>
      <c r="H512" s="17" t="s">
        <v>59</v>
      </c>
      <c r="I512" s="17">
        <v>957.6</v>
      </c>
      <c r="J512" s="17">
        <v>25</v>
      </c>
      <c r="K512" s="17">
        <v>1886.65</v>
      </c>
      <c r="L512" s="17">
        <v>29613.35</v>
      </c>
      <c r="M512" s="3"/>
    </row>
    <row r="513" spans="1:13" s="1" customFormat="1">
      <c r="A513" s="3" t="s">
        <v>11</v>
      </c>
      <c r="B513" s="3">
        <v>16</v>
      </c>
      <c r="C513" s="4"/>
      <c r="D513" s="17">
        <f>SUM(D491:D512)</f>
        <v>558650</v>
      </c>
      <c r="E513" s="17">
        <f t="shared" ref="E513:L513" si="44">SUM(E491:E512)</f>
        <v>0</v>
      </c>
      <c r="F513" s="17">
        <f t="shared" si="44"/>
        <v>558650</v>
      </c>
      <c r="G513" s="17">
        <f t="shared" si="44"/>
        <v>16033.26</v>
      </c>
      <c r="H513" s="17">
        <f t="shared" si="44"/>
        <v>13367.45</v>
      </c>
      <c r="I513" s="17">
        <f t="shared" si="44"/>
        <v>16982.960000000003</v>
      </c>
      <c r="J513" s="17">
        <f t="shared" si="44"/>
        <v>13030.91</v>
      </c>
      <c r="K513" s="17">
        <f t="shared" si="44"/>
        <v>59414.579999999994</v>
      </c>
      <c r="L513" s="17">
        <f t="shared" si="44"/>
        <v>499235.42000000004</v>
      </c>
      <c r="M513" s="3"/>
    </row>
    <row r="514" spans="1:13" s="1" customFormat="1">
      <c r="A514" s="3"/>
      <c r="B514" s="3"/>
      <c r="C514" s="4"/>
      <c r="D514" s="17"/>
      <c r="E514" s="17"/>
      <c r="F514" s="17"/>
      <c r="G514" s="17"/>
      <c r="H514" s="17"/>
      <c r="I514" s="17"/>
      <c r="J514" s="17"/>
      <c r="K514" s="17"/>
      <c r="L514" s="17"/>
      <c r="M514" s="3"/>
    </row>
    <row r="515" spans="1:13" s="1" customFormat="1">
      <c r="A515" s="3"/>
      <c r="B515" s="3"/>
      <c r="C515" s="4"/>
      <c r="D515" s="17"/>
      <c r="E515" s="17"/>
      <c r="F515" s="17"/>
      <c r="G515" s="17"/>
      <c r="H515" s="17"/>
      <c r="I515" s="17"/>
      <c r="J515" s="17"/>
      <c r="K515" s="17"/>
      <c r="L515" s="17"/>
      <c r="M515" s="3"/>
    </row>
    <row r="516" spans="1:13" s="1" customFormat="1">
      <c r="A516" s="9" t="s">
        <v>427</v>
      </c>
      <c r="B516" s="3"/>
      <c r="C516" s="4"/>
      <c r="D516" s="17"/>
      <c r="E516" s="17"/>
      <c r="F516" s="17"/>
      <c r="G516" s="17"/>
      <c r="H516" s="17"/>
      <c r="I516" s="17"/>
      <c r="J516" s="17"/>
      <c r="K516" s="17"/>
      <c r="L516" s="17"/>
      <c r="M516" s="3"/>
    </row>
    <row r="517" spans="1:13" s="1" customFormat="1">
      <c r="A517" s="3" t="s">
        <v>165</v>
      </c>
      <c r="B517" s="3" t="s">
        <v>202</v>
      </c>
      <c r="C517" s="4">
        <v>497</v>
      </c>
      <c r="D517" s="17">
        <v>26000</v>
      </c>
      <c r="E517" s="17" t="s">
        <v>59</v>
      </c>
      <c r="F517" s="17">
        <v>26000</v>
      </c>
      <c r="G517" s="17">
        <v>746.2</v>
      </c>
      <c r="H517" s="17" t="s">
        <v>59</v>
      </c>
      <c r="I517" s="17">
        <v>790.4</v>
      </c>
      <c r="J517" s="17">
        <v>125</v>
      </c>
      <c r="K517" s="17">
        <v>1661.6</v>
      </c>
      <c r="L517" s="17">
        <v>24338.400000000001</v>
      </c>
      <c r="M517" s="3"/>
    </row>
    <row r="518" spans="1:13" s="1" customFormat="1">
      <c r="A518" s="3" t="s">
        <v>428</v>
      </c>
      <c r="B518" s="3" t="s">
        <v>26</v>
      </c>
      <c r="C518" s="4">
        <v>573</v>
      </c>
      <c r="D518" s="17">
        <v>29450</v>
      </c>
      <c r="E518" s="17" t="s">
        <v>59</v>
      </c>
      <c r="F518" s="17">
        <v>29450</v>
      </c>
      <c r="G518" s="17">
        <v>845.22</v>
      </c>
      <c r="H518" s="17" t="s">
        <v>59</v>
      </c>
      <c r="I518" s="17">
        <v>895.28</v>
      </c>
      <c r="J518" s="17">
        <v>125</v>
      </c>
      <c r="K518" s="17">
        <v>1865.5</v>
      </c>
      <c r="L518" s="17">
        <v>27584.5</v>
      </c>
      <c r="M518" s="3"/>
    </row>
    <row r="519" spans="1:13" s="1" customFormat="1">
      <c r="A519" s="3" t="s">
        <v>429</v>
      </c>
      <c r="B519" s="3" t="s">
        <v>202</v>
      </c>
      <c r="C519" s="4">
        <v>3901</v>
      </c>
      <c r="D519" s="17">
        <v>28000</v>
      </c>
      <c r="E519" s="17" t="s">
        <v>59</v>
      </c>
      <c r="F519" s="17">
        <v>28000</v>
      </c>
      <c r="G519" s="17">
        <v>803.6</v>
      </c>
      <c r="H519" s="17" t="s">
        <v>59</v>
      </c>
      <c r="I519" s="17">
        <v>851.2</v>
      </c>
      <c r="J519" s="17">
        <v>165</v>
      </c>
      <c r="K519" s="17">
        <v>1819.8</v>
      </c>
      <c r="L519" s="17">
        <v>26180.2</v>
      </c>
      <c r="M519" s="3"/>
    </row>
    <row r="520" spans="1:13" s="1" customFormat="1">
      <c r="A520" s="3" t="s">
        <v>430</v>
      </c>
      <c r="B520" s="3" t="s">
        <v>222</v>
      </c>
      <c r="C520" s="4">
        <v>16501</v>
      </c>
      <c r="D520" s="17">
        <v>23000</v>
      </c>
      <c r="E520" s="17" t="s">
        <v>59</v>
      </c>
      <c r="F520" s="17">
        <v>23000</v>
      </c>
      <c r="G520" s="17">
        <v>660.1</v>
      </c>
      <c r="H520" s="17" t="s">
        <v>59</v>
      </c>
      <c r="I520" s="17">
        <v>699.2</v>
      </c>
      <c r="J520" s="17">
        <v>75</v>
      </c>
      <c r="K520" s="17">
        <v>1434.3</v>
      </c>
      <c r="L520" s="17">
        <v>21565.7</v>
      </c>
      <c r="M520" s="3"/>
    </row>
    <row r="521" spans="1:13" s="1" customFormat="1">
      <c r="A521" s="3" t="s">
        <v>431</v>
      </c>
      <c r="B521" s="3" t="s">
        <v>26</v>
      </c>
      <c r="C521" s="4">
        <v>22601</v>
      </c>
      <c r="D521" s="17">
        <v>65000</v>
      </c>
      <c r="E521" s="17" t="s">
        <v>59</v>
      </c>
      <c r="F521" s="17">
        <v>65000</v>
      </c>
      <c r="G521" s="17">
        <v>1865.5</v>
      </c>
      <c r="H521" s="17">
        <v>4733.1400000000003</v>
      </c>
      <c r="I521" s="17">
        <v>1976</v>
      </c>
      <c r="J521" s="17">
        <v>165</v>
      </c>
      <c r="K521" s="17">
        <v>8739.64</v>
      </c>
      <c r="L521" s="17">
        <v>56260.36</v>
      </c>
      <c r="M521" s="3"/>
    </row>
    <row r="522" spans="1:13" s="1" customFormat="1">
      <c r="A522" s="3" t="s">
        <v>432</v>
      </c>
      <c r="B522" s="3" t="s">
        <v>474</v>
      </c>
      <c r="C522" s="4">
        <v>55353</v>
      </c>
      <c r="D522" s="17">
        <v>45000</v>
      </c>
      <c r="E522" s="17" t="s">
        <v>59</v>
      </c>
      <c r="F522" s="17">
        <v>45000</v>
      </c>
      <c r="G522" s="17">
        <v>1291.5</v>
      </c>
      <c r="H522" s="17">
        <v>1352.04</v>
      </c>
      <c r="I522" s="17">
        <v>1368</v>
      </c>
      <c r="J522" s="17">
        <v>25</v>
      </c>
      <c r="K522" s="17">
        <v>4036.54</v>
      </c>
      <c r="L522" s="17">
        <v>40963.46</v>
      </c>
      <c r="M522" s="3"/>
    </row>
    <row r="523" spans="1:13" s="1" customFormat="1">
      <c r="A523" s="3" t="s">
        <v>167</v>
      </c>
      <c r="B523" s="3" t="s">
        <v>433</v>
      </c>
      <c r="C523" s="4">
        <v>12349575</v>
      </c>
      <c r="D523" s="17">
        <v>42000</v>
      </c>
      <c r="E523" s="17" t="s">
        <v>59</v>
      </c>
      <c r="F523" s="17">
        <v>42000</v>
      </c>
      <c r="G523" s="17">
        <v>1205.4000000000001</v>
      </c>
      <c r="H523" s="17">
        <v>928.63</v>
      </c>
      <c r="I523" s="17">
        <v>1276.8</v>
      </c>
      <c r="J523" s="17">
        <v>25</v>
      </c>
      <c r="K523" s="17">
        <v>3435.83</v>
      </c>
      <c r="L523" s="17">
        <v>38564.17</v>
      </c>
      <c r="M523" s="3"/>
    </row>
    <row r="524" spans="1:13" s="1" customFormat="1">
      <c r="A524" s="3" t="s">
        <v>11</v>
      </c>
      <c r="B524" s="3">
        <v>7</v>
      </c>
      <c r="C524" s="4"/>
      <c r="D524" s="17">
        <f>SUM(D517:D523)</f>
        <v>258450</v>
      </c>
      <c r="E524" s="17">
        <f t="shared" ref="E524:L524" si="45">SUM(E517:E523)</f>
        <v>0</v>
      </c>
      <c r="F524" s="17">
        <f t="shared" si="45"/>
        <v>258450</v>
      </c>
      <c r="G524" s="17">
        <f t="shared" si="45"/>
        <v>7417.52</v>
      </c>
      <c r="H524" s="17">
        <f t="shared" si="45"/>
        <v>7013.81</v>
      </c>
      <c r="I524" s="17">
        <f t="shared" si="45"/>
        <v>7856.88</v>
      </c>
      <c r="J524" s="17">
        <f t="shared" si="45"/>
        <v>705</v>
      </c>
      <c r="K524" s="17">
        <f t="shared" si="45"/>
        <v>22993.21</v>
      </c>
      <c r="L524" s="17">
        <f t="shared" si="45"/>
        <v>235456.78999999998</v>
      </c>
      <c r="M524" s="3"/>
    </row>
    <row r="525" spans="1:13" s="1" customFormat="1">
      <c r="A525" s="3"/>
      <c r="B525" s="3"/>
      <c r="C525" s="4"/>
      <c r="D525" s="17"/>
      <c r="E525" s="17"/>
      <c r="F525" s="17"/>
      <c r="G525" s="17"/>
      <c r="H525" s="17"/>
      <c r="I525" s="17"/>
      <c r="J525" s="17"/>
      <c r="K525" s="17"/>
      <c r="L525" s="17"/>
      <c r="M525" s="3"/>
    </row>
    <row r="526" spans="1:13" s="1" customFormat="1"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1:13" s="1" customFormat="1">
      <c r="A527" s="9" t="s">
        <v>434</v>
      </c>
      <c r="B527" s="3"/>
      <c r="C527" s="4"/>
      <c r="D527" s="17"/>
      <c r="E527" s="17"/>
      <c r="F527" s="17"/>
      <c r="G527" s="17"/>
      <c r="H527" s="17"/>
      <c r="I527" s="17"/>
      <c r="J527" s="17"/>
      <c r="K527" s="17"/>
      <c r="L527" s="17"/>
      <c r="M527" s="3"/>
    </row>
    <row r="528" spans="1:13" s="1" customFormat="1">
      <c r="A528" s="3" t="s">
        <v>435</v>
      </c>
      <c r="B528" s="3" t="s">
        <v>55</v>
      </c>
      <c r="C528" s="4">
        <v>209</v>
      </c>
      <c r="D528" s="17">
        <v>22000</v>
      </c>
      <c r="E528" s="17" t="s">
        <v>59</v>
      </c>
      <c r="F528" s="17">
        <v>22000</v>
      </c>
      <c r="G528" s="17">
        <v>631.4</v>
      </c>
      <c r="H528" s="17" t="s">
        <v>59</v>
      </c>
      <c r="I528" s="17">
        <v>668.8</v>
      </c>
      <c r="J528" s="17">
        <v>145</v>
      </c>
      <c r="K528" s="17">
        <v>1445.2</v>
      </c>
      <c r="L528" s="17">
        <v>20554.8</v>
      </c>
      <c r="M528" s="3"/>
    </row>
    <row r="529" spans="1:13" s="1" customFormat="1">
      <c r="A529" s="3" t="s">
        <v>168</v>
      </c>
      <c r="B529" s="3" t="s">
        <v>186</v>
      </c>
      <c r="C529" s="4">
        <v>225</v>
      </c>
      <c r="D529" s="17">
        <v>18000</v>
      </c>
      <c r="E529" s="17" t="s">
        <v>59</v>
      </c>
      <c r="F529" s="17">
        <v>18000</v>
      </c>
      <c r="G529" s="17">
        <v>516.6</v>
      </c>
      <c r="H529" s="17" t="s">
        <v>59</v>
      </c>
      <c r="I529" s="17">
        <v>547.20000000000005</v>
      </c>
      <c r="J529" s="17">
        <v>25</v>
      </c>
      <c r="K529" s="17">
        <v>1088.8</v>
      </c>
      <c r="L529" s="17">
        <v>16911.2</v>
      </c>
      <c r="M529" s="3"/>
    </row>
    <row r="530" spans="1:13" s="1" customFormat="1">
      <c r="A530" s="3" t="s">
        <v>436</v>
      </c>
      <c r="B530" s="3" t="s">
        <v>439</v>
      </c>
      <c r="C530" s="4">
        <v>385</v>
      </c>
      <c r="D530" s="17">
        <v>85000</v>
      </c>
      <c r="E530" s="17"/>
      <c r="F530" s="17">
        <v>85000</v>
      </c>
      <c r="G530" s="17">
        <v>2439.5</v>
      </c>
      <c r="H530" s="17">
        <v>8767.33</v>
      </c>
      <c r="I530" s="17">
        <v>2584</v>
      </c>
      <c r="J530" s="17">
        <v>25</v>
      </c>
      <c r="K530" s="17">
        <v>13815.83</v>
      </c>
      <c r="L530" s="17">
        <v>71184.17</v>
      </c>
      <c r="M530" s="3"/>
    </row>
    <row r="531" spans="1:13" s="1" customFormat="1">
      <c r="A531" s="3" t="s">
        <v>164</v>
      </c>
      <c r="B531" s="3" t="s">
        <v>222</v>
      </c>
      <c r="C531" s="4">
        <v>468</v>
      </c>
      <c r="D531" s="17">
        <v>30000</v>
      </c>
      <c r="E531" s="17" t="s">
        <v>59</v>
      </c>
      <c r="F531" s="17">
        <v>30000</v>
      </c>
      <c r="G531" s="17">
        <v>861</v>
      </c>
      <c r="H531" s="17" t="s">
        <v>59</v>
      </c>
      <c r="I531" s="17">
        <v>912</v>
      </c>
      <c r="J531" s="17">
        <v>140</v>
      </c>
      <c r="K531" s="17">
        <v>1913</v>
      </c>
      <c r="L531" s="17">
        <v>28087</v>
      </c>
      <c r="M531" s="3"/>
    </row>
    <row r="532" spans="1:13" s="1" customFormat="1">
      <c r="A532" s="3" t="s">
        <v>169</v>
      </c>
      <c r="B532" s="3" t="s">
        <v>45</v>
      </c>
      <c r="C532" s="4">
        <v>701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125</v>
      </c>
      <c r="K532" s="17">
        <v>1188.8</v>
      </c>
      <c r="L532" s="17">
        <v>16811.2</v>
      </c>
      <c r="M532" s="3"/>
    </row>
    <row r="533" spans="1:13" s="1" customFormat="1">
      <c r="A533" s="3" t="s">
        <v>170</v>
      </c>
      <c r="B533" s="3" t="s">
        <v>20</v>
      </c>
      <c r="C533" s="4">
        <v>21500</v>
      </c>
      <c r="D533" s="17">
        <v>14545</v>
      </c>
      <c r="E533" s="17" t="s">
        <v>59</v>
      </c>
      <c r="F533" s="17">
        <v>14545</v>
      </c>
      <c r="G533" s="17">
        <v>417.44</v>
      </c>
      <c r="H533" s="17" t="s">
        <v>59</v>
      </c>
      <c r="I533" s="17">
        <v>442.17</v>
      </c>
      <c r="J533" s="17">
        <v>165</v>
      </c>
      <c r="K533" s="17">
        <v>1024.6099999999999</v>
      </c>
      <c r="L533" s="17">
        <v>13520.39</v>
      </c>
      <c r="M533" s="3"/>
    </row>
    <row r="534" spans="1:13" s="1" customFormat="1">
      <c r="A534" s="3" t="s">
        <v>171</v>
      </c>
      <c r="B534" s="3" t="s">
        <v>20</v>
      </c>
      <c r="C534" s="4">
        <v>25403</v>
      </c>
      <c r="D534" s="17">
        <v>13800</v>
      </c>
      <c r="E534" s="17" t="s">
        <v>59</v>
      </c>
      <c r="F534" s="17">
        <v>13800</v>
      </c>
      <c r="G534" s="17">
        <v>396.06</v>
      </c>
      <c r="H534" s="17" t="s">
        <v>59</v>
      </c>
      <c r="I534" s="17">
        <v>419.52</v>
      </c>
      <c r="J534" s="17">
        <v>25</v>
      </c>
      <c r="K534" s="17">
        <v>840.58</v>
      </c>
      <c r="L534" s="17">
        <v>12959.42</v>
      </c>
      <c r="M534" s="3"/>
    </row>
    <row r="535" spans="1:13" s="1" customFormat="1">
      <c r="A535" s="3" t="s">
        <v>437</v>
      </c>
      <c r="B535" s="3" t="s">
        <v>57</v>
      </c>
      <c r="C535" s="4">
        <v>43700</v>
      </c>
      <c r="D535" s="17">
        <v>17800</v>
      </c>
      <c r="E535" s="17" t="s">
        <v>59</v>
      </c>
      <c r="F535" s="17">
        <v>17800</v>
      </c>
      <c r="G535" s="17">
        <v>510.86</v>
      </c>
      <c r="H535" s="17" t="s">
        <v>59</v>
      </c>
      <c r="I535" s="17">
        <v>541.12</v>
      </c>
      <c r="J535" s="17">
        <v>1068.76</v>
      </c>
      <c r="K535" s="17">
        <v>2120.7399999999998</v>
      </c>
      <c r="L535" s="17">
        <v>15679.25</v>
      </c>
      <c r="M535" s="3"/>
    </row>
    <row r="536" spans="1:13" s="1" customFormat="1">
      <c r="A536" s="3" t="s">
        <v>438</v>
      </c>
      <c r="B536" s="3" t="s">
        <v>55</v>
      </c>
      <c r="C536" s="4">
        <v>55325</v>
      </c>
      <c r="D536" s="17">
        <v>18000</v>
      </c>
      <c r="E536" s="17" t="s">
        <v>59</v>
      </c>
      <c r="F536" s="17">
        <v>18000</v>
      </c>
      <c r="G536" s="17">
        <v>516.6</v>
      </c>
      <c r="H536" s="17" t="s">
        <v>59</v>
      </c>
      <c r="I536" s="17">
        <v>547.20000000000005</v>
      </c>
      <c r="J536" s="17">
        <v>115</v>
      </c>
      <c r="K536" s="17">
        <v>1178.8</v>
      </c>
      <c r="L536" s="17">
        <v>16821.2</v>
      </c>
      <c r="M536" s="3"/>
    </row>
    <row r="537" spans="1:13" s="1" customFormat="1">
      <c r="A537" s="3" t="s">
        <v>472</v>
      </c>
      <c r="B537" s="3" t="s">
        <v>19</v>
      </c>
      <c r="C537" s="4">
        <v>55331</v>
      </c>
      <c r="D537" s="17">
        <v>13500</v>
      </c>
      <c r="E537" s="17" t="s">
        <v>59</v>
      </c>
      <c r="F537" s="17">
        <v>13500</v>
      </c>
      <c r="G537" s="17">
        <v>387.45</v>
      </c>
      <c r="H537" s="17" t="s">
        <v>59</v>
      </c>
      <c r="I537" s="17">
        <v>410.4</v>
      </c>
      <c r="J537" s="17">
        <v>868.39</v>
      </c>
      <c r="K537" s="17">
        <v>1666.24</v>
      </c>
      <c r="L537" s="17">
        <v>11833.76</v>
      </c>
      <c r="M537" s="3"/>
    </row>
    <row r="538" spans="1:13" s="1" customFormat="1">
      <c r="A538" s="5" t="s">
        <v>425</v>
      </c>
      <c r="B538" s="3" t="s">
        <v>45</v>
      </c>
      <c r="C538" s="4">
        <v>12349579</v>
      </c>
      <c r="D538" s="17">
        <v>35000</v>
      </c>
      <c r="E538" s="17" t="s">
        <v>59</v>
      </c>
      <c r="F538" s="17">
        <v>35000</v>
      </c>
      <c r="G538" s="17">
        <v>1004.5</v>
      </c>
      <c r="H538" s="17" t="s">
        <v>59</v>
      </c>
      <c r="I538" s="17">
        <v>1064</v>
      </c>
      <c r="J538" s="17">
        <v>25</v>
      </c>
      <c r="K538" s="17">
        <v>2093.5</v>
      </c>
      <c r="L538" s="17">
        <v>32906.5</v>
      </c>
      <c r="M538" s="3"/>
    </row>
    <row r="539" spans="1:13" s="1" customFormat="1">
      <c r="A539" s="3" t="s">
        <v>408</v>
      </c>
      <c r="B539" s="3" t="s">
        <v>314</v>
      </c>
      <c r="C539" s="4">
        <v>36</v>
      </c>
      <c r="D539" s="17">
        <v>40000</v>
      </c>
      <c r="E539" s="17" t="s">
        <v>59</v>
      </c>
      <c r="F539" s="17">
        <v>40000</v>
      </c>
      <c r="G539" s="17">
        <v>1148</v>
      </c>
      <c r="H539" s="17" t="s">
        <v>59</v>
      </c>
      <c r="I539" s="17">
        <v>1216</v>
      </c>
      <c r="J539" s="17">
        <v>25</v>
      </c>
      <c r="K539" s="17">
        <v>2389</v>
      </c>
      <c r="L539" s="17">
        <v>37611</v>
      </c>
      <c r="M539" s="3"/>
    </row>
    <row r="540" spans="1:13" s="1" customFormat="1">
      <c r="A540" s="3" t="s">
        <v>11</v>
      </c>
      <c r="B540" s="3">
        <v>12</v>
      </c>
      <c r="C540" s="4"/>
      <c r="D540" s="17">
        <f>SUM(D528:D537)</f>
        <v>250645</v>
      </c>
      <c r="E540" s="17">
        <f t="shared" ref="E540:L540" si="46">SUM(E528:E537)</f>
        <v>0</v>
      </c>
      <c r="F540" s="17">
        <f t="shared" si="46"/>
        <v>250645</v>
      </c>
      <c r="G540" s="17">
        <f t="shared" si="46"/>
        <v>7193.51</v>
      </c>
      <c r="H540" s="17">
        <f t="shared" si="46"/>
        <v>8767.33</v>
      </c>
      <c r="I540" s="17">
        <f t="shared" si="46"/>
        <v>7619.6099999999988</v>
      </c>
      <c r="J540" s="17">
        <f t="shared" si="46"/>
        <v>2702.15</v>
      </c>
      <c r="K540" s="17">
        <f t="shared" si="46"/>
        <v>26282.600000000006</v>
      </c>
      <c r="L540" s="17">
        <f t="shared" si="46"/>
        <v>224362.39000000004</v>
      </c>
      <c r="M540" s="3"/>
    </row>
    <row r="541" spans="1:13" s="1" customFormat="1">
      <c r="A541" s="3"/>
      <c r="B541" s="3"/>
      <c r="C541" s="4"/>
      <c r="D541" s="17"/>
      <c r="E541" s="17"/>
      <c r="F541" s="17"/>
      <c r="G541" s="17"/>
      <c r="H541" s="17"/>
      <c r="I541" s="17"/>
      <c r="J541" s="17"/>
      <c r="K541" s="17"/>
      <c r="L541" s="17"/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9" t="s">
        <v>440</v>
      </c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3" t="s">
        <v>441</v>
      </c>
      <c r="B544" s="3" t="s">
        <v>53</v>
      </c>
      <c r="C544" s="4">
        <v>325</v>
      </c>
      <c r="D544" s="17">
        <v>36000</v>
      </c>
      <c r="E544" s="17" t="s">
        <v>59</v>
      </c>
      <c r="F544" s="17">
        <v>36000</v>
      </c>
      <c r="G544" s="17">
        <v>1033.2</v>
      </c>
      <c r="H544" s="17">
        <v>81.819999999999993</v>
      </c>
      <c r="I544" s="17">
        <v>1094.4000000000001</v>
      </c>
      <c r="J544" s="17">
        <v>145</v>
      </c>
      <c r="K544" s="17">
        <v>2354.42</v>
      </c>
      <c r="L544" s="17">
        <v>33645.58</v>
      </c>
      <c r="M544" s="3"/>
    </row>
    <row r="545" spans="1:13" s="1" customFormat="1">
      <c r="A545" s="3" t="s">
        <v>172</v>
      </c>
      <c r="B545" s="3" t="s">
        <v>202</v>
      </c>
      <c r="C545" s="4">
        <v>601</v>
      </c>
      <c r="D545" s="17">
        <v>20650</v>
      </c>
      <c r="E545" s="17" t="s">
        <v>59</v>
      </c>
      <c r="F545" s="17">
        <v>20650</v>
      </c>
      <c r="G545" s="17">
        <v>592.66</v>
      </c>
      <c r="H545" s="17" t="s">
        <v>59</v>
      </c>
      <c r="I545" s="17">
        <v>627.76</v>
      </c>
      <c r="J545" s="17">
        <v>165</v>
      </c>
      <c r="K545" s="17">
        <v>1385.42</v>
      </c>
      <c r="L545" s="17">
        <v>19264.580000000002</v>
      </c>
      <c r="M545" s="3"/>
    </row>
    <row r="546" spans="1:13" s="1" customFormat="1">
      <c r="A546" s="3" t="s">
        <v>89</v>
      </c>
      <c r="B546" s="3" t="s">
        <v>19</v>
      </c>
      <c r="C546" s="4">
        <v>50111</v>
      </c>
      <c r="D546" s="17">
        <v>22500</v>
      </c>
      <c r="E546" s="17"/>
      <c r="F546" s="17">
        <v>22500</v>
      </c>
      <c r="G546" s="17">
        <v>645.75</v>
      </c>
      <c r="H546" s="17" t="s">
        <v>59</v>
      </c>
      <c r="I546" s="17">
        <v>684</v>
      </c>
      <c r="J546" s="17">
        <v>125</v>
      </c>
      <c r="K546" s="17">
        <v>1454.75</v>
      </c>
      <c r="L546" s="17">
        <v>21045.25</v>
      </c>
      <c r="M546" s="3"/>
    </row>
    <row r="547" spans="1:13" s="1" customFormat="1">
      <c r="A547" s="3" t="s">
        <v>90</v>
      </c>
      <c r="B547" s="3" t="s">
        <v>19</v>
      </c>
      <c r="C547" s="4">
        <v>50113</v>
      </c>
      <c r="D547" s="17">
        <v>22500</v>
      </c>
      <c r="E547" s="17" t="s">
        <v>59</v>
      </c>
      <c r="F547" s="17">
        <v>22500</v>
      </c>
      <c r="G547" s="17">
        <v>645.75</v>
      </c>
      <c r="H547" s="17" t="s">
        <v>59</v>
      </c>
      <c r="I547" s="17">
        <v>684</v>
      </c>
      <c r="J547" s="17">
        <v>1258.33</v>
      </c>
      <c r="K547" s="17">
        <v>2588.08</v>
      </c>
      <c r="L547" s="17">
        <v>19911.919999999998</v>
      </c>
      <c r="M547" s="3"/>
    </row>
    <row r="548" spans="1:13" s="1" customFormat="1">
      <c r="A548" s="3" t="s">
        <v>11</v>
      </c>
      <c r="B548" s="3">
        <v>4</v>
      </c>
      <c r="C548" s="4"/>
      <c r="D548" s="17">
        <f>+SUM(D544:D547)</f>
        <v>101650</v>
      </c>
      <c r="E548" s="17">
        <f t="shared" ref="E548:L548" si="47">+SUM(E544:E547)</f>
        <v>0</v>
      </c>
      <c r="F548" s="17">
        <f t="shared" si="47"/>
        <v>101650</v>
      </c>
      <c r="G548" s="17">
        <f t="shared" si="47"/>
        <v>2917.36</v>
      </c>
      <c r="H548" s="17">
        <f t="shared" si="47"/>
        <v>81.819999999999993</v>
      </c>
      <c r="I548" s="17">
        <f t="shared" si="47"/>
        <v>3090.16</v>
      </c>
      <c r="J548" s="17">
        <f t="shared" si="47"/>
        <v>1693.33</v>
      </c>
      <c r="K548" s="17">
        <f t="shared" si="47"/>
        <v>7782.67</v>
      </c>
      <c r="L548" s="17">
        <f t="shared" si="47"/>
        <v>93867.33</v>
      </c>
      <c r="M548" s="3"/>
    </row>
    <row r="549" spans="1:13" s="1" customFormat="1">
      <c r="A549" s="3"/>
      <c r="B549" s="3"/>
      <c r="C549" s="4"/>
      <c r="D549" s="17"/>
      <c r="E549" s="17"/>
      <c r="F549" s="17"/>
      <c r="G549" s="17"/>
      <c r="H549" s="17"/>
      <c r="I549" s="17"/>
      <c r="J549" s="17"/>
      <c r="K549" s="17"/>
      <c r="L549" s="17"/>
      <c r="M549" s="3"/>
    </row>
    <row r="550" spans="1:13" s="1" customFormat="1">
      <c r="A550" s="3"/>
      <c r="B550" s="3"/>
      <c r="C550" s="4"/>
      <c r="D550" s="17"/>
      <c r="E550" s="17"/>
      <c r="F550" s="17"/>
      <c r="G550" s="17"/>
      <c r="H550" s="17"/>
      <c r="I550" s="17"/>
      <c r="J550" s="17"/>
      <c r="K550" s="17"/>
      <c r="L550" s="17"/>
      <c r="M550" s="3"/>
    </row>
    <row r="551" spans="1:13" s="1" customFormat="1">
      <c r="A551" s="3"/>
      <c r="B551" s="3"/>
      <c r="C551" s="4"/>
      <c r="D551" s="17"/>
      <c r="E551" s="17"/>
      <c r="F551" s="17"/>
      <c r="G551" s="17"/>
      <c r="H551" s="17"/>
      <c r="I551" s="17"/>
      <c r="J551" s="17"/>
      <c r="K551" s="17"/>
      <c r="L551" s="17"/>
      <c r="M551" s="3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3" s="1" customFormat="1"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3" s="1" customFormat="1"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3" s="1" customFormat="1"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1:13" s="1" customFormat="1">
      <c r="A562" s="6" t="s">
        <v>190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442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443</v>
      </c>
      <c r="B565" s="3" t="s">
        <v>26</v>
      </c>
      <c r="C565" s="4">
        <v>166</v>
      </c>
      <c r="D565" s="17">
        <v>53000</v>
      </c>
      <c r="E565" s="17" t="s">
        <v>59</v>
      </c>
      <c r="F565" s="17">
        <v>53000</v>
      </c>
      <c r="G565" s="17">
        <v>1521.1</v>
      </c>
      <c r="H565" s="17">
        <v>2481.12</v>
      </c>
      <c r="I565" s="17">
        <v>1611.2</v>
      </c>
      <c r="J565" s="17">
        <v>125</v>
      </c>
      <c r="K565" s="17">
        <v>5738.42</v>
      </c>
      <c r="L565" s="17">
        <v>47261.58</v>
      </c>
      <c r="M565" s="3"/>
    </row>
    <row r="566" spans="1:13" s="1" customFormat="1">
      <c r="A566" s="3" t="s">
        <v>444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173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445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446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447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448</v>
      </c>
      <c r="B571" s="3" t="s">
        <v>202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174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449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450</v>
      </c>
      <c r="B574" s="3" t="s">
        <v>313</v>
      </c>
      <c r="C574" s="4">
        <v>50108</v>
      </c>
      <c r="D574" s="17">
        <v>46400</v>
      </c>
      <c r="E574" s="17" t="s">
        <v>59</v>
      </c>
      <c r="F574" s="17">
        <v>46400</v>
      </c>
      <c r="G574" s="17">
        <v>1331.68</v>
      </c>
      <c r="H574" s="17">
        <v>1272.5</v>
      </c>
      <c r="I574" s="17">
        <v>1410.56</v>
      </c>
      <c r="J574" s="17">
        <v>2012.52</v>
      </c>
      <c r="K574" s="17">
        <v>6027.26</v>
      </c>
      <c r="L574" s="17">
        <v>40372.74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226800</v>
      </c>
      <c r="E575" s="17">
        <f t="shared" ref="E575:L575" si="48">SUM(E565:E574)</f>
        <v>0</v>
      </c>
      <c r="F575" s="17">
        <f t="shared" si="48"/>
        <v>226800</v>
      </c>
      <c r="G575" s="17">
        <f t="shared" si="48"/>
        <v>6509.16</v>
      </c>
      <c r="H575" s="17">
        <f t="shared" si="48"/>
        <v>3753.62</v>
      </c>
      <c r="I575" s="17">
        <f t="shared" si="48"/>
        <v>6894.7199999999993</v>
      </c>
      <c r="J575" s="17">
        <f t="shared" si="48"/>
        <v>4994.2999999999993</v>
      </c>
      <c r="K575" s="17">
        <f t="shared" si="48"/>
        <v>22151.8</v>
      </c>
      <c r="L575" s="17">
        <f t="shared" si="48"/>
        <v>204648.19999999998</v>
      </c>
      <c r="M575" s="3"/>
    </row>
    <row r="576" spans="1:13" s="1" customFormat="1"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1:13" s="1" customFormat="1"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3" s="1" customFormat="1">
      <c r="A578" s="9" t="s">
        <v>451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452</v>
      </c>
      <c r="B579" s="3" t="s">
        <v>457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453</v>
      </c>
      <c r="B580" s="3" t="s">
        <v>26</v>
      </c>
      <c r="C580" s="4">
        <v>592</v>
      </c>
      <c r="D580" s="17">
        <v>48000</v>
      </c>
      <c r="E580" s="17" t="s">
        <v>59</v>
      </c>
      <c r="F580" s="17">
        <v>48000</v>
      </c>
      <c r="G580" s="17">
        <v>1377.6</v>
      </c>
      <c r="H580" s="17">
        <v>1359.75</v>
      </c>
      <c r="I580" s="17">
        <v>1459.2</v>
      </c>
      <c r="J580" s="17">
        <v>2916.28</v>
      </c>
      <c r="K580" s="17">
        <v>7112.83</v>
      </c>
      <c r="L580" s="17">
        <v>40887.17</v>
      </c>
      <c r="M580" s="3"/>
    </row>
    <row r="581" spans="1:13" s="1" customFormat="1">
      <c r="A581" s="3" t="s">
        <v>175</v>
      </c>
      <c r="B581" s="3" t="s">
        <v>202</v>
      </c>
      <c r="C581" s="4">
        <v>1002</v>
      </c>
      <c r="D581" s="17">
        <v>25000</v>
      </c>
      <c r="E581" s="17" t="s">
        <v>59</v>
      </c>
      <c r="F581" s="17">
        <v>25000</v>
      </c>
      <c r="G581" s="17">
        <v>717.5</v>
      </c>
      <c r="H581" s="17" t="s">
        <v>59</v>
      </c>
      <c r="I581" s="17">
        <v>760</v>
      </c>
      <c r="J581" s="17">
        <v>165</v>
      </c>
      <c r="K581" s="17">
        <v>1642.5</v>
      </c>
      <c r="L581" s="17">
        <v>23357.5</v>
      </c>
      <c r="M581" s="3"/>
    </row>
    <row r="582" spans="1:13" s="1" customFormat="1">
      <c r="A582" s="3" t="s">
        <v>454</v>
      </c>
      <c r="B582" s="3" t="s">
        <v>223</v>
      </c>
      <c r="C582" s="4">
        <v>5001</v>
      </c>
      <c r="D582" s="17">
        <v>20650</v>
      </c>
      <c r="E582" s="17" t="s">
        <v>59</v>
      </c>
      <c r="F582" s="17">
        <v>20650</v>
      </c>
      <c r="G582" s="17">
        <v>592.66</v>
      </c>
      <c r="H582" s="17" t="s">
        <v>59</v>
      </c>
      <c r="I582" s="17">
        <v>627.76</v>
      </c>
      <c r="J582" s="17">
        <v>165</v>
      </c>
      <c r="K582" s="17">
        <v>1385.42</v>
      </c>
      <c r="L582" s="17">
        <v>19264.580000000002</v>
      </c>
      <c r="M582" s="3"/>
    </row>
    <row r="583" spans="1:13" s="1" customFormat="1">
      <c r="A583" s="3" t="s">
        <v>455</v>
      </c>
      <c r="B583" s="3" t="s">
        <v>42</v>
      </c>
      <c r="C583" s="4">
        <v>50110</v>
      </c>
      <c r="D583" s="17">
        <v>22500</v>
      </c>
      <c r="E583" s="17" t="s">
        <v>59</v>
      </c>
      <c r="F583" s="17">
        <v>22500</v>
      </c>
      <c r="G583" s="17">
        <v>645.75</v>
      </c>
      <c r="H583" s="17" t="s">
        <v>59</v>
      </c>
      <c r="I583" s="17">
        <v>684</v>
      </c>
      <c r="J583" s="17">
        <v>1048.76</v>
      </c>
      <c r="K583" s="17">
        <v>2378.5100000000002</v>
      </c>
      <c r="L583" s="17">
        <v>20121.490000000002</v>
      </c>
      <c r="M583" s="3"/>
    </row>
    <row r="584" spans="1:13" s="1" customFormat="1">
      <c r="A584" s="3" t="s">
        <v>473</v>
      </c>
      <c r="B584" s="3" t="s">
        <v>457</v>
      </c>
      <c r="C584" s="4">
        <v>12349673</v>
      </c>
      <c r="D584" s="17">
        <v>38000</v>
      </c>
      <c r="E584" s="17" t="s">
        <v>59</v>
      </c>
      <c r="F584" s="17">
        <v>38000</v>
      </c>
      <c r="G584" s="17">
        <v>1090.5999999999999</v>
      </c>
      <c r="H584" s="17">
        <v>364.09</v>
      </c>
      <c r="I584" s="17">
        <v>1155.2</v>
      </c>
      <c r="J584" s="17">
        <v>25</v>
      </c>
      <c r="K584" s="17">
        <v>2634.89</v>
      </c>
      <c r="L584" s="17">
        <v>35365.11</v>
      </c>
      <c r="M584" s="3"/>
    </row>
    <row r="585" spans="1:13" s="1" customFormat="1">
      <c r="A585" s="3" t="s">
        <v>492</v>
      </c>
      <c r="B585" s="3">
        <v>6</v>
      </c>
      <c r="C585" s="4"/>
      <c r="D585" s="17">
        <f t="shared" ref="D585:L585" si="49">SUM(D579:D584)</f>
        <v>204150</v>
      </c>
      <c r="E585" s="17">
        <f t="shared" si="49"/>
        <v>0</v>
      </c>
      <c r="F585" s="17">
        <f t="shared" si="49"/>
        <v>204150</v>
      </c>
      <c r="G585" s="17">
        <f t="shared" si="49"/>
        <v>5859.1100000000006</v>
      </c>
      <c r="H585" s="17">
        <f t="shared" si="49"/>
        <v>3781.55</v>
      </c>
      <c r="I585" s="17">
        <f t="shared" si="49"/>
        <v>6206.16</v>
      </c>
      <c r="J585" s="17">
        <f t="shared" si="49"/>
        <v>4345.04</v>
      </c>
      <c r="K585" s="17">
        <f t="shared" si="49"/>
        <v>20191.86</v>
      </c>
      <c r="L585" s="17">
        <f t="shared" si="49"/>
        <v>183958.14</v>
      </c>
      <c r="M585" s="3"/>
    </row>
    <row r="586" spans="1:13" s="1" customFormat="1">
      <c r="A586" s="3"/>
      <c r="B586" s="3"/>
      <c r="C586" s="3"/>
      <c r="D586" s="19"/>
      <c r="E586" s="19"/>
      <c r="F586" s="19"/>
      <c r="G586" s="19"/>
      <c r="H586" s="19"/>
      <c r="I586" s="19"/>
      <c r="J586" s="19"/>
      <c r="K586" s="19"/>
      <c r="L586" s="19"/>
      <c r="M586" s="3"/>
    </row>
    <row r="587" spans="1:13" s="1" customFormat="1">
      <c r="A587" s="9" t="s">
        <v>188</v>
      </c>
      <c r="B587" s="9">
        <v>303</v>
      </c>
      <c r="C587" s="3"/>
      <c r="D587" s="19"/>
      <c r="E587" s="19"/>
      <c r="F587" s="19"/>
      <c r="G587" s="19"/>
      <c r="H587" s="19"/>
      <c r="I587" s="19"/>
      <c r="J587" s="19"/>
      <c r="K587" s="19"/>
      <c r="L587" s="19"/>
      <c r="M587" s="3"/>
    </row>
    <row r="588" spans="1:13" s="1" customFormat="1">
      <c r="A588" s="9"/>
      <c r="B588" s="9"/>
      <c r="C588" s="3"/>
      <c r="D588" s="19"/>
      <c r="E588" s="19"/>
      <c r="F588" s="19"/>
      <c r="G588" s="19"/>
      <c r="H588" s="19"/>
      <c r="I588" s="19"/>
      <c r="J588" s="19"/>
      <c r="K588" s="19"/>
      <c r="L588" s="19"/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Febrero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2016-04-14T15:44:31Z</dcterms:modified>
</cp:coreProperties>
</file>