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p. Demografica, Sociales y Culturales\DEMOGRAFICAS Y VITALES\MIGRACION\2022\cuadros web\"/>
    </mc:Choice>
  </mc:AlternateContent>
  <bookViews>
    <workbookView xWindow="0" yWindow="0" windowWidth="20490" windowHeight="7755"/>
  </bookViews>
  <sheets>
    <sheet name="7.10-4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aaa98">'[1]344.13'!#REF!</definedName>
    <definedName name="___aaa99">'[2]344.13'!#REF!</definedName>
    <definedName name="___dga11">#REF!</definedName>
    <definedName name="___dga12">#REF!</definedName>
    <definedName name="___r">'[2]333.02'!#REF!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'[1]344.13'!#REF!</definedName>
    <definedName name="__aaa99">'[1]344.13'!#REF!</definedName>
    <definedName name="__dga11">#REF!</definedName>
    <definedName name="__dga12">#REF!</definedName>
    <definedName name="__f">#REF!</definedName>
    <definedName name="__fc">'[3]1.03'!$H$12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'[4]344.13'!#REF!</definedName>
    <definedName name="_aaa99">'[4]344.13'!#REF!</definedName>
    <definedName name="_dga11">#REF!</definedName>
    <definedName name="_dga12">#REF!</definedName>
    <definedName name="_f">#REF!</definedName>
    <definedName name="_fc">'[3]1.03'!$H$12</definedName>
    <definedName name="_r">'[4]333.02'!#REF!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a">'[1]333.06'!$N$9</definedName>
    <definedName name="aaaa">#REF!</definedName>
    <definedName name="ab">'[1]333.03'!$F$12</definedName>
    <definedName name="AC">'[5]6.03'!$L$20</definedName>
    <definedName name="ai">'[1]333.09'!$F$10</definedName>
    <definedName name="ap">'[1]331-04'!#REF!</definedName>
    <definedName name="_xlnm.Print_Area" localSheetId="0">'7.10-4'!$A$1:$H$63</definedName>
    <definedName name="AS">'[1]333.02'!$D$7</definedName>
    <definedName name="asd">#REF!</definedName>
    <definedName name="asdf">#REF!</definedName>
    <definedName name="asdfac">#REF!</definedName>
    <definedName name="asew">#REF!</definedName>
    <definedName name="b">'[1]333.09'!#REF!</definedName>
    <definedName name="_xlnm.Database">#REF!</definedName>
    <definedName name="bb">'[1]333.05'!#REF!</definedName>
    <definedName name="bbb">#REF!</definedName>
    <definedName name="BVB">#REF!</definedName>
    <definedName name="cb">'[6]2'!$H$13</definedName>
    <definedName name="cc">'[5]8.03'!$E$9</definedName>
    <definedName name="ccentral">#REF!</definedName>
    <definedName name="ccentral2">#REF!</definedName>
    <definedName name="ccuu">#REF!</definedName>
    <definedName name="cerw">'[6]6'!$I$13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'[3]6.03'!$D$8</definedName>
    <definedName name="d">'[1]333.09'!#REF!</definedName>
    <definedName name="dd">'[1]333.05'!$B$9</definedName>
    <definedName name="dddd">'[1]333.06'!$J$7</definedName>
    <definedName name="dfhd">'[6]2'!$B$13</definedName>
    <definedName name="dgii11">#REF!</definedName>
    <definedName name="dgii12">#REF!</definedName>
    <definedName name="di">'[1]333.02'!#REF!</definedName>
    <definedName name="ds">'[1]333.08'!$D$7</definedName>
    <definedName name="dsd">#REF!</definedName>
    <definedName name="e">#REF!</definedName>
    <definedName name="ecewt">'[6]5'!$B$13</definedName>
    <definedName name="ed">'[1]333.02'!$F$11</definedName>
    <definedName name="ee">'[1]333.06'!#REF!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">'[1]333.03'!$D$12</definedName>
    <definedName name="fff">'[1]333.06'!#REF!</definedName>
    <definedName name="ffff">'[5]5.03'!$B$10</definedName>
    <definedName name="fg">#REF!</definedName>
    <definedName name="fge">'[6]10'!$F$12</definedName>
    <definedName name="fgf">#REF!</definedName>
    <definedName name="fr">#REF!</definedName>
    <definedName name="ft">'[1]333.08'!$F$7</definedName>
    <definedName name="g">'[1]333.02'!$B$11</definedName>
    <definedName name="gbfhhs">#REF!</definedName>
    <definedName name="gdgfds">'[3]4.03'!$B$10</definedName>
    <definedName name="gdsert">'[3]1.03'!$B$11</definedName>
    <definedName name="geb">'[6]8'!$P$13</definedName>
    <definedName name="gf">#REF!</definedName>
    <definedName name="gfdgdgdgdg">'[1]333.10'!#REF!</definedName>
    <definedName name="gg">#REF!</definedName>
    <definedName name="ggg">#REF!</definedName>
    <definedName name="gt">'[1]343-01'!#REF!</definedName>
    <definedName name="gtdfgh">'[3]1.03'!#REF!</definedName>
    <definedName name="h">'[1]333.03'!$B$12</definedName>
    <definedName name="HatoMayor">'[1]343-05'!#REF!</definedName>
    <definedName name="HatoMayor2">'[1]343-05'!#REF!</definedName>
    <definedName name="hh">#REF!</definedName>
    <definedName name="hhh">#REF!</definedName>
    <definedName name="hhhh">#REF!</definedName>
    <definedName name="hhhhhhhhhhh">'[3]6.03'!$G$8</definedName>
    <definedName name="hhyt">'[6]1'!#REF!</definedName>
    <definedName name="huyhj">'[7]8.03'!$I$8</definedName>
    <definedName name="hyr">'[6]1'!#REF!</definedName>
    <definedName name="i">'[1]333.09'!$J$10</definedName>
    <definedName name="ii">'[1]333.08'!$H$7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">'[1]333.08'!$B$7</definedName>
    <definedName name="iou">'[6]1'!$B$14</definedName>
    <definedName name="jj">'[1]333.04'!#REF!</definedName>
    <definedName name="jjj">'[1]333.06'!#REF!</definedName>
    <definedName name="juan">'[8]3.20-02'!$J$9</definedName>
    <definedName name="juil">'[4]333.02'!#REF!</definedName>
    <definedName name="jul">'[1]333.02'!#REF!</definedName>
    <definedName name="JULIO4">'[1]333-11'!$C$8</definedName>
    <definedName name="jygjyuihjggf">#REF!</definedName>
    <definedName name="k">'[1]333.04'!$B$11</definedName>
    <definedName name="kjkl">'[7]8.03'!$H$8</definedName>
    <definedName name="kk">'[1]333.06'!#REF!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>'[4]333.09'!#REF!</definedName>
    <definedName name="l">'[1]333.03'!#REF!</definedName>
    <definedName name="leo">#REF!</definedName>
    <definedName name="lili">#REF!</definedName>
    <definedName name="lk">'[1]333.06'!$H$9</definedName>
    <definedName name="lkjh">#REF!</definedName>
    <definedName name="lkl">'[5]16.03'!$E$9</definedName>
    <definedName name="ll">'[1]333.03'!#REF!</definedName>
    <definedName name="llk">'[5]17.03'!$E$9</definedName>
    <definedName name="lll">'[1]333.06'!$B$9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>'[1]333.06'!#REF!</definedName>
    <definedName name="mali">'[1]333.07'!#REF!</definedName>
    <definedName name="mbnihfs">#REF!</definedName>
    <definedName name="mm">'[1]333.06'!#REF!</definedName>
    <definedName name="mmm">'[1]333.06'!#REF!</definedName>
    <definedName name="mmmm">'[3]2.03'!$J$11</definedName>
    <definedName name="mmmmm">'[1]333.06'!#REF!</definedName>
    <definedName name="mmmnmnb">'[3]2.03'!$H$11</definedName>
    <definedName name="mmnb">'[3]2.03'!$B$11</definedName>
    <definedName name="mnb">#REF!</definedName>
    <definedName name="mnbv">#REF!</definedName>
    <definedName name="mnm">'[3]5.03'!$D$21</definedName>
    <definedName name="mnmnb">'[3]2.03'!$D$11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>#REF!</definedName>
    <definedName name="monto337022">#REF!</definedName>
    <definedName name="n">#REF!</definedName>
    <definedName name="nb">'[1]333.10'!#REF!</definedName>
    <definedName name="nmbnvmvbh">'[3]2.03'!$J$13</definedName>
    <definedName name="nn">#REF!</definedName>
    <definedName name="nngvb">'[3]1.03'!$H$11</definedName>
    <definedName name="nnn">#REF!</definedName>
    <definedName name="nnnnnnnnnnh">'[3]1.03'!#REF!</definedName>
    <definedName name="ñ">'[5]25.03'!$G$9</definedName>
    <definedName name="ññ">'[5]31.03'!$D$9</definedName>
    <definedName name="o">'[1]333.04'!$D$11</definedName>
    <definedName name="ol">'[6]3'!$H$14</definedName>
    <definedName name="oo">'[1]333.09'!$H$10</definedName>
    <definedName name="ooo">'[1]333.06'!#REF!</definedName>
    <definedName name="oooo">'[5]29.03'!$D$9</definedName>
    <definedName name="ooooooo">'[5]18.03'!#REF!</definedName>
    <definedName name="op">'[6]1'!$C$14</definedName>
    <definedName name="oppo">'[6]1'!$G$14</definedName>
    <definedName name="p">'[1]333.08'!$J$7</definedName>
    <definedName name="pablo">#REF!</definedName>
    <definedName name="pablo1">#REF!</definedName>
    <definedName name="Pedernales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J">'[1]331-04'!#REF!</definedName>
    <definedName name="PL">'[1]331-04'!#REF!</definedName>
    <definedName name="po">'[6]3'!$J$14</definedName>
    <definedName name="poiu">#REF!</definedName>
    <definedName name="poko">'[3]1.03'!$D$11</definedName>
    <definedName name="polok">#REF!</definedName>
    <definedName name="pop">'[1]333.04'!#REF!</definedName>
    <definedName name="popop">'[1]333.04'!#REF!</definedName>
    <definedName name="popp">'[1]333.04'!#REF!</definedName>
    <definedName name="pp">'[1]333.06'!$D$9</definedName>
    <definedName name="ppp">'[1]333.04'!#REF!</definedName>
    <definedName name="pppp">'[5]31.03'!$B$9</definedName>
    <definedName name="pr">'[1]331-04'!$D$7</definedName>
    <definedName name="PuertoPlata">'[1]343-05'!#REF!</definedName>
    <definedName name="PuertoPlata2">'[1]343-05'!#REF!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'[3]1.03'!$J$11</definedName>
    <definedName name="rere">'[3]3.03'!$D$10</definedName>
    <definedName name="res">#REF!</definedName>
    <definedName name="rey">'[6]8'!$B$13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tvg">'[6]5'!$D$13</definedName>
    <definedName name="rtyh">'[6]1'!#REF!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>#REF!</definedName>
    <definedName name="sdfg">'[6]2'!$D$13</definedName>
    <definedName name="sdfgr">'[3]1.03'!#REF!</definedName>
    <definedName name="sdsd">#REF!</definedName>
    <definedName name="sfdg">'[6]2'!$F$13</definedName>
    <definedName name="ss">'[1]343-01'!#REF!</definedName>
    <definedName name="sss">'[1]333.02'!#REF!</definedName>
    <definedName name="ssss">#REF!</definedName>
    <definedName name="sssssd">#REF!</definedName>
    <definedName name="ssssss">#REF!</definedName>
    <definedName name="t">'[1]333.02'!#REF!</definedName>
    <definedName name="tesnac11">#REF!</definedName>
    <definedName name="tesnac12">#REF!</definedName>
    <definedName name="tita">#REF!</definedName>
    <definedName name="total">#REF!</definedName>
    <definedName name="total2">#REF!</definedName>
    <definedName name="tre">#REF!</definedName>
    <definedName name="tt">'[1]344.13'!#REF!</definedName>
    <definedName name="TTT">#REF!</definedName>
    <definedName name="TTTT">#REF!</definedName>
    <definedName name="TTTTT">#REF!</definedName>
    <definedName name="u">'[1]333.03'!#REF!</definedName>
    <definedName name="uiyt">'[6]1'!$F$14</definedName>
    <definedName name="utyu">'[6]6'!$B$13</definedName>
    <definedName name="uu">'[1]333.04'!#REF!</definedName>
    <definedName name="uuuuu">'[1]333.04'!#REF!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>#REF!</definedName>
    <definedName name="vd">'[5]8.03'!$C$9</definedName>
    <definedName name="vfc">#REF!</definedName>
    <definedName name="vfdx">'[3]3.03'!$B$10</definedName>
    <definedName name="vfv">'[1]333.07'!#REF!</definedName>
    <definedName name="vfxv">'[1]333.07'!#REF!</definedName>
    <definedName name="vv">#REF!</definedName>
    <definedName name="vvv">#REF!</definedName>
    <definedName name="vwt">'[6]6'!$P$13</definedName>
    <definedName name="w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'[3]1.03'!$B$12</definedName>
    <definedName name="y">'[1]333.02'!$D$11</definedName>
    <definedName name="yt">'[9]331-16'!#REF!</definedName>
    <definedName name="yu">#REF!</definedName>
    <definedName name="yuma">#REF!</definedName>
    <definedName name="yuma2">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">'[1]333.03'!#REF!</definedName>
    <definedName name="zas">'[5]26.03'!$D$9</definedName>
    <definedName name="zsz">'[5]25.03'!$D$9</definedName>
    <definedName name="zx">'[5]24.03'!$L$20</definedName>
    <definedName name="zxc">#REF!</definedName>
    <definedName name="zxcv">'[3]5.03'!$P$21</definedName>
    <definedName name="zxcx">'[5]28.03'!$D$9</definedName>
    <definedName name="zxz">'[5]24.03'!$P$20</definedName>
    <definedName name="zxzx">'[5]26.03'!$B$9</definedName>
  </definedNames>
  <calcPr calcId="152511"/>
</workbook>
</file>

<file path=xl/calcChain.xml><?xml version="1.0" encoding="utf-8"?>
<calcChain xmlns="http://schemas.openxmlformats.org/spreadsheetml/2006/main">
  <c r="D42" i="2" l="1"/>
  <c r="D41" i="2"/>
  <c r="D58" i="2"/>
  <c r="H59" i="2" l="1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</calcChain>
</file>

<file path=xl/sharedStrings.xml><?xml version="1.0" encoding="utf-8"?>
<sst xmlns="http://schemas.openxmlformats.org/spreadsheetml/2006/main" count="74" uniqueCount="29">
  <si>
    <t>Mujeres</t>
  </si>
  <si>
    <t>Hombres</t>
  </si>
  <si>
    <t>Población total</t>
  </si>
  <si>
    <t>Sexo y grupos quinquenales de edad</t>
  </si>
  <si>
    <t>Nacida en el extranjero</t>
  </si>
  <si>
    <t>De padres nacidos en el extranjero</t>
  </si>
  <si>
    <t>Absoluto</t>
  </si>
  <si>
    <t>%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</si>
  <si>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</si>
  <si>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</si>
  <si>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</si>
  <si>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</si>
  <si>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</si>
  <si>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</si>
  <si>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</si>
  <si>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</si>
  <si>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</si>
  <si>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</si>
  <si>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</si>
  <si>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</si>
  <si>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</si>
  <si>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</si>
  <si>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</si>
  <si>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Sin información</t>
  </si>
  <si>
    <t>70 años y más</t>
  </si>
  <si>
    <t>ENI-2012</t>
  </si>
  <si>
    <r>
      <rPr>
        <b/>
        <sz val="9"/>
        <color theme="1"/>
        <rFont val="Roboto"/>
      </rPr>
      <t>Cuadro 7.10-4.</t>
    </r>
    <r>
      <rPr>
        <sz val="9"/>
        <color theme="1"/>
        <rFont val="Roboto"/>
      </rPr>
      <t xml:space="preserve"> REPÚBLICA DOMINICANA: Población de origen extranjero, según sexo y grupos quinquenales de edad, ENI-2017 y ENI-2012</t>
    </r>
  </si>
  <si>
    <t>Fuente: Encuesta Nacional de inmigrante de la República Dominicana (ENI), 2012 y 2017</t>
  </si>
  <si>
    <t>ENI-2017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</si>
</sst>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 &quot;@"/>
    <numFmt numFmtId="165" formatCode="&quot;      &quot;@"/>
    <numFmt numFmtId="166" formatCode="&quot;         &quot;@"/>
    <numFmt numFmtId="167" formatCode="&quot;            &quot;@"/>
    <numFmt numFmtId="168" formatCode="&quot;               &quot;@"/>
    <numFmt numFmtId="169" formatCode="m\-d\-yy"/>
    <numFmt numFmtId="170" formatCode="* _(#,##0.0_)\ _P_-;* \(#,##0.0\)\ _P_-;_-* &quot;-&quot;??\ _P_-;_-@_-"/>
    <numFmt numFmtId="171" formatCode="_(* #,##0.00_);_(* \(#,##0.00\);_(* \-??_);_(@_)"/>
    <numFmt numFmtId="172" formatCode="_(&quot;RD$&quot;* #,##0.00_);_(&quot;RD$&quot;* \(#,##0.00\);_(&quot;RD$&quot;* &quot;-&quot;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0.00_)"/>
    <numFmt numFmtId="178" formatCode="[&gt;=0.05]#,##0.0;[&lt;=-0.05]\-#,##0.0;?0.0"/>
    <numFmt numFmtId="179" formatCode="[Black]#,##0.0;[Black]\-#,##0.0;;"/>
    <numFmt numFmtId="180" formatCode="[Black][&gt;0.05]#,##0.0;[Black][&lt;-0.05]\-#,##0.0;;"/>
    <numFmt numFmtId="181" formatCode="[Black][&gt;0.5]#,##0;[Black][&lt;-0.5]\-#,##0;;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Helv"/>
    </font>
    <font>
      <sz val="10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sz val="9"/>
      <color theme="1"/>
      <name val="Roboto"/>
    </font>
    <font>
      <sz val="11"/>
      <color theme="1"/>
      <name val="Roboto"/>
    </font>
    <font>
      <sz val="9"/>
      <color indexed="8"/>
      <name val="Roboto"/>
    </font>
    <font>
      <sz val="7"/>
      <name val="Roboto"/>
    </font>
    <font>
      <b/>
      <sz val="9"/>
      <color theme="1"/>
      <name val="Roboto"/>
    </font>
    <font>
      <b/>
      <sz val="9"/>
      <name val="Roboto"/>
    </font>
    <font>
      <b/>
      <sz val="9"/>
      <color indexed="8"/>
      <name val="Roboto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538">
    <xf numFmtId="0" fontId="0" fillId="0" borderId="0"/>
    <xf numFmtId="0" fontId="18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19" fillId="0" borderId="0" applyFont="0" applyFill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1" borderId="0" applyNumberFormat="0" applyBorder="0" applyAlignment="0" applyProtection="0"/>
    <xf numFmtId="169" fontId="22" fillId="52" borderId="12">
      <alignment horizontal="center" vertical="center"/>
    </xf>
    <xf numFmtId="0" fontId="23" fillId="0" borderId="13">
      <protection hidden="1"/>
    </xf>
    <xf numFmtId="0" fontId="24" fillId="53" borderId="13" applyNumberFormat="0" applyFont="0" applyBorder="0" applyAlignment="0" applyProtection="0">
      <protection hidden="1"/>
    </xf>
    <xf numFmtId="0" fontId="23" fillId="0" borderId="13">
      <protection hidden="1"/>
    </xf>
    <xf numFmtId="0" fontId="25" fillId="35" borderId="0" applyNumberFormat="0" applyBorder="0" applyAlignment="0" applyProtection="0"/>
    <xf numFmtId="170" fontId="26" fillId="0" borderId="14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53" borderId="15" applyNumberFormat="0" applyAlignment="0" applyProtection="0"/>
    <xf numFmtId="0" fontId="27" fillId="53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8" fillId="0" borderId="16" applyNumberFormat="0" applyFill="0" applyAlignment="0" applyProtection="0"/>
    <xf numFmtId="0" fontId="29" fillId="54" borderId="17" applyNumberFormat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1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 applyNumberFormat="0" applyFill="0" applyBorder="0" applyProtection="0">
      <alignment vertical="center"/>
    </xf>
    <xf numFmtId="172" fontId="18" fillId="0" borderId="0" applyFont="0" applyFill="0" applyBorder="0" applyAlignment="0" applyProtection="0"/>
    <xf numFmtId="6" fontId="32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0" fillId="55" borderId="18">
      <alignment horizontal="center" textRotation="44"/>
    </xf>
    <xf numFmtId="173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4" fontId="18" fillId="0" borderId="0">
      <protection locked="0"/>
    </xf>
    <xf numFmtId="38" fontId="34" fillId="5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175" fontId="18" fillId="0" borderId="0">
      <protection locked="0"/>
    </xf>
    <xf numFmtId="175" fontId="18" fillId="0" borderId="0">
      <protection locked="0"/>
    </xf>
    <xf numFmtId="0" fontId="39" fillId="0" borderId="22" applyNumberFormat="0" applyFill="0" applyAlignment="0" applyProtection="0"/>
    <xf numFmtId="176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4" fillId="57" borderId="23" applyNumberFormat="0" applyBorder="0" applyAlignment="0" applyProtection="0"/>
    <xf numFmtId="0" fontId="40" fillId="0" borderId="13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8" fillId="0" borderId="0" applyFont="0" applyFill="0" applyBorder="0" applyAlignment="0" applyProtection="0"/>
    <xf numFmtId="42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58" borderId="0" applyNumberFormat="0" applyBorder="0" applyAlignment="0" applyProtection="0"/>
    <xf numFmtId="37" fontId="43" fillId="0" borderId="0"/>
    <xf numFmtId="177" fontId="44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78" fontId="41" fillId="0" borderId="0" applyFill="0" applyBorder="0" applyAlignment="0" applyProtection="0">
      <alignment horizontal="right"/>
    </xf>
    <xf numFmtId="0" fontId="18" fillId="59" borderId="2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47" fillId="53" borderId="25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79" fontId="4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48" fillId="0" borderId="13" applyNumberFormat="0" applyFill="0" applyBorder="0" applyAlignment="0" applyProtection="0">
      <protection hidden="1"/>
    </xf>
    <xf numFmtId="0" fontId="49" fillId="60" borderId="26" applyNumberFormat="0" applyFont="0" applyBorder="0" applyAlignment="0">
      <alignment horizontal="left" wrapText="1"/>
    </xf>
    <xf numFmtId="0" fontId="49" fillId="60" borderId="26" applyNumberFormat="0" applyFont="0" applyBorder="0" applyAlignment="0">
      <alignment horizontal="left" wrapText="1"/>
    </xf>
    <xf numFmtId="0" fontId="49" fillId="60" borderId="26" applyNumberFormat="0" applyFont="0" applyBorder="0" applyAlignment="0">
      <alignment horizontal="left" wrapText="1"/>
    </xf>
    <xf numFmtId="0" fontId="49" fillId="60" borderId="26" applyNumberFormat="0" applyFont="0" applyBorder="0" applyAlignment="0">
      <alignment horizontal="left" wrapText="1"/>
    </xf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53" borderId="13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3" fillId="0" borderId="27" applyNumberFormat="0" applyFill="0" applyAlignment="0" applyProtection="0"/>
    <xf numFmtId="37" fontId="34" fillId="62" borderId="0" applyNumberFormat="0" applyBorder="0" applyAlignment="0" applyProtection="0"/>
    <xf numFmtId="37" fontId="34" fillId="0" borderId="0"/>
    <xf numFmtId="0" fontId="34" fillId="63" borderId="0" applyNumberFormat="0" applyBorder="0" applyAlignment="0" applyProtection="0"/>
    <xf numFmtId="3" fontId="54" fillId="0" borderId="22" applyProtection="0"/>
    <xf numFmtId="0" fontId="25" fillId="35" borderId="0" applyNumberFormat="0" applyBorder="0" applyAlignment="0" applyProtection="0"/>
    <xf numFmtId="0" fontId="55" fillId="36" borderId="0" applyNumberFormat="0" applyBorder="0" applyAlignment="0" applyProtection="0"/>
  </cellStyleXfs>
  <cellXfs count="25">
    <xf numFmtId="0" fontId="0" fillId="0" borderId="0" xfId="0"/>
    <xf numFmtId="0" fontId="56" fillId="33" borderId="0" xfId="0" applyFont="1" applyFill="1" applyAlignment="1"/>
    <xf numFmtId="0" fontId="57" fillId="33" borderId="0" xfId="0" applyFont="1" applyFill="1"/>
    <xf numFmtId="0" fontId="56" fillId="33" borderId="0" xfId="0" applyFont="1" applyFill="1" applyAlignment="1">
      <alignment horizontal="center" vertical="center"/>
    </xf>
    <xf numFmtId="3" fontId="58" fillId="33" borderId="0" xfId="1" applyNumberFormat="1" applyFont="1" applyFill="1" applyBorder="1" applyAlignment="1">
      <alignment horizontal="right" vertical="center" indent="1"/>
    </xf>
    <xf numFmtId="0" fontId="58" fillId="33" borderId="0" xfId="1" applyFont="1" applyFill="1" applyBorder="1" applyAlignment="1">
      <alignment horizontal="left" vertical="top" wrapText="1"/>
    </xf>
    <xf numFmtId="176" fontId="58" fillId="33" borderId="0" xfId="1" applyNumberFormat="1" applyFont="1" applyFill="1" applyBorder="1" applyAlignment="1">
      <alignment horizontal="right" vertical="center" indent="1"/>
    </xf>
    <xf numFmtId="0" fontId="58" fillId="33" borderId="0" xfId="1" applyNumberFormat="1" applyFont="1" applyFill="1" applyBorder="1" applyAlignment="1">
      <alignment horizontal="left" vertical="top" wrapText="1"/>
    </xf>
    <xf numFmtId="0" fontId="58" fillId="33" borderId="28" xfId="1" applyFont="1" applyFill="1" applyBorder="1" applyAlignment="1">
      <alignment horizontal="left" vertical="center" wrapText="1"/>
    </xf>
    <xf numFmtId="3" fontId="58" fillId="33" borderId="28" xfId="1" applyNumberFormat="1" applyFont="1" applyFill="1" applyBorder="1" applyAlignment="1">
      <alignment horizontal="right" vertical="center" indent="1"/>
    </xf>
    <xf numFmtId="176" fontId="58" fillId="33" borderId="28" xfId="1" applyNumberFormat="1" applyFont="1" applyFill="1" applyBorder="1" applyAlignment="1">
      <alignment horizontal="right" vertical="center" indent="1"/>
    </xf>
    <xf numFmtId="0" fontId="57" fillId="33" borderId="0" xfId="0" applyFont="1" applyFill="1" applyAlignment="1"/>
    <xf numFmtId="0" fontId="56" fillId="33" borderId="0" xfId="0" applyFont="1" applyFill="1" applyAlignment="1">
      <alignment vertical="center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0" xfId="0" applyFont="1" applyFill="1"/>
    <xf numFmtId="3" fontId="62" fillId="33" borderId="0" xfId="1" applyNumberFormat="1" applyFont="1" applyFill="1" applyBorder="1" applyAlignment="1">
      <alignment horizontal="right" vertical="center" indent="1"/>
    </xf>
    <xf numFmtId="0" fontId="62" fillId="33" borderId="0" xfId="1" applyFont="1" applyFill="1" applyBorder="1" applyAlignment="1">
      <alignment horizontal="left" vertical="top" wrapText="1"/>
    </xf>
    <xf numFmtId="0" fontId="59" fillId="33" borderId="0" xfId="1" applyFont="1" applyFill="1" applyBorder="1" applyAlignment="1">
      <alignment vertical="center"/>
    </xf>
    <xf numFmtId="0" fontId="59" fillId="33" borderId="0" xfId="1" applyFont="1" applyFill="1" applyBorder="1" applyAlignment="1">
      <alignment horizontal="left" vertical="center" inden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28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</cellXfs>
  <cellStyles count="538">
    <cellStyle name="1 indent" xfId="2"/>
    <cellStyle name="2 indents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Colore 1" xfId="10"/>
    <cellStyle name="20% - Colore 2" xfId="11"/>
    <cellStyle name="20% - Colore 3" xfId="12"/>
    <cellStyle name="20% - Colore 4" xfId="13"/>
    <cellStyle name="20% - Colore 5" xfId="14"/>
    <cellStyle name="20% - Colore 6" xfId="15"/>
    <cellStyle name="20% - Énfasis1 2" xfId="16"/>
    <cellStyle name="20% - Énfasis1 3" xfId="17"/>
    <cellStyle name="20% - Énfasis1 4" xfId="18"/>
    <cellStyle name="20% - Énfasis2 2" xfId="19"/>
    <cellStyle name="20% - Énfasis2 3" xfId="20"/>
    <cellStyle name="20% - Énfasis2 4" xfId="21"/>
    <cellStyle name="20% - Énfasis3 2" xfId="22"/>
    <cellStyle name="20% - Énfasis3 3" xfId="23"/>
    <cellStyle name="20% - Énfasis3 4" xfId="24"/>
    <cellStyle name="20% - Énfasis4 2" xfId="25"/>
    <cellStyle name="20% - Énfasis4 3" xfId="26"/>
    <cellStyle name="20% - Énfasis4 4" xfId="27"/>
    <cellStyle name="20% - Énfasis5 2" xfId="28"/>
    <cellStyle name="20% - Énfasis5 3" xfId="29"/>
    <cellStyle name="20% - Énfasis5 4" xfId="30"/>
    <cellStyle name="20% - Énfasis6 2" xfId="31"/>
    <cellStyle name="20% - Énfasis6 3" xfId="32"/>
    <cellStyle name="20% - Énfasis6 4" xfId="33"/>
    <cellStyle name="3 indents" xfId="34"/>
    <cellStyle name="4 indents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2" xfId="43"/>
    <cellStyle name="40% - Colore 3" xfId="44"/>
    <cellStyle name="40% - Colore 4" xfId="45"/>
    <cellStyle name="40% - Colore 5" xfId="46"/>
    <cellStyle name="40% - Colore 6" xfId="47"/>
    <cellStyle name="40% - Énfasis1 2" xfId="48"/>
    <cellStyle name="40% - Énfasis1 3" xfId="49"/>
    <cellStyle name="40% - Énfasis1 4" xfId="50"/>
    <cellStyle name="40% - Énfasis2 2" xfId="51"/>
    <cellStyle name="40% - Énfasis2 3" xfId="52"/>
    <cellStyle name="40% - Énfasis2 4" xfId="53"/>
    <cellStyle name="40% - Énfasis3 2" xfId="54"/>
    <cellStyle name="40% - Énfasis3 3" xfId="55"/>
    <cellStyle name="40% - Énfasis3 4" xfId="56"/>
    <cellStyle name="40% - Énfasis4 2" xfId="57"/>
    <cellStyle name="40% - Énfasis4 3" xfId="58"/>
    <cellStyle name="40% - Énfasis4 4" xfId="59"/>
    <cellStyle name="40% - Énfasis5 2" xfId="60"/>
    <cellStyle name="40% - Énfasis5 3" xfId="61"/>
    <cellStyle name="40% - Énfasis5 4" xfId="62"/>
    <cellStyle name="40% - Énfasis6 2" xfId="63"/>
    <cellStyle name="40% - Énfasis6 3" xfId="64"/>
    <cellStyle name="40% - Énfasis6 4" xfId="65"/>
    <cellStyle name="5 indents" xfId="66"/>
    <cellStyle name="60% - Accent1" xfId="67"/>
    <cellStyle name="60% - Accent2" xfId="68"/>
    <cellStyle name="60% - Accent3" xfId="69"/>
    <cellStyle name="60% - Accent4" xfId="70"/>
    <cellStyle name="60% - Accent5" xfId="71"/>
    <cellStyle name="60% - Accent6" xfId="72"/>
    <cellStyle name="60% - Colore 1" xfId="73"/>
    <cellStyle name="60% - Colore 2" xfId="74"/>
    <cellStyle name="60% - Colore 3" xfId="75"/>
    <cellStyle name="60% - Colore 4" xfId="76"/>
    <cellStyle name="60% - Colore 5" xfId="77"/>
    <cellStyle name="60% - Colore 6" xfId="78"/>
    <cellStyle name="60% - Énfasis1 2" xfId="79"/>
    <cellStyle name="60% - Énfasis1 3" xfId="80"/>
    <cellStyle name="60% - Énfasis1 4" xfId="81"/>
    <cellStyle name="60% - Énfasis2 2" xfId="82"/>
    <cellStyle name="60% - Énfasis2 3" xfId="83"/>
    <cellStyle name="60% - Énfasis2 4" xfId="84"/>
    <cellStyle name="60% - Énfasis3 2" xfId="85"/>
    <cellStyle name="60% - Énfasis3 3" xfId="86"/>
    <cellStyle name="60% - Énfasis3 4" xfId="87"/>
    <cellStyle name="60% - Énfasis4 2" xfId="88"/>
    <cellStyle name="60% - Énfasis4 3" xfId="89"/>
    <cellStyle name="60% - Énfasis4 4" xfId="90"/>
    <cellStyle name="60% - Énfasis5 2" xfId="91"/>
    <cellStyle name="60% - Énfasis5 3" xfId="92"/>
    <cellStyle name="60% - Énfasis5 4" xfId="93"/>
    <cellStyle name="60% - Énfasis6 2" xfId="94"/>
    <cellStyle name="60% - Énfasis6 3" xfId="95"/>
    <cellStyle name="60% - Énfasis6 4" xfId="96"/>
    <cellStyle name="Accent1" xfId="97"/>
    <cellStyle name="Accent2" xfId="98"/>
    <cellStyle name="Accent3" xfId="99"/>
    <cellStyle name="Accent4" xfId="100"/>
    <cellStyle name="Accent5" xfId="101"/>
    <cellStyle name="Accent6" xfId="102"/>
    <cellStyle name="Actual Date" xfId="103"/>
    <cellStyle name="Array" xfId="104"/>
    <cellStyle name="Array Enter" xfId="105"/>
    <cellStyle name="Array_3.22-10" xfId="106"/>
    <cellStyle name="Bad" xfId="107"/>
    <cellStyle name="base paren" xfId="108"/>
    <cellStyle name="Buena 2" xfId="109"/>
    <cellStyle name="Buena 3" xfId="110"/>
    <cellStyle name="Buena 4" xfId="111"/>
    <cellStyle name="Calcolo" xfId="112"/>
    <cellStyle name="Calculation" xfId="113"/>
    <cellStyle name="Cálculo 2" xfId="114"/>
    <cellStyle name="Cálculo 3" xfId="115"/>
    <cellStyle name="Cálculo 4" xfId="116"/>
    <cellStyle name="Celda de comprobación 2" xfId="117"/>
    <cellStyle name="Celda de comprobación 3" xfId="118"/>
    <cellStyle name="Celda de comprobación 4" xfId="119"/>
    <cellStyle name="Celda vinculada 2" xfId="120"/>
    <cellStyle name="Celda vinculada 3" xfId="121"/>
    <cellStyle name="Celda vinculada 4" xfId="122"/>
    <cellStyle name="Cella collegata" xfId="123"/>
    <cellStyle name="Cella da controllare" xfId="124"/>
    <cellStyle name="Colore 1" xfId="125"/>
    <cellStyle name="Colore 2" xfId="126"/>
    <cellStyle name="Colore 3" xfId="127"/>
    <cellStyle name="Colore 4" xfId="128"/>
    <cellStyle name="Colore 5" xfId="129"/>
    <cellStyle name="Colore 6" xfId="130"/>
    <cellStyle name="Comma [0] 2" xfId="131"/>
    <cellStyle name="Comma 10" xfId="132"/>
    <cellStyle name="Comma 11" xfId="133"/>
    <cellStyle name="Comma 12" xfId="134"/>
    <cellStyle name="Comma 13" xfId="135"/>
    <cellStyle name="Comma 14" xfId="136"/>
    <cellStyle name="Comma 15" xfId="137"/>
    <cellStyle name="Comma 16" xfId="138"/>
    <cellStyle name="Comma 17" xfId="139"/>
    <cellStyle name="Comma 18" xfId="140"/>
    <cellStyle name="Comma 19" xfId="141"/>
    <cellStyle name="Comma 2" xfId="142"/>
    <cellStyle name="Comma 2 2" xfId="143"/>
    <cellStyle name="Comma 2 2 2" xfId="144"/>
    <cellStyle name="Comma 2 2 2 2" xfId="145"/>
    <cellStyle name="Comma 2 2 2 2 2" xfId="146"/>
    <cellStyle name="Comma 2 2 2 2 2 2" xfId="147"/>
    <cellStyle name="Comma 2 2 2 2 2 2 2" xfId="148"/>
    <cellStyle name="Comma 2 2 2 2 2 2 2 2" xfId="149"/>
    <cellStyle name="Comma 2 2 2 2 2 2 2 2 2" xfId="150"/>
    <cellStyle name="Comma 2 2 2 2 2 2 2 2 2 2" xfId="151"/>
    <cellStyle name="Comma 2 2 2 2 2 2 2 2 2 2 2" xfId="152"/>
    <cellStyle name="Comma 2 2 2 2 2 2 2 2 2 2 2 2" xfId="153"/>
    <cellStyle name="Comma 2 2 2 2 2 2 2 2 2 3" xfId="154"/>
    <cellStyle name="Comma 2 2 2 2 2 2 2 2 3" xfId="155"/>
    <cellStyle name="Comma 2 2 2 2 2 2 2 2 3 2" xfId="156"/>
    <cellStyle name="Comma 2 2 2 2 2 2 2 3" xfId="157"/>
    <cellStyle name="Comma 2 2 2 2 2 2 2 3 2" xfId="158"/>
    <cellStyle name="Comma 2 2 2 2 2 2 2 3 2 2" xfId="159"/>
    <cellStyle name="Comma 2 2 2 2 2 2 2 4" xfId="160"/>
    <cellStyle name="Comma 2 2 2 2 2 2 3" xfId="161"/>
    <cellStyle name="Comma 2 2 2 2 2 2 3 2" xfId="162"/>
    <cellStyle name="Comma 2 2 2 2 2 2 3 2 2" xfId="163"/>
    <cellStyle name="Comma 2 2 2 2 2 2 3 2 2 2" xfId="164"/>
    <cellStyle name="Comma 2 2 2 2 2 2 3 3" xfId="165"/>
    <cellStyle name="Comma 2 2 2 2 2 2 4" xfId="166"/>
    <cellStyle name="Comma 2 2 2 2 2 2 4 2" xfId="167"/>
    <cellStyle name="Comma 2 2 2 2 2 3" xfId="168"/>
    <cellStyle name="Comma 2 2 2 2 2 3 2" xfId="169"/>
    <cellStyle name="Comma 2 2 2 2 2 3 2 2" xfId="170"/>
    <cellStyle name="Comma 2 2 2 2 2 3 2 2 2" xfId="171"/>
    <cellStyle name="Comma 2 2 2 2 2 3 2 2 2 2" xfId="172"/>
    <cellStyle name="Comma 2 2 2 2 2 3 2 3" xfId="173"/>
    <cellStyle name="Comma 2 2 2 2 2 3 3" xfId="174"/>
    <cellStyle name="Comma 2 2 2 2 2 3 3 2" xfId="175"/>
    <cellStyle name="Comma 2 2 2 2 2 4" xfId="176"/>
    <cellStyle name="Comma 2 2 2 2 2 4 2" xfId="177"/>
    <cellStyle name="Comma 2 2 2 2 2 4 2 2" xfId="178"/>
    <cellStyle name="Comma 2 2 2 2 2 5" xfId="179"/>
    <cellStyle name="Comma 2 2 2 2 3" xfId="180"/>
    <cellStyle name="Comma 2 2 2 2 3 2" xfId="181"/>
    <cellStyle name="Comma 2 2 2 2 3 2 2" xfId="182"/>
    <cellStyle name="Comma 2 2 2 2 3 2 2 2" xfId="183"/>
    <cellStyle name="Comma 2 2 2 2 3 2 2 2 2" xfId="184"/>
    <cellStyle name="Comma 2 2 2 2 3 2 2 2 2 2" xfId="185"/>
    <cellStyle name="Comma 2 2 2 2 3 2 2 3" xfId="186"/>
    <cellStyle name="Comma 2 2 2 2 3 2 3" xfId="187"/>
    <cellStyle name="Comma 2 2 2 2 3 2 3 2" xfId="188"/>
    <cellStyle name="Comma 2 2 2 2 3 3" xfId="189"/>
    <cellStyle name="Comma 2 2 2 2 3 3 2" xfId="190"/>
    <cellStyle name="Comma 2 2 2 2 3 3 2 2" xfId="191"/>
    <cellStyle name="Comma 2 2 2 2 3 4" xfId="192"/>
    <cellStyle name="Comma 2 2 2 2 4" xfId="193"/>
    <cellStyle name="Comma 2 2 2 2 4 2" xfId="194"/>
    <cellStyle name="Comma 2 2 2 2 4 2 2" xfId="195"/>
    <cellStyle name="Comma 2 2 2 2 4 2 2 2" xfId="196"/>
    <cellStyle name="Comma 2 2 2 2 4 3" xfId="197"/>
    <cellStyle name="Comma 2 2 2 2 5" xfId="198"/>
    <cellStyle name="Comma 2 2 2 2 5 2" xfId="199"/>
    <cellStyle name="Comma 2 2 2 3" xfId="200"/>
    <cellStyle name="Comma 2 2 2 3 2" xfId="201"/>
    <cellStyle name="Comma 2 2 2 3 2 2" xfId="202"/>
    <cellStyle name="Comma 2 2 2 3 2 2 2" xfId="203"/>
    <cellStyle name="Comma 2 2 2 3 2 2 2 2" xfId="204"/>
    <cellStyle name="Comma 2 2 2 3 2 2 2 2 2" xfId="205"/>
    <cellStyle name="Comma 2 2 2 3 2 2 2 2 2 2" xfId="206"/>
    <cellStyle name="Comma 2 2 2 3 2 2 2 3" xfId="207"/>
    <cellStyle name="Comma 2 2 2 3 2 2 3" xfId="208"/>
    <cellStyle name="Comma 2 2 2 3 2 2 3 2" xfId="209"/>
    <cellStyle name="Comma 2 2 2 3 2 3" xfId="210"/>
    <cellStyle name="Comma 2 2 2 3 2 3 2" xfId="211"/>
    <cellStyle name="Comma 2 2 2 3 2 3 2 2" xfId="212"/>
    <cellStyle name="Comma 2 2 2 3 2 4" xfId="213"/>
    <cellStyle name="Comma 2 2 2 3 3" xfId="214"/>
    <cellStyle name="Comma 2 2 2 3 3 2" xfId="215"/>
    <cellStyle name="Comma 2 2 2 3 3 2 2" xfId="216"/>
    <cellStyle name="Comma 2 2 2 3 3 2 2 2" xfId="217"/>
    <cellStyle name="Comma 2 2 2 3 3 3" xfId="218"/>
    <cellStyle name="Comma 2 2 2 3 4" xfId="219"/>
    <cellStyle name="Comma 2 2 2 3 4 2" xfId="220"/>
    <cellStyle name="Comma 2 2 2 4" xfId="221"/>
    <cellStyle name="Comma 2 2 2 4 2" xfId="222"/>
    <cellStyle name="Comma 2 2 2 4 2 2" xfId="223"/>
    <cellStyle name="Comma 2 2 2 4 2 2 2" xfId="224"/>
    <cellStyle name="Comma 2 2 2 4 2 2 2 2" xfId="225"/>
    <cellStyle name="Comma 2 2 2 4 2 3" xfId="226"/>
    <cellStyle name="Comma 2 2 2 4 3" xfId="227"/>
    <cellStyle name="Comma 2 2 2 4 3 2" xfId="228"/>
    <cellStyle name="Comma 2 2 2 5" xfId="229"/>
    <cellStyle name="Comma 2 2 2 5 2" xfId="230"/>
    <cellStyle name="Comma 2 2 2 5 2 2" xfId="231"/>
    <cellStyle name="Comma 2 2 2 6" xfId="232"/>
    <cellStyle name="Comma 2 2 3" xfId="233"/>
    <cellStyle name="Comma 2 2 3 2" xfId="234"/>
    <cellStyle name="Comma 2 2 3 2 2" xfId="235"/>
    <cellStyle name="Comma 2 2 3 2 2 2" xfId="236"/>
    <cellStyle name="Comma 2 2 3 2 2 2 2" xfId="237"/>
    <cellStyle name="Comma 2 2 3 2 2 2 2 2" xfId="238"/>
    <cellStyle name="Comma 2 2 3 2 2 2 2 2 2" xfId="239"/>
    <cellStyle name="Comma 2 2 3 2 2 2 2 2 2 2" xfId="240"/>
    <cellStyle name="Comma 2 2 3 2 2 2 2 3" xfId="241"/>
    <cellStyle name="Comma 2 2 3 2 2 2 3" xfId="242"/>
    <cellStyle name="Comma 2 2 3 2 2 2 3 2" xfId="243"/>
    <cellStyle name="Comma 2 2 3 2 2 3" xfId="244"/>
    <cellStyle name="Comma 2 2 3 2 2 3 2" xfId="245"/>
    <cellStyle name="Comma 2 2 3 2 2 3 2 2" xfId="246"/>
    <cellStyle name="Comma 2 2 3 2 2 4" xfId="247"/>
    <cellStyle name="Comma 2 2 3 2 3" xfId="248"/>
    <cellStyle name="Comma 2 2 3 2 3 2" xfId="249"/>
    <cellStyle name="Comma 2 2 3 2 3 2 2" xfId="250"/>
    <cellStyle name="Comma 2 2 3 2 3 2 2 2" xfId="251"/>
    <cellStyle name="Comma 2 2 3 2 3 3" xfId="252"/>
    <cellStyle name="Comma 2 2 3 2 4" xfId="253"/>
    <cellStyle name="Comma 2 2 3 2 4 2" xfId="254"/>
    <cellStyle name="Comma 2 2 3 3" xfId="255"/>
    <cellStyle name="Comma 2 2 3 3 2" xfId="256"/>
    <cellStyle name="Comma 2 2 3 3 2 2" xfId="257"/>
    <cellStyle name="Comma 2 2 3 3 2 2 2" xfId="258"/>
    <cellStyle name="Comma 2 2 3 3 2 2 2 2" xfId="259"/>
    <cellStyle name="Comma 2 2 3 3 2 3" xfId="260"/>
    <cellStyle name="Comma 2 2 3 3 3" xfId="261"/>
    <cellStyle name="Comma 2 2 3 3 3 2" xfId="262"/>
    <cellStyle name="Comma 2 2 3 4" xfId="263"/>
    <cellStyle name="Comma 2 2 3 4 2" xfId="264"/>
    <cellStyle name="Comma 2 2 3 4 2 2" xfId="265"/>
    <cellStyle name="Comma 2 2 3 5" xfId="266"/>
    <cellStyle name="Comma 2 2 4" xfId="267"/>
    <cellStyle name="Comma 2 2 4 2" xfId="268"/>
    <cellStyle name="Comma 2 2 4 2 2" xfId="269"/>
    <cellStyle name="Comma 2 2 4 2 2 2" xfId="270"/>
    <cellStyle name="Comma 2 2 4 2 2 2 2" xfId="271"/>
    <cellStyle name="Comma 2 2 4 2 2 2 2 2" xfId="272"/>
    <cellStyle name="Comma 2 2 4 2 2 3" xfId="273"/>
    <cellStyle name="Comma 2 2 4 2 3" xfId="274"/>
    <cellStyle name="Comma 2 2 4 2 3 2" xfId="275"/>
    <cellStyle name="Comma 2 2 4 3" xfId="276"/>
    <cellStyle name="Comma 2 2 4 3 2" xfId="277"/>
    <cellStyle name="Comma 2 2 4 3 2 2" xfId="278"/>
    <cellStyle name="Comma 2 2 4 4" xfId="279"/>
    <cellStyle name="Comma 2 2 5" xfId="280"/>
    <cellStyle name="Comma 2 2 5 2" xfId="281"/>
    <cellStyle name="Comma 2 2 5 2 2" xfId="282"/>
    <cellStyle name="Comma 2 2 5 2 2 2" xfId="283"/>
    <cellStyle name="Comma 2 2 5 3" xfId="284"/>
    <cellStyle name="Comma 2 2 6" xfId="285"/>
    <cellStyle name="Comma 2 2 6 2" xfId="286"/>
    <cellStyle name="Comma 2 2 7" xfId="287"/>
    <cellStyle name="Comma 2 3" xfId="288"/>
    <cellStyle name="Comma 2 4" xfId="289"/>
    <cellStyle name="Comma 2 4 2" xfId="290"/>
    <cellStyle name="Comma 2 4 3" xfId="291"/>
    <cellStyle name="Comma 2 4 4" xfId="292"/>
    <cellStyle name="Comma 2 4 5" xfId="293"/>
    <cellStyle name="Comma 2 5" xfId="294"/>
    <cellStyle name="Comma 2 6" xfId="295"/>
    <cellStyle name="Comma 2 7" xfId="296"/>
    <cellStyle name="Comma 2_3.24-07" xfId="297"/>
    <cellStyle name="Comma 20" xfId="298"/>
    <cellStyle name="Comma 21" xfId="299"/>
    <cellStyle name="Comma 22" xfId="300"/>
    <cellStyle name="Comma 22 2" xfId="301"/>
    <cellStyle name="Comma 23" xfId="302"/>
    <cellStyle name="Comma 24" xfId="303"/>
    <cellStyle name="Comma 24 2" xfId="304"/>
    <cellStyle name="Comma 25" xfId="305"/>
    <cellStyle name="Comma 26" xfId="306"/>
    <cellStyle name="Comma 26 2" xfId="307"/>
    <cellStyle name="Comma 29" xfId="308"/>
    <cellStyle name="Comma 3" xfId="309"/>
    <cellStyle name="Comma 3 2" xfId="310"/>
    <cellStyle name="Comma 3 3" xfId="311"/>
    <cellStyle name="Comma 3 4" xfId="312"/>
    <cellStyle name="Comma 3 5" xfId="313"/>
    <cellStyle name="Comma 3 6" xfId="314"/>
    <cellStyle name="Comma 4" xfId="315"/>
    <cellStyle name="Comma 5" xfId="316"/>
    <cellStyle name="Comma 6" xfId="317"/>
    <cellStyle name="Comma 7" xfId="318"/>
    <cellStyle name="Comma 8" xfId="319"/>
    <cellStyle name="Comma 9" xfId="320"/>
    <cellStyle name="Comma_331-11 98-99" xfId="321"/>
    <cellStyle name="Currency 2" xfId="322"/>
    <cellStyle name="Date" xfId="323"/>
    <cellStyle name="Encabezado 4 2" xfId="324"/>
    <cellStyle name="Encabezado 4 3" xfId="325"/>
    <cellStyle name="Encabezado 4 4" xfId="326"/>
    <cellStyle name="Énfasis1 2" xfId="327"/>
    <cellStyle name="Énfasis1 3" xfId="328"/>
    <cellStyle name="Énfasis1 4" xfId="329"/>
    <cellStyle name="Énfasis2 2" xfId="330"/>
    <cellStyle name="Énfasis2 3" xfId="331"/>
    <cellStyle name="Énfasis2 4" xfId="332"/>
    <cellStyle name="Énfasis3 2" xfId="333"/>
    <cellStyle name="Énfasis3 3" xfId="334"/>
    <cellStyle name="Énfasis3 4" xfId="335"/>
    <cellStyle name="Énfasis4 2" xfId="336"/>
    <cellStyle name="Énfasis4 3" xfId="337"/>
    <cellStyle name="Énfasis4 4" xfId="338"/>
    <cellStyle name="Énfasis5 2" xfId="339"/>
    <cellStyle name="Énfasis5 3" xfId="340"/>
    <cellStyle name="Énfasis5 4" xfId="341"/>
    <cellStyle name="Énfasis6 2" xfId="342"/>
    <cellStyle name="Énfasis6 3" xfId="343"/>
    <cellStyle name="Énfasis6 4" xfId="344"/>
    <cellStyle name="Entrada 2" xfId="345"/>
    <cellStyle name="Entrada 3" xfId="346"/>
    <cellStyle name="Entrada 4" xfId="347"/>
    <cellStyle name="Estilo 1" xfId="348"/>
    <cellStyle name="Euro" xfId="349"/>
    <cellStyle name="Explanatory Text" xfId="350"/>
    <cellStyle name="Fixed" xfId="351"/>
    <cellStyle name="Grey" xfId="352"/>
    <cellStyle name="HEADER" xfId="353"/>
    <cellStyle name="Heading 1" xfId="354"/>
    <cellStyle name="Heading 2" xfId="355"/>
    <cellStyle name="Heading 3" xfId="356"/>
    <cellStyle name="Heading1" xfId="357"/>
    <cellStyle name="Heading2" xfId="358"/>
    <cellStyle name="HIGHLIGHT" xfId="359"/>
    <cellStyle name="imf-one decimal" xfId="360"/>
    <cellStyle name="imf-zero decimal" xfId="361"/>
    <cellStyle name="Incorrecto 2" xfId="362"/>
    <cellStyle name="Incorrecto 3" xfId="363"/>
    <cellStyle name="Incorrecto 4" xfId="364"/>
    <cellStyle name="Input [yellow]" xfId="365"/>
    <cellStyle name="MacroCode" xfId="366"/>
    <cellStyle name="Millares [0] 2" xfId="367"/>
    <cellStyle name="Millares 2" xfId="368"/>
    <cellStyle name="Millares 2 2" xfId="369"/>
    <cellStyle name="Millares 3" xfId="370"/>
    <cellStyle name="Millares 4" xfId="371"/>
    <cellStyle name="Millares 5" xfId="372"/>
    <cellStyle name="Milliers [0]_Encours - Apr rééch" xfId="373"/>
    <cellStyle name="Milliers_Encours - Apr rééch" xfId="374"/>
    <cellStyle name="Moneda 2" xfId="375"/>
    <cellStyle name="Monétaire [0]_Encours - Apr rééch" xfId="376"/>
    <cellStyle name="Monétaire_Encours - Apr rééch" xfId="377"/>
    <cellStyle name="Neutral 2" xfId="378"/>
    <cellStyle name="Neutral 3" xfId="379"/>
    <cellStyle name="Neutral 4" xfId="380"/>
    <cellStyle name="Neutrale" xfId="381"/>
    <cellStyle name="no dec" xfId="382"/>
    <cellStyle name="Normal" xfId="0" builtinId="0"/>
    <cellStyle name="Normal - Style1" xfId="383"/>
    <cellStyle name="Normal 10" xfId="384"/>
    <cellStyle name="Normal 10 2" xfId="385"/>
    <cellStyle name="Normal 10 2 2" xfId="386"/>
    <cellStyle name="Normal 10 3" xfId="387"/>
    <cellStyle name="Normal 10_3.21-01" xfId="388"/>
    <cellStyle name="Normal 11" xfId="389"/>
    <cellStyle name="Normal 11 2" xfId="390"/>
    <cellStyle name="Normal 11_3.21-01" xfId="391"/>
    <cellStyle name="Normal 12" xfId="392"/>
    <cellStyle name="Normal 12 2" xfId="393"/>
    <cellStyle name="Normal 12_3.21-01" xfId="394"/>
    <cellStyle name="Normal 13" xfId="395"/>
    <cellStyle name="Normal 13 2" xfId="396"/>
    <cellStyle name="Normal 13_3.21-01" xfId="397"/>
    <cellStyle name="Normal 14" xfId="398"/>
    <cellStyle name="Normal 14 2" xfId="399"/>
    <cellStyle name="Normal 14_3.21-01" xfId="400"/>
    <cellStyle name="Normal 15" xfId="401"/>
    <cellStyle name="Normal 15 2" xfId="402"/>
    <cellStyle name="Normal 15_3.21-01" xfId="403"/>
    <cellStyle name="Normal 16" xfId="404"/>
    <cellStyle name="Normal 16 2" xfId="405"/>
    <cellStyle name="Normal 16_3.21-01" xfId="406"/>
    <cellStyle name="Normal 17" xfId="407"/>
    <cellStyle name="Normal 17 2" xfId="408"/>
    <cellStyle name="Normal 17_3.21-01" xfId="409"/>
    <cellStyle name="Normal 18" xfId="410"/>
    <cellStyle name="Normal 18 2" xfId="411"/>
    <cellStyle name="Normal 18_3.21-01" xfId="412"/>
    <cellStyle name="Normal 19" xfId="413"/>
    <cellStyle name="Normal 19 2" xfId="414"/>
    <cellStyle name="Normal 19_3.21-01" xfId="415"/>
    <cellStyle name="Normal 2" xfId="416"/>
    <cellStyle name="Normal 2 2" xfId="417"/>
    <cellStyle name="Normal 2 2 2" xfId="418"/>
    <cellStyle name="Normal 2 2 3" xfId="419"/>
    <cellStyle name="Normal 2 2 4" xfId="420"/>
    <cellStyle name="Normal 2 2 5" xfId="421"/>
    <cellStyle name="Normal 2 2 6" xfId="422"/>
    <cellStyle name="Normal 2 2_3.22-08" xfId="423"/>
    <cellStyle name="Normal 2 3" xfId="424"/>
    <cellStyle name="Normal 2 4" xfId="425"/>
    <cellStyle name="Normal 2_20080915_InffBCRDFiscalSPNF_ene-ago2008 (2)" xfId="426"/>
    <cellStyle name="Normal 20" xfId="427"/>
    <cellStyle name="Normal 20 2" xfId="428"/>
    <cellStyle name="Normal 21" xfId="429"/>
    <cellStyle name="Normal 21 2" xfId="430"/>
    <cellStyle name="Normal 21 3" xfId="431"/>
    <cellStyle name="Normal 21_homicidio 2010" xfId="432"/>
    <cellStyle name="Normal 22" xfId="433"/>
    <cellStyle name="Normal 3" xfId="434"/>
    <cellStyle name="Normal 3 2" xfId="435"/>
    <cellStyle name="Normal 3 3" xfId="436"/>
    <cellStyle name="Normal 3 4" xfId="437"/>
    <cellStyle name="Normal 3_3.10-070 Número de vuelos charter internacionales por aeropuerto, según mes, 2007-2008" xfId="438"/>
    <cellStyle name="Normal 4" xfId="439"/>
    <cellStyle name="Normal 4 2" xfId="440"/>
    <cellStyle name="Normal 4_3.21-01" xfId="441"/>
    <cellStyle name="Normal 5" xfId="442"/>
    <cellStyle name="Normal 5 2" xfId="443"/>
    <cellStyle name="Normal 5 3" xfId="444"/>
    <cellStyle name="Normal 5 4" xfId="445"/>
    <cellStyle name="Normal 6" xfId="446"/>
    <cellStyle name="Normal 6 2" xfId="447"/>
    <cellStyle name="Normal 6 3" xfId="448"/>
    <cellStyle name="Normal 7" xfId="449"/>
    <cellStyle name="Normal 7 2" xfId="450"/>
    <cellStyle name="Normal 7 3" xfId="451"/>
    <cellStyle name="Normal 7 4" xfId="452"/>
    <cellStyle name="Normal 8" xfId="453"/>
    <cellStyle name="Normal 8 2" xfId="454"/>
    <cellStyle name="Normal 8 3" xfId="455"/>
    <cellStyle name="Normal 9" xfId="456"/>
    <cellStyle name="Normal 9 2" xfId="457"/>
    <cellStyle name="Normal 9 3" xfId="458"/>
    <cellStyle name="Normal 9_3.21-01" xfId="459"/>
    <cellStyle name="Normal Table" xfId="460"/>
    <cellStyle name="Normal_Nac 2" xfId="1"/>
    <cellStyle name="Nota" xfId="461"/>
    <cellStyle name="Notas 2" xfId="462"/>
    <cellStyle name="Notas 3" xfId="463"/>
    <cellStyle name="Notas 4" xfId="464"/>
    <cellStyle name="Output" xfId="465"/>
    <cellStyle name="Percent [2]" xfId="466"/>
    <cellStyle name="Percent 2" xfId="467"/>
    <cellStyle name="Percent 3" xfId="468"/>
    <cellStyle name="percentage difference" xfId="469"/>
    <cellStyle name="percentage difference one decimal" xfId="470"/>
    <cellStyle name="percentage difference zero decimal" xfId="471"/>
    <cellStyle name="percentage difference_3.24-07" xfId="472"/>
    <cellStyle name="Percentuale 2" xfId="473"/>
    <cellStyle name="Porcentual 2" xfId="474"/>
    <cellStyle name="Porcentual 3" xfId="475"/>
    <cellStyle name="Porcentual 4" xfId="476"/>
    <cellStyle name="Publication" xfId="477"/>
    <cellStyle name="Red Text" xfId="478"/>
    <cellStyle name="s" xfId="479"/>
    <cellStyle name="s_3.10-070 Número de vuelos charter internacionales por aeropuerto, según mes, 2007-2008" xfId="480"/>
    <cellStyle name="s_3.10-081 Movimiento de pasajeros embarcados en vuelos charters internacionales por aeropuerto, según mes, 2007-2008" xfId="481"/>
    <cellStyle name="s_3.10-082 Movimiento de pasajeros desembarcados en vuelos charters internacionales por aeropuerto, según mes, 2007-2008" xfId="482"/>
    <cellStyle name="s_Sheet5" xfId="483"/>
    <cellStyle name="s_Sheet5_3.22-08" xfId="484"/>
    <cellStyle name="s_Sheet5_3.22-08_RD en Cifras 2010. Precios" xfId="485"/>
    <cellStyle name="s_Sheet5_3.22-08_RD en Cifras 2010. Precios_homicidio 2010" xfId="486"/>
    <cellStyle name="s_Sheet5_3.24-07" xfId="487"/>
    <cellStyle name="s_Sheet5_3.24-07_3.21-01" xfId="488"/>
    <cellStyle name="s_Sheet5_3.24-07_3.21-01_homicidio 2010" xfId="489"/>
    <cellStyle name="s_Sheet5_3.24-07_homicidio 2010" xfId="490"/>
    <cellStyle name="s_Sheet5_Dominicana en Cifras 2010" xfId="491"/>
    <cellStyle name="s_Sheet5_RD en Cifras 2010. Precios" xfId="492"/>
    <cellStyle name="s_Sheet5_RD en Cifras 2010. Precios_homicidio 2010" xfId="493"/>
    <cellStyle name="s_Sheet5_RD en Cifras 2010_Comercio Exterior" xfId="494"/>
    <cellStyle name="s_Sheet5_RD en Cifras 2010_Comercio Exterior_RD en Cifras 2010. Precios" xfId="495"/>
    <cellStyle name="s_Sheet5_RD en Cifras 2010_Comercio Exterior_RD en Cifras 2010. Precios_homicidio 2010" xfId="496"/>
    <cellStyle name="Salida 2" xfId="497"/>
    <cellStyle name="Salida 3" xfId="498"/>
    <cellStyle name="Salida 4" xfId="499"/>
    <cellStyle name="Testo avviso" xfId="500"/>
    <cellStyle name="Testo descrittivo" xfId="501"/>
    <cellStyle name="Texto de advertencia 2" xfId="502"/>
    <cellStyle name="Texto de advertencia 3" xfId="503"/>
    <cellStyle name="Texto de advertencia 4" xfId="504"/>
    <cellStyle name="Texto explicativo 2" xfId="505"/>
    <cellStyle name="Texto explicativo 3" xfId="506"/>
    <cellStyle name="Texto explicativo 4" xfId="507"/>
    <cellStyle name="Title" xfId="508"/>
    <cellStyle name="Titolo" xfId="509"/>
    <cellStyle name="Titolo 1" xfId="510"/>
    <cellStyle name="Titolo 2" xfId="511"/>
    <cellStyle name="Titolo 3" xfId="512"/>
    <cellStyle name="Titolo 4" xfId="513"/>
    <cellStyle name="Titolo_3.21-01" xfId="514"/>
    <cellStyle name="Título 1 2" xfId="515"/>
    <cellStyle name="Título 1 3" xfId="516"/>
    <cellStyle name="Título 1 4" xfId="517"/>
    <cellStyle name="Título 2 2" xfId="518"/>
    <cellStyle name="Título 2 3" xfId="519"/>
    <cellStyle name="Título 2 4" xfId="520"/>
    <cellStyle name="Título 3 2" xfId="521"/>
    <cellStyle name="Título 3 3" xfId="522"/>
    <cellStyle name="Título 3 4" xfId="523"/>
    <cellStyle name="Título 4" xfId="524"/>
    <cellStyle name="Título 5" xfId="525"/>
    <cellStyle name="Título 6" xfId="526"/>
    <cellStyle name="TopGrey" xfId="527"/>
    <cellStyle name="Total 2" xfId="528"/>
    <cellStyle name="Total 3" xfId="529"/>
    <cellStyle name="Total 4" xfId="530"/>
    <cellStyle name="Totale" xfId="531"/>
    <cellStyle name="Unprot" xfId="532"/>
    <cellStyle name="Unprot$" xfId="533"/>
    <cellStyle name="Unprot_3.10-03 Número de buques en comercio exterior por trimestre, según puerto, 2007-2008" xfId="534"/>
    <cellStyle name="Unprotect" xfId="535"/>
    <cellStyle name="Valore non valido" xfId="536"/>
    <cellStyle name="Valore valido" xfId="5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619124</xdr:colOff>
      <xdr:row>0</xdr:row>
      <xdr:rowOff>0</xdr:rowOff>
    </xdr:from>
    <xdr:to>
      <xdr:col>12</xdr:col>
      <xdr:colOff>609599</xdr:colOff>
      <xdr:row>2</xdr:row>
      <xdr:rowOff>108715</xdr:rowOff>
    </xdr:to>
    <xdr:pic>
      <xdr:nvPicPr>
        <xdr:cNvPr id="2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58349" y="0"/>
          <a:ext cx="752475" cy="47066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D9">
            <v>2144109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 refreshError="1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  <cell r="J7">
            <v>14683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>
        <row r="8">
          <cell r="C8">
            <v>3270013</v>
          </cell>
          <cell r="E8">
            <v>3214051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1"/>
  <sheetViews>
    <sheetView tabSelected="1" topLeftCell="A4" workbookViewId="0">
      <selection activeCell="B6" sqref="B6:G6"/>
    </sheetView>
  </sheetViews>
  <sheetFormatPr baseColWidth="10" defaultRowHeight="15"/>
  <cols>
    <col min="1" max="1" width="18.140625" style="2" customWidth="1"/>
    <col min="2" max="3" width="11.140625" style="2" customWidth="1"/>
    <col min="4" max="4" width="11.7109375" style="2" customWidth="1"/>
    <col min="5" max="5" width="12.7109375" style="2" customWidth="1"/>
    <col min="6" max="6" width="11.42578125" style="2"/>
    <col min="7" max="7" width="13.5703125" style="2" customWidth="1"/>
    <col min="8" max="16384" width="11.42578125" style="2"/>
  </cols>
  <sheetData>
    <row r="3" spans="1:13">
      <c r="A3" s="1"/>
      <c r="B3" s="1"/>
      <c r="C3" s="1"/>
      <c r="D3" s="1"/>
      <c r="E3" s="1"/>
      <c r="F3" s="1"/>
      <c r="G3" s="1"/>
    </row>
    <row r="4" spans="1:13" ht="19.5" customHeight="1">
      <c r="A4" s="12" t="s">
        <v>26</v>
      </c>
      <c r="B4" s="12"/>
      <c r="C4" s="12"/>
      <c r="D4" s="12"/>
      <c r="E4" s="12"/>
      <c r="F4" s="12"/>
      <c r="G4" s="12"/>
    </row>
    <row r="5" spans="1:13" ht="19.5" customHeight="1">
      <c r="A5" s="3"/>
      <c r="B5" s="3"/>
      <c r="C5" s="3"/>
      <c r="D5" s="3"/>
      <c r="E5" s="3"/>
      <c r="F5" s="3"/>
      <c r="G5" s="3"/>
    </row>
    <row r="6" spans="1:13" ht="24.75" customHeight="1">
      <c r="A6" s="21" t="s">
        <v>3</v>
      </c>
      <c r="B6" s="24" t="s">
        <v>28</v>
      </c>
      <c r="C6" s="24"/>
      <c r="D6" s="24"/>
      <c r="E6" s="24"/>
      <c r="F6" s="24"/>
      <c r="G6" s="24"/>
      <c r="H6" s="24" t="s">
        <v>25</v>
      </c>
      <c r="I6" s="24"/>
      <c r="J6" s="24"/>
      <c r="K6" s="24"/>
      <c r="L6" s="24"/>
      <c r="M6" s="24"/>
    </row>
    <row r="7" spans="1:13" ht="24" customHeight="1">
      <c r="A7" s="22"/>
      <c r="B7" s="19" t="s">
        <v>2</v>
      </c>
      <c r="C7" s="19"/>
      <c r="D7" s="20" t="s">
        <v>4</v>
      </c>
      <c r="E7" s="20"/>
      <c r="F7" s="19" t="s">
        <v>5</v>
      </c>
      <c r="G7" s="19"/>
      <c r="H7" s="19" t="s">
        <v>2</v>
      </c>
      <c r="I7" s="19"/>
      <c r="J7" s="20" t="s">
        <v>4</v>
      </c>
      <c r="K7" s="20"/>
      <c r="L7" s="19" t="s">
        <v>5</v>
      </c>
      <c r="M7" s="19"/>
    </row>
    <row r="8" spans="1:13" ht="15" customHeight="1">
      <c r="A8" s="23"/>
      <c r="B8" s="13" t="s">
        <v>6</v>
      </c>
      <c r="C8" s="13" t="s">
        <v>7</v>
      </c>
      <c r="D8" s="13" t="s">
        <v>6</v>
      </c>
      <c r="E8" s="13" t="s">
        <v>7</v>
      </c>
      <c r="F8" s="13" t="s">
        <v>6</v>
      </c>
      <c r="G8" s="13" t="s">
        <v>7</v>
      </c>
      <c r="H8" s="13" t="s">
        <v>6</v>
      </c>
      <c r="I8" s="13" t="s">
        <v>7</v>
      </c>
      <c r="J8" s="13" t="s">
        <v>6</v>
      </c>
      <c r="K8" s="13" t="s">
        <v>7</v>
      </c>
      <c r="L8" s="13" t="s">
        <v>6</v>
      </c>
      <c r="M8" s="13" t="s">
        <v>7</v>
      </c>
    </row>
    <row r="9" spans="1:13" ht="12.75" customHeight="1">
      <c r="A9" s="14" t="s">
        <v>8</v>
      </c>
      <c r="B9" s="15">
        <v>847978.58203001018</v>
      </c>
      <c r="C9" s="15">
        <v>100</v>
      </c>
      <c r="D9" s="15">
        <v>570932.54444084945</v>
      </c>
      <c r="E9" s="15">
        <v>99.999618780402258</v>
      </c>
      <c r="F9" s="15">
        <v>277046.03758916067</v>
      </c>
      <c r="G9" s="15">
        <v>100</v>
      </c>
      <c r="H9" s="15">
        <f>J9+L9</f>
        <v>768783</v>
      </c>
      <c r="I9" s="15">
        <f>H9/H9*100</f>
        <v>100</v>
      </c>
      <c r="J9" s="15">
        <v>524632</v>
      </c>
      <c r="K9" s="15">
        <v>99.999618780402258</v>
      </c>
      <c r="L9" s="15">
        <v>244151</v>
      </c>
      <c r="M9" s="15">
        <v>100</v>
      </c>
    </row>
    <row r="10" spans="1:13" ht="12.75" customHeight="1">
      <c r="A10" s="5" t="s">
        <v>9</v>
      </c>
      <c r="B10" s="4">
        <v>103284.38097732568</v>
      </c>
      <c r="C10" s="6">
        <v>12.180069540208082</v>
      </c>
      <c r="D10" s="4">
        <v>16072.947850866341</v>
      </c>
      <c r="E10" s="6">
        <v>3.2983119596212203</v>
      </c>
      <c r="F10" s="4">
        <v>87211.433126459335</v>
      </c>
      <c r="G10" s="6">
        <v>33.070108252679695</v>
      </c>
      <c r="H10" s="4">
        <f t="shared" ref="H10:H59" si="0">J10+L10</f>
        <v>98045</v>
      </c>
      <c r="I10" s="6">
        <f>H10/H$9*100</f>
        <v>12.753273680609484</v>
      </c>
      <c r="J10" s="4">
        <v>17304</v>
      </c>
      <c r="K10" s="6">
        <v>3.2983119596212203</v>
      </c>
      <c r="L10" s="4">
        <v>80741</v>
      </c>
      <c r="M10" s="6">
        <v>33.070108252679695</v>
      </c>
    </row>
    <row r="11" spans="1:13" ht="12.75" customHeight="1">
      <c r="A11" s="5" t="s">
        <v>10</v>
      </c>
      <c r="B11" s="4">
        <v>72067.641214090021</v>
      </c>
      <c r="C11" s="6">
        <v>8.498757249453682</v>
      </c>
      <c r="D11" s="4">
        <v>16775.539892430585</v>
      </c>
      <c r="E11" s="6">
        <v>3.5318089632351821</v>
      </c>
      <c r="F11" s="4">
        <v>55292.101321659429</v>
      </c>
      <c r="G11" s="6">
        <v>16.977198536970974</v>
      </c>
      <c r="H11" s="4">
        <f t="shared" si="0"/>
        <v>59979</v>
      </c>
      <c r="I11" s="6">
        <f>H11/H$9*100</f>
        <v>7.8018114344359848</v>
      </c>
      <c r="J11" s="4">
        <v>18529</v>
      </c>
      <c r="K11" s="6">
        <v>3.5318089632351821</v>
      </c>
      <c r="L11" s="4">
        <v>41450</v>
      </c>
      <c r="M11" s="6">
        <v>16.977198536970974</v>
      </c>
    </row>
    <row r="12" spans="1:13" ht="12.75" customHeight="1">
      <c r="A12" s="5" t="s">
        <v>11</v>
      </c>
      <c r="B12" s="4">
        <v>55864.011349263666</v>
      </c>
      <c r="C12" s="6">
        <v>6.5879035783579054</v>
      </c>
      <c r="D12" s="4">
        <v>18706.916352278247</v>
      </c>
      <c r="E12" s="6">
        <v>3.2062474267677152</v>
      </c>
      <c r="F12" s="4">
        <v>37157.094996985419</v>
      </c>
      <c r="G12" s="6">
        <v>10.85516749880197</v>
      </c>
      <c r="H12" s="4">
        <f t="shared" si="0"/>
        <v>43324</v>
      </c>
      <c r="I12" s="6">
        <f t="shared" ref="I12:I25" si="1">H12/H$9*100</f>
        <v>5.6354003665533705</v>
      </c>
      <c r="J12" s="4">
        <v>16821</v>
      </c>
      <c r="K12" s="6">
        <v>3.2062474267677152</v>
      </c>
      <c r="L12" s="4">
        <v>26503</v>
      </c>
      <c r="M12" s="6">
        <v>10.85516749880197</v>
      </c>
    </row>
    <row r="13" spans="1:13" ht="12.75" customHeight="1">
      <c r="A13" s="5" t="s">
        <v>12</v>
      </c>
      <c r="B13" s="4">
        <v>70107.056592124383</v>
      </c>
      <c r="C13" s="6">
        <v>8.2675503931116126</v>
      </c>
      <c r="D13" s="4">
        <v>42482.496517556698</v>
      </c>
      <c r="E13" s="6">
        <v>8.4159944494426568</v>
      </c>
      <c r="F13" s="4">
        <v>27624.560074567686</v>
      </c>
      <c r="G13" s="6">
        <v>8.7417213118111334</v>
      </c>
      <c r="H13" s="4">
        <f t="shared" si="0"/>
        <v>65496</v>
      </c>
      <c r="I13" s="6">
        <f t="shared" si="1"/>
        <v>8.5194391655382606</v>
      </c>
      <c r="J13" s="4">
        <v>44153</v>
      </c>
      <c r="K13" s="6">
        <v>8.4159944494426568</v>
      </c>
      <c r="L13" s="4">
        <v>21343</v>
      </c>
      <c r="M13" s="6">
        <v>8.7417213118111334</v>
      </c>
    </row>
    <row r="14" spans="1:13" ht="12.75" customHeight="1">
      <c r="A14" s="5" t="s">
        <v>13</v>
      </c>
      <c r="B14" s="4">
        <v>112952.37420703392</v>
      </c>
      <c r="C14" s="6">
        <v>13.320191877562834</v>
      </c>
      <c r="D14" s="4">
        <v>94233.700007044667</v>
      </c>
      <c r="E14" s="6">
        <v>18.490294149041613</v>
      </c>
      <c r="F14" s="4">
        <v>18718.674199989258</v>
      </c>
      <c r="G14" s="6">
        <v>7.5678575963235861</v>
      </c>
      <c r="H14" s="4">
        <f t="shared" si="0"/>
        <v>115483</v>
      </c>
      <c r="I14" s="6">
        <f t="shared" si="1"/>
        <v>15.02153403496175</v>
      </c>
      <c r="J14" s="4">
        <v>97006</v>
      </c>
      <c r="K14" s="6">
        <v>18.490294149041613</v>
      </c>
      <c r="L14" s="4">
        <v>18477</v>
      </c>
      <c r="M14" s="6">
        <v>7.5678575963235861</v>
      </c>
    </row>
    <row r="15" spans="1:13" ht="12.75" customHeight="1">
      <c r="A15" s="5" t="s">
        <v>14</v>
      </c>
      <c r="B15" s="4">
        <v>122694.37177216553</v>
      </c>
      <c r="C15" s="6">
        <v>14.46904136168658</v>
      </c>
      <c r="D15" s="4">
        <v>109944.21999261626</v>
      </c>
      <c r="E15" s="6">
        <v>21.003293737324448</v>
      </c>
      <c r="F15" s="4">
        <v>12750.151779549273</v>
      </c>
      <c r="G15" s="6">
        <v>5.2639555029469465</v>
      </c>
      <c r="H15" s="4">
        <f t="shared" si="0"/>
        <v>123042</v>
      </c>
      <c r="I15" s="6">
        <f t="shared" si="1"/>
        <v>16.004776380330991</v>
      </c>
      <c r="J15" s="4">
        <v>110190</v>
      </c>
      <c r="K15" s="6">
        <v>21.003293737324448</v>
      </c>
      <c r="L15" s="4">
        <v>12852</v>
      </c>
      <c r="M15" s="6">
        <v>5.2639555029469465</v>
      </c>
    </row>
    <row r="16" spans="1:13" ht="12.75" customHeight="1">
      <c r="A16" s="5" t="s">
        <v>15</v>
      </c>
      <c r="B16" s="4">
        <v>99599.774920728843</v>
      </c>
      <c r="C16" s="6">
        <v>11.745553134407348</v>
      </c>
      <c r="D16" s="4">
        <v>89527.717364081007</v>
      </c>
      <c r="E16" s="6">
        <v>14.372169444486801</v>
      </c>
      <c r="F16" s="4">
        <v>10072.057556647844</v>
      </c>
      <c r="G16" s="6">
        <v>3.9152000196599648</v>
      </c>
      <c r="H16" s="4">
        <f t="shared" si="0"/>
        <v>84960</v>
      </c>
      <c r="I16" s="6">
        <f t="shared" si="1"/>
        <v>11.051232922684294</v>
      </c>
      <c r="J16" s="4">
        <v>75401</v>
      </c>
      <c r="K16" s="6">
        <v>14.372169444486801</v>
      </c>
      <c r="L16" s="4">
        <v>9559</v>
      </c>
      <c r="M16" s="6">
        <v>3.9152000196599648</v>
      </c>
    </row>
    <row r="17" spans="1:13" ht="12.75" customHeight="1">
      <c r="A17" s="5" t="s">
        <v>16</v>
      </c>
      <c r="B17" s="4">
        <v>66063.143384288487</v>
      </c>
      <c r="C17" s="6">
        <v>7.790661790789251</v>
      </c>
      <c r="D17" s="4">
        <v>59277.77581977543</v>
      </c>
      <c r="E17" s="6">
        <v>8.8294271031885216</v>
      </c>
      <c r="F17" s="4">
        <v>6785.3675645130534</v>
      </c>
      <c r="G17" s="6">
        <v>2.9322017931525979</v>
      </c>
      <c r="H17" s="4">
        <f t="shared" si="0"/>
        <v>53481</v>
      </c>
      <c r="I17" s="6">
        <f t="shared" si="1"/>
        <v>6.9565794248832251</v>
      </c>
      <c r="J17" s="4">
        <v>46322</v>
      </c>
      <c r="K17" s="6">
        <v>8.8294271031885216</v>
      </c>
      <c r="L17" s="4">
        <v>7159</v>
      </c>
      <c r="M17" s="6">
        <v>2.9322017931525979</v>
      </c>
    </row>
    <row r="18" spans="1:13" ht="12.75" customHeight="1">
      <c r="A18" s="5" t="s">
        <v>17</v>
      </c>
      <c r="B18" s="4">
        <v>43393.438040918176</v>
      </c>
      <c r="C18" s="6">
        <v>5.1172799597174814</v>
      </c>
      <c r="D18" s="4">
        <v>38362.402291157639</v>
      </c>
      <c r="E18" s="6">
        <v>5.8044495951447876</v>
      </c>
      <c r="F18" s="4">
        <v>5031.0357497605364</v>
      </c>
      <c r="G18" s="6">
        <v>1.9950768172155755</v>
      </c>
      <c r="H18" s="4">
        <f t="shared" si="0"/>
        <v>35323</v>
      </c>
      <c r="I18" s="6">
        <f t="shared" si="1"/>
        <v>4.5946645542370215</v>
      </c>
      <c r="J18" s="4">
        <v>30452</v>
      </c>
      <c r="K18" s="6">
        <v>5.8044495951447876</v>
      </c>
      <c r="L18" s="4">
        <v>4871</v>
      </c>
      <c r="M18" s="6">
        <v>1.9950768172155755</v>
      </c>
    </row>
    <row r="19" spans="1:13" ht="12.75" customHeight="1">
      <c r="A19" s="5" t="s">
        <v>18</v>
      </c>
      <c r="B19" s="4">
        <v>28456.699805571672</v>
      </c>
      <c r="C19" s="6">
        <v>3.3558276598741479</v>
      </c>
      <c r="D19" s="4">
        <v>25350.702489414674</v>
      </c>
      <c r="E19" s="6">
        <v>3.4435566263590478</v>
      </c>
      <c r="F19" s="4">
        <v>3105.9973161569969</v>
      </c>
      <c r="G19" s="6">
        <v>1.6289099778415816</v>
      </c>
      <c r="H19" s="4">
        <f t="shared" si="0"/>
        <v>22043</v>
      </c>
      <c r="I19" s="6">
        <f t="shared" si="1"/>
        <v>2.8672590314822255</v>
      </c>
      <c r="J19" s="4">
        <v>18066</v>
      </c>
      <c r="K19" s="6">
        <v>3.4435566263590478</v>
      </c>
      <c r="L19" s="4">
        <v>3977</v>
      </c>
      <c r="M19" s="6">
        <v>1.6289099778415816</v>
      </c>
    </row>
    <row r="20" spans="1:13" ht="12.75" customHeight="1">
      <c r="A20" s="5" t="s">
        <v>19</v>
      </c>
      <c r="B20" s="4">
        <v>21061.073424959057</v>
      </c>
      <c r="C20" s="6">
        <v>2.4836798795719703</v>
      </c>
      <c r="D20" s="4">
        <v>18067.643176289963</v>
      </c>
      <c r="E20" s="6">
        <v>2.5705637475411334</v>
      </c>
      <c r="F20" s="4">
        <v>2993.4302486690926</v>
      </c>
      <c r="G20" s="6">
        <v>1.3610429611183243</v>
      </c>
      <c r="H20" s="4">
        <f t="shared" si="0"/>
        <v>16809</v>
      </c>
      <c r="I20" s="6">
        <f t="shared" si="1"/>
        <v>2.1864427283121506</v>
      </c>
      <c r="J20" s="4">
        <v>13486</v>
      </c>
      <c r="K20" s="6">
        <v>2.5705637475411334</v>
      </c>
      <c r="L20" s="4">
        <v>3323</v>
      </c>
      <c r="M20" s="6">
        <v>1.3610429611183243</v>
      </c>
    </row>
    <row r="21" spans="1:13" ht="12.75" customHeight="1">
      <c r="A21" s="5" t="s">
        <v>20</v>
      </c>
      <c r="B21" s="4">
        <v>14054.637941168319</v>
      </c>
      <c r="C21" s="6">
        <v>1.657428411401896</v>
      </c>
      <c r="D21" s="4">
        <v>11319.198280508943</v>
      </c>
      <c r="E21" s="6">
        <v>1.8456746824440751</v>
      </c>
      <c r="F21" s="4">
        <v>2735.4396606593773</v>
      </c>
      <c r="G21" s="6">
        <v>1.2033536622827676</v>
      </c>
      <c r="H21" s="4">
        <f t="shared" si="0"/>
        <v>12621</v>
      </c>
      <c r="I21" s="6">
        <f t="shared" si="1"/>
        <v>1.6416856252024306</v>
      </c>
      <c r="J21" s="4">
        <v>9683</v>
      </c>
      <c r="K21" s="6">
        <v>1.8456746824440751</v>
      </c>
      <c r="L21" s="4">
        <v>2938</v>
      </c>
      <c r="M21" s="6">
        <v>1.2033536622827676</v>
      </c>
    </row>
    <row r="22" spans="1:13" ht="12.75" customHeight="1">
      <c r="A22" s="5" t="s">
        <v>21</v>
      </c>
      <c r="B22" s="4">
        <v>11824.735733056239</v>
      </c>
      <c r="C22" s="6">
        <v>1.3944616035877375</v>
      </c>
      <c r="D22" s="4">
        <v>10188.654161313279</v>
      </c>
      <c r="E22" s="6">
        <v>1.7145351408225193</v>
      </c>
      <c r="F22" s="4">
        <v>1636.08157174296</v>
      </c>
      <c r="G22" s="6">
        <v>0.91582668102936293</v>
      </c>
      <c r="H22" s="4">
        <f t="shared" si="0"/>
        <v>11231</v>
      </c>
      <c r="I22" s="6">
        <f t="shared" si="1"/>
        <v>1.4608803784683064</v>
      </c>
      <c r="J22" s="4">
        <v>8995</v>
      </c>
      <c r="K22" s="6">
        <v>1.7145351408225193</v>
      </c>
      <c r="L22" s="4">
        <v>2236</v>
      </c>
      <c r="M22" s="6">
        <v>0.91582668102936293</v>
      </c>
    </row>
    <row r="23" spans="1:13" ht="12.75" customHeight="1">
      <c r="A23" s="5" t="s">
        <v>22</v>
      </c>
      <c r="B23" s="4">
        <v>8272.1283107851523</v>
      </c>
      <c r="C23" s="6">
        <v>0.97551146763426144</v>
      </c>
      <c r="D23" s="4">
        <v>6774.4993745553948</v>
      </c>
      <c r="E23" s="6">
        <v>1.0931471965110784</v>
      </c>
      <c r="F23" s="4">
        <v>1497.6289362297568</v>
      </c>
      <c r="G23" s="6">
        <v>0.81793644097300444</v>
      </c>
      <c r="H23" s="4">
        <f t="shared" si="0"/>
        <v>7732</v>
      </c>
      <c r="I23" s="6">
        <f t="shared" si="1"/>
        <v>1.0057454444231986</v>
      </c>
      <c r="J23" s="4">
        <v>5735</v>
      </c>
      <c r="K23" s="6">
        <v>1.0931471965110784</v>
      </c>
      <c r="L23" s="4">
        <v>1997</v>
      </c>
      <c r="M23" s="6">
        <v>0.81793644097300444</v>
      </c>
    </row>
    <row r="24" spans="1:13" ht="12.75" customHeight="1">
      <c r="A24" s="5" t="s">
        <v>24</v>
      </c>
      <c r="B24" s="4">
        <v>17848</v>
      </c>
      <c r="C24" s="6">
        <v>2.115434880497244</v>
      </c>
      <c r="D24" s="4">
        <v>13543.118497645304</v>
      </c>
      <c r="E24" s="6">
        <v>1.9083853062718248</v>
      </c>
      <c r="F24" s="4">
        <v>4395.3162057634636</v>
      </c>
      <c r="G24" s="6">
        <v>2.6696593501562558</v>
      </c>
      <c r="H24" s="4">
        <f t="shared" si="0"/>
        <v>16530</v>
      </c>
      <c r="I24" s="6">
        <f t="shared" si="1"/>
        <v>2.1501516032482506</v>
      </c>
      <c r="J24" s="4">
        <v>10012</v>
      </c>
      <c r="K24" s="6">
        <v>1.9083853062718248</v>
      </c>
      <c r="L24" s="4">
        <v>6518</v>
      </c>
      <c r="M24" s="6">
        <v>2.6696593501562558</v>
      </c>
    </row>
    <row r="25" spans="1:13" ht="12.75" customHeight="1">
      <c r="A25" s="5" t="s">
        <v>23</v>
      </c>
      <c r="B25" s="4">
        <v>435</v>
      </c>
      <c r="C25" s="6">
        <v>4.064721213795712E-2</v>
      </c>
      <c r="D25" s="4">
        <v>305.01237331501596</v>
      </c>
      <c r="E25" s="6">
        <v>0.4717592521996371</v>
      </c>
      <c r="F25" s="4">
        <v>39.667279807162998</v>
      </c>
      <c r="G25" s="6">
        <v>8.3964431847504212E-2</v>
      </c>
      <c r="H25" s="4">
        <f t="shared" si="0"/>
        <v>2680</v>
      </c>
      <c r="I25" s="6">
        <f t="shared" si="1"/>
        <v>0.34860292176075697</v>
      </c>
      <c r="J25" s="4">
        <v>2475</v>
      </c>
      <c r="K25" s="6">
        <v>0.4717592521996371</v>
      </c>
      <c r="L25" s="4">
        <v>205</v>
      </c>
      <c r="M25" s="6">
        <v>8.3964431847504212E-2</v>
      </c>
    </row>
    <row r="26" spans="1:13" ht="12.75" customHeight="1">
      <c r="A26" s="16" t="s">
        <v>1</v>
      </c>
      <c r="B26" s="15">
        <v>494131.29128617956</v>
      </c>
      <c r="C26" s="15">
        <v>100</v>
      </c>
      <c r="D26" s="15">
        <v>351742.75437573215</v>
      </c>
      <c r="E26" s="15">
        <v>99.999703950192597</v>
      </c>
      <c r="F26" s="15">
        <v>142388.53691044741</v>
      </c>
      <c r="G26" s="15">
        <v>100</v>
      </c>
      <c r="H26" s="15">
        <f>J26+L26</f>
        <v>467710</v>
      </c>
      <c r="I26" s="15">
        <f>H26/H26*100</f>
        <v>100</v>
      </c>
      <c r="J26" s="15">
        <v>337781</v>
      </c>
      <c r="K26" s="15">
        <v>99.999703950192597</v>
      </c>
      <c r="L26" s="15">
        <v>129929</v>
      </c>
      <c r="M26" s="15">
        <v>100</v>
      </c>
    </row>
    <row r="27" spans="1:13" ht="12.75" customHeight="1">
      <c r="A27" s="5" t="s">
        <v>9</v>
      </c>
      <c r="B27" s="4">
        <v>53179.722925345181</v>
      </c>
      <c r="C27" s="6">
        <v>10.76226579112671</v>
      </c>
      <c r="D27" s="4">
        <v>8503.6460478220979</v>
      </c>
      <c r="E27" s="6">
        <v>2.6623759181244653</v>
      </c>
      <c r="F27" s="4">
        <v>44676.076877523083</v>
      </c>
      <c r="G27" s="6">
        <v>17.073860029244198</v>
      </c>
      <c r="H27" s="4">
        <f t="shared" si="0"/>
        <v>50679</v>
      </c>
      <c r="I27" s="6">
        <f>H27/H$26*100</f>
        <v>10.835560496889098</v>
      </c>
      <c r="J27" s="4">
        <v>8993</v>
      </c>
      <c r="K27" s="6">
        <v>2.6623759181244653</v>
      </c>
      <c r="L27" s="4">
        <v>41686</v>
      </c>
      <c r="M27" s="6">
        <v>17.073860029244198</v>
      </c>
    </row>
    <row r="28" spans="1:13" ht="12.75" customHeight="1">
      <c r="A28" s="5" t="s">
        <v>10</v>
      </c>
      <c r="B28" s="4">
        <v>36309.442097596824</v>
      </c>
      <c r="C28" s="6">
        <v>7.3481365657063717</v>
      </c>
      <c r="D28" s="4">
        <v>7427.4948785757624</v>
      </c>
      <c r="E28" s="6">
        <v>2.8373413543094488</v>
      </c>
      <c r="F28" s="4">
        <v>28881.947219021062</v>
      </c>
      <c r="G28" s="6">
        <v>8.7269763384135217</v>
      </c>
      <c r="H28" s="4">
        <f t="shared" si="0"/>
        <v>30891</v>
      </c>
      <c r="I28" s="6">
        <f t="shared" ref="I28:I42" si="2">H28/H$26*100</f>
        <v>6.6047337025079642</v>
      </c>
      <c r="J28" s="4">
        <v>9584</v>
      </c>
      <c r="K28" s="6">
        <v>2.8373413543094488</v>
      </c>
      <c r="L28" s="4">
        <v>21307</v>
      </c>
      <c r="M28" s="6">
        <v>8.7269763384135217</v>
      </c>
    </row>
    <row r="29" spans="1:13" ht="12.75" customHeight="1">
      <c r="A29" s="5" t="s">
        <v>11</v>
      </c>
      <c r="B29" s="4">
        <v>27781.96390462343</v>
      </c>
      <c r="C29" s="6">
        <v>5.6223850613284299</v>
      </c>
      <c r="D29" s="4">
        <v>9553.8858326010304</v>
      </c>
      <c r="E29" s="6">
        <v>2.4222795243071693</v>
      </c>
      <c r="F29" s="4">
        <v>18228.078072022399</v>
      </c>
      <c r="G29" s="6">
        <v>5.7296509127548116</v>
      </c>
      <c r="H29" s="4">
        <f t="shared" si="0"/>
        <v>22171</v>
      </c>
      <c r="I29" s="6">
        <f t="shared" si="2"/>
        <v>4.7403305467062919</v>
      </c>
      <c r="J29" s="4">
        <v>8182</v>
      </c>
      <c r="K29" s="6">
        <v>2.4222795243071693</v>
      </c>
      <c r="L29" s="4">
        <v>13989</v>
      </c>
      <c r="M29" s="6">
        <v>5.7296509127548116</v>
      </c>
    </row>
    <row r="30" spans="1:13" ht="12.75" customHeight="1">
      <c r="A30" s="5" t="s">
        <v>12</v>
      </c>
      <c r="B30" s="4">
        <v>38587.254179441385</v>
      </c>
      <c r="C30" s="6">
        <v>7.809109615179846</v>
      </c>
      <c r="D30" s="4">
        <v>24506.517256865351</v>
      </c>
      <c r="E30" s="6">
        <v>8.105251627533816</v>
      </c>
      <c r="F30" s="4">
        <v>14080.736922576034</v>
      </c>
      <c r="G30" s="6">
        <v>4.7155244090747122</v>
      </c>
      <c r="H30" s="4">
        <f t="shared" si="0"/>
        <v>38891</v>
      </c>
      <c r="I30" s="6">
        <f t="shared" si="2"/>
        <v>8.3151953133351864</v>
      </c>
      <c r="J30" s="4">
        <v>27378</v>
      </c>
      <c r="K30" s="6">
        <v>8.105251627533816</v>
      </c>
      <c r="L30" s="4">
        <v>11513</v>
      </c>
      <c r="M30" s="6">
        <v>4.7155244090747122</v>
      </c>
    </row>
    <row r="31" spans="1:13" ht="12.75" customHeight="1">
      <c r="A31" s="5" t="s">
        <v>13</v>
      </c>
      <c r="B31" s="4">
        <v>66587.043949321844</v>
      </c>
      <c r="C31" s="6">
        <v>13.475577265305688</v>
      </c>
      <c r="D31" s="4">
        <v>56885.324659594393</v>
      </c>
      <c r="E31" s="6">
        <v>18.954588920039907</v>
      </c>
      <c r="F31" s="4">
        <v>9701.7192897274563</v>
      </c>
      <c r="G31" s="6">
        <v>4.1048367608570109</v>
      </c>
      <c r="H31" s="4">
        <f t="shared" si="0"/>
        <v>74047</v>
      </c>
      <c r="I31" s="6">
        <f t="shared" si="2"/>
        <v>15.831818862115412</v>
      </c>
      <c r="J31" s="4">
        <v>64025</v>
      </c>
      <c r="K31" s="6">
        <v>18.954588920039907</v>
      </c>
      <c r="L31" s="4">
        <v>10022</v>
      </c>
      <c r="M31" s="6">
        <v>4.1048367608570109</v>
      </c>
    </row>
    <row r="32" spans="1:13" ht="12.75" customHeight="1">
      <c r="A32" s="5" t="s">
        <v>14</v>
      </c>
      <c r="B32" s="4">
        <v>73371.263869182745</v>
      </c>
      <c r="C32" s="6">
        <v>14.84853624189715</v>
      </c>
      <c r="D32" s="4">
        <v>66412.518895886096</v>
      </c>
      <c r="E32" s="6">
        <v>21.105686820750723</v>
      </c>
      <c r="F32" s="4">
        <v>6958.7449732966479</v>
      </c>
      <c r="G32" s="6">
        <v>3.2467612256349554</v>
      </c>
      <c r="H32" s="4">
        <f t="shared" si="0"/>
        <v>79218</v>
      </c>
      <c r="I32" s="6">
        <f t="shared" si="2"/>
        <v>16.937418485813861</v>
      </c>
      <c r="J32" s="4">
        <v>71291</v>
      </c>
      <c r="K32" s="6">
        <v>21.105686820750723</v>
      </c>
      <c r="L32" s="4">
        <v>7927</v>
      </c>
      <c r="M32" s="6">
        <v>3.2467612256349554</v>
      </c>
    </row>
    <row r="33" spans="1:13" ht="12.75" customHeight="1">
      <c r="A33" s="5" t="s">
        <v>15</v>
      </c>
      <c r="B33" s="4">
        <v>64903.571221193008</v>
      </c>
      <c r="C33" s="6">
        <v>13.134883858954735</v>
      </c>
      <c r="D33" s="4">
        <v>59905.566981471784</v>
      </c>
      <c r="E33" s="6">
        <v>15.123408362222859</v>
      </c>
      <c r="F33" s="4">
        <v>4998.004239721221</v>
      </c>
      <c r="G33" s="6">
        <v>2.4144893938587186</v>
      </c>
      <c r="H33" s="4">
        <f t="shared" si="0"/>
        <v>56979</v>
      </c>
      <c r="I33" s="6">
        <f t="shared" si="2"/>
        <v>12.182549015415535</v>
      </c>
      <c r="J33" s="4">
        <v>51084</v>
      </c>
      <c r="K33" s="6">
        <v>15.123408362222859</v>
      </c>
      <c r="L33" s="4">
        <v>5895</v>
      </c>
      <c r="M33" s="6">
        <v>2.4144893938587186</v>
      </c>
    </row>
    <row r="34" spans="1:13" ht="12.75" customHeight="1">
      <c r="A34" s="5" t="s">
        <v>16</v>
      </c>
      <c r="B34" s="4">
        <v>44165.487617070859</v>
      </c>
      <c r="C34" s="6">
        <v>8.9380066382989103</v>
      </c>
      <c r="D34" s="4">
        <v>40115.216079538193</v>
      </c>
      <c r="E34" s="6">
        <v>9.0238941799568355</v>
      </c>
      <c r="F34" s="4">
        <v>4050.2715375326652</v>
      </c>
      <c r="G34" s="6">
        <v>1.3319625969174813</v>
      </c>
      <c r="H34" s="4">
        <f t="shared" si="0"/>
        <v>33733</v>
      </c>
      <c r="I34" s="6">
        <f t="shared" si="2"/>
        <v>7.2123751897543347</v>
      </c>
      <c r="J34" s="4">
        <v>30481</v>
      </c>
      <c r="K34" s="6">
        <v>9.0238941799568355</v>
      </c>
      <c r="L34" s="4">
        <v>3252</v>
      </c>
      <c r="M34" s="6">
        <v>1.3319625969174813</v>
      </c>
    </row>
    <row r="35" spans="1:13" ht="12.75" customHeight="1">
      <c r="A35" s="5" t="s">
        <v>17</v>
      </c>
      <c r="B35" s="4">
        <v>28179.249665363786</v>
      </c>
      <c r="C35" s="6">
        <v>5.7027859118202615</v>
      </c>
      <c r="D35" s="4">
        <v>25217.600400705203</v>
      </c>
      <c r="E35" s="6">
        <v>6.2475390859758244</v>
      </c>
      <c r="F35" s="4">
        <v>2961.6492646585816</v>
      </c>
      <c r="G35" s="6">
        <v>1.3819316734316058</v>
      </c>
      <c r="H35" s="4">
        <f t="shared" si="0"/>
        <v>24477</v>
      </c>
      <c r="I35" s="6">
        <f t="shared" si="2"/>
        <v>5.2333711060272385</v>
      </c>
      <c r="J35" s="4">
        <v>21103</v>
      </c>
      <c r="K35" s="6">
        <v>6.2475390859758244</v>
      </c>
      <c r="L35" s="4">
        <v>3374</v>
      </c>
      <c r="M35" s="6">
        <v>1.3819316734316058</v>
      </c>
    </row>
    <row r="36" spans="1:13" ht="12.75" customHeight="1">
      <c r="A36" s="5" t="s">
        <v>18</v>
      </c>
      <c r="B36" s="4">
        <v>17162.578535671582</v>
      </c>
      <c r="C36" s="6">
        <v>3.4732830804944421</v>
      </c>
      <c r="D36" s="4">
        <v>15386.48033633715</v>
      </c>
      <c r="E36" s="6">
        <v>3.6242417424307463</v>
      </c>
      <c r="F36" s="4">
        <v>1776.0981993344312</v>
      </c>
      <c r="G36" s="6">
        <v>0.8490647181457377</v>
      </c>
      <c r="H36" s="4">
        <f t="shared" si="0"/>
        <v>14315</v>
      </c>
      <c r="I36" s="6">
        <f t="shared" si="2"/>
        <v>3.0606572448739602</v>
      </c>
      <c r="J36" s="4">
        <v>12242</v>
      </c>
      <c r="K36" s="6">
        <v>3.6242417424307463</v>
      </c>
      <c r="L36" s="4">
        <v>2073</v>
      </c>
      <c r="M36" s="6">
        <v>0.8490647181457377</v>
      </c>
    </row>
    <row r="37" spans="1:13" ht="12.75" customHeight="1">
      <c r="A37" s="5" t="s">
        <v>19</v>
      </c>
      <c r="B37" s="4">
        <v>11987.432909040359</v>
      </c>
      <c r="C37" s="6">
        <v>2.4259610999008268</v>
      </c>
      <c r="D37" s="4">
        <v>10966.410775782113</v>
      </c>
      <c r="E37" s="6">
        <v>2.4210953250774914</v>
      </c>
      <c r="F37" s="4">
        <v>1021.022133258245</v>
      </c>
      <c r="G37" s="6">
        <v>0.87814508234658062</v>
      </c>
      <c r="H37" s="4">
        <f t="shared" si="0"/>
        <v>10322</v>
      </c>
      <c r="I37" s="6">
        <f t="shared" si="2"/>
        <v>2.2069230933698232</v>
      </c>
      <c r="J37" s="4">
        <v>8178</v>
      </c>
      <c r="K37" s="6">
        <v>2.4210953250774914</v>
      </c>
      <c r="L37" s="4">
        <v>2144</v>
      </c>
      <c r="M37" s="6">
        <v>0.87814508234658062</v>
      </c>
    </row>
    <row r="38" spans="1:13" ht="12.75" customHeight="1">
      <c r="A38" s="5" t="s">
        <v>20</v>
      </c>
      <c r="B38" s="4">
        <v>8291.1387457784458</v>
      </c>
      <c r="C38" s="6">
        <v>1.6779222226945703</v>
      </c>
      <c r="D38" s="4">
        <v>6854.161532709084</v>
      </c>
      <c r="E38" s="6">
        <v>1.9533366293545227</v>
      </c>
      <c r="F38" s="4">
        <v>1436.9772130693625</v>
      </c>
      <c r="G38" s="6">
        <v>0.58611269255501719</v>
      </c>
      <c r="H38" s="4">
        <f t="shared" si="0"/>
        <v>8029</v>
      </c>
      <c r="I38" s="6">
        <f t="shared" si="2"/>
        <v>1.7166620341664707</v>
      </c>
      <c r="J38" s="4">
        <v>6598</v>
      </c>
      <c r="K38" s="6">
        <v>1.9533366293545227</v>
      </c>
      <c r="L38" s="4">
        <v>1431</v>
      </c>
      <c r="M38" s="6">
        <v>0.58611269255501719</v>
      </c>
    </row>
    <row r="39" spans="1:13" ht="12.75" customHeight="1">
      <c r="A39" s="5" t="s">
        <v>21</v>
      </c>
      <c r="B39" s="4">
        <v>7132.1203826385135</v>
      </c>
      <c r="C39" s="6">
        <v>1.4433654594256198</v>
      </c>
      <c r="D39" s="4">
        <v>6430.0280659238806</v>
      </c>
      <c r="E39" s="6">
        <v>1.8361009056163609</v>
      </c>
      <c r="F39" s="4">
        <v>702.09231671463306</v>
      </c>
      <c r="G39" s="6">
        <v>0.43170005447448506</v>
      </c>
      <c r="H39" s="4">
        <f t="shared" si="0"/>
        <v>7256</v>
      </c>
      <c r="I39" s="6">
        <f t="shared" si="2"/>
        <v>1.5513886810202904</v>
      </c>
      <c r="J39" s="4">
        <v>6202</v>
      </c>
      <c r="K39" s="6">
        <v>1.8361009056163609</v>
      </c>
      <c r="L39" s="4">
        <v>1054</v>
      </c>
      <c r="M39" s="6">
        <v>0.43170005447448506</v>
      </c>
    </row>
    <row r="40" spans="1:13" ht="12.75" customHeight="1">
      <c r="A40" s="5" t="s">
        <v>22</v>
      </c>
      <c r="B40" s="4">
        <v>4860.7005687994515</v>
      </c>
      <c r="C40" s="6">
        <v>0.98368604751734767</v>
      </c>
      <c r="D40" s="4">
        <v>3968.0804292073931</v>
      </c>
      <c r="E40" s="6">
        <v>1.0355822263537617</v>
      </c>
      <c r="F40" s="4">
        <v>892.62013959205808</v>
      </c>
      <c r="G40" s="6">
        <v>0.27564908601644067</v>
      </c>
      <c r="H40" s="4">
        <f t="shared" si="0"/>
        <v>4171</v>
      </c>
      <c r="I40" s="6">
        <f t="shared" si="2"/>
        <v>0.89179192234504279</v>
      </c>
      <c r="J40" s="4">
        <v>3498</v>
      </c>
      <c r="K40" s="6">
        <v>1.0355822263537617</v>
      </c>
      <c r="L40" s="4">
        <v>673</v>
      </c>
      <c r="M40" s="6">
        <v>0.27564908601644067</v>
      </c>
    </row>
    <row r="41" spans="1:13" ht="12.75" customHeight="1">
      <c r="A41" s="5" t="s">
        <v>24</v>
      </c>
      <c r="B41" s="4">
        <v>11337</v>
      </c>
      <c r="C41" s="6">
        <v>2.3045474001642967</v>
      </c>
      <c r="D41" s="4">
        <f>6023+3292</f>
        <v>9315</v>
      </c>
      <c r="E41" s="6">
        <v>2.0895195407675389</v>
      </c>
      <c r="F41" s="4">
        <v>2022.4985123995232</v>
      </c>
      <c r="G41" s="6">
        <v>1.4519702970702557</v>
      </c>
      <c r="H41" s="4">
        <f t="shared" si="0"/>
        <v>10603</v>
      </c>
      <c r="I41" s="6">
        <f t="shared" si="2"/>
        <v>2.2670030574501294</v>
      </c>
      <c r="J41" s="4">
        <v>7058</v>
      </c>
      <c r="K41" s="6">
        <v>2.0895195407675389</v>
      </c>
      <c r="L41" s="4">
        <v>3545</v>
      </c>
      <c r="M41" s="6">
        <v>1.4519702970702557</v>
      </c>
    </row>
    <row r="42" spans="1:13" ht="12.75" customHeight="1">
      <c r="A42" s="5" t="s">
        <v>23</v>
      </c>
      <c r="B42" s="4">
        <v>295</v>
      </c>
      <c r="C42" s="6">
        <v>4.9547740184783487E-2</v>
      </c>
      <c r="D42" s="4">
        <f>267+28</f>
        <v>295</v>
      </c>
      <c r="E42" s="6">
        <v>0.55746178737110741</v>
      </c>
      <c r="F42" s="4">
        <v>0</v>
      </c>
      <c r="G42" s="6">
        <v>1.7202468963878913E-2</v>
      </c>
      <c r="H42" s="4">
        <f t="shared" si="0"/>
        <v>1925</v>
      </c>
      <c r="I42" s="6">
        <f t="shared" si="2"/>
        <v>0.41157982510530028</v>
      </c>
      <c r="J42" s="4">
        <v>1883</v>
      </c>
      <c r="K42" s="6">
        <v>0.55746178737110741</v>
      </c>
      <c r="L42" s="4">
        <v>42</v>
      </c>
      <c r="M42" s="6">
        <v>1.7202468963878913E-2</v>
      </c>
    </row>
    <row r="43" spans="1:13" ht="12.75" customHeight="1">
      <c r="A43" s="16" t="s">
        <v>0</v>
      </c>
      <c r="B43" s="15">
        <v>353847.29074383056</v>
      </c>
      <c r="C43" s="15">
        <v>100</v>
      </c>
      <c r="D43" s="15">
        <v>219189.79006511735</v>
      </c>
      <c r="E43" s="15">
        <v>99.999464814210242</v>
      </c>
      <c r="F43" s="15">
        <v>134657.5006787132</v>
      </c>
      <c r="G43" s="15">
        <v>100</v>
      </c>
      <c r="H43" s="15">
        <f>J43+L43</f>
        <v>301073</v>
      </c>
      <c r="I43" s="15">
        <f>H43/H43*100</f>
        <v>100</v>
      </c>
      <c r="J43" s="15">
        <v>186851</v>
      </c>
      <c r="K43" s="15">
        <v>99.999464814210242</v>
      </c>
      <c r="L43" s="15">
        <v>114222</v>
      </c>
      <c r="M43" s="15">
        <v>100</v>
      </c>
    </row>
    <row r="44" spans="1:13" ht="12.75" customHeight="1">
      <c r="A44" s="5" t="s">
        <v>9</v>
      </c>
      <c r="B44" s="4">
        <v>50104.658051980485</v>
      </c>
      <c r="C44" s="6">
        <v>14.15996656259663</v>
      </c>
      <c r="D44" s="4">
        <v>7569.3018030442436</v>
      </c>
      <c r="E44" s="6">
        <v>4.4479290985865738</v>
      </c>
      <c r="F44" s="4">
        <v>42535.356248936245</v>
      </c>
      <c r="G44" s="6">
        <v>15.996248223435497</v>
      </c>
      <c r="H44" s="4">
        <f t="shared" si="0"/>
        <v>47366</v>
      </c>
      <c r="I44" s="6">
        <f>H44/H$43*100</f>
        <v>15.732397126278345</v>
      </c>
      <c r="J44" s="4">
        <v>8311</v>
      </c>
      <c r="K44" s="6">
        <v>4.4479290985865738</v>
      </c>
      <c r="L44" s="4">
        <v>39055</v>
      </c>
      <c r="M44" s="6">
        <v>15.996248223435497</v>
      </c>
    </row>
    <row r="45" spans="1:13" ht="12.75" customHeight="1">
      <c r="A45" s="5" t="s">
        <v>10</v>
      </c>
      <c r="B45" s="4">
        <v>35758.19911649319</v>
      </c>
      <c r="C45" s="6">
        <v>10.105545542351067</v>
      </c>
      <c r="D45" s="4">
        <v>9348.045013854824</v>
      </c>
      <c r="E45" s="6">
        <v>4.7872368892861159</v>
      </c>
      <c r="F45" s="4">
        <v>26410.154102638364</v>
      </c>
      <c r="G45" s="6">
        <v>8.2502221985574504</v>
      </c>
      <c r="H45" s="4">
        <f t="shared" si="0"/>
        <v>29088</v>
      </c>
      <c r="I45" s="6">
        <f t="shared" ref="I45:I59" si="3">H45/H$43*100</f>
        <v>9.6614442344547662</v>
      </c>
      <c r="J45" s="4">
        <v>8945</v>
      </c>
      <c r="K45" s="6">
        <v>4.7872368892861159</v>
      </c>
      <c r="L45" s="4">
        <v>20143</v>
      </c>
      <c r="M45" s="6">
        <v>8.2502221985574504</v>
      </c>
    </row>
    <row r="46" spans="1:13" ht="12.75" customHeight="1">
      <c r="A46" s="7" t="s">
        <v>11</v>
      </c>
      <c r="B46" s="4">
        <v>28082.047444640237</v>
      </c>
      <c r="C46" s="6">
        <v>7.9362053007692435</v>
      </c>
      <c r="D46" s="4">
        <v>9153.0305196772188</v>
      </c>
      <c r="E46" s="6">
        <v>4.6234700376235605</v>
      </c>
      <c r="F46" s="4">
        <v>18929.01692496302</v>
      </c>
      <c r="G46" s="6">
        <v>5.1255165860471594</v>
      </c>
      <c r="H46" s="4">
        <f t="shared" si="0"/>
        <v>21153</v>
      </c>
      <c r="I46" s="6">
        <f t="shared" si="3"/>
        <v>7.0258708020978302</v>
      </c>
      <c r="J46" s="4">
        <v>8639</v>
      </c>
      <c r="K46" s="6">
        <v>4.6234700376235605</v>
      </c>
      <c r="L46" s="4">
        <v>12514</v>
      </c>
      <c r="M46" s="6">
        <v>5.1255165860471594</v>
      </c>
    </row>
    <row r="47" spans="1:13" ht="12.75" customHeight="1">
      <c r="A47" s="5" t="s">
        <v>12</v>
      </c>
      <c r="B47" s="4">
        <v>31519.802412682999</v>
      </c>
      <c r="C47" s="6">
        <v>8.9077416267408722</v>
      </c>
      <c r="D47" s="4">
        <v>17975.979260691347</v>
      </c>
      <c r="E47" s="6">
        <v>8.9777416230044267</v>
      </c>
      <c r="F47" s="4">
        <v>13543.82315199165</v>
      </c>
      <c r="G47" s="6">
        <v>4.0261969027364213</v>
      </c>
      <c r="H47" s="4">
        <f t="shared" si="0"/>
        <v>26605</v>
      </c>
      <c r="I47" s="6">
        <f t="shared" si="3"/>
        <v>8.8367273053379076</v>
      </c>
      <c r="J47" s="4">
        <v>16775</v>
      </c>
      <c r="K47" s="6">
        <v>8.9777416230044267</v>
      </c>
      <c r="L47" s="4">
        <v>9830</v>
      </c>
      <c r="M47" s="6">
        <v>4.0261969027364213</v>
      </c>
    </row>
    <row r="48" spans="1:13" ht="12.75" customHeight="1">
      <c r="A48" s="5" t="s">
        <v>13</v>
      </c>
      <c r="B48" s="4">
        <v>46365.330257712078</v>
      </c>
      <c r="C48" s="6">
        <v>13.10320340739262</v>
      </c>
      <c r="D48" s="4">
        <v>37348.375347450274</v>
      </c>
      <c r="E48" s="6">
        <v>17.650962531642861</v>
      </c>
      <c r="F48" s="4">
        <v>9016.9549102618021</v>
      </c>
      <c r="G48" s="6">
        <v>3.4630208354665757</v>
      </c>
      <c r="H48" s="4">
        <f t="shared" si="0"/>
        <v>41436</v>
      </c>
      <c r="I48" s="6">
        <f t="shared" si="3"/>
        <v>13.76277514091267</v>
      </c>
      <c r="J48" s="4">
        <v>32981</v>
      </c>
      <c r="K48" s="6">
        <v>17.650962531642861</v>
      </c>
      <c r="L48" s="4">
        <v>8455</v>
      </c>
      <c r="M48" s="6">
        <v>3.4630208354665757</v>
      </c>
    </row>
    <row r="49" spans="1:13" ht="12.75" customHeight="1">
      <c r="A49" s="5" t="s">
        <v>14</v>
      </c>
      <c r="B49" s="4">
        <v>49323.107902982782</v>
      </c>
      <c r="C49" s="6">
        <v>13.93909440405762</v>
      </c>
      <c r="D49" s="4">
        <v>43531.701096730161</v>
      </c>
      <c r="E49" s="6">
        <v>20.818192035365076</v>
      </c>
      <c r="F49" s="4">
        <v>5791.4068062526239</v>
      </c>
      <c r="G49" s="6">
        <v>2.0171942773119915</v>
      </c>
      <c r="H49" s="4">
        <f t="shared" si="0"/>
        <v>43824</v>
      </c>
      <c r="I49" s="6">
        <f t="shared" si="3"/>
        <v>14.555938260820467</v>
      </c>
      <c r="J49" s="4">
        <v>38899</v>
      </c>
      <c r="K49" s="6">
        <v>20.818192035365076</v>
      </c>
      <c r="L49" s="4">
        <v>4925</v>
      </c>
      <c r="M49" s="6">
        <v>2.0171942773119915</v>
      </c>
    </row>
    <row r="50" spans="1:13" ht="12.75" customHeight="1">
      <c r="A50" s="5" t="s">
        <v>15</v>
      </c>
      <c r="B50" s="4">
        <v>34696.203699535843</v>
      </c>
      <c r="C50" s="6">
        <v>9.8054173670794977</v>
      </c>
      <c r="D50" s="4">
        <v>29622.150382609219</v>
      </c>
      <c r="E50" s="6">
        <v>13.014112849275625</v>
      </c>
      <c r="F50" s="4">
        <v>5074.0533169266228</v>
      </c>
      <c r="G50" s="6">
        <v>1.5007106258012459</v>
      </c>
      <c r="H50" s="4">
        <f t="shared" si="0"/>
        <v>27981</v>
      </c>
      <c r="I50" s="6">
        <f t="shared" si="3"/>
        <v>9.2937593208291673</v>
      </c>
      <c r="J50" s="4">
        <v>24317</v>
      </c>
      <c r="K50" s="6">
        <v>13.014112849275625</v>
      </c>
      <c r="L50" s="4">
        <v>3664</v>
      </c>
      <c r="M50" s="6">
        <v>1.5007106258012459</v>
      </c>
    </row>
    <row r="51" spans="1:13" ht="12.75" customHeight="1">
      <c r="A51" s="5" t="s">
        <v>16</v>
      </c>
      <c r="B51" s="4">
        <v>21897.655767217628</v>
      </c>
      <c r="C51" s="6">
        <v>6.1884480509052535</v>
      </c>
      <c r="D51" s="4">
        <v>19162.55974023724</v>
      </c>
      <c r="E51" s="6">
        <v>8.4778780953808113</v>
      </c>
      <c r="F51" s="4">
        <v>2735.0960269803877</v>
      </c>
      <c r="G51" s="6">
        <v>1.6002391962351168</v>
      </c>
      <c r="H51" s="4">
        <f t="shared" si="0"/>
        <v>19748</v>
      </c>
      <c r="I51" s="6">
        <f t="shared" si="3"/>
        <v>6.5592065711638048</v>
      </c>
      <c r="J51" s="4">
        <v>15841</v>
      </c>
      <c r="K51" s="6">
        <v>8.4778780953808113</v>
      </c>
      <c r="L51" s="4">
        <v>3907</v>
      </c>
      <c r="M51" s="6">
        <v>1.6002391962351168</v>
      </c>
    </row>
    <row r="52" spans="1:13" ht="12.75" customHeight="1">
      <c r="A52" s="5" t="s">
        <v>17</v>
      </c>
      <c r="B52" s="4">
        <v>15214.188375554391</v>
      </c>
      <c r="C52" s="6">
        <v>4.2996481175741934</v>
      </c>
      <c r="D52" s="4">
        <v>13144.801890452436</v>
      </c>
      <c r="E52" s="6">
        <v>5.0034519483438675</v>
      </c>
      <c r="F52" s="4">
        <v>2069.3864851019553</v>
      </c>
      <c r="G52" s="6">
        <v>0.61314514378396967</v>
      </c>
      <c r="H52" s="4">
        <f t="shared" si="0"/>
        <v>10846</v>
      </c>
      <c r="I52" s="6">
        <f t="shared" si="3"/>
        <v>3.6024485755946229</v>
      </c>
      <c r="J52" s="4">
        <v>9349</v>
      </c>
      <c r="K52" s="6">
        <v>5.0034519483438675</v>
      </c>
      <c r="L52" s="4">
        <v>1497</v>
      </c>
      <c r="M52" s="6">
        <v>0.61314514378396967</v>
      </c>
    </row>
    <row r="53" spans="1:13" ht="12.75" customHeight="1">
      <c r="A53" s="5" t="s">
        <v>18</v>
      </c>
      <c r="B53" s="4">
        <v>11294.12126990009</v>
      </c>
      <c r="C53" s="6">
        <v>3.1918066254395949</v>
      </c>
      <c r="D53" s="4">
        <v>9964.2221530775241</v>
      </c>
      <c r="E53" s="6">
        <v>3.1169220394860075</v>
      </c>
      <c r="F53" s="4">
        <v>1329.8991168225659</v>
      </c>
      <c r="G53" s="6">
        <v>0.77984525969584395</v>
      </c>
      <c r="H53" s="4">
        <f t="shared" si="0"/>
        <v>7728</v>
      </c>
      <c r="I53" s="6">
        <f t="shared" si="3"/>
        <v>2.5668193428171908</v>
      </c>
      <c r="J53" s="4">
        <v>5824</v>
      </c>
      <c r="K53" s="6">
        <v>3.1169220394860075</v>
      </c>
      <c r="L53" s="4">
        <v>1904</v>
      </c>
      <c r="M53" s="6">
        <v>0.77984525969584395</v>
      </c>
    </row>
    <row r="54" spans="1:13" ht="12.75" customHeight="1">
      <c r="A54" s="5" t="s">
        <v>19</v>
      </c>
      <c r="B54" s="4">
        <v>9073.6405159186961</v>
      </c>
      <c r="C54" s="6">
        <v>2.5642814720567135</v>
      </c>
      <c r="D54" s="4">
        <v>7101.232400507849</v>
      </c>
      <c r="E54" s="6">
        <v>2.8407661719766018</v>
      </c>
      <c r="F54" s="4">
        <v>1972.4081154108476</v>
      </c>
      <c r="G54" s="6">
        <v>0.48289787877174373</v>
      </c>
      <c r="H54" s="4">
        <f t="shared" si="0"/>
        <v>6487</v>
      </c>
      <c r="I54" s="6">
        <f t="shared" si="3"/>
        <v>2.1546269509388085</v>
      </c>
      <c r="J54" s="4">
        <v>5308</v>
      </c>
      <c r="K54" s="6">
        <v>2.8407661719766018</v>
      </c>
      <c r="L54" s="4">
        <v>1179</v>
      </c>
      <c r="M54" s="6">
        <v>0.48289787877174373</v>
      </c>
    </row>
    <row r="55" spans="1:13" ht="12.75" customHeight="1">
      <c r="A55" s="5" t="s">
        <v>20</v>
      </c>
      <c r="B55" s="4">
        <v>5763.4991953898743</v>
      </c>
      <c r="C55" s="6">
        <v>1.6288097566818414</v>
      </c>
      <c r="D55" s="4">
        <v>4465.0367477998598</v>
      </c>
      <c r="E55" s="6">
        <v>1.6510481613692194</v>
      </c>
      <c r="F55" s="4">
        <v>1298.4624475900148</v>
      </c>
      <c r="G55" s="6">
        <v>0.61724096972775044</v>
      </c>
      <c r="H55" s="4">
        <f t="shared" si="0"/>
        <v>4592</v>
      </c>
      <c r="I55" s="6">
        <f t="shared" si="3"/>
        <v>1.5252114935580408</v>
      </c>
      <c r="J55" s="4">
        <v>3085</v>
      </c>
      <c r="K55" s="6">
        <v>1.6510481613692194</v>
      </c>
      <c r="L55" s="4">
        <v>1507</v>
      </c>
      <c r="M55" s="6">
        <v>0.61724096972775044</v>
      </c>
    </row>
    <row r="56" spans="1:13" ht="12.75" customHeight="1">
      <c r="A56" s="5" t="s">
        <v>21</v>
      </c>
      <c r="B56" s="4">
        <v>4692.6153504177255</v>
      </c>
      <c r="C56" s="6">
        <v>1.3261696424333984</v>
      </c>
      <c r="D56" s="4">
        <v>3758.626095389398</v>
      </c>
      <c r="E56" s="6">
        <v>1.4947739107631215</v>
      </c>
      <c r="F56" s="4">
        <v>933.98925502832708</v>
      </c>
      <c r="G56" s="6">
        <v>0.48412662655487793</v>
      </c>
      <c r="H56" s="4">
        <f t="shared" si="0"/>
        <v>3975</v>
      </c>
      <c r="I56" s="6">
        <f t="shared" si="3"/>
        <v>1.3202778063791838</v>
      </c>
      <c r="J56" s="4">
        <v>2793</v>
      </c>
      <c r="K56" s="6">
        <v>1.4947739107631215</v>
      </c>
      <c r="L56" s="4">
        <v>1182</v>
      </c>
      <c r="M56" s="6">
        <v>0.48412662655487793</v>
      </c>
    </row>
    <row r="57" spans="1:13" ht="12.75" customHeight="1">
      <c r="A57" s="5" t="s">
        <v>22</v>
      </c>
      <c r="B57" s="4">
        <v>3411.4277419857008</v>
      </c>
      <c r="C57" s="6">
        <v>0.96409604686090999</v>
      </c>
      <c r="D57" s="4">
        <v>2806.4189453480021</v>
      </c>
      <c r="E57" s="6">
        <v>1.1972106116638392</v>
      </c>
      <c r="F57" s="4">
        <v>605.00879663769877</v>
      </c>
      <c r="G57" s="6">
        <v>0.54228735495656377</v>
      </c>
      <c r="H57" s="4">
        <f t="shared" si="0"/>
        <v>3561</v>
      </c>
      <c r="I57" s="6">
        <f t="shared" si="3"/>
        <v>1.1827696272996913</v>
      </c>
      <c r="J57" s="4">
        <v>2237</v>
      </c>
      <c r="K57" s="6">
        <v>1.1972106116638392</v>
      </c>
      <c r="L57" s="4">
        <v>1324</v>
      </c>
      <c r="M57" s="6">
        <v>0.54228735495656377</v>
      </c>
    </row>
    <row r="58" spans="1:13" ht="12.75" customHeight="1">
      <c r="A58" s="5" t="s">
        <v>24</v>
      </c>
      <c r="B58" s="4">
        <v>6511</v>
      </c>
      <c r="C58" s="6">
        <v>1.8513480385575247</v>
      </c>
      <c r="D58" s="4">
        <f>2451+1687</f>
        <v>4138</v>
      </c>
      <c r="E58" s="6">
        <v>1.5809388229123742</v>
      </c>
      <c r="F58" s="4">
        <v>2372.8176933639402</v>
      </c>
      <c r="G58" s="6">
        <v>1.2176890530860001</v>
      </c>
      <c r="H58" s="4">
        <f t="shared" si="0"/>
        <v>5927</v>
      </c>
      <c r="I58" s="6">
        <f t="shared" si="3"/>
        <v>1.9686255492853892</v>
      </c>
      <c r="J58" s="4">
        <v>2954</v>
      </c>
      <c r="K58" s="6">
        <v>1.5809388229123742</v>
      </c>
      <c r="L58" s="4">
        <v>2973</v>
      </c>
      <c r="M58" s="6">
        <v>1.2176890530860001</v>
      </c>
    </row>
    <row r="59" spans="1:13" ht="12.75" customHeight="1">
      <c r="A59" s="8" t="s">
        <v>23</v>
      </c>
      <c r="B59" s="9">
        <v>140</v>
      </c>
      <c r="C59" s="10">
        <v>2.8218038503019939E-2</v>
      </c>
      <c r="D59" s="9">
        <v>100</v>
      </c>
      <c r="E59" s="10">
        <v>0.31682998753017111</v>
      </c>
      <c r="F59" s="9">
        <v>39.667279807162998</v>
      </c>
      <c r="G59" s="10">
        <v>6.6761962883625292E-2</v>
      </c>
      <c r="H59" s="9">
        <f t="shared" si="0"/>
        <v>755</v>
      </c>
      <c r="I59" s="10">
        <f t="shared" si="3"/>
        <v>0.25076974687202108</v>
      </c>
      <c r="J59" s="9">
        <v>592</v>
      </c>
      <c r="K59" s="10">
        <v>0.31682998753017111</v>
      </c>
      <c r="L59" s="9">
        <v>163</v>
      </c>
      <c r="M59" s="10">
        <v>6.6761962883625292E-2</v>
      </c>
    </row>
    <row r="60" spans="1:13" ht="4.5" customHeight="1">
      <c r="A60" s="18"/>
      <c r="B60" s="18"/>
      <c r="C60" s="18"/>
      <c r="D60" s="18"/>
      <c r="E60" s="18"/>
    </row>
    <row r="61" spans="1:13" s="11" customFormat="1" ht="12.75" customHeight="1">
      <c r="A61" s="17" t="s">
        <v>27</v>
      </c>
      <c r="B61" s="17"/>
      <c r="C61" s="17"/>
      <c r="D61" s="17"/>
      <c r="E61" s="17"/>
    </row>
  </sheetData>
  <mergeCells count="11">
    <mergeCell ref="H7:I7"/>
    <mergeCell ref="J7:K7"/>
    <mergeCell ref="L7:M7"/>
    <mergeCell ref="B6:G6"/>
    <mergeCell ref="H6:M6"/>
    <mergeCell ref="A61:E61"/>
    <mergeCell ref="A60:E60"/>
    <mergeCell ref="B7:C7"/>
    <mergeCell ref="D7:E7"/>
    <mergeCell ref="F7:G7"/>
    <mergeCell ref="A6:A8"/>
  </mergeCells>
  <printOptions horizontalCentered="1"/>
  <pageMargins left="1.61" right="0.35" top="0.76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7.10-4</vt:lpstr>
      <vt:lpstr>'7.10-4'!Área_de_impresión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kisoris.sanchez</dc:creator>
  <cp:lastModifiedBy>alexander.ramirez</cp:lastModifiedBy>
  <cp:lastPrinted>2015-03-10T16:09:51Z</cp:lastPrinted>
  <dcterms:created xsi:type="dcterms:W3CDTF">2015-02-09T14:32:10Z</dcterms:created>
  <dcterms:modified xsi:type="dcterms:W3CDTF">2022-03-07T18:16:43Z</dcterms:modified>
</cp:coreProperties>
</file>