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5" windowWidth="10455" windowHeight="9720"/>
  </bookViews>
  <sheets>
    <sheet name="New Text Document" sheetId="1" r:id="rId1"/>
  </sheets>
  <definedNames>
    <definedName name="_xlnm._FilterDatabase" localSheetId="0" hidden="1">'New Text Document'!$A$9:$I$229</definedName>
  </definedNames>
  <calcPr calcId="125725"/>
</workbook>
</file>

<file path=xl/calcChain.xml><?xml version="1.0" encoding="utf-8"?>
<calcChain xmlns="http://schemas.openxmlformats.org/spreadsheetml/2006/main">
  <c r="D184" i="1"/>
  <c r="E184"/>
  <c r="F184"/>
  <c r="G184"/>
  <c r="H184"/>
  <c r="I184"/>
  <c r="C184"/>
  <c r="B184"/>
  <c r="I72"/>
  <c r="H72"/>
  <c r="G72"/>
  <c r="F72"/>
  <c r="E72"/>
  <c r="D72"/>
  <c r="C72"/>
  <c r="H71"/>
  <c r="I71" s="1"/>
  <c r="I139"/>
  <c r="H139"/>
  <c r="G139"/>
  <c r="F139"/>
  <c r="E139"/>
  <c r="D139"/>
  <c r="C139"/>
  <c r="C122"/>
  <c r="D122"/>
  <c r="E122"/>
  <c r="F122"/>
  <c r="G122"/>
  <c r="H122"/>
  <c r="E86"/>
  <c r="F86"/>
  <c r="G86"/>
  <c r="H83"/>
  <c r="I83" s="1"/>
  <c r="H84"/>
  <c r="I84" s="1"/>
  <c r="D86"/>
  <c r="C86"/>
  <c r="D68"/>
  <c r="E68"/>
  <c r="F68"/>
  <c r="G68"/>
  <c r="C68"/>
  <c r="F22"/>
  <c r="D22"/>
  <c r="C22"/>
  <c r="F13"/>
  <c r="D13"/>
  <c r="C13"/>
  <c r="C162"/>
  <c r="D162"/>
  <c r="E162"/>
  <c r="F162"/>
  <c r="G162"/>
  <c r="H160"/>
  <c r="F39"/>
  <c r="D39"/>
  <c r="C39"/>
  <c r="I37"/>
  <c r="D182"/>
  <c r="G175"/>
  <c r="F175"/>
  <c r="E175"/>
  <c r="D175"/>
  <c r="C175"/>
  <c r="H174"/>
  <c r="H175" s="1"/>
  <c r="G166"/>
  <c r="F166"/>
  <c r="E166"/>
  <c r="D166"/>
  <c r="C166"/>
  <c r="H165"/>
  <c r="H166" s="1"/>
  <c r="H120"/>
  <c r="H66"/>
  <c r="I66" s="1"/>
  <c r="D53"/>
  <c r="E53"/>
  <c r="F53"/>
  <c r="G53"/>
  <c r="C53"/>
  <c r="G43"/>
  <c r="F43"/>
  <c r="E43"/>
  <c r="D43"/>
  <c r="C43"/>
  <c r="H42"/>
  <c r="H43" s="1"/>
  <c r="G39"/>
  <c r="E39"/>
  <c r="H38"/>
  <c r="H39" s="1"/>
  <c r="G34"/>
  <c r="F34"/>
  <c r="E34"/>
  <c r="D34"/>
  <c r="C34"/>
  <c r="H33"/>
  <c r="H34" s="1"/>
  <c r="G22"/>
  <c r="E22"/>
  <c r="H20"/>
  <c r="C171"/>
  <c r="C105"/>
  <c r="E13"/>
  <c r="C182"/>
  <c r="E182"/>
  <c r="F182"/>
  <c r="G182"/>
  <c r="D171"/>
  <c r="E171"/>
  <c r="F171"/>
  <c r="G171"/>
  <c r="C157"/>
  <c r="D157"/>
  <c r="E157"/>
  <c r="F157"/>
  <c r="G157"/>
  <c r="C129"/>
  <c r="D129"/>
  <c r="E129"/>
  <c r="F129"/>
  <c r="G129"/>
  <c r="C117"/>
  <c r="D117"/>
  <c r="E117"/>
  <c r="F117"/>
  <c r="G117"/>
  <c r="C112"/>
  <c r="D112"/>
  <c r="E112"/>
  <c r="F112"/>
  <c r="G112"/>
  <c r="D105"/>
  <c r="E105"/>
  <c r="F105"/>
  <c r="G105"/>
  <c r="C80"/>
  <c r="D80"/>
  <c r="E80"/>
  <c r="F80"/>
  <c r="G80"/>
  <c r="C63"/>
  <c r="D63"/>
  <c r="E63"/>
  <c r="F63"/>
  <c r="G63"/>
  <c r="C58"/>
  <c r="D58"/>
  <c r="E58"/>
  <c r="F58"/>
  <c r="G58"/>
  <c r="C30"/>
  <c r="D30"/>
  <c r="E30"/>
  <c r="F30"/>
  <c r="G30"/>
  <c r="C26"/>
  <c r="D26"/>
  <c r="E26"/>
  <c r="F26"/>
  <c r="G26"/>
  <c r="C17"/>
  <c r="D17"/>
  <c r="E17"/>
  <c r="F17"/>
  <c r="G17"/>
  <c r="G13"/>
  <c r="H178"/>
  <c r="I178" s="1"/>
  <c r="H180"/>
  <c r="I180" s="1"/>
  <c r="H179"/>
  <c r="I179" s="1"/>
  <c r="H170"/>
  <c r="I170" s="1"/>
  <c r="H169"/>
  <c r="I169" s="1"/>
  <c r="H161"/>
  <c r="I161" s="1"/>
  <c r="H156"/>
  <c r="I156" s="1"/>
  <c r="H155"/>
  <c r="I155" s="1"/>
  <c r="H154"/>
  <c r="I154" s="1"/>
  <c r="H153"/>
  <c r="I153" s="1"/>
  <c r="H152"/>
  <c r="I152" s="1"/>
  <c r="H151"/>
  <c r="I151" s="1"/>
  <c r="H150"/>
  <c r="I150" s="1"/>
  <c r="H149"/>
  <c r="I149" s="1"/>
  <c r="H148"/>
  <c r="I148" s="1"/>
  <c r="H147"/>
  <c r="I147" s="1"/>
  <c r="H146"/>
  <c r="I146" s="1"/>
  <c r="H145"/>
  <c r="I145" s="1"/>
  <c r="H144"/>
  <c r="I144" s="1"/>
  <c r="H143"/>
  <c r="I143" s="1"/>
  <c r="H142"/>
  <c r="I142" s="1"/>
  <c r="H133"/>
  <c r="I133" s="1"/>
  <c r="H132"/>
  <c r="I132" s="1"/>
  <c r="H128"/>
  <c r="I128" s="1"/>
  <c r="H125"/>
  <c r="I125" s="1"/>
  <c r="H116"/>
  <c r="I116" s="1"/>
  <c r="H115"/>
  <c r="I115" s="1"/>
  <c r="H111"/>
  <c r="I111" s="1"/>
  <c r="H110"/>
  <c r="I110" s="1"/>
  <c r="H109"/>
  <c r="I109" s="1"/>
  <c r="H104"/>
  <c r="I104" s="1"/>
  <c r="H67"/>
  <c r="I67" s="1"/>
  <c r="H103"/>
  <c r="I103" s="1"/>
  <c r="H102"/>
  <c r="I102" s="1"/>
  <c r="H101"/>
  <c r="I101" s="1"/>
  <c r="H100"/>
  <c r="I100" s="1"/>
  <c r="H99"/>
  <c r="I99" s="1"/>
  <c r="H98"/>
  <c r="I98" s="1"/>
  <c r="H97"/>
  <c r="I97" s="1"/>
  <c r="H96"/>
  <c r="I96" s="1"/>
  <c r="H95"/>
  <c r="I95" s="1"/>
  <c r="H94"/>
  <c r="I94" s="1"/>
  <c r="H93"/>
  <c r="I93" s="1"/>
  <c r="H92"/>
  <c r="I92" s="1"/>
  <c r="H91"/>
  <c r="I91" s="1"/>
  <c r="H90"/>
  <c r="I90" s="1"/>
  <c r="H89"/>
  <c r="I89" s="1"/>
  <c r="H85"/>
  <c r="I85" s="1"/>
  <c r="H79"/>
  <c r="I79" s="1"/>
  <c r="H78"/>
  <c r="I78" s="1"/>
  <c r="H77"/>
  <c r="I77" s="1"/>
  <c r="H76"/>
  <c r="I76" s="1"/>
  <c r="H75"/>
  <c r="I75" s="1"/>
  <c r="H62"/>
  <c r="I62" s="1"/>
  <c r="H61"/>
  <c r="I61" s="1"/>
  <c r="H57"/>
  <c r="I57" s="1"/>
  <c r="H56"/>
  <c r="I56" s="1"/>
  <c r="H52"/>
  <c r="I52" s="1"/>
  <c r="H51"/>
  <c r="I51" s="1"/>
  <c r="H48"/>
  <c r="I48" s="1"/>
  <c r="H46"/>
  <c r="I46" s="1"/>
  <c r="H29"/>
  <c r="I29" s="1"/>
  <c r="I30" s="1"/>
  <c r="H25"/>
  <c r="I25" s="1"/>
  <c r="H16"/>
  <c r="I16" s="1"/>
  <c r="H21"/>
  <c r="I21" s="1"/>
  <c r="H11"/>
  <c r="I11" s="1"/>
  <c r="I13" s="1"/>
  <c r="I86" l="1"/>
  <c r="I68"/>
  <c r="H86"/>
  <c r="H68"/>
  <c r="H22"/>
  <c r="H13"/>
  <c r="H162"/>
  <c r="I160"/>
  <c r="I162" s="1"/>
  <c r="I174"/>
  <c r="I175" s="1"/>
  <c r="I165"/>
  <c r="I166" s="1"/>
  <c r="I120"/>
  <c r="I122" s="1"/>
  <c r="I53"/>
  <c r="H53"/>
  <c r="I42"/>
  <c r="I43" s="1"/>
  <c r="I38"/>
  <c r="I39" s="1"/>
  <c r="I33"/>
  <c r="I34" s="1"/>
  <c r="I20"/>
  <c r="I22" s="1"/>
  <c r="H26"/>
  <c r="H63"/>
  <c r="H105"/>
  <c r="H117"/>
  <c r="H129"/>
  <c r="H157"/>
  <c r="H171"/>
  <c r="H30"/>
  <c r="H17"/>
  <c r="H80"/>
  <c r="H112"/>
  <c r="H182"/>
  <c r="I58"/>
  <c r="I80"/>
  <c r="I105"/>
  <c r="I129"/>
  <c r="I157"/>
  <c r="I171"/>
  <c r="I17"/>
  <c r="I182"/>
  <c r="I63"/>
  <c r="I112"/>
  <c r="H58"/>
  <c r="I26"/>
  <c r="I117"/>
</calcChain>
</file>

<file path=xl/sharedStrings.xml><?xml version="1.0" encoding="utf-8"?>
<sst xmlns="http://schemas.openxmlformats.org/spreadsheetml/2006/main" count="253" uniqueCount="172">
  <si>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</si>
  <si>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</si>
  <si>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</si>
  <si>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</si>
  <si>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</si>
  <si>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</si>
  <si>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</si>
  <si>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</si>
  <si>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FRANKLYN DARIO FRIAS PUELLO</t>
  </si>
  <si>
    <t>ENLACE COMUNIC. CON LOS MEDIO</t>
  </si>
  <si>
    <t>COORDINADOR (A)</t>
  </si>
  <si>
    <t>AUXILIAR</t>
  </si>
  <si>
    <t>CHOFER</t>
  </si>
  <si>
    <t xml:space="preserve">Subtotal </t>
  </si>
  <si>
    <t>ANALISTA</t>
  </si>
  <si>
    <t>DEPARTAMENTO DE TECNOLOGIA DE LA INFORMACION- ONE</t>
  </si>
  <si>
    <t>SOPORTE TECNICO</t>
  </si>
  <si>
    <t>JUAN MIGUEL TAVAREZ MATEO</t>
  </si>
  <si>
    <t>YANIRA CRISTINA DE LA CRUZ PERALTA</t>
  </si>
  <si>
    <t>DIGITADOR (A)</t>
  </si>
  <si>
    <t>DIGITADOR</t>
  </si>
  <si>
    <t>SECCION DE SOPORTE TECNICO- ONE</t>
  </si>
  <si>
    <t>CRISTY CESARINA OVALLE</t>
  </si>
  <si>
    <t>AUXILIAR ADMINISTRATIVO (A)</t>
  </si>
  <si>
    <t>DIVISION DE PROCESAMIENTO DE DATOS- ONE</t>
  </si>
  <si>
    <t>DIMAS YAEL MATIAS APONTE</t>
  </si>
  <si>
    <t>TECNICO</t>
  </si>
  <si>
    <t>SECCION DE SERVICIOS GENERALES- ONE</t>
  </si>
  <si>
    <t>ELECTRICISTA</t>
  </si>
  <si>
    <t>HILARIO ALCIDES DE LA CRUZ CEPEDA</t>
  </si>
  <si>
    <t>JOSE NICOLAS TAVERAS MONTAS</t>
  </si>
  <si>
    <t>AYUDANTE MANTENIMIENTO</t>
  </si>
  <si>
    <t>JEORGE LEONARDO SANCHEZ BONILLA</t>
  </si>
  <si>
    <t>DIRECCION DE CENSOS Y ENCUESTAS- ONE</t>
  </si>
  <si>
    <t>MARIA CRISTINA SANTIAGO TAVARES</t>
  </si>
  <si>
    <t>YOKASTY ELIZABETH DE LA CRUZ BALCAC</t>
  </si>
  <si>
    <t>DEPARTAMENTO DE CENSOS- ONE</t>
  </si>
  <si>
    <t>JHENSY JAFRINEO SANDOVAL MORAN</t>
  </si>
  <si>
    <t>COORDINADOR DE DIGITACION</t>
  </si>
  <si>
    <t>AUXILIAR ESTADISTICA</t>
  </si>
  <si>
    <t>YINEIRI GONZALEZ PEREZ</t>
  </si>
  <si>
    <t>SUPERVISORA</t>
  </si>
  <si>
    <t>DIVISION DE OFICINAS TERRITORIALES- ONE</t>
  </si>
  <si>
    <t>DIVISION DE INFRAESTRUCTURA ESTADISTICA Y ENCUESTA ECONOMICA- ONE</t>
  </si>
  <si>
    <t>MADELIN  MICHELT DE LA ROSA MARTINE</t>
  </si>
  <si>
    <t>SUPERVISOR (A)</t>
  </si>
  <si>
    <t>HENRY JEAN CARLOS RAMIREZ</t>
  </si>
  <si>
    <t>TECNICO DE ESTADISTICAS ESTRU</t>
  </si>
  <si>
    <t>JACQUELINE MERCEDES VALLEJO NOBOA</t>
  </si>
  <si>
    <t>LLANIRA DE LA CRUZ</t>
  </si>
  <si>
    <t>MIGUEL ANTONIO MARTINEZ ASENCIO</t>
  </si>
  <si>
    <t>ENCUESTADOR</t>
  </si>
  <si>
    <t>DIVISION DE INDICES DE PRECIOS Y ESTADISTICAS COYUNTURALES-ONE</t>
  </si>
  <si>
    <t>ARNALDO ANDRES CASTILLO MENDEZ</t>
  </si>
  <si>
    <t>DEPARTAMENTO DE ESTADISTICAS DEMOGRAFICAS, SOCIALES Y CULTURALES- ONE</t>
  </si>
  <si>
    <t>JORGE LUIS VARGAS MARTINEZ</t>
  </si>
  <si>
    <t>MARIANELIS GUERRERO</t>
  </si>
  <si>
    <t>EMIRCI ANTONIA MEDINA CUEVAS</t>
  </si>
  <si>
    <t>ENCUESTADORA</t>
  </si>
  <si>
    <t>ANTHONY ENCARNACION CESAR</t>
  </si>
  <si>
    <t>IZA MARIA DE LOS SANTOS DURAN</t>
  </si>
  <si>
    <t>JENNIFFER SYLVANA MEJIA</t>
  </si>
  <si>
    <t>LUIS MIGUEL GONZALEZ</t>
  </si>
  <si>
    <t>MARTINA HERNANDEZ MORENO</t>
  </si>
  <si>
    <t>NIULKYS DEL CARMEN CARMONA MARIA</t>
  </si>
  <si>
    <t>OLGA LIDIA GUZMAN FRIAS</t>
  </si>
  <si>
    <t>CATTY SELMO CANDELARIO</t>
  </si>
  <si>
    <t>DAYGORO ARIEL DIAZ SORIANO</t>
  </si>
  <si>
    <t>FRANCIA JULISSA CONCEPCION HEUREAUX</t>
  </si>
  <si>
    <t>LUIS GUILLERMO SUED BAEZ</t>
  </si>
  <si>
    <t>PATRICIA TERESA LIBERATO GOMEZ</t>
  </si>
  <si>
    <t>DINANYELI DE REGLA CRUZ GUERRERO</t>
  </si>
  <si>
    <t>MARIA MARGARITA MARRERO MARTINEZ</t>
  </si>
  <si>
    <t>DIVISIÓN DE ESTADISTICAS DEMOGRAFICAS Y SOCIALES- ONE</t>
  </si>
  <si>
    <t>HOCHI CAROLINA KEPPIS MARCHENA</t>
  </si>
  <si>
    <t>LUIS HENRY GUZMAN CORDERO</t>
  </si>
  <si>
    <t>REYMI NOEL TORIBIO RAMOS</t>
  </si>
  <si>
    <t>DIRECCION DE COORDINACION DEL SISTEMA NACIONAL ESTADISTICO (SEN)- ONE</t>
  </si>
  <si>
    <t>MERCEDES INES DE LOS SANTOS DIAZ</t>
  </si>
  <si>
    <t>SOPORTE ADMINISTRATIVO</t>
  </si>
  <si>
    <t>CRISMAIRY MARLENNY JIMENEZ MENA</t>
  </si>
  <si>
    <t>DIVISION ARTICULACION DEL SISTEMA ESTADISTICO NACIONAL- ONE</t>
  </si>
  <si>
    <t>ARLENY DENIS MARTE MONTERO</t>
  </si>
  <si>
    <t>ANALISTA SECTORIAL</t>
  </si>
  <si>
    <t>JOSEFINA DE LOS ANGELES MANZUETA MU</t>
  </si>
  <si>
    <t>CRISTOBALINA MERCEDES CASTRO</t>
  </si>
  <si>
    <t>AUXILIAR DE OFICINAS TERRITOR</t>
  </si>
  <si>
    <t>JUANA DOMINGA LEBRON RIVERAS</t>
  </si>
  <si>
    <t>DIVISION DE OPERACIONES CARTOGRAFICAS- ONE</t>
  </si>
  <si>
    <t>HOLY LEIDY GARCIA CASTILLO</t>
  </si>
  <si>
    <t>ELIZABETH MERCEDES CASTRO LOPEZ</t>
  </si>
  <si>
    <t>JOSE ANTONIO CAMPAÑA MARTIN BOUGH</t>
  </si>
  <si>
    <t>ANGELA CRISTINA STAKEMAN RAMIREZ</t>
  </si>
  <si>
    <t>CLENDIS PAULINO BRITO</t>
  </si>
  <si>
    <t>DENNIS CHRISTOPHER POLANCO</t>
  </si>
  <si>
    <t>ACTUALIZADOR CARTOGRAFICO</t>
  </si>
  <si>
    <t>JHONNY RAFAEL PERDOMO BASILIO</t>
  </si>
  <si>
    <t>JOHAN MARCOS SEGURA CHARLES</t>
  </si>
  <si>
    <t>JULIO CESAR DEL CARMEN SORIANO</t>
  </si>
  <si>
    <t>EDITOR DE PLANOS</t>
  </si>
  <si>
    <t>MARIANELA BELTRE GARCES</t>
  </si>
  <si>
    <t>PERLA EVALINA ROSARIO GUERRERO</t>
  </si>
  <si>
    <t>ROBERT IVAN PEREZ RODRIGUEZ</t>
  </si>
  <si>
    <t>SILENNY PAYAN ABREU</t>
  </si>
  <si>
    <t>WILMA ALEXANDER ARIAS CASTRO</t>
  </si>
  <si>
    <t>YBELICE YVON ANDUJAR PEREZ</t>
  </si>
  <si>
    <t>DIGITALIZADOR</t>
  </si>
  <si>
    <t>DEPARTAMENTO DE COMUNICACIONES- ONE</t>
  </si>
  <si>
    <t>MARIA ALICIA DELGADO MESTRES</t>
  </si>
  <si>
    <t>CORRECTOR (A) DE ESTILO</t>
  </si>
  <si>
    <t>DIVISION DE PUBLICACIONES-ONE</t>
  </si>
  <si>
    <t>CAMILO CACERES VARGAS</t>
  </si>
  <si>
    <t>DISEÑADOR GRAFICO</t>
  </si>
  <si>
    <t>LEYDY MARICRIS PAULINO GARCIA</t>
  </si>
  <si>
    <t>Sueldo Bruto</t>
  </si>
  <si>
    <t>OFICINA NACIONAL DE ESTADÍSTICA</t>
  </si>
  <si>
    <t>Santo Domingo, República Dominicana</t>
  </si>
  <si>
    <t>ÁREA ORGANIZACIONAL</t>
  </si>
  <si>
    <t>Nomina de Empleados Contratados</t>
  </si>
  <si>
    <t xml:space="preserve">Total Contratados: </t>
  </si>
  <si>
    <t>VIVIAN NATHALY SANCHEZ</t>
  </si>
  <si>
    <t>FIORDALIZA MATEO LANDA</t>
  </si>
  <si>
    <t>JULIO ALBERTO ALVAREZ DE MAIO</t>
  </si>
  <si>
    <t>COORDINADOR ADMINISTRATIVO</t>
  </si>
  <si>
    <t>JOSE MARIA DIAZ CACEREZ</t>
  </si>
  <si>
    <t>ENCARGADO DE LOGISTICA</t>
  </si>
  <si>
    <t>MINISTERIO DE ECONOMÍA, PLANIFICACIÓN Y DESARROLLO</t>
  </si>
  <si>
    <t>DIVISION DE PLATAFORMA- ONE</t>
  </si>
  <si>
    <t>BISMARCK ANTONIO GARCIA OLIVO</t>
  </si>
  <si>
    <t>SOPORTE TECNICO A USUARIO</t>
  </si>
  <si>
    <t>DEPARTAMENTO ADMINISTRATIVO Y FINANCIERO- ONE</t>
  </si>
  <si>
    <t>JUANA ZOBEIDA ESCAÑO GUZMAN</t>
  </si>
  <si>
    <t>ANALISTA PRESUPUESTO</t>
  </si>
  <si>
    <t>DIVISION DE COMPRAS Y CONTRATACIONES- ONE</t>
  </si>
  <si>
    <t>ROSARIO DEL PILAR DIPP DE LA NUEZ</t>
  </si>
  <si>
    <t>SECCION DE ARCHIVO- ONE</t>
  </si>
  <si>
    <t>DALINA ALTAGRACIA ALMONTE</t>
  </si>
  <si>
    <t>ARCHIVISTA</t>
  </si>
  <si>
    <t>JHIANNY MILAGROS PAULINO PAULINO</t>
  </si>
  <si>
    <t>CONSERJE</t>
  </si>
  <si>
    <t>DIRECCION DE ESTADISTICAS CONTINUAS- ONE</t>
  </si>
  <si>
    <t>LAURA JULISSA PEREYRA SENCION</t>
  </si>
  <si>
    <t>DEPARTAMENTO DE METODOLOGIA E INVESTIGACIONES- ONE</t>
  </si>
  <si>
    <t>YAKAYRA MANUELA RODRIGUEZ ESPINAL</t>
  </si>
  <si>
    <t>ENCARGADA</t>
  </si>
  <si>
    <t>ELAINE GISSEL MEDINA PAULA</t>
  </si>
  <si>
    <t>MARIDALIA RODRIGUEZ GORIS</t>
  </si>
  <si>
    <t xml:space="preserve">ANALISTA </t>
  </si>
  <si>
    <t>MARY CRUZ MADE DE LOS SANTOS</t>
  </si>
  <si>
    <t>KATERIN CALDERON RAMIREZ</t>
  </si>
  <si>
    <t>ENMY RADHAMES MEDINA ALCANTARA</t>
  </si>
  <si>
    <t>REYNALDO LORENZO MARTINEZ MENA</t>
  </si>
  <si>
    <t>CENTRO DE DOCUMENTACION- ONE</t>
  </si>
  <si>
    <t>WELLINGTON FERNANDO JIMENEZ SALDIVA</t>
  </si>
  <si>
    <t>AUXILIAR BIBLIOTECA</t>
  </si>
  <si>
    <t>JULIZA ESTERVINA LARA DE LEON</t>
  </si>
  <si>
    <t>FRANYELIS LISSETTE SORI PEREZ</t>
  </si>
  <si>
    <t>SECRETARIA</t>
  </si>
  <si>
    <t>WINSTON ANTONIO VALDEZ RUMALDO</t>
  </si>
  <si>
    <t>GISELA ALTAGRACIA MERA FRIAS</t>
  </si>
  <si>
    <t>PERIODISTA</t>
  </si>
  <si>
    <t>Mes de diciembre 2017</t>
  </si>
  <si>
    <t>ANDRES ANIBAL MEDINA CUEVA</t>
  </si>
  <si>
    <t>MAYORDOMO</t>
  </si>
  <si>
    <t xml:space="preserve">RAMIREZ POLANCO VASQUEZ </t>
  </si>
  <si>
    <t>RHADAMES MESA</t>
  </si>
  <si>
    <t>GABRIELA FERREIRAS HARGUINDEGUY</t>
  </si>
  <si>
    <t>ANA ARGELIA HERNANDEZ DE LA CRUZ</t>
  </si>
  <si>
    <t>HUMBERTO CALVO ARTIDIELLO</t>
  </si>
  <si>
    <t>ARTURO JOSE CUELLO FELIZ</t>
  </si>
  <si>
    <t>DEPARTAMENTO DE ESTADISTICAS ECONOMICAS- ONE</t>
  </si>
  <si>
    <t>NATHALIE DE LA CRUZ AQUINO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</si>
</sst>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4" fontId="0" fillId="0" borderId="0" xfId="0" applyNumberFormat="1"/>
    <xf numFmtId="4" fontId="16" fillId="33" borderId="0" xfId="0" applyNumberFormat="1" applyFont="1" applyFill="1"/>
    <xf numFmtId="0" fontId="0" fillId="0" borderId="0" xfId="0" applyNumberFormat="1"/>
    <xf numFmtId="0" fontId="21" fillId="0" borderId="0" xfId="0" applyFont="1"/>
    <xf numFmtId="0" fontId="22" fillId="36" borderId="0" xfId="0" applyFont="1" applyFill="1" applyAlignment="1">
      <alignment horizontal="left" vertical="center"/>
    </xf>
    <xf numFmtId="4" fontId="22" fillId="36" borderId="0" xfId="0" applyNumberFormat="1" applyFont="1" applyFill="1" applyAlignment="1">
      <alignment vertical="center"/>
    </xf>
    <xf numFmtId="0" fontId="16" fillId="33" borderId="0" xfId="0" applyFont="1" applyFill="1"/>
    <xf numFmtId="0" fontId="22" fillId="36" borderId="0" xfId="1" applyNumberFormat="1" applyFont="1" applyFill="1" applyAlignment="1">
      <alignment vertical="center"/>
    </xf>
    <xf numFmtId="4" fontId="0" fillId="0" borderId="0" xfId="0" applyNumberFormat="1" applyFont="1"/>
    <xf numFmtId="0" fontId="0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9" fillId="34" borderId="1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43" fontId="20" fillId="35" borderId="11" xfId="1" applyFont="1" applyFill="1" applyBorder="1" applyAlignment="1">
      <alignment horizontal="center" vertical="center"/>
    </xf>
    <xf numFmtId="43" fontId="20" fillId="35" borderId="15" xfId="1" applyFont="1" applyFill="1" applyBorder="1" applyAlignment="1">
      <alignment horizontal="center" vertical="center"/>
    </xf>
    <xf numFmtId="43" fontId="20" fillId="35" borderId="12" xfId="1" applyFont="1" applyFill="1" applyBorder="1" applyAlignment="1">
      <alignment horizontal="center" vertical="center"/>
    </xf>
    <xf numFmtId="43" fontId="20" fillId="35" borderId="16" xfId="1" applyFont="1" applyFill="1" applyBorder="1" applyAlignment="1">
      <alignment horizontal="center" vertical="center"/>
    </xf>
    <xf numFmtId="4" fontId="20" fillId="35" borderId="12" xfId="1" applyNumberFormat="1" applyFont="1" applyFill="1" applyBorder="1" applyAlignment="1">
      <alignment horizontal="center" vertical="center"/>
    </xf>
    <xf numFmtId="4" fontId="20" fillId="35" borderId="16" xfId="1" applyNumberFormat="1" applyFont="1" applyFill="1" applyBorder="1" applyAlignment="1">
      <alignment horizontal="center" vertical="center"/>
    </xf>
    <xf numFmtId="4" fontId="20" fillId="35" borderId="13" xfId="1" applyNumberFormat="1" applyFont="1" applyFill="1" applyBorder="1" applyAlignment="1">
      <alignment horizontal="center" vertical="center"/>
    </xf>
    <xf numFmtId="4" fontId="20" fillId="35" borderId="17" xfId="1" applyNumberFormat="1" applyFont="1" applyFill="1" applyBorder="1" applyAlignment="1">
      <alignment horizontal="center" vertical="center"/>
    </xf>
    <xf numFmtId="4" fontId="20" fillId="35" borderId="14" xfId="1" applyNumberFormat="1" applyFont="1" applyFill="1" applyBorder="1" applyAlignment="1">
      <alignment horizontal="center" vertical="center"/>
    </xf>
    <xf numFmtId="4" fontId="20" fillId="35" borderId="18" xfId="1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0" fillId="0" borderId="0" xfId="0" applyFont="1"/>
    <xf numFmtId="0" fontId="0" fillId="0" borderId="0" xfId="0" applyBorder="1" applyAlignment="1">
      <alignment horizontal="left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59533</xdr:rowOff>
    </xdr:from>
    <xdr:to>
      <xdr:col>0</xdr:col>
      <xdr:colOff>1630886</xdr:colOff>
      <xdr:row>5</xdr:row>
      <xdr:rowOff>36861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9533"/>
          <a:ext cx="1478486" cy="1348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859366</xdr:colOff>
      <xdr:row>0</xdr:row>
      <xdr:rowOff>185740</xdr:rowOff>
    </xdr:from>
    <xdr:to>
      <xdr:col>8</xdr:col>
      <xdr:colOff>972109</xdr:colOff>
      <xdr:row>5</xdr:row>
      <xdr:rowOff>64947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9716" y="185740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4"/>
  <sheetViews>
    <sheetView showGridLines="0" tabSelected="1" zoomScale="80" zoomScaleNormal="80" workbookViewId="0">
      <pane ySplit="8" topLeftCell="A167" activePane="bottomLeft" state="frozen"/>
      <selection pane="bottomLeft" activeCell="G190" sqref="G190"/>
    </sheetView>
  </sheetViews>
  <sheetFormatPr baseColWidth="10" defaultRowHeight="15"/>
  <cols>
    <col min="1" max="1" width="40.7109375" customWidth="1"/>
    <col min="2" max="2" width="40.7109375" style="3" customWidth="1"/>
    <col min="3" max="5" width="18.7109375" style="1" customWidth="1"/>
    <col min="6" max="6" width="18.140625" style="1" customWidth="1"/>
    <col min="7" max="7" width="17.140625" style="1" customWidth="1"/>
    <col min="8" max="9" width="18.7109375" style="1" customWidth="1"/>
  </cols>
  <sheetData>
    <row r="1" spans="1:9">
      <c r="A1" s="24"/>
      <c r="B1" s="24"/>
      <c r="C1" s="24"/>
      <c r="D1" s="24"/>
      <c r="E1" s="24"/>
      <c r="F1" s="24"/>
      <c r="G1" s="24"/>
      <c r="H1" s="24"/>
      <c r="I1" s="24"/>
    </row>
    <row r="2" spans="1:9" ht="26.25">
      <c r="A2" s="25" t="s">
        <v>126</v>
      </c>
      <c r="B2" s="26"/>
      <c r="C2" s="26"/>
      <c r="D2" s="26"/>
      <c r="E2" s="26"/>
      <c r="F2" s="26"/>
      <c r="G2" s="26"/>
      <c r="H2" s="26"/>
      <c r="I2" s="26"/>
    </row>
    <row r="3" spans="1:9" ht="26.25">
      <c r="A3" s="25" t="s">
        <v>115</v>
      </c>
      <c r="B3" s="26"/>
      <c r="C3" s="26"/>
      <c r="D3" s="26"/>
      <c r="E3" s="26"/>
      <c r="F3" s="26"/>
      <c r="G3" s="26"/>
      <c r="H3" s="26"/>
      <c r="I3" s="26"/>
    </row>
    <row r="4" spans="1:9" ht="20.25">
      <c r="A4" s="12" t="s">
        <v>116</v>
      </c>
      <c r="B4" s="13"/>
      <c r="C4" s="13"/>
      <c r="D4" s="13"/>
      <c r="E4" s="13"/>
      <c r="F4" s="13"/>
      <c r="G4" s="13"/>
      <c r="H4" s="13"/>
      <c r="I4" s="13"/>
    </row>
    <row r="5" spans="1:9" ht="20.25">
      <c r="A5" s="12" t="s">
        <v>118</v>
      </c>
      <c r="B5" s="13"/>
      <c r="C5" s="13"/>
      <c r="D5" s="13"/>
      <c r="E5" s="13"/>
      <c r="F5" s="13"/>
      <c r="G5" s="13"/>
      <c r="H5" s="13"/>
      <c r="I5" s="13"/>
    </row>
    <row r="6" spans="1:9" ht="21" thickBot="1">
      <c r="A6" s="12" t="s">
        <v>161</v>
      </c>
      <c r="B6" s="13"/>
      <c r="C6" s="13"/>
      <c r="D6" s="13"/>
      <c r="E6" s="13"/>
      <c r="F6" s="13"/>
      <c r="G6" s="13"/>
      <c r="H6" s="13"/>
      <c r="I6" s="13"/>
    </row>
    <row r="7" spans="1:9">
      <c r="A7" s="14" t="s">
        <v>117</v>
      </c>
      <c r="B7" s="16" t="s">
        <v>0</v>
      </c>
      <c r="C7" s="18" t="s">
        <v>114</v>
      </c>
      <c r="D7" s="20" t="s">
        <v>1</v>
      </c>
      <c r="E7" s="18" t="s">
        <v>2</v>
      </c>
      <c r="F7" s="20" t="s">
        <v>3</v>
      </c>
      <c r="G7" s="18" t="s">
        <v>4</v>
      </c>
      <c r="H7" s="18" t="s">
        <v>5</v>
      </c>
      <c r="I7" s="22" t="s">
        <v>6</v>
      </c>
    </row>
    <row r="8" spans="1:9" ht="15.75" thickBot="1">
      <c r="A8" s="15"/>
      <c r="B8" s="17"/>
      <c r="C8" s="19"/>
      <c r="D8" s="21"/>
      <c r="E8" s="19"/>
      <c r="F8" s="21"/>
      <c r="G8" s="19"/>
      <c r="H8" s="19"/>
      <c r="I8" s="23"/>
    </row>
    <row r="10" spans="1:9">
      <c r="A10" s="11" t="s">
        <v>7</v>
      </c>
      <c r="B10" s="11"/>
      <c r="C10" s="11"/>
      <c r="D10" s="11"/>
      <c r="E10" s="11"/>
      <c r="F10" s="11"/>
      <c r="G10" s="11"/>
      <c r="H10" s="11"/>
      <c r="I10" s="11"/>
    </row>
    <row r="11" spans="1:9">
      <c r="A11" t="s">
        <v>8</v>
      </c>
      <c r="B11" t="s">
        <v>9</v>
      </c>
      <c r="C11" s="1">
        <v>23000</v>
      </c>
      <c r="D11" s="1">
        <v>660.1</v>
      </c>
      <c r="E11" s="1">
        <v>0</v>
      </c>
      <c r="F11" s="1">
        <v>699.2</v>
      </c>
      <c r="G11" s="1">
        <v>0</v>
      </c>
      <c r="H11" s="1">
        <f>D11+E11+F11+G11</f>
        <v>1359.3000000000002</v>
      </c>
      <c r="I11" s="1">
        <f>C11-H11</f>
        <v>21640.7</v>
      </c>
    </row>
    <row r="12" spans="1:9">
      <c r="A12" t="s">
        <v>162</v>
      </c>
      <c r="B12" s="3" t="s">
        <v>163</v>
      </c>
      <c r="C12" s="1">
        <v>15000</v>
      </c>
      <c r="D12" s="1">
        <v>430.5</v>
      </c>
      <c r="E12" s="1">
        <v>0</v>
      </c>
      <c r="F12" s="1">
        <v>456</v>
      </c>
      <c r="G12" s="1">
        <v>0</v>
      </c>
      <c r="H12" s="1">
        <v>886.5</v>
      </c>
      <c r="I12" s="1">
        <v>14113.5</v>
      </c>
    </row>
    <row r="13" spans="1:9">
      <c r="A13" s="7" t="s">
        <v>13</v>
      </c>
      <c r="B13" s="7">
        <v>2</v>
      </c>
      <c r="C13" s="2">
        <f>SUM(C11:C12)</f>
        <v>38000</v>
      </c>
      <c r="D13" s="2">
        <f>SUM(D11:D12)</f>
        <v>1090.5999999999999</v>
      </c>
      <c r="E13" s="2">
        <f>SUM(E11:E11)</f>
        <v>0</v>
      </c>
      <c r="F13" s="2">
        <f>SUM(F11:F12)</f>
        <v>1155.2</v>
      </c>
      <c r="G13" s="2">
        <f>SUM(G11)</f>
        <v>0</v>
      </c>
      <c r="H13" s="2">
        <f>SUM(H11:H12)</f>
        <v>2245.8000000000002</v>
      </c>
      <c r="I13" s="2">
        <f>SUM(I11:I12)</f>
        <v>35754.199999999997</v>
      </c>
    </row>
    <row r="14" spans="1:9">
      <c r="B14"/>
    </row>
    <row r="15" spans="1:9">
      <c r="A15" s="11" t="s">
        <v>15</v>
      </c>
      <c r="B15" s="11"/>
      <c r="C15" s="11"/>
      <c r="D15" s="11"/>
      <c r="E15" s="11"/>
      <c r="F15" s="11"/>
      <c r="G15" s="11"/>
      <c r="H15" s="11"/>
      <c r="I15" s="11"/>
    </row>
    <row r="16" spans="1:9">
      <c r="A16" t="s">
        <v>18</v>
      </c>
      <c r="B16" t="s">
        <v>19</v>
      </c>
      <c r="C16" s="1">
        <v>17000</v>
      </c>
      <c r="D16" s="1">
        <v>487.9</v>
      </c>
      <c r="E16" s="1">
        <v>0</v>
      </c>
      <c r="F16" s="1">
        <v>516.79999999999995</v>
      </c>
      <c r="G16" s="1">
        <v>0</v>
      </c>
      <c r="H16" s="1">
        <f>D16+E16+F16+G16</f>
        <v>1004.6999999999999</v>
      </c>
      <c r="I16" s="1">
        <f>C16-H16</f>
        <v>15995.3</v>
      </c>
    </row>
    <row r="17" spans="1:9">
      <c r="A17" s="7" t="s">
        <v>13</v>
      </c>
      <c r="B17" s="7">
        <v>1</v>
      </c>
      <c r="C17" s="2">
        <f>SUM(C16:C16)</f>
        <v>17000</v>
      </c>
      <c r="D17" s="2">
        <f>SUM(D16:D16)</f>
        <v>487.9</v>
      </c>
      <c r="E17" s="2">
        <f>SUM(E16:E16)</f>
        <v>0</v>
      </c>
      <c r="F17" s="2">
        <f>SUM(F16:F16)</f>
        <v>516.79999999999995</v>
      </c>
      <c r="G17" s="2">
        <f>SUM(G16:G16)</f>
        <v>0</v>
      </c>
      <c r="H17" s="2">
        <f>SUM(H16:H16)</f>
        <v>1004.6999999999999</v>
      </c>
      <c r="I17" s="2">
        <f>SUM(I16:I16)</f>
        <v>15995.3</v>
      </c>
    </row>
    <row r="18" spans="1:9">
      <c r="B18"/>
    </row>
    <row r="19" spans="1:9">
      <c r="A19" s="11" t="s">
        <v>127</v>
      </c>
      <c r="B19" s="11"/>
      <c r="C19" s="11"/>
      <c r="D19" s="11"/>
      <c r="E19" s="11"/>
      <c r="F19" s="11"/>
      <c r="G19" s="11"/>
      <c r="H19" s="11"/>
      <c r="I19" s="11"/>
    </row>
    <row r="20" spans="1:9">
      <c r="A20" t="s">
        <v>128</v>
      </c>
      <c r="B20" t="s">
        <v>129</v>
      </c>
      <c r="C20" s="1">
        <v>18000</v>
      </c>
      <c r="D20" s="1">
        <v>516.6</v>
      </c>
      <c r="E20" s="1">
        <v>0</v>
      </c>
      <c r="F20" s="1">
        <v>547.20000000000005</v>
      </c>
      <c r="G20" s="1">
        <v>0</v>
      </c>
      <c r="H20" s="1">
        <f>D20+E20+F20+G20</f>
        <v>1063.8000000000002</v>
      </c>
      <c r="I20" s="1">
        <f>C20-H20</f>
        <v>16936.2</v>
      </c>
    </row>
    <row r="21" spans="1:9">
      <c r="A21" t="s">
        <v>17</v>
      </c>
      <c r="B21" t="s">
        <v>16</v>
      </c>
      <c r="C21" s="1">
        <v>22000</v>
      </c>
      <c r="D21" s="1">
        <v>631.4</v>
      </c>
      <c r="E21" s="1">
        <v>0</v>
      </c>
      <c r="F21" s="1">
        <v>668.8</v>
      </c>
      <c r="G21" s="1">
        <v>0</v>
      </c>
      <c r="H21" s="1">
        <f>D21+E21+F21+G21</f>
        <v>1300.1999999999998</v>
      </c>
      <c r="I21" s="1">
        <f>C21-H21</f>
        <v>20699.8</v>
      </c>
    </row>
    <row r="22" spans="1:9">
      <c r="A22" s="7" t="s">
        <v>13</v>
      </c>
      <c r="B22" s="7">
        <v>2</v>
      </c>
      <c r="C22" s="2">
        <f>SUM(C20:C21)</f>
        <v>40000</v>
      </c>
      <c r="D22" s="2">
        <f>SUM(D20:D21)</f>
        <v>1148</v>
      </c>
      <c r="E22" s="2">
        <f>SUM(E20:E20)</f>
        <v>0</v>
      </c>
      <c r="F22" s="2">
        <f>SUM(F20:F21)</f>
        <v>1216</v>
      </c>
      <c r="G22" s="2">
        <f>SUM(G20:G20)</f>
        <v>0</v>
      </c>
      <c r="H22" s="2">
        <f>SUM(H20:H21)</f>
        <v>2364</v>
      </c>
      <c r="I22" s="2">
        <f>SUM(I20:I21)</f>
        <v>37636</v>
      </c>
    </row>
    <row r="23" spans="1:9">
      <c r="B23"/>
    </row>
    <row r="24" spans="1:9">
      <c r="A24" s="11" t="s">
        <v>21</v>
      </c>
      <c r="B24" s="11"/>
      <c r="C24" s="11"/>
      <c r="D24" s="11"/>
      <c r="E24" s="11"/>
      <c r="F24" s="11"/>
      <c r="G24" s="11"/>
      <c r="H24" s="11"/>
      <c r="I24" s="11"/>
    </row>
    <row r="25" spans="1:9">
      <c r="A25" t="s">
        <v>22</v>
      </c>
      <c r="B25" t="s">
        <v>23</v>
      </c>
      <c r="C25" s="1">
        <v>19000</v>
      </c>
      <c r="D25" s="1">
        <v>545.29999999999995</v>
      </c>
      <c r="E25" s="1">
        <v>0</v>
      </c>
      <c r="F25" s="1">
        <v>577.6</v>
      </c>
      <c r="G25" s="1">
        <v>0</v>
      </c>
      <c r="H25" s="1">
        <f>D25+E25+F25+G25</f>
        <v>1122.9000000000001</v>
      </c>
      <c r="I25" s="1">
        <f>C25-H25</f>
        <v>17877.099999999999</v>
      </c>
    </row>
    <row r="26" spans="1:9">
      <c r="A26" s="7" t="s">
        <v>13</v>
      </c>
      <c r="B26" s="7">
        <v>1</v>
      </c>
      <c r="C26" s="2">
        <f t="shared" ref="C26:I26" si="0">SUM(C25:C25)</f>
        <v>19000</v>
      </c>
      <c r="D26" s="2">
        <f t="shared" si="0"/>
        <v>545.29999999999995</v>
      </c>
      <c r="E26" s="2">
        <f t="shared" si="0"/>
        <v>0</v>
      </c>
      <c r="F26" s="2">
        <f t="shared" si="0"/>
        <v>577.6</v>
      </c>
      <c r="G26" s="2">
        <f t="shared" si="0"/>
        <v>0</v>
      </c>
      <c r="H26" s="2">
        <f t="shared" si="0"/>
        <v>1122.9000000000001</v>
      </c>
      <c r="I26" s="2">
        <f t="shared" si="0"/>
        <v>17877.099999999999</v>
      </c>
    </row>
    <row r="27" spans="1:9">
      <c r="B27"/>
    </row>
    <row r="28" spans="1:9">
      <c r="A28" s="11" t="s">
        <v>24</v>
      </c>
      <c r="B28" s="11"/>
      <c r="C28" s="11"/>
      <c r="D28" s="11"/>
      <c r="E28" s="11"/>
      <c r="F28" s="11"/>
      <c r="G28" s="11"/>
      <c r="H28" s="11"/>
      <c r="I28" s="11"/>
    </row>
    <row r="29" spans="1:9">
      <c r="A29" t="s">
        <v>25</v>
      </c>
      <c r="B29" t="s">
        <v>26</v>
      </c>
      <c r="C29" s="1">
        <v>35000</v>
      </c>
      <c r="D29" s="1">
        <v>1004.5</v>
      </c>
      <c r="E29" s="1">
        <v>0</v>
      </c>
      <c r="F29" s="1">
        <v>1064</v>
      </c>
      <c r="G29" s="1">
        <v>0</v>
      </c>
      <c r="H29" s="1">
        <f>D29+E29+F29+G29</f>
        <v>2068.5</v>
      </c>
      <c r="I29" s="1">
        <f>C29-H29</f>
        <v>32931.5</v>
      </c>
    </row>
    <row r="30" spans="1:9">
      <c r="A30" s="7" t="s">
        <v>13</v>
      </c>
      <c r="B30" s="7">
        <v>1</v>
      </c>
      <c r="C30" s="2">
        <f t="shared" ref="C30:I30" si="1">SUM(C29)</f>
        <v>35000</v>
      </c>
      <c r="D30" s="2">
        <f t="shared" si="1"/>
        <v>1004.5</v>
      </c>
      <c r="E30" s="2">
        <f t="shared" si="1"/>
        <v>0</v>
      </c>
      <c r="F30" s="2">
        <f t="shared" si="1"/>
        <v>1064</v>
      </c>
      <c r="G30" s="2">
        <f t="shared" si="1"/>
        <v>0</v>
      </c>
      <c r="H30" s="2">
        <f>SUM(H29)</f>
        <v>2068.5</v>
      </c>
      <c r="I30" s="2">
        <f t="shared" si="1"/>
        <v>32931.5</v>
      </c>
    </row>
    <row r="31" spans="1:9" ht="15.75" customHeight="1">
      <c r="B31"/>
    </row>
    <row r="32" spans="1:9">
      <c r="A32" s="11" t="s">
        <v>130</v>
      </c>
      <c r="B32" s="11"/>
      <c r="C32" s="11"/>
      <c r="D32" s="11"/>
      <c r="E32" s="11"/>
      <c r="F32" s="11"/>
      <c r="G32" s="11"/>
      <c r="H32" s="11"/>
      <c r="I32" s="11"/>
    </row>
    <row r="33" spans="1:9">
      <c r="A33" t="s">
        <v>131</v>
      </c>
      <c r="B33" t="s">
        <v>132</v>
      </c>
      <c r="C33" s="1">
        <v>70000</v>
      </c>
      <c r="D33" s="1">
        <v>2009</v>
      </c>
      <c r="E33" s="1">
        <v>5368.48</v>
      </c>
      <c r="F33" s="1">
        <v>2128</v>
      </c>
      <c r="G33" s="1">
        <v>0</v>
      </c>
      <c r="H33" s="1">
        <f>D33+E33+F33+G33</f>
        <v>9505.48</v>
      </c>
      <c r="I33" s="1">
        <f>C33-H33</f>
        <v>60494.520000000004</v>
      </c>
    </row>
    <row r="34" spans="1:9">
      <c r="A34" s="7" t="s">
        <v>13</v>
      </c>
      <c r="B34" s="7">
        <v>1</v>
      </c>
      <c r="C34" s="2">
        <f t="shared" ref="C34:G34" si="2">SUM(C33)</f>
        <v>70000</v>
      </c>
      <c r="D34" s="2">
        <f t="shared" si="2"/>
        <v>2009</v>
      </c>
      <c r="E34" s="2">
        <f t="shared" si="2"/>
        <v>5368.48</v>
      </c>
      <c r="F34" s="2">
        <f t="shared" si="2"/>
        <v>2128</v>
      </c>
      <c r="G34" s="2">
        <f t="shared" si="2"/>
        <v>0</v>
      </c>
      <c r="H34" s="2">
        <f>SUM(H33)</f>
        <v>9505.48</v>
      </c>
      <c r="I34" s="2">
        <f t="shared" ref="I34" si="3">SUM(I33)</f>
        <v>60494.520000000004</v>
      </c>
    </row>
    <row r="35" spans="1:9" ht="15.75" customHeight="1">
      <c r="B35"/>
    </row>
    <row r="36" spans="1:9">
      <c r="A36" s="11" t="s">
        <v>133</v>
      </c>
      <c r="B36" s="11"/>
      <c r="C36" s="11"/>
      <c r="D36" s="11"/>
      <c r="E36" s="11"/>
      <c r="F36" s="11"/>
      <c r="G36" s="11"/>
      <c r="H36" s="11"/>
      <c r="I36" s="11"/>
    </row>
    <row r="37" spans="1:9">
      <c r="A37" t="s">
        <v>156</v>
      </c>
      <c r="B37" t="s">
        <v>157</v>
      </c>
      <c r="C37" s="1">
        <v>30000</v>
      </c>
      <c r="D37" s="1">
        <v>861</v>
      </c>
      <c r="E37" s="1">
        <v>0</v>
      </c>
      <c r="F37" s="1">
        <v>912</v>
      </c>
      <c r="G37" s="1">
        <v>0</v>
      </c>
      <c r="H37" s="1">
        <v>1773</v>
      </c>
      <c r="I37" s="1">
        <f>C37-H37</f>
        <v>28227</v>
      </c>
    </row>
    <row r="38" spans="1:9">
      <c r="A38" t="s">
        <v>134</v>
      </c>
      <c r="B38" t="s">
        <v>14</v>
      </c>
      <c r="C38" s="1">
        <v>50000</v>
      </c>
      <c r="D38" s="1">
        <v>1435</v>
      </c>
      <c r="E38" s="1">
        <v>1854</v>
      </c>
      <c r="F38" s="1">
        <v>1520</v>
      </c>
      <c r="G38" s="1">
        <v>0</v>
      </c>
      <c r="H38" s="1">
        <f>D38+E38+F38+G38</f>
        <v>4809</v>
      </c>
      <c r="I38" s="1">
        <f>C38-H38</f>
        <v>45191</v>
      </c>
    </row>
    <row r="39" spans="1:9">
      <c r="A39" s="7" t="s">
        <v>13</v>
      </c>
      <c r="B39" s="7">
        <v>2</v>
      </c>
      <c r="C39" s="2">
        <f>SUM(C37:C38)</f>
        <v>80000</v>
      </c>
      <c r="D39" s="2">
        <f>SUM(D37:D38)</f>
        <v>2296</v>
      </c>
      <c r="E39" s="2">
        <f t="shared" ref="E39:G39" si="4">SUM(E38)</f>
        <v>1854</v>
      </c>
      <c r="F39" s="2">
        <f>SUM(F37:F38)</f>
        <v>2432</v>
      </c>
      <c r="G39" s="2">
        <f t="shared" si="4"/>
        <v>0</v>
      </c>
      <c r="H39" s="2">
        <f>SUM(H37:H38)</f>
        <v>6582</v>
      </c>
      <c r="I39" s="2">
        <f>SUM(I37:I38)</f>
        <v>73418</v>
      </c>
    </row>
    <row r="40" spans="1:9" ht="15.75" customHeight="1">
      <c r="B40"/>
    </row>
    <row r="41" spans="1:9">
      <c r="A41" s="11" t="s">
        <v>135</v>
      </c>
      <c r="B41" s="11"/>
      <c r="C41" s="11"/>
      <c r="D41" s="11"/>
      <c r="E41" s="11"/>
      <c r="F41" s="11"/>
      <c r="G41" s="11"/>
      <c r="H41" s="11"/>
      <c r="I41" s="11"/>
    </row>
    <row r="42" spans="1:9">
      <c r="A42" t="s">
        <v>136</v>
      </c>
      <c r="B42" t="s">
        <v>137</v>
      </c>
      <c r="C42" s="1">
        <v>18000</v>
      </c>
      <c r="D42" s="1">
        <v>516.6</v>
      </c>
      <c r="E42" s="1">
        <v>0</v>
      </c>
      <c r="F42" s="1">
        <v>547.20000000000005</v>
      </c>
      <c r="G42" s="1">
        <v>0</v>
      </c>
      <c r="H42" s="1">
        <f>D42+E42+F42+G42</f>
        <v>1063.8000000000002</v>
      </c>
      <c r="I42" s="1">
        <f>C42-H42</f>
        <v>16936.2</v>
      </c>
    </row>
    <row r="43" spans="1:9">
      <c r="A43" s="7" t="s">
        <v>13</v>
      </c>
      <c r="B43" s="7">
        <v>1</v>
      </c>
      <c r="C43" s="2">
        <f t="shared" ref="C43:G43" si="5">SUM(C42)</f>
        <v>18000</v>
      </c>
      <c r="D43" s="2">
        <f t="shared" si="5"/>
        <v>516.6</v>
      </c>
      <c r="E43" s="2">
        <f t="shared" si="5"/>
        <v>0</v>
      </c>
      <c r="F43" s="2">
        <f t="shared" si="5"/>
        <v>547.20000000000005</v>
      </c>
      <c r="G43" s="2">
        <f t="shared" si="5"/>
        <v>0</v>
      </c>
      <c r="H43" s="2">
        <f>SUM(H42)</f>
        <v>1063.8000000000002</v>
      </c>
      <c r="I43" s="2">
        <f t="shared" ref="I43" si="6">SUM(I42)</f>
        <v>16936.2</v>
      </c>
    </row>
    <row r="44" spans="1:9" ht="15.75" customHeight="1">
      <c r="B44"/>
    </row>
    <row r="45" spans="1:9">
      <c r="A45" s="11" t="s">
        <v>27</v>
      </c>
      <c r="B45" s="11"/>
      <c r="C45" s="11"/>
      <c r="D45" s="11"/>
      <c r="E45" s="11"/>
      <c r="F45" s="11"/>
      <c r="G45" s="11"/>
      <c r="H45" s="11"/>
      <c r="I45" s="11"/>
    </row>
    <row r="46" spans="1:9">
      <c r="A46" t="s">
        <v>29</v>
      </c>
      <c r="B46" t="s">
        <v>28</v>
      </c>
      <c r="C46" s="1">
        <v>22000</v>
      </c>
      <c r="D46" s="1">
        <v>631.4</v>
      </c>
      <c r="E46" s="1">
        <v>0</v>
      </c>
      <c r="F46" s="1">
        <v>668.8</v>
      </c>
      <c r="G46" s="1">
        <v>0</v>
      </c>
      <c r="H46" s="1">
        <f>D46+E46+F46+G46</f>
        <v>1300.1999999999998</v>
      </c>
      <c r="I46" s="1">
        <f>C46-H46</f>
        <v>20699.8</v>
      </c>
    </row>
    <row r="47" spans="1:9">
      <c r="A47" t="s">
        <v>138</v>
      </c>
      <c r="B47" t="s">
        <v>139</v>
      </c>
      <c r="C47" s="1">
        <v>15000</v>
      </c>
      <c r="D47" s="1">
        <v>430.5</v>
      </c>
      <c r="E47" s="1">
        <v>0</v>
      </c>
      <c r="F47" s="1">
        <v>456</v>
      </c>
      <c r="G47" s="1">
        <v>0</v>
      </c>
      <c r="H47" s="1">
        <v>886.5</v>
      </c>
      <c r="I47" s="1">
        <v>14113.5</v>
      </c>
    </row>
    <row r="48" spans="1:9">
      <c r="A48" t="s">
        <v>158</v>
      </c>
      <c r="B48" t="s">
        <v>12</v>
      </c>
      <c r="C48" s="1">
        <v>20000</v>
      </c>
      <c r="D48" s="1">
        <v>574</v>
      </c>
      <c r="E48" s="1">
        <v>0</v>
      </c>
      <c r="F48" s="1">
        <v>608</v>
      </c>
      <c r="G48" s="1">
        <v>0</v>
      </c>
      <c r="H48" s="1">
        <f>D48+E48+F48+G48</f>
        <v>1182</v>
      </c>
      <c r="I48" s="1">
        <f>C48-H48</f>
        <v>18818</v>
      </c>
    </row>
    <row r="49" spans="1:9">
      <c r="A49" t="s">
        <v>164</v>
      </c>
      <c r="B49" t="s">
        <v>12</v>
      </c>
      <c r="C49" s="1">
        <v>20000</v>
      </c>
      <c r="D49" s="1">
        <v>574</v>
      </c>
      <c r="E49" s="1">
        <v>0</v>
      </c>
      <c r="F49" s="1">
        <v>608</v>
      </c>
      <c r="G49" s="1">
        <v>0</v>
      </c>
      <c r="H49" s="1">
        <v>1182</v>
      </c>
      <c r="I49" s="1">
        <v>18818</v>
      </c>
    </row>
    <row r="50" spans="1:9">
      <c r="A50" t="s">
        <v>165</v>
      </c>
      <c r="B50" t="s">
        <v>31</v>
      </c>
      <c r="C50" s="1">
        <v>25000</v>
      </c>
      <c r="D50" s="1">
        <v>717.5</v>
      </c>
      <c r="E50" s="1">
        <v>0</v>
      </c>
      <c r="F50" s="1">
        <v>760</v>
      </c>
      <c r="G50" s="1">
        <v>0</v>
      </c>
      <c r="H50" s="1">
        <v>1477.5</v>
      </c>
      <c r="I50" s="1">
        <v>23522.5</v>
      </c>
    </row>
    <row r="51" spans="1:9">
      <c r="A51" t="s">
        <v>30</v>
      </c>
      <c r="B51" t="s">
        <v>31</v>
      </c>
      <c r="C51" s="1">
        <v>13000</v>
      </c>
      <c r="D51" s="1">
        <v>373.1</v>
      </c>
      <c r="E51" s="1">
        <v>0</v>
      </c>
      <c r="F51" s="1">
        <v>395.2</v>
      </c>
      <c r="G51" s="1">
        <v>0</v>
      </c>
      <c r="H51" s="1">
        <f>D51+E51+F51+G51</f>
        <v>768.3</v>
      </c>
      <c r="I51" s="1">
        <f>C51-H51</f>
        <v>12231.7</v>
      </c>
    </row>
    <row r="52" spans="1:9">
      <c r="A52" t="s">
        <v>32</v>
      </c>
      <c r="B52" t="s">
        <v>12</v>
      </c>
      <c r="C52" s="1">
        <v>16700</v>
      </c>
      <c r="D52" s="1">
        <v>479.29</v>
      </c>
      <c r="E52" s="1">
        <v>0</v>
      </c>
      <c r="F52" s="1">
        <v>507.68</v>
      </c>
      <c r="G52" s="1">
        <v>120</v>
      </c>
      <c r="H52" s="1">
        <f>D52+E52+F52+G52</f>
        <v>1106.97</v>
      </c>
      <c r="I52" s="1">
        <f>C52-H52</f>
        <v>15593.03</v>
      </c>
    </row>
    <row r="53" spans="1:9">
      <c r="A53" s="7" t="s">
        <v>13</v>
      </c>
      <c r="B53" s="7">
        <v>7</v>
      </c>
      <c r="C53" s="2">
        <f t="shared" ref="C53:I53" si="7">SUM(C46:C52)</f>
        <v>131700</v>
      </c>
      <c r="D53" s="2">
        <f t="shared" si="7"/>
        <v>3779.79</v>
      </c>
      <c r="E53" s="2">
        <f t="shared" si="7"/>
        <v>0</v>
      </c>
      <c r="F53" s="2">
        <f t="shared" si="7"/>
        <v>4003.68</v>
      </c>
      <c r="G53" s="2">
        <f t="shared" si="7"/>
        <v>120</v>
      </c>
      <c r="H53" s="2">
        <f t="shared" si="7"/>
        <v>7903.47</v>
      </c>
      <c r="I53" s="2">
        <f t="shared" si="7"/>
        <v>123796.53</v>
      </c>
    </row>
    <row r="54" spans="1:9">
      <c r="B54"/>
    </row>
    <row r="55" spans="1:9">
      <c r="A55" s="11" t="s">
        <v>33</v>
      </c>
      <c r="B55" s="11"/>
      <c r="C55" s="11"/>
      <c r="D55" s="11"/>
      <c r="E55" s="11"/>
      <c r="F55" s="11"/>
      <c r="G55" s="11"/>
      <c r="H55" s="11"/>
      <c r="I55" s="11"/>
    </row>
    <row r="56" spans="1:9">
      <c r="A56" t="s">
        <v>34</v>
      </c>
      <c r="B56" t="s">
        <v>23</v>
      </c>
      <c r="C56" s="1">
        <v>19000</v>
      </c>
      <c r="D56" s="1">
        <v>545.29999999999995</v>
      </c>
      <c r="E56" s="1">
        <v>0</v>
      </c>
      <c r="F56" s="1">
        <v>577.6</v>
      </c>
      <c r="G56" s="1">
        <v>1031.6199999999999</v>
      </c>
      <c r="H56" s="1">
        <f t="shared" ref="H56:H57" si="8">D56+E56+F56+G56</f>
        <v>2154.52</v>
      </c>
      <c r="I56" s="1">
        <f t="shared" ref="I56:I57" si="9">C56-H56</f>
        <v>16845.48</v>
      </c>
    </row>
    <row r="57" spans="1:9">
      <c r="A57" t="s">
        <v>35</v>
      </c>
      <c r="B57" t="s">
        <v>11</v>
      </c>
      <c r="C57" s="1">
        <v>28000</v>
      </c>
      <c r="D57" s="1">
        <v>803.6</v>
      </c>
      <c r="E57" s="1">
        <v>0</v>
      </c>
      <c r="F57" s="1">
        <v>851.2</v>
      </c>
      <c r="G57" s="1">
        <v>0</v>
      </c>
      <c r="H57" s="1">
        <f t="shared" si="8"/>
        <v>1654.8000000000002</v>
      </c>
      <c r="I57" s="1">
        <f t="shared" si="9"/>
        <v>26345.200000000001</v>
      </c>
    </row>
    <row r="58" spans="1:9">
      <c r="A58" s="7" t="s">
        <v>13</v>
      </c>
      <c r="B58" s="7">
        <v>2</v>
      </c>
      <c r="C58" s="2">
        <f t="shared" ref="C58:I58" si="10">SUM(C56:C57)</f>
        <v>47000</v>
      </c>
      <c r="D58" s="2">
        <f t="shared" si="10"/>
        <v>1348.9</v>
      </c>
      <c r="E58" s="2">
        <f t="shared" si="10"/>
        <v>0</v>
      </c>
      <c r="F58" s="2">
        <f t="shared" si="10"/>
        <v>1428.8000000000002</v>
      </c>
      <c r="G58" s="2">
        <f t="shared" si="10"/>
        <v>1031.6199999999999</v>
      </c>
      <c r="H58" s="2">
        <f t="shared" si="10"/>
        <v>3809.32</v>
      </c>
      <c r="I58" s="2">
        <f t="shared" si="10"/>
        <v>43190.68</v>
      </c>
    </row>
    <row r="59" spans="1:9">
      <c r="B59"/>
    </row>
    <row r="60" spans="1:9" ht="14.25" customHeight="1">
      <c r="A60" s="11" t="s">
        <v>36</v>
      </c>
      <c r="B60" s="11"/>
      <c r="C60" s="11"/>
      <c r="D60" s="11"/>
      <c r="E60" s="11"/>
      <c r="F60" s="11"/>
      <c r="G60" s="11"/>
      <c r="H60" s="11"/>
      <c r="I60" s="11"/>
    </row>
    <row r="61" spans="1:9">
      <c r="A61" t="s">
        <v>37</v>
      </c>
      <c r="B61" t="s">
        <v>38</v>
      </c>
      <c r="C61" s="1">
        <v>28000</v>
      </c>
      <c r="D61" s="1">
        <v>803.6</v>
      </c>
      <c r="E61" s="1">
        <v>0</v>
      </c>
      <c r="F61" s="1">
        <v>851.2</v>
      </c>
      <c r="G61" s="1">
        <v>0</v>
      </c>
      <c r="H61" s="1">
        <f>D61+E61+F61+G61</f>
        <v>1654.8000000000002</v>
      </c>
      <c r="I61" s="1">
        <f>C61-H61</f>
        <v>26345.200000000001</v>
      </c>
    </row>
    <row r="62" spans="1:9">
      <c r="A62" t="s">
        <v>40</v>
      </c>
      <c r="B62" t="s">
        <v>39</v>
      </c>
      <c r="C62" s="1">
        <v>26000</v>
      </c>
      <c r="D62" s="1">
        <v>746.2</v>
      </c>
      <c r="E62" s="1">
        <v>0</v>
      </c>
      <c r="F62" s="1">
        <v>790.4</v>
      </c>
      <c r="G62" s="1">
        <v>0</v>
      </c>
      <c r="H62" s="1">
        <f>D62+E62+F62+G62</f>
        <v>1536.6</v>
      </c>
      <c r="I62" s="1">
        <f>C62-H62</f>
        <v>24463.4</v>
      </c>
    </row>
    <row r="63" spans="1:9">
      <c r="A63" s="7" t="s">
        <v>13</v>
      </c>
      <c r="B63" s="7">
        <v>2</v>
      </c>
      <c r="C63" s="2">
        <f t="shared" ref="C63:I63" si="11">SUM(C61:C62)</f>
        <v>54000</v>
      </c>
      <c r="D63" s="2">
        <f t="shared" si="11"/>
        <v>1549.8000000000002</v>
      </c>
      <c r="E63" s="2">
        <f t="shared" si="11"/>
        <v>0</v>
      </c>
      <c r="F63" s="2">
        <f t="shared" si="11"/>
        <v>1641.6</v>
      </c>
      <c r="G63" s="2">
        <f t="shared" si="11"/>
        <v>0</v>
      </c>
      <c r="H63" s="2">
        <f t="shared" si="11"/>
        <v>3191.4</v>
      </c>
      <c r="I63" s="2">
        <f t="shared" si="11"/>
        <v>50808.600000000006</v>
      </c>
    </row>
    <row r="64" spans="1:9">
      <c r="B64"/>
    </row>
    <row r="65" spans="1:9">
      <c r="A65" s="11" t="s">
        <v>140</v>
      </c>
      <c r="B65" s="11"/>
      <c r="C65" s="11"/>
      <c r="D65" s="11"/>
      <c r="E65" s="11"/>
      <c r="F65" s="11"/>
      <c r="G65" s="11"/>
      <c r="H65" s="11"/>
      <c r="I65" s="11"/>
    </row>
    <row r="66" spans="1:9">
      <c r="A66" t="s">
        <v>141</v>
      </c>
      <c r="B66" t="s">
        <v>79</v>
      </c>
      <c r="C66" s="1">
        <v>48000</v>
      </c>
      <c r="D66" s="1">
        <v>1377.6</v>
      </c>
      <c r="E66" s="1">
        <v>1571.73</v>
      </c>
      <c r="F66" s="1">
        <v>1459.2</v>
      </c>
      <c r="G66" s="1">
        <v>0</v>
      </c>
      <c r="H66" s="1">
        <f>D66+E66+F66+G66</f>
        <v>4408.53</v>
      </c>
      <c r="I66" s="1">
        <f>C66-H66</f>
        <v>43591.47</v>
      </c>
    </row>
    <row r="67" spans="1:9">
      <c r="A67" t="s">
        <v>71</v>
      </c>
      <c r="B67" t="s">
        <v>23</v>
      </c>
      <c r="C67" s="1">
        <v>22500</v>
      </c>
      <c r="D67" s="1">
        <v>645.75</v>
      </c>
      <c r="E67" s="1">
        <v>0</v>
      </c>
      <c r="F67" s="1">
        <v>684</v>
      </c>
      <c r="G67" s="1">
        <v>0</v>
      </c>
      <c r="H67" s="1">
        <f>D67+E67+F67+G67</f>
        <v>1329.75</v>
      </c>
      <c r="I67" s="1">
        <f>C67-H67</f>
        <v>21170.25</v>
      </c>
    </row>
    <row r="68" spans="1:9">
      <c r="A68" s="7" t="s">
        <v>13</v>
      </c>
      <c r="B68" s="7">
        <v>2</v>
      </c>
      <c r="C68" s="2">
        <f>SUM(C66:C67)</f>
        <v>70500</v>
      </c>
      <c r="D68" s="2">
        <f>SUM(D66:D67)</f>
        <v>2023.35</v>
      </c>
      <c r="E68" s="2">
        <f>SUM(E66:E67)</f>
        <v>1571.73</v>
      </c>
      <c r="F68" s="2">
        <f>SUM(F66:F67)</f>
        <v>2143.1999999999998</v>
      </c>
      <c r="G68" s="2">
        <f>SUM(G66:G67)</f>
        <v>0</v>
      </c>
      <c r="H68" s="2">
        <f>SUM(H66:H67)</f>
        <v>5738.28</v>
      </c>
      <c r="I68" s="2">
        <f>SUM(I66:I67)</f>
        <v>64761.72</v>
      </c>
    </row>
    <row r="69" spans="1:9">
      <c r="B69"/>
    </row>
    <row r="70" spans="1:9">
      <c r="A70" s="11" t="s">
        <v>170</v>
      </c>
      <c r="B70" s="11"/>
      <c r="C70" s="11"/>
      <c r="D70" s="11"/>
      <c r="E70" s="11"/>
      <c r="F70" s="11"/>
      <c r="G70" s="11"/>
      <c r="H70" s="11"/>
      <c r="I70" s="11"/>
    </row>
    <row r="71" spans="1:9" s="27" customFormat="1">
      <c r="A71" s="28" t="s">
        <v>171</v>
      </c>
      <c r="B71" s="28" t="s">
        <v>14</v>
      </c>
      <c r="C71" s="1">
        <v>35000</v>
      </c>
      <c r="D71" s="1">
        <v>1004.5</v>
      </c>
      <c r="E71" s="1">
        <v>0</v>
      </c>
      <c r="F71" s="1">
        <v>1064</v>
      </c>
      <c r="G71" s="1">
        <v>0</v>
      </c>
      <c r="H71" s="1">
        <f>D71+E71+F71+G71</f>
        <v>2068.5</v>
      </c>
      <c r="I71" s="1">
        <f>C71-H71</f>
        <v>32931.5</v>
      </c>
    </row>
    <row r="72" spans="1:9">
      <c r="A72" s="7" t="s">
        <v>13</v>
      </c>
      <c r="B72" s="7">
        <v>1</v>
      </c>
      <c r="C72" s="2">
        <f>SUM(C70:C71)</f>
        <v>35000</v>
      </c>
      <c r="D72" s="2">
        <f>SUM(D70:D71)</f>
        <v>1004.5</v>
      </c>
      <c r="E72" s="2">
        <f>SUM(E70:E71)</f>
        <v>0</v>
      </c>
      <c r="F72" s="2">
        <f>SUM(F70:F71)</f>
        <v>1064</v>
      </c>
      <c r="G72" s="2">
        <f>SUM(G70:G71)</f>
        <v>0</v>
      </c>
      <c r="H72" s="2">
        <f>SUM(H70:H71)</f>
        <v>2068.5</v>
      </c>
      <c r="I72" s="2">
        <f>SUM(I70:I71)</f>
        <v>32931.5</v>
      </c>
    </row>
    <row r="73" spans="1:9">
      <c r="B73"/>
    </row>
    <row r="74" spans="1:9">
      <c r="A74" s="11" t="s">
        <v>43</v>
      </c>
      <c r="B74" s="11"/>
      <c r="C74" s="11"/>
      <c r="D74" s="11"/>
      <c r="E74" s="11"/>
      <c r="F74" s="11"/>
      <c r="G74" s="11"/>
      <c r="H74" s="11"/>
      <c r="I74" s="11"/>
    </row>
    <row r="75" spans="1:9">
      <c r="A75" t="s">
        <v>44</v>
      </c>
      <c r="B75" t="s">
        <v>45</v>
      </c>
      <c r="C75" s="1">
        <v>24464</v>
      </c>
      <c r="D75" s="1">
        <v>702.12</v>
      </c>
      <c r="E75" s="1">
        <v>0</v>
      </c>
      <c r="F75" s="1">
        <v>743.71</v>
      </c>
      <c r="G75" s="1">
        <v>0</v>
      </c>
      <c r="H75" s="1">
        <f t="shared" ref="H75:H79" si="12">D75+E75+F75+G75</f>
        <v>1445.83</v>
      </c>
      <c r="I75" s="1">
        <f t="shared" ref="I75:I79" si="13">C75-H75</f>
        <v>23018.17</v>
      </c>
    </row>
    <row r="76" spans="1:9">
      <c r="A76" t="s">
        <v>46</v>
      </c>
      <c r="B76" t="s">
        <v>47</v>
      </c>
      <c r="C76" s="1">
        <v>23000</v>
      </c>
      <c r="D76" s="1">
        <v>660.1</v>
      </c>
      <c r="E76" s="1">
        <v>0</v>
      </c>
      <c r="F76" s="1">
        <v>699.2</v>
      </c>
      <c r="G76" s="1">
        <v>0</v>
      </c>
      <c r="H76" s="1">
        <f t="shared" si="12"/>
        <v>1359.3000000000002</v>
      </c>
      <c r="I76" s="1">
        <f t="shared" si="13"/>
        <v>21640.7</v>
      </c>
    </row>
    <row r="77" spans="1:9">
      <c r="A77" t="s">
        <v>48</v>
      </c>
      <c r="B77" t="s">
        <v>41</v>
      </c>
      <c r="C77" s="1">
        <v>23000</v>
      </c>
      <c r="D77" s="1">
        <v>660.1</v>
      </c>
      <c r="E77" s="1">
        <v>0</v>
      </c>
      <c r="F77" s="1">
        <v>699.2</v>
      </c>
      <c r="G77" s="1">
        <v>0</v>
      </c>
      <c r="H77" s="1">
        <f t="shared" si="12"/>
        <v>1359.3000000000002</v>
      </c>
      <c r="I77" s="1">
        <f t="shared" si="13"/>
        <v>21640.7</v>
      </c>
    </row>
    <row r="78" spans="1:9">
      <c r="A78" t="s">
        <v>49</v>
      </c>
      <c r="B78" t="s">
        <v>45</v>
      </c>
      <c r="C78" s="1">
        <v>23000</v>
      </c>
      <c r="D78" s="1">
        <v>660.1</v>
      </c>
      <c r="E78" s="1">
        <v>0</v>
      </c>
      <c r="F78" s="1">
        <v>699.2</v>
      </c>
      <c r="G78" s="1">
        <v>0</v>
      </c>
      <c r="H78" s="1">
        <f t="shared" si="12"/>
        <v>1359.3000000000002</v>
      </c>
      <c r="I78" s="1">
        <f t="shared" si="13"/>
        <v>21640.7</v>
      </c>
    </row>
    <row r="79" spans="1:9">
      <c r="A79" t="s">
        <v>50</v>
      </c>
      <c r="B79" t="s">
        <v>51</v>
      </c>
      <c r="C79" s="1">
        <v>15000</v>
      </c>
      <c r="D79" s="1">
        <v>430.5</v>
      </c>
      <c r="E79" s="1">
        <v>0</v>
      </c>
      <c r="F79" s="1">
        <v>456</v>
      </c>
      <c r="G79" s="1">
        <v>0</v>
      </c>
      <c r="H79" s="1">
        <f t="shared" si="12"/>
        <v>886.5</v>
      </c>
      <c r="I79" s="1">
        <f t="shared" si="13"/>
        <v>14113.5</v>
      </c>
    </row>
    <row r="80" spans="1:9">
      <c r="A80" s="7" t="s">
        <v>13</v>
      </c>
      <c r="B80" s="7">
        <v>5</v>
      </c>
      <c r="C80" s="2">
        <f t="shared" ref="C80:I80" si="14">SUM(C75:C79)</f>
        <v>108464</v>
      </c>
      <c r="D80" s="2">
        <f t="shared" si="14"/>
        <v>3112.92</v>
      </c>
      <c r="E80" s="2">
        <f t="shared" si="14"/>
        <v>0</v>
      </c>
      <c r="F80" s="2">
        <f t="shared" si="14"/>
        <v>3297.3100000000004</v>
      </c>
      <c r="G80" s="2">
        <f t="shared" si="14"/>
        <v>0</v>
      </c>
      <c r="H80" s="2">
        <f t="shared" si="14"/>
        <v>6410.2300000000005</v>
      </c>
      <c r="I80" s="2">
        <f t="shared" si="14"/>
        <v>102053.76999999999</v>
      </c>
    </row>
    <row r="81" spans="1:9">
      <c r="B81"/>
    </row>
    <row r="82" spans="1:9">
      <c r="A82" s="11" t="s">
        <v>52</v>
      </c>
      <c r="B82" s="11"/>
      <c r="C82" s="11"/>
      <c r="D82" s="11"/>
      <c r="E82" s="11"/>
      <c r="F82" s="11"/>
      <c r="G82" s="11"/>
      <c r="H82" s="11"/>
      <c r="I82" s="11"/>
    </row>
    <row r="83" spans="1:9">
      <c r="A83" s="10" t="s">
        <v>166</v>
      </c>
      <c r="B83" s="10" t="s">
        <v>14</v>
      </c>
      <c r="C83" s="1">
        <v>35000</v>
      </c>
      <c r="D83" s="1">
        <v>1004.5</v>
      </c>
      <c r="E83" s="1">
        <v>0</v>
      </c>
      <c r="F83" s="1">
        <v>1064</v>
      </c>
      <c r="G83" s="1">
        <v>0</v>
      </c>
      <c r="H83" s="1">
        <f>D83+E83+F83+G83</f>
        <v>2068.5</v>
      </c>
      <c r="I83" s="1">
        <f>C83-H83</f>
        <v>32931.5</v>
      </c>
    </row>
    <row r="84" spans="1:9">
      <c r="A84" s="10" t="s">
        <v>167</v>
      </c>
      <c r="B84" s="10" t="s">
        <v>14</v>
      </c>
      <c r="C84" s="1">
        <v>35000</v>
      </c>
      <c r="D84" s="1">
        <v>1004.5</v>
      </c>
      <c r="E84" s="1">
        <v>0</v>
      </c>
      <c r="F84" s="1">
        <v>1064</v>
      </c>
      <c r="G84" s="1">
        <v>0</v>
      </c>
      <c r="H84" s="1">
        <f>D84+E84+F84+G84</f>
        <v>2068.5</v>
      </c>
      <c r="I84" s="1">
        <f>C84-H84</f>
        <v>32931.5</v>
      </c>
    </row>
    <row r="85" spans="1:9">
      <c r="A85" t="s">
        <v>53</v>
      </c>
      <c r="B85" t="s">
        <v>26</v>
      </c>
      <c r="C85" s="1">
        <v>35000</v>
      </c>
      <c r="D85" s="1">
        <v>1004.5</v>
      </c>
      <c r="E85" s="1">
        <v>0</v>
      </c>
      <c r="F85" s="1">
        <v>1064</v>
      </c>
      <c r="G85" s="1">
        <v>0</v>
      </c>
      <c r="H85" s="1">
        <f>D85+E85+F85+G85</f>
        <v>2068.5</v>
      </c>
      <c r="I85" s="1">
        <f>C85-H85</f>
        <v>32931.5</v>
      </c>
    </row>
    <row r="86" spans="1:9">
      <c r="A86" s="7" t="s">
        <v>13</v>
      </c>
      <c r="B86" s="7">
        <v>3</v>
      </c>
      <c r="C86" s="2">
        <f>SUM(C83:C85)</f>
        <v>105000</v>
      </c>
      <c r="D86" s="2">
        <f>SUM(D83:D85)</f>
        <v>3013.5</v>
      </c>
      <c r="E86" s="2">
        <f>SUM(E83:E85)</f>
        <v>0</v>
      </c>
      <c r="F86" s="2">
        <f>SUM(F83:F85)</f>
        <v>3192</v>
      </c>
      <c r="G86" s="2">
        <f>SUM(G83:G85)</f>
        <v>0</v>
      </c>
      <c r="H86" s="2">
        <f>SUM(H83:H85)</f>
        <v>6205.5</v>
      </c>
      <c r="I86" s="2">
        <f>SUM(I83:I85)</f>
        <v>98794.5</v>
      </c>
    </row>
    <row r="87" spans="1:9">
      <c r="B87"/>
    </row>
    <row r="88" spans="1:9">
      <c r="A88" s="11" t="s">
        <v>54</v>
      </c>
      <c r="B88" s="11"/>
      <c r="C88" s="11"/>
      <c r="D88" s="11"/>
      <c r="E88" s="11"/>
      <c r="F88" s="11"/>
      <c r="G88" s="11"/>
      <c r="H88" s="11"/>
      <c r="I88" s="11"/>
    </row>
    <row r="89" spans="1:9">
      <c r="A89" t="s">
        <v>55</v>
      </c>
      <c r="B89" t="s">
        <v>23</v>
      </c>
      <c r="C89" s="1">
        <v>22200</v>
      </c>
      <c r="D89" s="1">
        <v>637.14</v>
      </c>
      <c r="E89" s="1">
        <v>0</v>
      </c>
      <c r="F89" s="1">
        <v>674.88</v>
      </c>
      <c r="G89" s="1">
        <v>0</v>
      </c>
      <c r="H89" s="1">
        <f>D89+E89+F89+G89</f>
        <v>1312.02</v>
      </c>
      <c r="I89" s="1">
        <f>C89-H89</f>
        <v>20887.98</v>
      </c>
    </row>
    <row r="90" spans="1:9">
      <c r="A90" t="s">
        <v>56</v>
      </c>
      <c r="B90" t="s">
        <v>41</v>
      </c>
      <c r="C90" s="1">
        <v>22200</v>
      </c>
      <c r="D90" s="1">
        <v>637.14</v>
      </c>
      <c r="E90" s="1">
        <v>0</v>
      </c>
      <c r="F90" s="1">
        <v>674.88</v>
      </c>
      <c r="G90" s="1">
        <v>0</v>
      </c>
      <c r="H90" s="1">
        <f>D90+E90+F90+G90</f>
        <v>1312.02</v>
      </c>
      <c r="I90" s="1">
        <f>C90-H90</f>
        <v>20887.98</v>
      </c>
    </row>
    <row r="91" spans="1:9">
      <c r="A91" t="s">
        <v>57</v>
      </c>
      <c r="B91" t="s">
        <v>58</v>
      </c>
      <c r="C91" s="1">
        <v>15000</v>
      </c>
      <c r="D91" s="1">
        <v>430.5</v>
      </c>
      <c r="E91" s="1">
        <v>0</v>
      </c>
      <c r="F91" s="1">
        <v>456</v>
      </c>
      <c r="G91" s="1">
        <v>0</v>
      </c>
      <c r="H91" s="1">
        <f>D91+E91+F91+G91</f>
        <v>886.5</v>
      </c>
      <c r="I91" s="1">
        <f>C91-H91</f>
        <v>14113.5</v>
      </c>
    </row>
    <row r="92" spans="1:9">
      <c r="A92" t="s">
        <v>59</v>
      </c>
      <c r="B92" t="s">
        <v>45</v>
      </c>
      <c r="C92" s="1">
        <v>23000</v>
      </c>
      <c r="D92" s="1">
        <v>660.1</v>
      </c>
      <c r="E92" s="1">
        <v>0</v>
      </c>
      <c r="F92" s="1">
        <v>699.2</v>
      </c>
      <c r="G92" s="1">
        <v>0</v>
      </c>
      <c r="H92" s="1">
        <f t="shared" ref="H92:H104" si="15">D92+E92+F92+G92</f>
        <v>1359.3000000000002</v>
      </c>
      <c r="I92" s="1">
        <f t="shared" ref="I92:I104" si="16">C92-H92</f>
        <v>21640.7</v>
      </c>
    </row>
    <row r="93" spans="1:9">
      <c r="A93" t="s">
        <v>60</v>
      </c>
      <c r="B93" t="s">
        <v>58</v>
      </c>
      <c r="C93" s="1">
        <v>15000</v>
      </c>
      <c r="D93" s="1">
        <v>430.5</v>
      </c>
      <c r="E93" s="1">
        <v>0</v>
      </c>
      <c r="F93" s="1">
        <v>456</v>
      </c>
      <c r="G93" s="1">
        <v>0</v>
      </c>
      <c r="H93" s="1">
        <f t="shared" si="15"/>
        <v>886.5</v>
      </c>
      <c r="I93" s="1">
        <f t="shared" si="16"/>
        <v>14113.5</v>
      </c>
    </row>
    <row r="94" spans="1:9">
      <c r="A94" t="s">
        <v>61</v>
      </c>
      <c r="B94" t="s">
        <v>26</v>
      </c>
      <c r="C94" s="1">
        <v>23000</v>
      </c>
      <c r="D94" s="1">
        <v>660.1</v>
      </c>
      <c r="E94" s="1">
        <v>0</v>
      </c>
      <c r="F94" s="1">
        <v>699.2</v>
      </c>
      <c r="G94" s="1">
        <v>0</v>
      </c>
      <c r="H94" s="1">
        <f t="shared" si="15"/>
        <v>1359.3000000000002</v>
      </c>
      <c r="I94" s="1">
        <f t="shared" si="16"/>
        <v>21640.7</v>
      </c>
    </row>
    <row r="95" spans="1:9">
      <c r="A95" t="s">
        <v>62</v>
      </c>
      <c r="B95" t="s">
        <v>11</v>
      </c>
      <c r="C95" s="1">
        <v>17000</v>
      </c>
      <c r="D95" s="1">
        <v>487.9</v>
      </c>
      <c r="E95" s="1">
        <v>0</v>
      </c>
      <c r="F95" s="1">
        <v>516.79999999999995</v>
      </c>
      <c r="G95" s="1">
        <v>0</v>
      </c>
      <c r="H95" s="1">
        <f t="shared" si="15"/>
        <v>1004.6999999999999</v>
      </c>
      <c r="I95" s="1">
        <f t="shared" si="16"/>
        <v>15995.3</v>
      </c>
    </row>
    <row r="96" spans="1:9">
      <c r="A96" t="s">
        <v>63</v>
      </c>
      <c r="B96" t="s">
        <v>58</v>
      </c>
      <c r="C96" s="1">
        <v>15000</v>
      </c>
      <c r="D96" s="1">
        <v>430.5</v>
      </c>
      <c r="E96" s="1">
        <v>0</v>
      </c>
      <c r="F96" s="1">
        <v>456</v>
      </c>
      <c r="G96" s="1">
        <v>0</v>
      </c>
      <c r="H96" s="1">
        <f t="shared" si="15"/>
        <v>886.5</v>
      </c>
      <c r="I96" s="1">
        <f t="shared" si="16"/>
        <v>14113.5</v>
      </c>
    </row>
    <row r="97" spans="1:9">
      <c r="A97" t="s">
        <v>64</v>
      </c>
      <c r="B97" t="s">
        <v>58</v>
      </c>
      <c r="C97" s="1">
        <v>15000</v>
      </c>
      <c r="D97" s="1">
        <v>430.5</v>
      </c>
      <c r="E97" s="1">
        <v>0</v>
      </c>
      <c r="F97" s="1">
        <v>456</v>
      </c>
      <c r="G97" s="1">
        <v>0</v>
      </c>
      <c r="H97" s="1">
        <f t="shared" si="15"/>
        <v>886.5</v>
      </c>
      <c r="I97" s="1">
        <f t="shared" si="16"/>
        <v>14113.5</v>
      </c>
    </row>
    <row r="98" spans="1:9">
      <c r="A98" t="s">
        <v>65</v>
      </c>
      <c r="B98" t="s">
        <v>19</v>
      </c>
      <c r="C98" s="1">
        <v>20000</v>
      </c>
      <c r="D98" s="1">
        <v>574</v>
      </c>
      <c r="E98" s="1">
        <v>0</v>
      </c>
      <c r="F98" s="1">
        <v>608</v>
      </c>
      <c r="G98" s="1">
        <v>0</v>
      </c>
      <c r="H98" s="1">
        <f t="shared" si="15"/>
        <v>1182</v>
      </c>
      <c r="I98" s="1">
        <f t="shared" si="16"/>
        <v>18818</v>
      </c>
    </row>
    <row r="99" spans="1:9">
      <c r="A99" t="s">
        <v>66</v>
      </c>
      <c r="B99" t="s">
        <v>58</v>
      </c>
      <c r="C99" s="1">
        <v>15000</v>
      </c>
      <c r="D99" s="1">
        <v>430.5</v>
      </c>
      <c r="E99" s="1">
        <v>0</v>
      </c>
      <c r="F99" s="1">
        <v>456</v>
      </c>
      <c r="G99" s="1">
        <v>0</v>
      </c>
      <c r="H99" s="1">
        <f t="shared" si="15"/>
        <v>886.5</v>
      </c>
      <c r="I99" s="1">
        <f t="shared" si="16"/>
        <v>14113.5</v>
      </c>
    </row>
    <row r="100" spans="1:9">
      <c r="A100" t="s">
        <v>67</v>
      </c>
      <c r="B100" t="s">
        <v>51</v>
      </c>
      <c r="C100" s="1">
        <v>22000</v>
      </c>
      <c r="D100" s="1">
        <v>631.4</v>
      </c>
      <c r="E100" s="1">
        <v>0</v>
      </c>
      <c r="F100" s="1">
        <v>668.8</v>
      </c>
      <c r="G100" s="1">
        <v>0</v>
      </c>
      <c r="H100" s="1">
        <f t="shared" si="15"/>
        <v>1300.1999999999998</v>
      </c>
      <c r="I100" s="1">
        <f t="shared" si="16"/>
        <v>20699.8</v>
      </c>
    </row>
    <row r="101" spans="1:9">
      <c r="A101" t="s">
        <v>68</v>
      </c>
      <c r="B101" t="s">
        <v>26</v>
      </c>
      <c r="C101" s="1">
        <v>20000</v>
      </c>
      <c r="D101" s="1">
        <v>574</v>
      </c>
      <c r="E101" s="1">
        <v>0</v>
      </c>
      <c r="F101" s="1">
        <v>608</v>
      </c>
      <c r="G101" s="1">
        <v>0</v>
      </c>
      <c r="H101" s="1">
        <f t="shared" si="15"/>
        <v>1182</v>
      </c>
      <c r="I101" s="1">
        <f t="shared" si="16"/>
        <v>18818</v>
      </c>
    </row>
    <row r="102" spans="1:9">
      <c r="A102" t="s">
        <v>69</v>
      </c>
      <c r="B102" t="s">
        <v>20</v>
      </c>
      <c r="C102" s="1">
        <v>20000</v>
      </c>
      <c r="D102" s="1">
        <v>574</v>
      </c>
      <c r="E102" s="1">
        <v>0</v>
      </c>
      <c r="F102" s="1">
        <v>608</v>
      </c>
      <c r="G102" s="1">
        <v>0</v>
      </c>
      <c r="H102" s="1">
        <f t="shared" si="15"/>
        <v>1182</v>
      </c>
      <c r="I102" s="1">
        <f t="shared" si="16"/>
        <v>18818</v>
      </c>
    </row>
    <row r="103" spans="1:9">
      <c r="A103" t="s">
        <v>70</v>
      </c>
      <c r="B103" t="s">
        <v>14</v>
      </c>
      <c r="C103" s="1">
        <v>35000</v>
      </c>
      <c r="D103" s="1">
        <v>1004.5</v>
      </c>
      <c r="E103" s="1">
        <v>0</v>
      </c>
      <c r="F103" s="1">
        <v>1064</v>
      </c>
      <c r="G103" s="1">
        <v>0</v>
      </c>
      <c r="H103" s="1">
        <f t="shared" si="15"/>
        <v>2068.5</v>
      </c>
      <c r="I103" s="1">
        <f t="shared" si="16"/>
        <v>32931.5</v>
      </c>
    </row>
    <row r="104" spans="1:9">
      <c r="A104" t="s">
        <v>72</v>
      </c>
      <c r="B104" t="s">
        <v>41</v>
      </c>
      <c r="C104" s="1">
        <v>23000</v>
      </c>
      <c r="D104" s="1">
        <v>660.1</v>
      </c>
      <c r="E104" s="1">
        <v>0</v>
      </c>
      <c r="F104" s="1">
        <v>699.2</v>
      </c>
      <c r="G104" s="1">
        <v>0</v>
      </c>
      <c r="H104" s="1">
        <f t="shared" si="15"/>
        <v>1359.3000000000002</v>
      </c>
      <c r="I104" s="1">
        <f t="shared" si="16"/>
        <v>21640.7</v>
      </c>
    </row>
    <row r="105" spans="1:9">
      <c r="A105" s="7" t="s">
        <v>13</v>
      </c>
      <c r="B105" s="7">
        <v>16</v>
      </c>
      <c r="C105" s="2">
        <f>SUM(C89:C104)</f>
        <v>322400</v>
      </c>
      <c r="D105" s="2">
        <f>SUM(D89:D104)</f>
        <v>9252.8799999999992</v>
      </c>
      <c r="E105" s="2">
        <f>SUM(E89:E104)</f>
        <v>0</v>
      </c>
      <c r="F105" s="2">
        <f>SUM(F89:F104)</f>
        <v>9800.9600000000009</v>
      </c>
      <c r="G105" s="2">
        <f>SUM(G89:G104)</f>
        <v>0</v>
      </c>
      <c r="H105" s="2">
        <f>SUM(H89:H104)</f>
        <v>19053.84</v>
      </c>
      <c r="I105" s="2">
        <f>SUM(I89:I104)</f>
        <v>303346.15999999997</v>
      </c>
    </row>
    <row r="106" spans="1:9">
      <c r="B106"/>
    </row>
    <row r="107" spans="1:9">
      <c r="B107"/>
    </row>
    <row r="108" spans="1:9">
      <c r="A108" s="11" t="s">
        <v>73</v>
      </c>
      <c r="B108" s="11"/>
      <c r="C108" s="11"/>
      <c r="D108" s="11"/>
      <c r="E108" s="11"/>
      <c r="F108" s="11"/>
      <c r="G108" s="11"/>
      <c r="H108" s="11"/>
      <c r="I108" s="11"/>
    </row>
    <row r="109" spans="1:9">
      <c r="A109" t="s">
        <v>74</v>
      </c>
      <c r="B109" t="s">
        <v>26</v>
      </c>
      <c r="C109" s="1">
        <v>25500</v>
      </c>
      <c r="D109" s="1">
        <v>731.85</v>
      </c>
      <c r="E109" s="1">
        <v>0</v>
      </c>
      <c r="F109" s="1">
        <v>775.2</v>
      </c>
      <c r="G109" s="1">
        <v>0</v>
      </c>
      <c r="H109" s="1">
        <f>D109+E109+F109+G109</f>
        <v>1507.0500000000002</v>
      </c>
      <c r="I109" s="1">
        <f>C109-H109</f>
        <v>23992.95</v>
      </c>
    </row>
    <row r="110" spans="1:9">
      <c r="A110" t="s">
        <v>75</v>
      </c>
      <c r="B110" t="s">
        <v>26</v>
      </c>
      <c r="C110" s="1">
        <v>25500</v>
      </c>
      <c r="D110" s="1">
        <v>731.85</v>
      </c>
      <c r="E110" s="1">
        <v>0</v>
      </c>
      <c r="F110" s="1">
        <v>775.2</v>
      </c>
      <c r="G110" s="1">
        <v>1031.6199999999999</v>
      </c>
      <c r="H110" s="1">
        <f>D110+E110+F110+G110</f>
        <v>2538.67</v>
      </c>
      <c r="I110" s="1">
        <f>C110-H110</f>
        <v>22961.33</v>
      </c>
    </row>
    <row r="111" spans="1:9">
      <c r="A111" t="s">
        <v>76</v>
      </c>
      <c r="B111" t="s">
        <v>26</v>
      </c>
      <c r="C111" s="1">
        <v>25500</v>
      </c>
      <c r="D111" s="1">
        <v>731.85</v>
      </c>
      <c r="E111" s="1">
        <v>0</v>
      </c>
      <c r="F111" s="1">
        <v>775.2</v>
      </c>
      <c r="G111" s="1">
        <v>0</v>
      </c>
      <c r="H111" s="1">
        <f>D111+E111+F111+G111</f>
        <v>1507.0500000000002</v>
      </c>
      <c r="I111" s="1">
        <f>C111-H111</f>
        <v>23992.95</v>
      </c>
    </row>
    <row r="112" spans="1:9">
      <c r="A112" s="7" t="s">
        <v>13</v>
      </c>
      <c r="B112" s="7">
        <v>3</v>
      </c>
      <c r="C112" s="2">
        <f t="shared" ref="C112:I112" si="17">SUM(C109:C111)</f>
        <v>76500</v>
      </c>
      <c r="D112" s="2">
        <f t="shared" si="17"/>
        <v>2195.5500000000002</v>
      </c>
      <c r="E112" s="2">
        <f t="shared" si="17"/>
        <v>0</v>
      </c>
      <c r="F112" s="2">
        <f t="shared" si="17"/>
        <v>2325.6000000000004</v>
      </c>
      <c r="G112" s="2">
        <f t="shared" si="17"/>
        <v>1031.6199999999999</v>
      </c>
      <c r="H112" s="2">
        <f>SUM(H109:H111)</f>
        <v>5552.77</v>
      </c>
      <c r="I112" s="2">
        <f t="shared" si="17"/>
        <v>70947.23</v>
      </c>
    </row>
    <row r="113" spans="1:9">
      <c r="B113"/>
    </row>
    <row r="114" spans="1:9">
      <c r="A114" s="11" t="s">
        <v>77</v>
      </c>
      <c r="B114" s="11"/>
      <c r="C114" s="11"/>
      <c r="D114" s="11"/>
      <c r="E114" s="11"/>
      <c r="F114" s="11"/>
      <c r="G114" s="11"/>
      <c r="H114" s="11"/>
      <c r="I114" s="11"/>
    </row>
    <row r="115" spans="1:9">
      <c r="A115" t="s">
        <v>78</v>
      </c>
      <c r="B115" t="s">
        <v>79</v>
      </c>
      <c r="C115" s="1">
        <v>40000</v>
      </c>
      <c r="D115" s="1">
        <v>1148</v>
      </c>
      <c r="E115" s="1">
        <v>442.65</v>
      </c>
      <c r="F115" s="1">
        <v>1216</v>
      </c>
      <c r="G115" s="1">
        <v>0</v>
      </c>
      <c r="H115" s="1">
        <f>D115+E115+F115+G115</f>
        <v>2806.65</v>
      </c>
      <c r="I115" s="1">
        <f>C115-H115</f>
        <v>37193.35</v>
      </c>
    </row>
    <row r="116" spans="1:9">
      <c r="A116" t="s">
        <v>80</v>
      </c>
      <c r="B116" t="s">
        <v>26</v>
      </c>
      <c r="C116" s="1">
        <v>26000</v>
      </c>
      <c r="D116" s="1">
        <v>746.2</v>
      </c>
      <c r="E116" s="1">
        <v>0</v>
      </c>
      <c r="F116" s="1">
        <v>790.4</v>
      </c>
      <c r="G116" s="1">
        <v>0</v>
      </c>
      <c r="H116" s="1">
        <f>D116+E116+F116+G116</f>
        <v>1536.6</v>
      </c>
      <c r="I116" s="1">
        <f>C116-H116</f>
        <v>24463.4</v>
      </c>
    </row>
    <row r="117" spans="1:9">
      <c r="A117" s="7" t="s">
        <v>13</v>
      </c>
      <c r="B117" s="7">
        <v>2</v>
      </c>
      <c r="C117" s="2">
        <f t="shared" ref="C117:I117" si="18">SUM(C115:C116)</f>
        <v>66000</v>
      </c>
      <c r="D117" s="2">
        <f t="shared" si="18"/>
        <v>1894.2</v>
      </c>
      <c r="E117" s="2">
        <f t="shared" si="18"/>
        <v>442.65</v>
      </c>
      <c r="F117" s="2">
        <f t="shared" si="18"/>
        <v>2006.4</v>
      </c>
      <c r="G117" s="2">
        <f t="shared" si="18"/>
        <v>0</v>
      </c>
      <c r="H117" s="2">
        <f t="shared" si="18"/>
        <v>4343.25</v>
      </c>
      <c r="I117" s="2">
        <f t="shared" si="18"/>
        <v>61656.75</v>
      </c>
    </row>
    <row r="118" spans="1:9">
      <c r="B118"/>
    </row>
    <row r="119" spans="1:9">
      <c r="A119" s="11" t="s">
        <v>142</v>
      </c>
      <c r="B119" s="11"/>
      <c r="C119" s="11"/>
      <c r="D119" s="11"/>
      <c r="E119" s="11"/>
      <c r="F119" s="11"/>
      <c r="G119" s="11"/>
      <c r="H119" s="11"/>
      <c r="I119" s="11"/>
    </row>
    <row r="120" spans="1:9">
      <c r="A120" t="s">
        <v>143</v>
      </c>
      <c r="B120" t="s">
        <v>144</v>
      </c>
      <c r="C120" s="1">
        <v>80000</v>
      </c>
      <c r="D120" s="1">
        <v>2296</v>
      </c>
      <c r="E120" s="1">
        <v>7400.87</v>
      </c>
      <c r="F120" s="1">
        <v>2432</v>
      </c>
      <c r="G120" s="1">
        <v>0</v>
      </c>
      <c r="H120" s="1">
        <f>D120+E120+F120+G120</f>
        <v>12128.869999999999</v>
      </c>
      <c r="I120" s="1">
        <f>C120-H120</f>
        <v>67871.13</v>
      </c>
    </row>
    <row r="121" spans="1:9">
      <c r="A121" t="s">
        <v>168</v>
      </c>
      <c r="B121" s="3" t="s">
        <v>14</v>
      </c>
      <c r="C121" s="1">
        <v>35000</v>
      </c>
      <c r="D121" s="1">
        <v>1004.5</v>
      </c>
      <c r="E121" s="1">
        <v>0</v>
      </c>
      <c r="F121" s="1">
        <v>1064</v>
      </c>
      <c r="G121" s="1">
        <v>0</v>
      </c>
      <c r="H121" s="1">
        <v>2068.5</v>
      </c>
      <c r="I121" s="1">
        <v>32931.5</v>
      </c>
    </row>
    <row r="122" spans="1:9">
      <c r="A122" s="7" t="s">
        <v>13</v>
      </c>
      <c r="B122" s="7">
        <v>2</v>
      </c>
      <c r="C122" s="2">
        <f>SUM(C120:C121)</f>
        <v>115000</v>
      </c>
      <c r="D122" s="2">
        <f>SUM(D120:D121)</f>
        <v>3300.5</v>
      </c>
      <c r="E122" s="2">
        <f>SUM(E120:E121)</f>
        <v>7400.87</v>
      </c>
      <c r="F122" s="2">
        <f>SUM(F120:F121)</f>
        <v>3496</v>
      </c>
      <c r="G122" s="2">
        <f>SUM(G120:G121)</f>
        <v>0</v>
      </c>
      <c r="H122" s="2">
        <f>SUM(H120:H121)</f>
        <v>14197.369999999999</v>
      </c>
      <c r="I122" s="2">
        <f>SUM(I120:I121)</f>
        <v>100802.63</v>
      </c>
    </row>
    <row r="123" spans="1:9">
      <c r="B123"/>
    </row>
    <row r="124" spans="1:9">
      <c r="A124" s="11" t="s">
        <v>81</v>
      </c>
      <c r="B124" s="11"/>
      <c r="C124" s="11"/>
      <c r="D124" s="11"/>
      <c r="E124" s="11"/>
      <c r="F124" s="11"/>
      <c r="G124" s="11"/>
      <c r="H124" s="11"/>
      <c r="I124" s="11"/>
    </row>
    <row r="125" spans="1:9">
      <c r="A125" t="s">
        <v>82</v>
      </c>
      <c r="B125" t="s">
        <v>83</v>
      </c>
      <c r="C125" s="1">
        <v>19433.330000000002</v>
      </c>
      <c r="D125" s="1">
        <v>557.74</v>
      </c>
      <c r="E125" s="1">
        <v>0</v>
      </c>
      <c r="F125" s="1">
        <v>590.77</v>
      </c>
      <c r="G125" s="1">
        <v>1080</v>
      </c>
      <c r="H125" s="1">
        <f t="shared" ref="H125" si="19">D125+E125+F125+G125</f>
        <v>2228.5100000000002</v>
      </c>
      <c r="I125" s="1">
        <f t="shared" ref="I125" si="20">C125-H125</f>
        <v>17204.82</v>
      </c>
    </row>
    <row r="126" spans="1:9">
      <c r="A126" t="s">
        <v>145</v>
      </c>
      <c r="B126" t="s">
        <v>147</v>
      </c>
      <c r="C126" s="1">
        <v>44000</v>
      </c>
      <c r="D126" s="1">
        <v>1262.8</v>
      </c>
      <c r="E126" s="1">
        <v>1007.19</v>
      </c>
      <c r="F126" s="1">
        <v>1337.6</v>
      </c>
      <c r="G126" s="1">
        <v>0</v>
      </c>
      <c r="H126" s="1">
        <v>3607.59</v>
      </c>
      <c r="I126" s="1">
        <v>40392.410000000003</v>
      </c>
    </row>
    <row r="127" spans="1:9">
      <c r="A127" t="s">
        <v>146</v>
      </c>
      <c r="B127" t="s">
        <v>14</v>
      </c>
      <c r="C127" s="1">
        <v>45000</v>
      </c>
      <c r="D127" s="1">
        <v>1291.5</v>
      </c>
      <c r="E127" s="1">
        <v>1148.33</v>
      </c>
      <c r="F127" s="1">
        <v>1368</v>
      </c>
      <c r="G127" s="1">
        <v>0</v>
      </c>
      <c r="H127" s="1">
        <v>3807.83</v>
      </c>
      <c r="I127" s="1">
        <v>41192.17</v>
      </c>
    </row>
    <row r="128" spans="1:9">
      <c r="A128" t="s">
        <v>84</v>
      </c>
      <c r="B128" t="s">
        <v>83</v>
      </c>
      <c r="C128" s="1">
        <v>40000</v>
      </c>
      <c r="D128" s="1">
        <v>1148</v>
      </c>
      <c r="E128" s="1">
        <v>442.65</v>
      </c>
      <c r="F128" s="1">
        <v>1216</v>
      </c>
      <c r="G128" s="1">
        <v>0</v>
      </c>
      <c r="H128" s="1">
        <f>D128+E128+F128+G128</f>
        <v>2806.65</v>
      </c>
      <c r="I128" s="1">
        <f>C128-H128</f>
        <v>37193.35</v>
      </c>
    </row>
    <row r="129" spans="1:9">
      <c r="A129" s="7" t="s">
        <v>13</v>
      </c>
      <c r="B129" s="7">
        <v>4</v>
      </c>
      <c r="C129" s="2">
        <f t="shared" ref="C129:I129" si="21">SUM(C125:C128)</f>
        <v>148433.33000000002</v>
      </c>
      <c r="D129" s="2">
        <f t="shared" si="21"/>
        <v>4260.04</v>
      </c>
      <c r="E129" s="2">
        <f t="shared" si="21"/>
        <v>2598.17</v>
      </c>
      <c r="F129" s="2">
        <f t="shared" si="21"/>
        <v>4512.37</v>
      </c>
      <c r="G129" s="2">
        <f t="shared" si="21"/>
        <v>1080</v>
      </c>
      <c r="H129" s="2">
        <f t="shared" si="21"/>
        <v>12450.58</v>
      </c>
      <c r="I129" s="2">
        <f t="shared" si="21"/>
        <v>135982.75</v>
      </c>
    </row>
    <row r="130" spans="1:9">
      <c r="B130"/>
    </row>
    <row r="131" spans="1:9">
      <c r="A131" s="11" t="s">
        <v>42</v>
      </c>
      <c r="B131" s="11"/>
      <c r="C131" s="11"/>
      <c r="D131" s="11"/>
      <c r="E131" s="11"/>
      <c r="F131" s="11"/>
      <c r="G131" s="11"/>
      <c r="H131" s="11"/>
      <c r="I131" s="11"/>
    </row>
    <row r="132" spans="1:9">
      <c r="A132" t="s">
        <v>85</v>
      </c>
      <c r="B132" t="s">
        <v>86</v>
      </c>
      <c r="C132" s="1">
        <v>15000</v>
      </c>
      <c r="D132" s="1">
        <v>430.5</v>
      </c>
      <c r="E132" s="1">
        <v>0</v>
      </c>
      <c r="F132" s="1">
        <v>456</v>
      </c>
      <c r="G132" s="1">
        <v>0</v>
      </c>
      <c r="H132" s="1">
        <f>D132+E132+F132+G132</f>
        <v>886.5</v>
      </c>
      <c r="I132" s="1">
        <f>C132-H132</f>
        <v>14113.5</v>
      </c>
    </row>
    <row r="133" spans="1:9">
      <c r="A133" t="s">
        <v>87</v>
      </c>
      <c r="B133" t="s">
        <v>11</v>
      </c>
      <c r="C133" s="1">
        <v>24000</v>
      </c>
      <c r="D133" s="1">
        <v>688.8</v>
      </c>
      <c r="E133" s="1">
        <v>0</v>
      </c>
      <c r="F133" s="1">
        <v>729.6</v>
      </c>
      <c r="G133" s="1">
        <v>0</v>
      </c>
      <c r="H133" s="1">
        <f>D133+E133+F133+G133</f>
        <v>1418.4</v>
      </c>
      <c r="I133" s="1">
        <f>C133-H133</f>
        <v>22581.599999999999</v>
      </c>
    </row>
    <row r="134" spans="1:9">
      <c r="A134" t="s">
        <v>148</v>
      </c>
      <c r="B134" t="s">
        <v>86</v>
      </c>
      <c r="C134" s="1">
        <v>12100</v>
      </c>
      <c r="D134" s="1">
        <v>347.27</v>
      </c>
      <c r="E134" s="1">
        <v>0</v>
      </c>
      <c r="F134" s="1">
        <v>367.84</v>
      </c>
      <c r="G134" s="1">
        <v>0</v>
      </c>
      <c r="H134" s="1">
        <v>715.11</v>
      </c>
      <c r="I134" s="1">
        <v>11384.89</v>
      </c>
    </row>
    <row r="135" spans="1:9">
      <c r="A135" t="s">
        <v>149</v>
      </c>
      <c r="B135" t="s">
        <v>86</v>
      </c>
      <c r="C135" s="1">
        <v>14000</v>
      </c>
      <c r="D135" s="1">
        <v>401.8</v>
      </c>
      <c r="E135" s="1">
        <v>0</v>
      </c>
      <c r="F135" s="1">
        <v>425.6</v>
      </c>
      <c r="G135" s="1">
        <v>0</v>
      </c>
      <c r="H135" s="1">
        <v>827.4</v>
      </c>
      <c r="I135" s="1">
        <v>13172.6</v>
      </c>
    </row>
    <row r="136" spans="1:9">
      <c r="A136" t="s">
        <v>150</v>
      </c>
      <c r="B136" t="s">
        <v>86</v>
      </c>
      <c r="C136" s="1">
        <v>14000</v>
      </c>
      <c r="D136" s="1">
        <v>401.8</v>
      </c>
      <c r="E136" s="1">
        <v>0</v>
      </c>
      <c r="F136" s="1">
        <v>425.6</v>
      </c>
      <c r="G136" s="1">
        <v>0</v>
      </c>
      <c r="H136" s="1">
        <v>827.4</v>
      </c>
      <c r="I136" s="1">
        <v>13172.6</v>
      </c>
    </row>
    <row r="137" spans="1:9">
      <c r="A137" t="s">
        <v>151</v>
      </c>
      <c r="B137" t="s">
        <v>86</v>
      </c>
      <c r="C137" s="1">
        <v>18000</v>
      </c>
      <c r="D137" s="1">
        <v>516.6</v>
      </c>
      <c r="E137" s="1">
        <v>0</v>
      </c>
      <c r="F137" s="1">
        <v>547.20000000000005</v>
      </c>
      <c r="G137" s="1">
        <v>0</v>
      </c>
      <c r="H137" s="1">
        <v>1063.8</v>
      </c>
      <c r="I137" s="1">
        <v>16936.2</v>
      </c>
    </row>
    <row r="138" spans="1:9">
      <c r="A138" t="s">
        <v>169</v>
      </c>
      <c r="B138" s="3" t="s">
        <v>86</v>
      </c>
      <c r="C138" s="1">
        <v>15000</v>
      </c>
      <c r="D138" s="1">
        <v>430.5</v>
      </c>
      <c r="E138" s="1">
        <v>0</v>
      </c>
      <c r="F138" s="1">
        <v>456</v>
      </c>
      <c r="G138" s="1">
        <v>0</v>
      </c>
      <c r="H138" s="1">
        <v>886.5</v>
      </c>
      <c r="I138" s="1">
        <v>14113.5</v>
      </c>
    </row>
    <row r="139" spans="1:9">
      <c r="A139" s="7" t="s">
        <v>13</v>
      </c>
      <c r="B139" s="7">
        <v>7</v>
      </c>
      <c r="C139" s="2">
        <f>SUM(C132:C138)</f>
        <v>112100</v>
      </c>
      <c r="D139" s="2">
        <f>SUM(D132:D138)</f>
        <v>3217.27</v>
      </c>
      <c r="E139" s="2">
        <f>SUM(E132:E138)</f>
        <v>0</v>
      </c>
      <c r="F139" s="2">
        <f>SUM(F132:F138)</f>
        <v>3407.84</v>
      </c>
      <c r="G139" s="2">
        <f>SUM(G132:G138)</f>
        <v>0</v>
      </c>
      <c r="H139" s="2">
        <f>SUM(H132:H138)</f>
        <v>6625.1100000000006</v>
      </c>
      <c r="I139" s="2">
        <f>SUM(I132:I138)</f>
        <v>105474.89</v>
      </c>
    </row>
    <row r="140" spans="1:9">
      <c r="B140"/>
    </row>
    <row r="141" spans="1:9">
      <c r="A141" s="11" t="s">
        <v>88</v>
      </c>
      <c r="B141" s="11"/>
      <c r="C141" s="11"/>
      <c r="D141" s="11"/>
      <c r="E141" s="11"/>
      <c r="F141" s="11"/>
      <c r="G141" s="11"/>
      <c r="H141" s="11"/>
      <c r="I141" s="11"/>
    </row>
    <row r="142" spans="1:9">
      <c r="A142" t="s">
        <v>89</v>
      </c>
      <c r="B142" t="s">
        <v>26</v>
      </c>
      <c r="C142" s="1">
        <v>25000</v>
      </c>
      <c r="D142" s="1">
        <v>717.5</v>
      </c>
      <c r="E142" s="1">
        <v>0</v>
      </c>
      <c r="F142" s="1">
        <v>760</v>
      </c>
      <c r="G142" s="1">
        <v>0</v>
      </c>
      <c r="H142" s="1">
        <f t="shared" ref="H142:H156" si="22">D142+E142+F142+G142</f>
        <v>1477.5</v>
      </c>
      <c r="I142" s="1">
        <f t="shared" ref="I142:I156" si="23">C142-H142</f>
        <v>23522.5</v>
      </c>
    </row>
    <row r="143" spans="1:9">
      <c r="A143" t="s">
        <v>90</v>
      </c>
      <c r="B143" t="s">
        <v>19</v>
      </c>
      <c r="C143" s="1">
        <v>25000</v>
      </c>
      <c r="D143" s="1">
        <v>717.5</v>
      </c>
      <c r="E143" s="1">
        <v>0</v>
      </c>
      <c r="F143" s="1">
        <v>760</v>
      </c>
      <c r="G143" s="1">
        <v>0</v>
      </c>
      <c r="H143" s="1">
        <f t="shared" si="22"/>
        <v>1477.5</v>
      </c>
      <c r="I143" s="1">
        <f t="shared" si="23"/>
        <v>23522.5</v>
      </c>
    </row>
    <row r="144" spans="1:9">
      <c r="A144" t="s">
        <v>91</v>
      </c>
      <c r="B144" t="s">
        <v>10</v>
      </c>
      <c r="C144" s="1">
        <v>40000</v>
      </c>
      <c r="D144" s="1">
        <v>1148</v>
      </c>
      <c r="E144" s="1">
        <v>442.65</v>
      </c>
      <c r="F144" s="1">
        <v>1216</v>
      </c>
      <c r="G144" s="1">
        <v>0</v>
      </c>
      <c r="H144" s="1">
        <f t="shared" si="22"/>
        <v>2806.65</v>
      </c>
      <c r="I144" s="1">
        <f t="shared" si="23"/>
        <v>37193.35</v>
      </c>
    </row>
    <row r="145" spans="1:9">
      <c r="A145" t="s">
        <v>92</v>
      </c>
      <c r="B145" t="s">
        <v>11</v>
      </c>
      <c r="C145" s="1">
        <v>35000</v>
      </c>
      <c r="D145" s="1">
        <v>1004.5</v>
      </c>
      <c r="E145" s="1">
        <v>0</v>
      </c>
      <c r="F145" s="1">
        <v>1064</v>
      </c>
      <c r="G145" s="1">
        <v>0</v>
      </c>
      <c r="H145" s="1">
        <f t="shared" si="22"/>
        <v>2068.5</v>
      </c>
      <c r="I145" s="1">
        <f t="shared" si="23"/>
        <v>32931.5</v>
      </c>
    </row>
    <row r="146" spans="1:9">
      <c r="A146" t="s">
        <v>93</v>
      </c>
      <c r="B146" t="s">
        <v>19</v>
      </c>
      <c r="C146" s="1">
        <v>25000</v>
      </c>
      <c r="D146" s="1">
        <v>717.5</v>
      </c>
      <c r="E146" s="1">
        <v>0</v>
      </c>
      <c r="F146" s="1">
        <v>760</v>
      </c>
      <c r="G146" s="1">
        <v>0</v>
      </c>
      <c r="H146" s="1">
        <f t="shared" si="22"/>
        <v>1477.5</v>
      </c>
      <c r="I146" s="1">
        <f t="shared" si="23"/>
        <v>23522.5</v>
      </c>
    </row>
    <row r="147" spans="1:9">
      <c r="A147" t="s">
        <v>94</v>
      </c>
      <c r="B147" t="s">
        <v>95</v>
      </c>
      <c r="C147" s="1">
        <v>35000</v>
      </c>
      <c r="D147" s="1">
        <v>1004.5</v>
      </c>
      <c r="E147" s="1">
        <v>0</v>
      </c>
      <c r="F147" s="1">
        <v>1064</v>
      </c>
      <c r="G147" s="1">
        <v>1031.6199999999999</v>
      </c>
      <c r="H147" s="1">
        <f t="shared" si="22"/>
        <v>3100.12</v>
      </c>
      <c r="I147" s="1">
        <f t="shared" si="23"/>
        <v>31899.88</v>
      </c>
    </row>
    <row r="148" spans="1:9">
      <c r="A148" t="s">
        <v>96</v>
      </c>
      <c r="B148" t="s">
        <v>19</v>
      </c>
      <c r="C148" s="1">
        <v>25000</v>
      </c>
      <c r="D148" s="1">
        <v>717.5</v>
      </c>
      <c r="E148" s="1">
        <v>0</v>
      </c>
      <c r="F148" s="1">
        <v>760</v>
      </c>
      <c r="G148" s="1">
        <v>1031.6199999999999</v>
      </c>
      <c r="H148" s="1">
        <f t="shared" si="22"/>
        <v>2509.12</v>
      </c>
      <c r="I148" s="1">
        <f t="shared" si="23"/>
        <v>22490.880000000001</v>
      </c>
    </row>
    <row r="149" spans="1:9">
      <c r="A149" t="s">
        <v>97</v>
      </c>
      <c r="B149" t="s">
        <v>11</v>
      </c>
      <c r="C149" s="1">
        <v>20000</v>
      </c>
      <c r="D149" s="1">
        <v>574</v>
      </c>
      <c r="E149" s="1">
        <v>0</v>
      </c>
      <c r="F149" s="1">
        <v>608</v>
      </c>
      <c r="G149" s="1">
        <v>0</v>
      </c>
      <c r="H149" s="1">
        <f t="shared" si="22"/>
        <v>1182</v>
      </c>
      <c r="I149" s="1">
        <f t="shared" si="23"/>
        <v>18818</v>
      </c>
    </row>
    <row r="150" spans="1:9">
      <c r="A150" t="s">
        <v>98</v>
      </c>
      <c r="B150" t="s">
        <v>11</v>
      </c>
      <c r="C150" s="1">
        <v>35000</v>
      </c>
      <c r="D150" s="1">
        <v>1004.5</v>
      </c>
      <c r="E150" s="1">
        <v>0</v>
      </c>
      <c r="F150" s="1">
        <v>1064</v>
      </c>
      <c r="G150" s="1">
        <v>0</v>
      </c>
      <c r="H150" s="1">
        <f t="shared" si="22"/>
        <v>2068.5</v>
      </c>
      <c r="I150" s="1">
        <f t="shared" si="23"/>
        <v>32931.5</v>
      </c>
    </row>
    <row r="151" spans="1:9">
      <c r="A151" t="s">
        <v>100</v>
      </c>
      <c r="B151" t="s">
        <v>106</v>
      </c>
      <c r="C151" s="1">
        <v>25000</v>
      </c>
      <c r="D151" s="1">
        <v>717.5</v>
      </c>
      <c r="E151" s="1">
        <v>0</v>
      </c>
      <c r="F151" s="1">
        <v>760</v>
      </c>
      <c r="G151" s="1">
        <v>1131.6199999999999</v>
      </c>
      <c r="H151" s="1">
        <f t="shared" si="22"/>
        <v>2609.12</v>
      </c>
      <c r="I151" s="1">
        <f t="shared" si="23"/>
        <v>22390.880000000001</v>
      </c>
    </row>
    <row r="152" spans="1:9">
      <c r="A152" t="s">
        <v>101</v>
      </c>
      <c r="B152" t="s">
        <v>41</v>
      </c>
      <c r="C152" s="1">
        <v>35000</v>
      </c>
      <c r="D152" s="1">
        <v>1004.5</v>
      </c>
      <c r="E152" s="1">
        <v>0</v>
      </c>
      <c r="F152" s="1">
        <v>1064</v>
      </c>
      <c r="G152" s="1">
        <v>0</v>
      </c>
      <c r="H152" s="1">
        <f t="shared" si="22"/>
        <v>2068.5</v>
      </c>
      <c r="I152" s="1">
        <f t="shared" si="23"/>
        <v>32931.5</v>
      </c>
    </row>
    <row r="153" spans="1:9">
      <c r="A153" t="s">
        <v>102</v>
      </c>
      <c r="B153" t="s">
        <v>20</v>
      </c>
      <c r="C153" s="1">
        <v>25000</v>
      </c>
      <c r="D153" s="1">
        <v>717.5</v>
      </c>
      <c r="E153" s="1">
        <v>0</v>
      </c>
      <c r="F153" s="1">
        <v>760</v>
      </c>
      <c r="G153" s="1">
        <v>0</v>
      </c>
      <c r="H153" s="1">
        <f t="shared" si="22"/>
        <v>1477.5</v>
      </c>
      <c r="I153" s="1">
        <f t="shared" si="23"/>
        <v>23522.5</v>
      </c>
    </row>
    <row r="154" spans="1:9">
      <c r="A154" t="s">
        <v>103</v>
      </c>
      <c r="B154" t="s">
        <v>19</v>
      </c>
      <c r="C154" s="1">
        <v>25000</v>
      </c>
      <c r="D154" s="1">
        <v>717.5</v>
      </c>
      <c r="E154" s="1">
        <v>0</v>
      </c>
      <c r="F154" s="1">
        <v>760</v>
      </c>
      <c r="G154" s="1">
        <v>0</v>
      </c>
      <c r="H154" s="1">
        <f t="shared" si="22"/>
        <v>1477.5</v>
      </c>
      <c r="I154" s="1">
        <f t="shared" si="23"/>
        <v>23522.5</v>
      </c>
    </row>
    <row r="155" spans="1:9">
      <c r="A155" t="s">
        <v>104</v>
      </c>
      <c r="B155" t="s">
        <v>99</v>
      </c>
      <c r="C155" s="1">
        <v>35000</v>
      </c>
      <c r="D155" s="1">
        <v>1004.5</v>
      </c>
      <c r="E155" s="1">
        <v>0</v>
      </c>
      <c r="F155" s="1">
        <v>1064</v>
      </c>
      <c r="G155" s="1">
        <v>0</v>
      </c>
      <c r="H155" s="1">
        <f t="shared" si="22"/>
        <v>2068.5</v>
      </c>
      <c r="I155" s="1">
        <f t="shared" si="23"/>
        <v>32931.5</v>
      </c>
    </row>
    <row r="156" spans="1:9">
      <c r="A156" t="s">
        <v>105</v>
      </c>
      <c r="B156" t="s">
        <v>11</v>
      </c>
      <c r="C156" s="1">
        <v>35000</v>
      </c>
      <c r="D156" s="1">
        <v>1004.5</v>
      </c>
      <c r="E156" s="1">
        <v>0</v>
      </c>
      <c r="F156" s="1">
        <v>1064</v>
      </c>
      <c r="G156" s="1">
        <v>0</v>
      </c>
      <c r="H156" s="1">
        <f t="shared" si="22"/>
        <v>2068.5</v>
      </c>
      <c r="I156" s="1">
        <f t="shared" si="23"/>
        <v>32931.5</v>
      </c>
    </row>
    <row r="157" spans="1:9">
      <c r="A157" s="7" t="s">
        <v>13</v>
      </c>
      <c r="B157" s="7">
        <v>15</v>
      </c>
      <c r="C157" s="2">
        <f t="shared" ref="C157:I157" si="24">SUM(C142:C156)</f>
        <v>445000</v>
      </c>
      <c r="D157" s="2">
        <f t="shared" si="24"/>
        <v>12771.5</v>
      </c>
      <c r="E157" s="2">
        <f t="shared" si="24"/>
        <v>442.65</v>
      </c>
      <c r="F157" s="2">
        <f t="shared" si="24"/>
        <v>13528</v>
      </c>
      <c r="G157" s="2">
        <f t="shared" si="24"/>
        <v>3194.8599999999997</v>
      </c>
      <c r="H157" s="2">
        <f t="shared" si="24"/>
        <v>29937.01</v>
      </c>
      <c r="I157" s="2">
        <f t="shared" si="24"/>
        <v>415062.99</v>
      </c>
    </row>
    <row r="158" spans="1:9">
      <c r="B158"/>
    </row>
    <row r="159" spans="1:9">
      <c r="A159" s="11" t="s">
        <v>107</v>
      </c>
      <c r="B159" s="11"/>
      <c r="C159" s="11"/>
      <c r="D159" s="11"/>
      <c r="E159" s="11"/>
      <c r="F159" s="11"/>
      <c r="G159" s="11"/>
      <c r="H159" s="11"/>
      <c r="I159" s="11"/>
    </row>
    <row r="160" spans="1:9">
      <c r="A160" s="10" t="s">
        <v>159</v>
      </c>
      <c r="B160" s="10" t="s">
        <v>160</v>
      </c>
      <c r="C160" s="1">
        <v>50000</v>
      </c>
      <c r="D160" s="1">
        <v>1435</v>
      </c>
      <c r="E160" s="1">
        <v>1854</v>
      </c>
      <c r="F160" s="1">
        <v>1520</v>
      </c>
      <c r="G160" s="1">
        <v>0</v>
      </c>
      <c r="H160" s="1">
        <f>D160+E160+F160+G160</f>
        <v>4809</v>
      </c>
      <c r="I160" s="1">
        <f>C160-H160</f>
        <v>45191</v>
      </c>
    </row>
    <row r="161" spans="1:9">
      <c r="A161" t="s">
        <v>108</v>
      </c>
      <c r="B161" t="s">
        <v>109</v>
      </c>
      <c r="C161" s="1">
        <v>43500</v>
      </c>
      <c r="D161" s="1">
        <v>1248.45</v>
      </c>
      <c r="E161" s="1">
        <v>936.62</v>
      </c>
      <c r="F161" s="1">
        <v>1322.4</v>
      </c>
      <c r="G161" s="1">
        <v>0</v>
      </c>
      <c r="H161" s="1">
        <f>D161+E161+F161+G161</f>
        <v>3507.4700000000003</v>
      </c>
      <c r="I161" s="1">
        <f>C161-H161</f>
        <v>39992.53</v>
      </c>
    </row>
    <row r="162" spans="1:9">
      <c r="A162" s="7" t="s">
        <v>13</v>
      </c>
      <c r="B162" s="7">
        <v>2</v>
      </c>
      <c r="C162" s="2">
        <f t="shared" ref="C162:I162" si="25">SUM(C160:C161)</f>
        <v>93500</v>
      </c>
      <c r="D162" s="2">
        <f t="shared" si="25"/>
        <v>2683.45</v>
      </c>
      <c r="E162" s="2">
        <f t="shared" si="25"/>
        <v>2790.62</v>
      </c>
      <c r="F162" s="2">
        <f t="shared" si="25"/>
        <v>2842.4</v>
      </c>
      <c r="G162" s="2">
        <f t="shared" si="25"/>
        <v>0</v>
      </c>
      <c r="H162" s="2">
        <f t="shared" si="25"/>
        <v>8316.4700000000012</v>
      </c>
      <c r="I162" s="2">
        <f t="shared" si="25"/>
        <v>85183.53</v>
      </c>
    </row>
    <row r="163" spans="1:9">
      <c r="B163"/>
    </row>
    <row r="164" spans="1:9">
      <c r="A164" s="11" t="s">
        <v>152</v>
      </c>
      <c r="B164" s="11"/>
      <c r="C164" s="11"/>
      <c r="D164" s="11"/>
      <c r="E164" s="11"/>
      <c r="F164" s="11"/>
      <c r="G164" s="11"/>
      <c r="H164" s="11"/>
      <c r="I164" s="11"/>
    </row>
    <row r="165" spans="1:9">
      <c r="A165" t="s">
        <v>153</v>
      </c>
      <c r="B165" t="s">
        <v>154</v>
      </c>
      <c r="C165" s="1">
        <v>20000</v>
      </c>
      <c r="D165" s="1">
        <v>574</v>
      </c>
      <c r="E165" s="1">
        <v>0</v>
      </c>
      <c r="F165" s="1">
        <v>608</v>
      </c>
      <c r="G165" s="1">
        <v>0</v>
      </c>
      <c r="H165" s="1">
        <f>D165+E165+F165+G165</f>
        <v>1182</v>
      </c>
      <c r="I165" s="1">
        <f>C165-H165</f>
        <v>18818</v>
      </c>
    </row>
    <row r="166" spans="1:9">
      <c r="A166" s="7" t="s">
        <v>13</v>
      </c>
      <c r="B166" s="7">
        <v>1</v>
      </c>
      <c r="C166" s="2">
        <f t="shared" ref="C166:I166" si="26">SUM(C165:C165)</f>
        <v>20000</v>
      </c>
      <c r="D166" s="2">
        <f t="shared" si="26"/>
        <v>574</v>
      </c>
      <c r="E166" s="2">
        <f t="shared" si="26"/>
        <v>0</v>
      </c>
      <c r="F166" s="2">
        <f t="shared" si="26"/>
        <v>608</v>
      </c>
      <c r="G166" s="2">
        <f t="shared" si="26"/>
        <v>0</v>
      </c>
      <c r="H166" s="2">
        <f t="shared" si="26"/>
        <v>1182</v>
      </c>
      <c r="I166" s="2">
        <f t="shared" si="26"/>
        <v>18818</v>
      </c>
    </row>
    <row r="167" spans="1:9">
      <c r="B167"/>
    </row>
    <row r="168" spans="1:9">
      <c r="A168" s="11" t="s">
        <v>110</v>
      </c>
      <c r="B168" s="11"/>
      <c r="C168" s="11"/>
      <c r="D168" s="11"/>
      <c r="E168" s="11"/>
      <c r="F168" s="11"/>
      <c r="G168" s="11"/>
      <c r="H168" s="11"/>
      <c r="I168" s="11"/>
    </row>
    <row r="169" spans="1:9">
      <c r="A169" t="s">
        <v>111</v>
      </c>
      <c r="B169" t="s">
        <v>112</v>
      </c>
      <c r="C169" s="1">
        <v>22000</v>
      </c>
      <c r="D169" s="1">
        <v>631.4</v>
      </c>
      <c r="E169" s="1">
        <v>0</v>
      </c>
      <c r="F169" s="1">
        <v>668.8</v>
      </c>
      <c r="G169" s="1">
        <v>0</v>
      </c>
      <c r="H169" s="1">
        <f>D169+E169+F169+G169</f>
        <v>1300.1999999999998</v>
      </c>
      <c r="I169" s="1">
        <f>C169-H169</f>
        <v>20699.8</v>
      </c>
    </row>
    <row r="170" spans="1:9">
      <c r="A170" t="s">
        <v>113</v>
      </c>
      <c r="B170" t="s">
        <v>112</v>
      </c>
      <c r="C170" s="1">
        <v>37000</v>
      </c>
      <c r="D170" s="1">
        <v>1061.9000000000001</v>
      </c>
      <c r="E170" s="1">
        <v>19.25</v>
      </c>
      <c r="F170" s="1">
        <v>1124.8</v>
      </c>
      <c r="G170" s="1">
        <v>0</v>
      </c>
      <c r="H170" s="1">
        <f>D170+E170+F170+G170</f>
        <v>2205.9499999999998</v>
      </c>
      <c r="I170" s="1">
        <f>C170-H170</f>
        <v>34794.050000000003</v>
      </c>
    </row>
    <row r="171" spans="1:9">
      <c r="A171" s="7" t="s">
        <v>13</v>
      </c>
      <c r="B171" s="7">
        <v>2</v>
      </c>
      <c r="C171" s="2">
        <f t="shared" ref="C171:I171" si="27">SUM(C169:C170)</f>
        <v>59000</v>
      </c>
      <c r="D171" s="2">
        <f t="shared" si="27"/>
        <v>1693.3000000000002</v>
      </c>
      <c r="E171" s="2">
        <f t="shared" si="27"/>
        <v>19.25</v>
      </c>
      <c r="F171" s="2">
        <f t="shared" si="27"/>
        <v>1793.6</v>
      </c>
      <c r="G171" s="2">
        <f t="shared" si="27"/>
        <v>0</v>
      </c>
      <c r="H171" s="2">
        <f t="shared" si="27"/>
        <v>3506.1499999999996</v>
      </c>
      <c r="I171" s="2">
        <f t="shared" si="27"/>
        <v>55493.850000000006</v>
      </c>
    </row>
    <row r="172" spans="1:9">
      <c r="B172"/>
    </row>
    <row r="173" spans="1:9">
      <c r="A173" s="11" t="s">
        <v>142</v>
      </c>
      <c r="B173" s="11"/>
      <c r="C173" s="11"/>
      <c r="D173" s="11"/>
      <c r="E173" s="11"/>
      <c r="F173" s="11"/>
      <c r="G173" s="11"/>
      <c r="H173" s="11"/>
      <c r="I173" s="11"/>
    </row>
    <row r="174" spans="1:9">
      <c r="A174" t="s">
        <v>155</v>
      </c>
      <c r="B174" t="s">
        <v>14</v>
      </c>
      <c r="C174" s="1">
        <v>36000</v>
      </c>
      <c r="D174" s="1">
        <v>1033.2</v>
      </c>
      <c r="E174" s="1">
        <v>0</v>
      </c>
      <c r="F174" s="1">
        <v>1094.4000000000001</v>
      </c>
      <c r="G174" s="1">
        <v>0</v>
      </c>
      <c r="H174" s="1">
        <f>D174+E174+F174+G174</f>
        <v>2127.6000000000004</v>
      </c>
      <c r="I174" s="1">
        <f>C174-H174</f>
        <v>33872.400000000001</v>
      </c>
    </row>
    <row r="175" spans="1:9">
      <c r="A175" s="7" t="s">
        <v>13</v>
      </c>
      <c r="B175" s="7">
        <v>1</v>
      </c>
      <c r="C175" s="2">
        <f t="shared" ref="C175:I175" si="28">SUM(C174:C174)</f>
        <v>36000</v>
      </c>
      <c r="D175" s="2">
        <f t="shared" si="28"/>
        <v>1033.2</v>
      </c>
      <c r="E175" s="2">
        <f t="shared" si="28"/>
        <v>0</v>
      </c>
      <c r="F175" s="2">
        <f t="shared" si="28"/>
        <v>1094.4000000000001</v>
      </c>
      <c r="G175" s="2">
        <f t="shared" si="28"/>
        <v>0</v>
      </c>
      <c r="H175" s="2">
        <f t="shared" si="28"/>
        <v>2127.6000000000004</v>
      </c>
      <c r="I175" s="2">
        <f t="shared" si="28"/>
        <v>33872.400000000001</v>
      </c>
    </row>
    <row r="176" spans="1:9">
      <c r="B176"/>
    </row>
    <row r="177" spans="1:9">
      <c r="A177" s="11" t="s">
        <v>36</v>
      </c>
      <c r="B177" s="11"/>
      <c r="C177" s="11"/>
      <c r="D177" s="11"/>
      <c r="E177" s="11"/>
      <c r="F177" s="11"/>
      <c r="G177" s="11"/>
      <c r="H177" s="11"/>
      <c r="I177" s="11"/>
    </row>
    <row r="178" spans="1:9">
      <c r="A178" t="s">
        <v>120</v>
      </c>
      <c r="B178" t="s">
        <v>11</v>
      </c>
      <c r="C178" s="9">
        <v>26000</v>
      </c>
      <c r="D178" s="1">
        <v>746.2</v>
      </c>
      <c r="E178" s="1">
        <v>0</v>
      </c>
      <c r="F178" s="1">
        <v>790.4</v>
      </c>
      <c r="G178" s="1">
        <v>0</v>
      </c>
      <c r="H178" s="1">
        <f>D178+E178+F178+G178</f>
        <v>1536.6</v>
      </c>
      <c r="I178" s="1">
        <f t="shared" ref="I178:I179" si="29">C178-H178</f>
        <v>24463.4</v>
      </c>
    </row>
    <row r="179" spans="1:9">
      <c r="A179" t="s">
        <v>121</v>
      </c>
      <c r="B179" t="s">
        <v>11</v>
      </c>
      <c r="C179" s="1">
        <v>30000</v>
      </c>
      <c r="D179" s="1">
        <v>861</v>
      </c>
      <c r="E179" s="1">
        <v>0</v>
      </c>
      <c r="F179" s="1">
        <v>912</v>
      </c>
      <c r="G179" s="1">
        <v>0</v>
      </c>
      <c r="H179" s="1">
        <f t="shared" ref="H179" si="30">D179+E179+F179+G179</f>
        <v>1773</v>
      </c>
      <c r="I179" s="1">
        <f t="shared" si="29"/>
        <v>28227</v>
      </c>
    </row>
    <row r="180" spans="1:9">
      <c r="A180" t="s">
        <v>122</v>
      </c>
      <c r="B180" t="s">
        <v>123</v>
      </c>
      <c r="C180" s="1">
        <v>60000</v>
      </c>
      <c r="D180" s="1">
        <v>1722</v>
      </c>
      <c r="E180" s="1">
        <v>3486.68</v>
      </c>
      <c r="F180" s="1">
        <v>1824</v>
      </c>
      <c r="G180" s="1">
        <v>0</v>
      </c>
      <c r="H180" s="1">
        <f>D180+E180+F180+G180</f>
        <v>7032.68</v>
      </c>
      <c r="I180" s="1">
        <f>C180-H180</f>
        <v>52967.32</v>
      </c>
    </row>
    <row r="181" spans="1:9">
      <c r="A181" t="s">
        <v>124</v>
      </c>
      <c r="B181" s="3" t="s">
        <v>125</v>
      </c>
      <c r="C181" s="1">
        <v>85000</v>
      </c>
      <c r="D181" s="1">
        <v>2439.5</v>
      </c>
      <c r="E181" s="1">
        <v>8576.99</v>
      </c>
      <c r="F181" s="1">
        <v>2584</v>
      </c>
      <c r="G181" s="1">
        <v>0</v>
      </c>
      <c r="H181" s="1">
        <v>13600.49</v>
      </c>
      <c r="I181" s="1">
        <v>71399.509999999995</v>
      </c>
    </row>
    <row r="182" spans="1:9">
      <c r="A182" s="7" t="s">
        <v>13</v>
      </c>
      <c r="B182" s="7">
        <v>4</v>
      </c>
      <c r="C182" s="2">
        <f t="shared" ref="C182:I182" si="31">SUM(C178:C181)</f>
        <v>201000</v>
      </c>
      <c r="D182" s="2">
        <f>SUM(D178:D181)</f>
        <v>5768.7</v>
      </c>
      <c r="E182" s="2">
        <f t="shared" si="31"/>
        <v>12063.67</v>
      </c>
      <c r="F182" s="2">
        <f t="shared" si="31"/>
        <v>6110.4</v>
      </c>
      <c r="G182" s="2">
        <f t="shared" si="31"/>
        <v>0</v>
      </c>
      <c r="H182" s="2">
        <f>SUM(H178:H181)</f>
        <v>23942.77</v>
      </c>
      <c r="I182" s="2">
        <f t="shared" si="31"/>
        <v>177057.22999999998</v>
      </c>
    </row>
    <row r="184" spans="1:9" s="4" customFormat="1" ht="24.95" customHeight="1">
      <c r="A184" s="5" t="s">
        <v>119</v>
      </c>
      <c r="B184" s="8">
        <f>+B182+B175+B171+B166+B162+B157+B139+B129+B122+B117+B112+B105+B86+B80+B72+B68+B63+B58+B53+B43+B39+B34+B30+B26+B22+B17+B13</f>
        <v>92</v>
      </c>
      <c r="C184" s="6">
        <f>+C182+C175+C171+C166+C162+C157+C139+C129+C122+C117+C112+C105+C86+C80+C72+C68+C63+C58+C53+C43+C39+C34+C30+C26+C22+C17+C13</f>
        <v>2563597.33</v>
      </c>
      <c r="D184" s="6">
        <f t="shared" ref="D184:I184" si="32">+D182+D175+D171+D166+D162+D157+D139+D129+D122+D117+D112+D105+D86+D80+D72+D68+D63+D58+D53+D43+D39+D34+D30+D26+D22+D17+D13</f>
        <v>73575.250000000015</v>
      </c>
      <c r="E184" s="6">
        <f t="shared" si="32"/>
        <v>34552.089999999997</v>
      </c>
      <c r="F184" s="6">
        <f t="shared" si="32"/>
        <v>77933.36</v>
      </c>
      <c r="G184" s="6">
        <f t="shared" si="32"/>
        <v>6458.0999999999995</v>
      </c>
      <c r="H184" s="6">
        <f t="shared" si="32"/>
        <v>192518.80000000002</v>
      </c>
      <c r="I184" s="6">
        <f t="shared" si="32"/>
        <v>2371078.5300000003</v>
      </c>
    </row>
  </sheetData>
  <mergeCells count="42">
    <mergeCell ref="A88:I88"/>
    <mergeCell ref="A10:I10"/>
    <mergeCell ref="A15:I15"/>
    <mergeCell ref="A24:I24"/>
    <mergeCell ref="A28:I28"/>
    <mergeCell ref="A74:I74"/>
    <mergeCell ref="A82:I82"/>
    <mergeCell ref="A45:I45"/>
    <mergeCell ref="A55:I55"/>
    <mergeCell ref="A60:I60"/>
    <mergeCell ref="A19:I19"/>
    <mergeCell ref="A32:I32"/>
    <mergeCell ref="A36:I36"/>
    <mergeCell ref="A41:I41"/>
    <mergeCell ref="A65:I65"/>
    <mergeCell ref="A70:I70"/>
    <mergeCell ref="A1:I1"/>
    <mergeCell ref="A2:I2"/>
    <mergeCell ref="A3:I3"/>
    <mergeCell ref="A4:I4"/>
    <mergeCell ref="A5:I5"/>
    <mergeCell ref="A6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177:I177"/>
    <mergeCell ref="A108:I108"/>
    <mergeCell ref="A114:I114"/>
    <mergeCell ref="A159:I159"/>
    <mergeCell ref="A141:I141"/>
    <mergeCell ref="A168:I168"/>
    <mergeCell ref="A124:I124"/>
    <mergeCell ref="A131:I131"/>
    <mergeCell ref="A119:I119"/>
    <mergeCell ref="A164:I164"/>
    <mergeCell ref="A173:I17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New Text Document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Acevedo</dc:creator>
  <cp:lastModifiedBy>fior.rosario</cp:lastModifiedBy>
  <dcterms:created xsi:type="dcterms:W3CDTF">2017-01-31T14:28:02Z</dcterms:created>
  <dcterms:modified xsi:type="dcterms:W3CDTF">2017-12-29T22:17:50Z</dcterms:modified>
</cp:coreProperties>
</file>