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5. Energia Electrica\3. Insumos\4. Fichas de carga\Portal web\Historicos\"/>
    </mc:Choice>
  </mc:AlternateContent>
  <xr:revisionPtr revIDLastSave="0" documentId="13_ncr:1_{A9A8C80F-CB2B-41DC-81FC-A30B1E7BD999}" xr6:coauthVersionLast="47" xr6:coauthVersionMax="47" xr10:uidLastSave="{00000000-0000-0000-0000-000000000000}"/>
  <bookViews>
    <workbookView xWindow="-120" yWindow="-120" windowWidth="29040" windowHeight="15720" activeTab="12" xr2:uid="{00000000-000D-0000-FFFF-FFFF00000000}"/>
  </bookViews>
  <sheets>
    <sheet name="Generación de energía" sheetId="1" r:id="rId1"/>
    <sheet name="2013" sheetId="8" r:id="rId2"/>
    <sheet name="2014" sheetId="9" r:id="rId3"/>
    <sheet name="2015" sheetId="10" r:id="rId4"/>
    <sheet name="2016" sheetId="11" r:id="rId5"/>
    <sheet name="2017" sheetId="12" r:id="rId6"/>
    <sheet name="2018" sheetId="6" r:id="rId7"/>
    <sheet name="2019" sheetId="7" r:id="rId8"/>
    <sheet name="2020" sheetId="4" r:id="rId9"/>
    <sheet name="2021" sheetId="3" r:id="rId10"/>
    <sheet name="2022" sheetId="2" r:id="rId11"/>
    <sheet name="2023" sheetId="5" r:id="rId12"/>
    <sheet name="2024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3" l="1"/>
  <c r="H12" i="13" s="1"/>
  <c r="G11" i="13"/>
  <c r="H11" i="13" s="1"/>
  <c r="G10" i="13"/>
  <c r="H10" i="13" s="1"/>
  <c r="G9" i="13"/>
  <c r="H9" i="13" s="1"/>
  <c r="G8" i="13"/>
  <c r="H8" i="13" s="1"/>
  <c r="F7" i="13"/>
  <c r="E7" i="13"/>
  <c r="D7" i="13"/>
  <c r="C7" i="13"/>
  <c r="B7" i="13"/>
  <c r="G7" i="13" l="1"/>
  <c r="H7" i="13" s="1"/>
  <c r="F6" i="1" l="1"/>
  <c r="G8" i="5"/>
  <c r="F8" i="11"/>
  <c r="E8" i="9"/>
  <c r="F8" i="8"/>
  <c r="E8" i="8"/>
  <c r="G18" i="5" l="1"/>
  <c r="F16" i="1"/>
  <c r="H16" i="1" s="1"/>
  <c r="F14" i="1"/>
  <c r="H14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5" i="1"/>
  <c r="H15" i="1" s="1"/>
  <c r="F7" i="1"/>
  <c r="H7" i="1" s="1"/>
  <c r="G19" i="5" l="1"/>
  <c r="H19" i="5" s="1"/>
  <c r="B7" i="5" l="1"/>
  <c r="H18" i="5"/>
  <c r="G8" i="2"/>
  <c r="B7" i="2"/>
  <c r="B7" i="3"/>
  <c r="G8" i="4"/>
  <c r="B7" i="4"/>
  <c r="C7" i="4"/>
  <c r="C7" i="9" l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1" i="8"/>
  <c r="F11" i="8" s="1"/>
  <c r="E10" i="8"/>
  <c r="F10" i="8" s="1"/>
  <c r="E9" i="8"/>
  <c r="F9" i="8" s="1"/>
  <c r="D7" i="8"/>
  <c r="C7" i="8"/>
  <c r="B7" i="8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9" i="9"/>
  <c r="F9" i="9" s="1"/>
  <c r="F8" i="9"/>
  <c r="D7" i="9"/>
  <c r="B7" i="9"/>
  <c r="E19" i="10"/>
  <c r="F19" i="10" s="1"/>
  <c r="E18" i="10"/>
  <c r="F18" i="10" s="1"/>
  <c r="E17" i="10"/>
  <c r="F17" i="10" s="1"/>
  <c r="E16" i="10"/>
  <c r="F16" i="10" s="1"/>
  <c r="E15" i="10"/>
  <c r="F15" i="10" s="1"/>
  <c r="E14" i="10"/>
  <c r="F14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D7" i="10"/>
  <c r="C7" i="10"/>
  <c r="B7" i="10"/>
  <c r="F19" i="11"/>
  <c r="G19" i="11" s="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9" i="11"/>
  <c r="G9" i="11" s="1"/>
  <c r="G8" i="11"/>
  <c r="E7" i="11"/>
  <c r="D7" i="11"/>
  <c r="C7" i="11"/>
  <c r="B7" i="11"/>
  <c r="G19" i="12"/>
  <c r="H19" i="12" s="1"/>
  <c r="G18" i="12"/>
  <c r="H18" i="12" s="1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H12" i="12" s="1"/>
  <c r="G11" i="12"/>
  <c r="H11" i="12" s="1"/>
  <c r="G10" i="12"/>
  <c r="H10" i="12" s="1"/>
  <c r="G9" i="12"/>
  <c r="H9" i="12" s="1"/>
  <c r="G8" i="12"/>
  <c r="H8" i="12" s="1"/>
  <c r="F7" i="12"/>
  <c r="E7" i="12"/>
  <c r="D7" i="12"/>
  <c r="C7" i="12"/>
  <c r="B7" i="12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F7" i="6"/>
  <c r="E7" i="6"/>
  <c r="D7" i="6"/>
  <c r="C7" i="6"/>
  <c r="B7" i="6"/>
  <c r="C7" i="7"/>
  <c r="B7" i="7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F7" i="7"/>
  <c r="E7" i="7"/>
  <c r="D7" i="7"/>
  <c r="G8" i="3"/>
  <c r="H6" i="1"/>
  <c r="E7" i="10" l="1"/>
  <c r="F7" i="10" s="1"/>
  <c r="G7" i="7"/>
  <c r="G7" i="6"/>
  <c r="H7" i="6" s="1"/>
  <c r="G7" i="12"/>
  <c r="H7" i="12" s="1"/>
  <c r="F7" i="11"/>
  <c r="G7" i="11" s="1"/>
  <c r="E7" i="9"/>
  <c r="F7" i="9" s="1"/>
  <c r="E7" i="8"/>
  <c r="F7" i="8" s="1"/>
  <c r="H7" i="7"/>
  <c r="G17" i="5" l="1"/>
  <c r="H17" i="5" s="1"/>
  <c r="G9" i="5"/>
  <c r="H9" i="5" s="1"/>
  <c r="H8" i="5"/>
  <c r="G10" i="5"/>
  <c r="G11" i="5"/>
  <c r="G12" i="5"/>
  <c r="G13" i="5"/>
  <c r="G14" i="5"/>
  <c r="G15" i="5"/>
  <c r="G16" i="5"/>
  <c r="H16" i="5" s="1"/>
  <c r="H12" i="5" l="1"/>
  <c r="H13" i="5"/>
  <c r="H14" i="5"/>
  <c r="H15" i="5"/>
  <c r="H11" i="5"/>
  <c r="H10" i="5" l="1"/>
  <c r="F7" i="5" l="1"/>
  <c r="E7" i="5"/>
  <c r="D7" i="5"/>
  <c r="C7" i="5"/>
  <c r="G7" i="5" s="1"/>
  <c r="H7" i="5" s="1"/>
  <c r="H8" i="4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F7" i="4"/>
  <c r="E7" i="4"/>
  <c r="D7" i="4"/>
  <c r="H8" i="3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 s="1"/>
  <c r="F7" i="3"/>
  <c r="E7" i="3"/>
  <c r="D7" i="3"/>
  <c r="C7" i="3"/>
  <c r="G7" i="4" l="1"/>
  <c r="H7" i="4" s="1"/>
  <c r="G7" i="3"/>
  <c r="H7" i="3" s="1"/>
  <c r="H8" i="2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F7" i="2"/>
  <c r="E7" i="2"/>
  <c r="D7" i="2"/>
  <c r="C7" i="2"/>
  <c r="G7" i="2" l="1"/>
  <c r="H7" i="2" s="1"/>
</calcChain>
</file>

<file path=xl/sharedStrings.xml><?xml version="1.0" encoding="utf-8"?>
<sst xmlns="http://schemas.openxmlformats.org/spreadsheetml/2006/main" count="337" uniqueCount="52">
  <si>
    <t>Año</t>
  </si>
  <si>
    <t>Biomasa</t>
  </si>
  <si>
    <t>Eólica</t>
  </si>
  <si>
    <t>Hidráulica</t>
  </si>
  <si>
    <t xml:space="preserve">Fotovoltaica </t>
  </si>
  <si>
    <t xml:space="preserve">Energía generada por fuentes renovables </t>
  </si>
  <si>
    <t xml:space="preserve">Total de energía generada </t>
  </si>
  <si>
    <t>Porcentaje de energía renovable en la generación final de energía (%)</t>
  </si>
  <si>
    <t>*Cifras sujetas a rectificación.</t>
  </si>
  <si>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 xml:space="preserve">GWh: Giga Watts hora.  </t>
    </r>
  </si>
  <si>
    <t>Fuente:  Registros administrativos, Informe mensual y memorias, Organismo Coordinador del Sistema Eléctrico Nacional Interconectado de la República Dominicana.</t>
  </si>
  <si>
    <t>n/d</t>
  </si>
  <si>
    <r>
      <t xml:space="preserve"> (GWh)</t>
    </r>
    <r>
      <rPr>
        <vertAlign val="superscript"/>
        <sz val="10"/>
        <color theme="1"/>
        <rFont val="Roboto"/>
      </rPr>
      <t>1</t>
    </r>
  </si>
  <si>
    <t>(En gwh)</t>
  </si>
  <si>
    <t xml:space="preserve">Mes </t>
  </si>
  <si>
    <t>Total</t>
  </si>
  <si>
    <t>Fotovoltaica (Solar)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</si>
  <si>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</si>
  <si>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</si>
  <si>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</si>
  <si>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</si>
  <si>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</si>
  <si>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</si>
  <si>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</si>
  <si>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</si>
  <si>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</si>
  <si>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</si>
  <si>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</si>
  <si>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</si>
  <si>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Nota:  SENI, Sistema Eléctrico Nacional Interconectado</t>
  </si>
  <si>
    <t>Fuente: Registros Administrativos, Sector Energía, Informe mensual de operaciones, Organismo Coordinador del Sistema Eléctrico</t>
  </si>
  <si>
    <t xml:space="preserve">Total de energía generada por fuentes renovables </t>
  </si>
  <si>
    <t>Porcentaje de energía renovable respecto al total de la generación (%)</t>
  </si>
  <si>
    <t>n/a</t>
  </si>
  <si>
    <t>Fuente primaria</t>
  </si>
  <si>
    <t>Fuente primario</t>
  </si>
  <si>
    <t>Total Total de energía generada</t>
  </si>
  <si>
    <t xml:space="preserve">*Cifras sujetas a rectificación </t>
  </si>
  <si>
    <r>
      <rPr>
        <b/>
        <sz val="9"/>
        <color theme="1"/>
        <rFont val="Roboto"/>
      </rPr>
      <t xml:space="preserve">Cuadro 4.15 </t>
    </r>
    <r>
      <rPr>
        <sz val="9"/>
        <color theme="1"/>
        <rFont val="Roboto"/>
      </rPr>
      <t>REPÚBLICA DOMINICANA: Energía renovable por tipo de fuentes primarias, en la generación final de energía, según año, 2013-2023*</t>
    </r>
  </si>
  <si>
    <r>
      <t xml:space="preserve">Cuadro 4.15 </t>
    </r>
    <r>
      <rPr>
        <sz val="9"/>
        <color theme="1"/>
        <rFont val="Roboto"/>
      </rPr>
      <t>REPÚBLICA DOMINICANA: Energía renovable por tipo de fuentes primarias, en la generación final de energía, según mes, 2013*</t>
    </r>
  </si>
  <si>
    <t>Total de energía generada</t>
  </si>
  <si>
    <r>
      <t xml:space="preserve">Cuadro 4.15 </t>
    </r>
    <r>
      <rPr>
        <sz val="9"/>
        <color theme="1"/>
        <rFont val="Roboto"/>
      </rPr>
      <t>REPÚBLICA DOMINICANA: Energía renovable por tipo de fuentes primarias, en la generación final de energía, según mes, 2021*</t>
    </r>
  </si>
  <si>
    <r>
      <t xml:space="preserve">Cuadro 4.15 </t>
    </r>
    <r>
      <rPr>
        <sz val="9"/>
        <color theme="1"/>
        <rFont val="Roboto"/>
      </rPr>
      <t>REPÚBLICA DOMINICANA:</t>
    </r>
    <r>
      <rPr>
        <b/>
        <sz val="9"/>
        <color theme="1"/>
        <rFont val="Roboto"/>
      </rPr>
      <t xml:space="preserve"> </t>
    </r>
    <r>
      <rPr>
        <sz val="9"/>
        <color theme="1"/>
        <rFont val="Roboto"/>
      </rPr>
      <t>Energía renovable por tipo de fuentes primarias, en la generación final de energía, según mes, enero- mayo 2024*</t>
    </r>
  </si>
  <si>
    <r>
      <t xml:space="preserve">Cuadro 4.15 </t>
    </r>
    <r>
      <rPr>
        <sz val="9"/>
        <color theme="1"/>
        <rFont val="Roboto"/>
      </rPr>
      <t>REPÚBLICA DOMINICANA:</t>
    </r>
    <r>
      <rPr>
        <b/>
        <sz val="9"/>
        <color theme="1"/>
        <rFont val="Roboto"/>
      </rPr>
      <t xml:space="preserve"> </t>
    </r>
    <r>
      <rPr>
        <sz val="9"/>
        <color theme="1"/>
        <rFont val="Roboto"/>
      </rPr>
      <t>Energía renovable por tipo de fuentes primarias, en la generación final de energía, según mes, 2023*</t>
    </r>
  </si>
  <si>
    <r>
      <rPr>
        <b/>
        <sz val="9"/>
        <color theme="1"/>
        <rFont val="Roboto"/>
      </rPr>
      <t>Cuadro 4.15</t>
    </r>
    <r>
      <rPr>
        <sz val="9"/>
        <color theme="1"/>
        <rFont val="Roboto"/>
      </rPr>
      <t xml:space="preserve"> REPÚBLICA DOMINICANA: Energía renovable por tipo de fuentes primarias en la generación final de energía, según mes, 2022*</t>
    </r>
  </si>
  <si>
    <r>
      <t xml:space="preserve">Cuadro 4.15 </t>
    </r>
    <r>
      <rPr>
        <sz val="9"/>
        <color theme="1"/>
        <rFont val="Roboto"/>
      </rPr>
      <t>REPÚBLICA DOMINICANA: Energía renovable por tipo de fuentes primarias, en la generación final de energía, según mes, 2020*</t>
    </r>
  </si>
  <si>
    <r>
      <t>Cuadro 4.15</t>
    </r>
    <r>
      <rPr>
        <sz val="9"/>
        <color theme="1"/>
        <rFont val="Roboto"/>
      </rPr>
      <t xml:space="preserve"> REPÚBLICA DOMINICANA: Energía renovable por tipo de fuentes primarias, en la generación final de energía, según mes, 2019*</t>
    </r>
  </si>
  <si>
    <r>
      <t xml:space="preserve">Cuadro 4.15 </t>
    </r>
    <r>
      <rPr>
        <sz val="9"/>
        <color theme="1"/>
        <rFont val="Roboto"/>
      </rPr>
      <t>REPÚBLICA DOMINICANA: Energía renovable por tipo de fuentes primarias, en la generación final de energía, según mes, 2018*</t>
    </r>
  </si>
  <si>
    <r>
      <t xml:space="preserve">Cuadro 4.15 </t>
    </r>
    <r>
      <rPr>
        <sz val="9"/>
        <color theme="1"/>
        <rFont val="Roboto"/>
      </rPr>
      <t>REPÚBLICA DOMINICANA: Energía renovable por tipo de fuentes primarias, en la generación final de energía, según mes, 2017*</t>
    </r>
  </si>
  <si>
    <r>
      <t xml:space="preserve"> Cuadro 4.15  </t>
    </r>
    <r>
      <rPr>
        <sz val="9"/>
        <color theme="1"/>
        <rFont val="Roboto"/>
      </rPr>
      <t>REPÚBLICA DOMINICANA</t>
    </r>
    <r>
      <rPr>
        <b/>
        <sz val="9"/>
        <color theme="1"/>
        <rFont val="Roboto"/>
      </rPr>
      <t>:</t>
    </r>
    <r>
      <rPr>
        <sz val="9"/>
        <color theme="1"/>
        <rFont val="Roboto"/>
      </rPr>
      <t xml:space="preserve"> Energía renovable por tipo de fuentes primarias, en la generación final de energía, según mes, 2016*</t>
    </r>
  </si>
  <si>
    <r>
      <t xml:space="preserve">Cuadro 4.15 </t>
    </r>
    <r>
      <rPr>
        <sz val="9"/>
        <color theme="1"/>
        <rFont val="Roboto"/>
      </rPr>
      <t>REPÚBLICA DOMINICANA: Energía renovable por tipo de fuentes primarias, en la generación final de energía, según mes, 2015*</t>
    </r>
  </si>
  <si>
    <r>
      <t xml:space="preserve">Cuadro 4.15 </t>
    </r>
    <r>
      <rPr>
        <sz val="9"/>
        <color theme="1"/>
        <rFont val="Roboto"/>
      </rPr>
      <t>REPÚBLICA DOMINICANA</t>
    </r>
    <r>
      <rPr>
        <b/>
        <sz val="9"/>
        <color theme="1"/>
        <rFont val="Roboto"/>
      </rPr>
      <t>:</t>
    </r>
    <r>
      <rPr>
        <sz val="9"/>
        <color theme="1"/>
        <rFont val="Roboto"/>
      </rPr>
      <t xml:space="preserve"> Energía renovable por tipo de fuentes primarias, en la generación final de energía, según mes, 2014*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</si>
</sst>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Roboto"/>
    </font>
    <font>
      <sz val="10"/>
      <color theme="1"/>
      <name val="Roboto"/>
    </font>
    <font>
      <vertAlign val="superscript"/>
      <sz val="10"/>
      <color theme="1"/>
      <name val="Roboto"/>
    </font>
    <font>
      <b/>
      <sz val="9"/>
      <color theme="1"/>
      <name val="Roboto"/>
    </font>
    <font>
      <sz val="10"/>
      <color rgb="FFFF0000"/>
      <name val="Roboto"/>
    </font>
    <font>
      <sz val="7"/>
      <color theme="1"/>
      <name val="Roboto"/>
    </font>
    <font>
      <vertAlign val="superscript"/>
      <sz val="7"/>
      <color theme="1"/>
      <name val="Roboto"/>
    </font>
    <font>
      <b/>
      <sz val="9"/>
      <name val="Roboto"/>
    </font>
    <font>
      <b/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7"/>
      <color theme="1"/>
      <name val="Calibri"/>
      <family val="2"/>
      <scheme val="minor"/>
    </font>
    <font>
      <sz val="7"/>
      <name val="Roboto"/>
    </font>
    <font>
      <sz val="9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3" borderId="0" xfId="0" applyFont="1" applyFill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6" fillId="3" borderId="0" xfId="0" applyFont="1" applyFill="1"/>
    <xf numFmtId="1" fontId="2" fillId="3" borderId="3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3" borderId="0" xfId="0" applyFont="1" applyFill="1"/>
    <xf numFmtId="164" fontId="9" fillId="4" borderId="0" xfId="0" applyNumberFormat="1" applyFont="1" applyFill="1"/>
    <xf numFmtId="43" fontId="3" fillId="3" borderId="0" xfId="0" applyNumberFormat="1" applyFont="1" applyFill="1"/>
    <xf numFmtId="0" fontId="3" fillId="3" borderId="3" xfId="0" applyFont="1" applyFill="1" applyBorder="1"/>
    <xf numFmtId="0" fontId="0" fillId="3" borderId="0" xfId="0" applyFill="1"/>
    <xf numFmtId="0" fontId="11" fillId="3" borderId="0" xfId="0" applyFont="1" applyFill="1"/>
    <xf numFmtId="0" fontId="12" fillId="3" borderId="0" xfId="0" applyFont="1" applyFill="1" applyAlignment="1">
      <alignment wrapText="1"/>
    </xf>
    <xf numFmtId="0" fontId="11" fillId="3" borderId="0" xfId="0" applyFont="1" applyFill="1" applyAlignment="1">
      <alignment wrapText="1"/>
    </xf>
    <xf numFmtId="0" fontId="5" fillId="3" borderId="0" xfId="0" applyFont="1" applyFill="1" applyAlignment="1">
      <alignment horizontal="left" vertical="center" wrapText="1"/>
    </xf>
    <xf numFmtId="164" fontId="5" fillId="3" borderId="0" xfId="0" applyNumberFormat="1" applyFont="1" applyFill="1"/>
    <xf numFmtId="164" fontId="2" fillId="3" borderId="0" xfId="0" applyNumberFormat="1" applyFont="1" applyFill="1"/>
    <xf numFmtId="0" fontId="2" fillId="3" borderId="3" xfId="0" applyFont="1" applyFill="1" applyBorder="1"/>
    <xf numFmtId="164" fontId="5" fillId="3" borderId="3" xfId="0" applyNumberFormat="1" applyFont="1" applyFill="1" applyBorder="1"/>
    <xf numFmtId="0" fontId="13" fillId="3" borderId="0" xfId="0" applyFont="1" applyFill="1"/>
    <xf numFmtId="0" fontId="10" fillId="3" borderId="0" xfId="0" applyFont="1" applyFill="1"/>
    <xf numFmtId="0" fontId="14" fillId="4" borderId="0" xfId="0" applyFont="1" applyFill="1"/>
    <xf numFmtId="0" fontId="9" fillId="4" borderId="0" xfId="0" applyFont="1" applyFill="1"/>
    <xf numFmtId="0" fontId="15" fillId="4" borderId="0" xfId="0" applyFont="1" applyFill="1"/>
    <xf numFmtId="0" fontId="5" fillId="3" borderId="2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7" fillId="3" borderId="0" xfId="0" applyFont="1" applyFill="1"/>
    <xf numFmtId="0" fontId="12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5" fillId="3" borderId="0" xfId="0" applyFont="1" applyFill="1"/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2" fontId="2" fillId="3" borderId="0" xfId="0" applyNumberFormat="1" applyFont="1" applyFill="1"/>
    <xf numFmtId="2" fontId="2" fillId="3" borderId="3" xfId="0" applyNumberFormat="1" applyFont="1" applyFill="1" applyBorder="1"/>
    <xf numFmtId="164" fontId="5" fillId="3" borderId="4" xfId="0" applyNumberFormat="1" applyFont="1" applyFill="1" applyBorder="1"/>
    <xf numFmtId="165" fontId="0" fillId="3" borderId="0" xfId="0" applyNumberFormat="1" applyFill="1"/>
    <xf numFmtId="164" fontId="10" fillId="3" borderId="0" xfId="0" applyNumberFormat="1" applyFont="1" applyFill="1"/>
    <xf numFmtId="165" fontId="10" fillId="3" borderId="0" xfId="0" applyNumberFormat="1" applyFont="1" applyFill="1"/>
    <xf numFmtId="164" fontId="5" fillId="3" borderId="0" xfId="0" applyNumberFormat="1" applyFont="1" applyFill="1" applyAlignment="1">
      <alignment horizontal="right"/>
    </xf>
    <xf numFmtId="164" fontId="10" fillId="3" borderId="0" xfId="0" applyNumberFormat="1" applyFont="1" applyFill="1" applyAlignment="1">
      <alignment horizontal="right"/>
    </xf>
    <xf numFmtId="164" fontId="10" fillId="3" borderId="4" xfId="2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0" fillId="3" borderId="0" xfId="2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right"/>
    </xf>
    <xf numFmtId="164" fontId="10" fillId="3" borderId="3" xfId="0" applyNumberFormat="1" applyFont="1" applyFill="1" applyBorder="1" applyAlignment="1">
      <alignment horizontal="right"/>
    </xf>
    <xf numFmtId="164" fontId="0" fillId="3" borderId="3" xfId="2" applyNumberFormat="1" applyFont="1" applyFill="1" applyBorder="1" applyAlignment="1">
      <alignment horizontal="right"/>
    </xf>
    <xf numFmtId="165" fontId="2" fillId="3" borderId="0" xfId="0" applyNumberFormat="1" applyFont="1" applyFill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165" fontId="5" fillId="3" borderId="0" xfId="0" applyNumberFormat="1" applyFont="1" applyFill="1"/>
    <xf numFmtId="165" fontId="2" fillId="3" borderId="0" xfId="0" applyNumberFormat="1" applyFont="1" applyFill="1"/>
    <xf numFmtId="164" fontId="2" fillId="3" borderId="3" xfId="0" applyNumberFormat="1" applyFont="1" applyFill="1" applyBorder="1"/>
    <xf numFmtId="165" fontId="2" fillId="3" borderId="3" xfId="0" applyNumberFormat="1" applyFont="1" applyFill="1" applyBorder="1"/>
    <xf numFmtId="165" fontId="5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164" fontId="2" fillId="3" borderId="0" xfId="1" applyNumberFormat="1" applyFont="1" applyFill="1" applyBorder="1" applyAlignment="1">
      <alignment horizontal="right"/>
    </xf>
    <xf numFmtId="164" fontId="2" fillId="3" borderId="3" xfId="1" applyNumberFormat="1" applyFont="1" applyFill="1" applyBorder="1" applyAlignment="1">
      <alignment horizontal="right"/>
    </xf>
    <xf numFmtId="164" fontId="10" fillId="3" borderId="3" xfId="0" applyNumberFormat="1" applyFont="1" applyFill="1" applyBorder="1"/>
    <xf numFmtId="165" fontId="0" fillId="3" borderId="3" xfId="0" applyNumberFormat="1" applyFill="1" applyBorder="1"/>
    <xf numFmtId="0" fontId="5" fillId="3" borderId="2" xfId="0" applyFont="1" applyFill="1" applyBorder="1" applyAlignment="1">
      <alignment horizontal="center" vertical="center" wrapText="1"/>
    </xf>
    <xf numFmtId="0" fontId="14" fillId="4" borderId="0" xfId="0" applyFont="1" applyFill="1"/>
    <xf numFmtId="0" fontId="5" fillId="3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4" fillId="4" borderId="0" xfId="0" applyFont="1" applyFill="1"/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0</xdr:row>
      <xdr:rowOff>123825</xdr:rowOff>
    </xdr:from>
    <xdr:to>
      <xdr:col>8</xdr:col>
      <xdr:colOff>733425</xdr:colOff>
      <xdr:row>1</xdr:row>
      <xdr:rowOff>257175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F17460D6-39E8-4616-A094-71EAE02FC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123825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619125</xdr:colOff>
      <xdr:row>0</xdr:row>
      <xdr:rowOff>95250</xdr:rowOff>
    </xdr:from>
    <xdr:to>
      <xdr:col>9</xdr:col>
      <xdr:colOff>400050</xdr:colOff>
      <xdr:row>2</xdr:row>
      <xdr:rowOff>9525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A4C88F97-0584-450F-844B-7869E5C68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95250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161925</xdr:rowOff>
    </xdr:from>
    <xdr:to>
      <xdr:col>8</xdr:col>
      <xdr:colOff>600075</xdr:colOff>
      <xdr:row>2</xdr:row>
      <xdr:rowOff>76200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C8971EF3-B1A6-4F44-8D83-8917646D1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61925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171449</xdr:colOff>
      <xdr:row>0</xdr:row>
      <xdr:rowOff>133350</xdr:rowOff>
    </xdr:from>
    <xdr:to>
      <xdr:col>9</xdr:col>
      <xdr:colOff>714374</xdr:colOff>
      <xdr:row>2</xdr:row>
      <xdr:rowOff>47625</xdr:rowOff>
    </xdr:to>
    <xdr:pic>
      <xdr:nvPicPr>
        <xdr:cNvPr id="3" name="Picture 1" descr="image001">
          <a:extLst>
            <a:ext uri="{FF2B5EF4-FFF2-40B4-BE49-F238E27FC236}">
              <a16:creationId xmlns:a16="http://schemas.microsoft.com/office/drawing/2014/main" id="{CF1B0403-3DDC-4792-AE53-64C0C5B68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49" y="133350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571499</xdr:colOff>
      <xdr:row>0</xdr:row>
      <xdr:rowOff>123825</xdr:rowOff>
    </xdr:from>
    <xdr:to>
      <xdr:col>10</xdr:col>
      <xdr:colOff>352424</xdr:colOff>
      <xdr:row>2</xdr:row>
      <xdr:rowOff>38100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9FF8CCA7-603C-4161-9A0E-F3211B87D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199" y="123825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0</xdr:row>
      <xdr:rowOff>57150</xdr:rowOff>
    </xdr:from>
    <xdr:to>
      <xdr:col>8</xdr:col>
      <xdr:colOff>466725</xdr:colOff>
      <xdr:row>2</xdr:row>
      <xdr:rowOff>47625</xdr:rowOff>
    </xdr:to>
    <xdr:pic>
      <xdr:nvPicPr>
        <xdr:cNvPr id="3" name="Picture 1" descr="image001">
          <a:extLst>
            <a:ext uri="{FF2B5EF4-FFF2-40B4-BE49-F238E27FC236}">
              <a16:creationId xmlns:a16="http://schemas.microsoft.com/office/drawing/2014/main" id="{1953EAE1-8774-4D60-BDF2-9AA1A09DF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57150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0</xdr:row>
      <xdr:rowOff>66675</xdr:rowOff>
    </xdr:from>
    <xdr:to>
      <xdr:col>9</xdr:col>
      <xdr:colOff>19050</xdr:colOff>
      <xdr:row>2</xdr:row>
      <xdr:rowOff>57150</xdr:rowOff>
    </xdr:to>
    <xdr:pic>
      <xdr:nvPicPr>
        <xdr:cNvPr id="3" name="Picture 1" descr="image001">
          <a:extLst>
            <a:ext uri="{FF2B5EF4-FFF2-40B4-BE49-F238E27FC236}">
              <a16:creationId xmlns:a16="http://schemas.microsoft.com/office/drawing/2014/main" id="{9327F872-5293-424A-BF90-7E4BD0634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66675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0</xdr:row>
      <xdr:rowOff>28575</xdr:rowOff>
    </xdr:from>
    <xdr:to>
      <xdr:col>9</xdr:col>
      <xdr:colOff>76200</xdr:colOff>
      <xdr:row>2</xdr:row>
      <xdr:rowOff>19050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E2F44A3A-DED9-4B1A-9954-CF03C6B6F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8575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0</xdr:row>
      <xdr:rowOff>142875</xdr:rowOff>
    </xdr:from>
    <xdr:to>
      <xdr:col>9</xdr:col>
      <xdr:colOff>114300</xdr:colOff>
      <xdr:row>2</xdr:row>
      <xdr:rowOff>133350</xdr:rowOff>
    </xdr:to>
    <xdr:pic>
      <xdr:nvPicPr>
        <xdr:cNvPr id="3" name="Picture 1" descr="image001">
          <a:extLst>
            <a:ext uri="{FF2B5EF4-FFF2-40B4-BE49-F238E27FC236}">
              <a16:creationId xmlns:a16="http://schemas.microsoft.com/office/drawing/2014/main" id="{66841165-37CF-4648-A5C7-61873BFAE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42875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47625</xdr:rowOff>
    </xdr:from>
    <xdr:to>
      <xdr:col>8</xdr:col>
      <xdr:colOff>695325</xdr:colOff>
      <xdr:row>2</xdr:row>
      <xdr:rowOff>38100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A8A27A4B-F25C-403B-A367-9B790B257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7625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123825</xdr:rowOff>
    </xdr:from>
    <xdr:to>
      <xdr:col>9</xdr:col>
      <xdr:colOff>104775</xdr:colOff>
      <xdr:row>2</xdr:row>
      <xdr:rowOff>114300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F989322A-A7D3-4296-8448-6F60DDD63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23825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123825</xdr:rowOff>
    </xdr:from>
    <xdr:to>
      <xdr:col>8</xdr:col>
      <xdr:colOff>704850</xdr:colOff>
      <xdr:row>2</xdr:row>
      <xdr:rowOff>114300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953656FF-EBE2-4127-BC3A-DA0D7B3CF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123825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0</xdr:row>
      <xdr:rowOff>28575</xdr:rowOff>
    </xdr:from>
    <xdr:to>
      <xdr:col>9</xdr:col>
      <xdr:colOff>66675</xdr:colOff>
      <xdr:row>2</xdr:row>
      <xdr:rowOff>19050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C5DD2644-1FCA-44A4-BA5B-0B9635FA5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28575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AM23"/>
  <sheetViews>
    <sheetView workbookViewId="0">
      <selection activeCell="J10" sqref="J10"/>
    </sheetView>
  </sheetViews>
  <sheetFormatPr baseColWidth="10" defaultRowHeight="12.75" x14ac:dyDescent="0.2"/>
  <cols>
    <col min="1" max="1" width="9.5703125" style="1" customWidth="1"/>
    <col min="2" max="2" width="9.140625" style="1" customWidth="1"/>
    <col min="3" max="3" width="10.5703125" style="1" customWidth="1"/>
    <col min="4" max="4" width="12.42578125" style="1" customWidth="1"/>
    <col min="5" max="5" width="10.85546875" style="1" customWidth="1"/>
    <col min="6" max="7" width="11.42578125" style="1"/>
    <col min="8" max="8" width="16.7109375" style="1" customWidth="1"/>
    <col min="9" max="16384" width="11.42578125" style="1"/>
  </cols>
  <sheetData>
    <row r="2" spans="1:39" ht="24.75" customHeight="1" x14ac:dyDescent="0.2">
      <c r="A2" s="69" t="s">
        <v>38</v>
      </c>
      <c r="B2" s="70"/>
      <c r="C2" s="70"/>
      <c r="D2" s="70"/>
      <c r="E2" s="70"/>
      <c r="F2" s="70"/>
      <c r="G2" s="70"/>
      <c r="H2" s="70"/>
    </row>
    <row r="3" spans="1:39" ht="12" customHeight="1" x14ac:dyDescent="0.2">
      <c r="A3" s="1" t="s">
        <v>12</v>
      </c>
    </row>
    <row r="4" spans="1:39" ht="12" customHeight="1" x14ac:dyDescent="0.2"/>
    <row r="5" spans="1:39" ht="51" customHeight="1" x14ac:dyDescent="0.2">
      <c r="A5" s="2" t="s">
        <v>0</v>
      </c>
      <c r="B5" s="2" t="s">
        <v>1</v>
      </c>
      <c r="C5" s="3" t="s">
        <v>2</v>
      </c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</row>
    <row r="6" spans="1:39" ht="15" customHeight="1" x14ac:dyDescent="0.2">
      <c r="A6" s="61">
        <v>2013</v>
      </c>
      <c r="B6" s="48" t="s">
        <v>33</v>
      </c>
      <c r="C6" s="48">
        <v>187.37496999999999</v>
      </c>
      <c r="D6" s="48">
        <v>2160.3144099999995</v>
      </c>
      <c r="E6" s="48" t="s">
        <v>33</v>
      </c>
      <c r="F6" s="62">
        <f>SUM(B6,C6,D6,E6)</f>
        <v>2347.6893799999993</v>
      </c>
      <c r="G6" s="62">
        <v>14384.261709999997</v>
      </c>
      <c r="H6" s="5">
        <f>F6/G6*100</f>
        <v>16.321236552362475</v>
      </c>
    </row>
    <row r="7" spans="1:39" ht="15" customHeight="1" x14ac:dyDescent="0.2">
      <c r="A7" s="61">
        <v>2014</v>
      </c>
      <c r="B7" s="48" t="s">
        <v>33</v>
      </c>
      <c r="C7" s="48">
        <v>232.92198999999997</v>
      </c>
      <c r="D7" s="48">
        <v>1585.6792200000002</v>
      </c>
      <c r="E7" s="48" t="s">
        <v>33</v>
      </c>
      <c r="F7" s="62">
        <f>SUM(B7,C7,D7,E7)</f>
        <v>1818.6012100000003</v>
      </c>
      <c r="G7" s="62">
        <v>14766.01446</v>
      </c>
      <c r="H7" s="5">
        <f t="shared" ref="H7:H16" si="0">F7/G7*100</f>
        <v>12.316127787402968</v>
      </c>
    </row>
    <row r="8" spans="1:39" ht="15" customHeight="1" x14ac:dyDescent="0.2">
      <c r="A8" s="61">
        <v>2015</v>
      </c>
      <c r="B8" s="48" t="s">
        <v>33</v>
      </c>
      <c r="C8" s="48">
        <v>284.01365999999996</v>
      </c>
      <c r="D8" s="48">
        <v>1313.98416</v>
      </c>
      <c r="E8" s="48" t="s">
        <v>33</v>
      </c>
      <c r="F8" s="62">
        <f t="shared" ref="F8:F15" si="1">SUM(B8,C8,D8,E8)</f>
        <v>1597.99782</v>
      </c>
      <c r="G8" s="62">
        <v>15282.264250000002</v>
      </c>
      <c r="H8" s="5">
        <f t="shared" si="0"/>
        <v>10.456551423654384</v>
      </c>
    </row>
    <row r="9" spans="1:39" ht="15" customHeight="1" x14ac:dyDescent="0.2">
      <c r="A9" s="4">
        <v>2016</v>
      </c>
      <c r="B9" s="48" t="s">
        <v>11</v>
      </c>
      <c r="C9" s="48">
        <v>302.15919999999994</v>
      </c>
      <c r="D9" s="48">
        <v>1892.4380700000002</v>
      </c>
      <c r="E9" s="48">
        <v>8.0261600000000008</v>
      </c>
      <c r="F9" s="62">
        <f t="shared" si="1"/>
        <v>2202.6234300000001</v>
      </c>
      <c r="G9" s="62">
        <v>16790.090629999999</v>
      </c>
      <c r="H9" s="5">
        <f t="shared" si="0"/>
        <v>13.118591665398297</v>
      </c>
    </row>
    <row r="10" spans="1:39" ht="15" customHeight="1" x14ac:dyDescent="0.2">
      <c r="A10" s="4">
        <v>2017</v>
      </c>
      <c r="B10" s="48">
        <v>142.14019999999999</v>
      </c>
      <c r="C10" s="48">
        <v>390.29761999999999</v>
      </c>
      <c r="D10" s="48">
        <v>2420.9218599999995</v>
      </c>
      <c r="E10" s="48">
        <v>34.282299999999999</v>
      </c>
      <c r="F10" s="62">
        <f t="shared" si="1"/>
        <v>2987.6419799999994</v>
      </c>
      <c r="G10" s="62">
        <v>17127.698379999994</v>
      </c>
      <c r="H10" s="5">
        <f t="shared" si="0"/>
        <v>17.443336014654882</v>
      </c>
    </row>
    <row r="11" spans="1:39" ht="15" customHeight="1" x14ac:dyDescent="0.2">
      <c r="A11" s="4">
        <v>2018</v>
      </c>
      <c r="B11" s="48">
        <v>226.24515999999997</v>
      </c>
      <c r="C11" s="48">
        <v>489.40255000000008</v>
      </c>
      <c r="D11" s="48">
        <v>2091.2085699999998</v>
      </c>
      <c r="E11" s="48">
        <v>73.342950000000002</v>
      </c>
      <c r="F11" s="62">
        <f t="shared" si="1"/>
        <v>2880.1992300000002</v>
      </c>
      <c r="G11" s="62">
        <v>17670.862799999999</v>
      </c>
      <c r="H11" s="5">
        <f t="shared" si="0"/>
        <v>16.299143186149351</v>
      </c>
    </row>
    <row r="12" spans="1:39" ht="15" customHeight="1" x14ac:dyDescent="0.2">
      <c r="A12" s="4">
        <v>2019</v>
      </c>
      <c r="B12" s="48">
        <v>231.90090000000001</v>
      </c>
      <c r="C12" s="48">
        <v>785.58703000000003</v>
      </c>
      <c r="D12" s="48">
        <v>1054.40014</v>
      </c>
      <c r="E12" s="48">
        <v>150.78960000000001</v>
      </c>
      <c r="F12" s="62">
        <f t="shared" si="1"/>
        <v>2222.67767</v>
      </c>
      <c r="G12" s="62">
        <v>19266.13278</v>
      </c>
      <c r="H12" s="5">
        <f t="shared" si="0"/>
        <v>11.536708977254333</v>
      </c>
    </row>
    <row r="13" spans="1:39" ht="15" customHeight="1" x14ac:dyDescent="0.2">
      <c r="A13" s="4">
        <v>2020</v>
      </c>
      <c r="B13" s="48">
        <v>190.78925999999998</v>
      </c>
      <c r="C13" s="48">
        <v>1101.38365</v>
      </c>
      <c r="D13" s="48">
        <v>1285.39688</v>
      </c>
      <c r="E13" s="48">
        <v>295.94639000000001</v>
      </c>
      <c r="F13" s="62">
        <f t="shared" si="1"/>
        <v>2873.5161800000001</v>
      </c>
      <c r="G13" s="62">
        <v>19573.513430000003</v>
      </c>
      <c r="H13" s="5">
        <f t="shared" si="0"/>
        <v>14.680635596038721</v>
      </c>
      <c r="I13" s="6"/>
    </row>
    <row r="14" spans="1:39" ht="15" customHeight="1" x14ac:dyDescent="0.2">
      <c r="A14" s="4">
        <v>2021</v>
      </c>
      <c r="B14" s="48">
        <v>223.98608000000004</v>
      </c>
      <c r="C14" s="48">
        <v>1231.0146700000003</v>
      </c>
      <c r="D14" s="48">
        <v>1496.4552599999997</v>
      </c>
      <c r="E14" s="48">
        <v>486.00075000000004</v>
      </c>
      <c r="F14" s="62">
        <f>SUM(B14,C14,D14,E14)</f>
        <v>3437.45676</v>
      </c>
      <c r="G14" s="62">
        <v>21437.641789999991</v>
      </c>
      <c r="H14" s="5">
        <f t="shared" si="0"/>
        <v>16.034677664982112</v>
      </c>
    </row>
    <row r="15" spans="1:39" s="12" customFormat="1" ht="15" customHeight="1" x14ac:dyDescent="0.2">
      <c r="A15" s="4">
        <v>2022</v>
      </c>
      <c r="B15" s="48">
        <v>207.62363000000002</v>
      </c>
      <c r="C15" s="48">
        <v>1175.4387500000003</v>
      </c>
      <c r="D15" s="48">
        <v>1457.12644</v>
      </c>
      <c r="E15" s="48">
        <v>732.39663000000007</v>
      </c>
      <c r="F15" s="62">
        <f t="shared" si="1"/>
        <v>3572.5854500000005</v>
      </c>
      <c r="G15" s="62">
        <v>22143.591690000001</v>
      </c>
      <c r="H15" s="5">
        <f t="shared" si="0"/>
        <v>16.133721665457607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15" customHeight="1" x14ac:dyDescent="0.2">
      <c r="A16" s="7">
        <v>2023</v>
      </c>
      <c r="B16" s="51">
        <v>225.97570999999996</v>
      </c>
      <c r="C16" s="51">
        <v>1129.2596099999998</v>
      </c>
      <c r="D16" s="51">
        <v>1156.8140900000001</v>
      </c>
      <c r="E16" s="51">
        <v>1108.1565300000002</v>
      </c>
      <c r="F16" s="63">
        <f>SUM(B16,C16,D16,E16)</f>
        <v>3620.2059399999998</v>
      </c>
      <c r="G16" s="63">
        <v>23912.548759999998</v>
      </c>
      <c r="H16" s="8">
        <f t="shared" si="0"/>
        <v>15.139356228122963</v>
      </c>
    </row>
    <row r="17" spans="1:10" s="9" customFormat="1" ht="12" customHeight="1" x14ac:dyDescent="0.2">
      <c r="A17" s="71" t="s">
        <v>8</v>
      </c>
      <c r="B17" s="71"/>
      <c r="C17" s="71"/>
      <c r="D17" s="71"/>
      <c r="E17" s="71"/>
      <c r="F17" s="71"/>
      <c r="G17" s="71"/>
      <c r="H17" s="71"/>
    </row>
    <row r="18" spans="1:10" s="9" customFormat="1" ht="11.25" customHeight="1" x14ac:dyDescent="0.2">
      <c r="A18" s="71" t="s">
        <v>9</v>
      </c>
      <c r="B18" s="71"/>
      <c r="C18" s="71"/>
      <c r="D18" s="71"/>
      <c r="E18" s="71"/>
      <c r="F18" s="71"/>
      <c r="G18" s="71"/>
      <c r="H18" s="71"/>
    </row>
    <row r="19" spans="1:10" s="9" customFormat="1" ht="18.75" customHeight="1" x14ac:dyDescent="0.2">
      <c r="A19" s="71" t="s">
        <v>10</v>
      </c>
      <c r="B19" s="71"/>
      <c r="C19" s="71"/>
      <c r="D19" s="71"/>
      <c r="E19" s="71"/>
      <c r="F19" s="71"/>
      <c r="G19" s="71"/>
      <c r="H19" s="71"/>
      <c r="J19" s="10"/>
    </row>
    <row r="22" spans="1:10" x14ac:dyDescent="0.2">
      <c r="D22" s="11"/>
      <c r="F22" s="10"/>
    </row>
    <row r="23" spans="1:10" x14ac:dyDescent="0.2">
      <c r="D23" s="11"/>
    </row>
  </sheetData>
  <mergeCells count="4">
    <mergeCell ref="A2:H2"/>
    <mergeCell ref="A17:H17"/>
    <mergeCell ref="A18:H18"/>
    <mergeCell ref="A19:H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2"/>
  <sheetViews>
    <sheetView workbookViewId="0">
      <selection activeCell="M17" sqref="M17"/>
    </sheetView>
  </sheetViews>
  <sheetFormatPr baseColWidth="10" defaultColWidth="11.42578125" defaultRowHeight="15" x14ac:dyDescent="0.25"/>
  <cols>
    <col min="1" max="1" width="11.42578125" style="14"/>
    <col min="2" max="2" width="11.5703125" style="32" customWidth="1"/>
    <col min="3" max="5" width="9.28515625" style="14" customWidth="1"/>
    <col min="6" max="6" width="14" style="14" customWidth="1"/>
    <col min="7" max="7" width="16.28515625" style="14" customWidth="1"/>
    <col min="8" max="8" width="22.28515625" style="14" customWidth="1"/>
    <col min="9" max="16384" width="11.42578125" style="14"/>
  </cols>
  <sheetData>
    <row r="1" spans="1:8" x14ac:dyDescent="0.25">
      <c r="A1" s="72"/>
      <c r="B1" s="72"/>
      <c r="C1" s="72"/>
      <c r="D1" s="72"/>
      <c r="E1" s="72"/>
      <c r="F1" s="72"/>
    </row>
    <row r="2" spans="1:8" x14ac:dyDescent="0.25">
      <c r="A2" s="33" t="s">
        <v>41</v>
      </c>
      <c r="B2" s="28"/>
      <c r="C2" s="28"/>
      <c r="D2" s="28"/>
      <c r="E2" s="28"/>
      <c r="F2" s="28"/>
    </row>
    <row r="3" spans="1:8" x14ac:dyDescent="0.25">
      <c r="A3" s="73" t="s">
        <v>13</v>
      </c>
      <c r="B3" s="73"/>
      <c r="C3" s="73"/>
      <c r="D3" s="73"/>
      <c r="E3" s="73"/>
      <c r="F3" s="73"/>
    </row>
    <row r="4" spans="1:8" x14ac:dyDescent="0.25">
      <c r="B4" s="15"/>
      <c r="C4" s="16"/>
      <c r="D4" s="16"/>
      <c r="E4" s="16"/>
      <c r="F4" s="16"/>
    </row>
    <row r="5" spans="1:8" ht="14.25" customHeight="1" x14ac:dyDescent="0.25">
      <c r="A5" s="29"/>
      <c r="B5" s="74" t="s">
        <v>40</v>
      </c>
      <c r="C5" s="77" t="s">
        <v>34</v>
      </c>
      <c r="D5" s="77"/>
      <c r="E5" s="77"/>
      <c r="F5" s="77"/>
      <c r="G5" s="27"/>
      <c r="H5" s="27"/>
    </row>
    <row r="6" spans="1:8" ht="36" x14ac:dyDescent="0.25">
      <c r="A6" s="30" t="s">
        <v>14</v>
      </c>
      <c r="B6" s="75"/>
      <c r="C6" s="3" t="s">
        <v>1</v>
      </c>
      <c r="D6" s="3" t="s">
        <v>2</v>
      </c>
      <c r="E6" s="3" t="s">
        <v>3</v>
      </c>
      <c r="F6" s="3" t="s">
        <v>16</v>
      </c>
      <c r="G6" s="3" t="s">
        <v>31</v>
      </c>
      <c r="H6" s="3" t="s">
        <v>32</v>
      </c>
    </row>
    <row r="7" spans="1:8" x14ac:dyDescent="0.25">
      <c r="A7" s="17" t="s">
        <v>15</v>
      </c>
      <c r="B7" s="18">
        <f t="shared" ref="B7:F7" si="0">SUM(B8:B19)</f>
        <v>21437.641789999991</v>
      </c>
      <c r="C7" s="18">
        <f t="shared" si="0"/>
        <v>223.98608000000004</v>
      </c>
      <c r="D7" s="18">
        <f t="shared" si="0"/>
        <v>1231.0146700000003</v>
      </c>
      <c r="E7" s="18">
        <f t="shared" si="0"/>
        <v>1496.4552599999997</v>
      </c>
      <c r="F7" s="18">
        <f t="shared" si="0"/>
        <v>486.00075000000004</v>
      </c>
      <c r="G7" s="18">
        <f>SUM(C7:F7)</f>
        <v>3437.45676</v>
      </c>
      <c r="H7" s="56">
        <f>G7/B7*100</f>
        <v>16.034677664982112</v>
      </c>
    </row>
    <row r="8" spans="1:8" x14ac:dyDescent="0.25">
      <c r="A8" s="9" t="s">
        <v>17</v>
      </c>
      <c r="B8" s="18">
        <v>1558.915821666666</v>
      </c>
      <c r="C8" s="19">
        <v>19.981839999999998</v>
      </c>
      <c r="D8" s="19">
        <v>89.41968</v>
      </c>
      <c r="E8" s="19">
        <v>111.33624</v>
      </c>
      <c r="F8" s="19">
        <v>24.18309</v>
      </c>
      <c r="G8" s="18">
        <f>SUM(C8:F8)</f>
        <v>244.92085</v>
      </c>
      <c r="H8" s="57">
        <f t="shared" ref="H8:H19" si="1">G8/B8*100</f>
        <v>15.710973395481389</v>
      </c>
    </row>
    <row r="9" spans="1:8" x14ac:dyDescent="0.25">
      <c r="A9" s="9" t="s">
        <v>18</v>
      </c>
      <c r="B9" s="18">
        <v>1504.985531666666</v>
      </c>
      <c r="C9" s="19">
        <v>19.546230000000001</v>
      </c>
      <c r="D9" s="19">
        <v>138.53691000000001</v>
      </c>
      <c r="E9" s="19">
        <v>100.02200999999999</v>
      </c>
      <c r="F9" s="19">
        <v>24.803059999999999</v>
      </c>
      <c r="G9" s="18">
        <f t="shared" ref="G9:G19" si="2">SUM(C9:F9)</f>
        <v>282.90821</v>
      </c>
      <c r="H9" s="57">
        <f t="shared" si="1"/>
        <v>18.798068423069754</v>
      </c>
    </row>
    <row r="10" spans="1:8" x14ac:dyDescent="0.25">
      <c r="A10" s="9" t="s">
        <v>19</v>
      </c>
      <c r="B10" s="18">
        <v>1701.200151666666</v>
      </c>
      <c r="C10" s="19">
        <v>21.592639999999999</v>
      </c>
      <c r="D10" s="19">
        <v>114.47349</v>
      </c>
      <c r="E10" s="19">
        <v>135.15231</v>
      </c>
      <c r="F10" s="19">
        <v>31.345490000000002</v>
      </c>
      <c r="G10" s="18">
        <f t="shared" si="2"/>
        <v>302.56392999999997</v>
      </c>
      <c r="H10" s="57">
        <f t="shared" si="1"/>
        <v>17.785322303409039</v>
      </c>
    </row>
    <row r="11" spans="1:8" x14ac:dyDescent="0.25">
      <c r="A11" s="9" t="s">
        <v>20</v>
      </c>
      <c r="B11" s="18">
        <v>1708.2591516666662</v>
      </c>
      <c r="C11" s="19">
        <v>21.73047</v>
      </c>
      <c r="D11" s="19">
        <v>91.390330000000006</v>
      </c>
      <c r="E11" s="19">
        <v>129.69450000000001</v>
      </c>
      <c r="F11" s="19">
        <v>34.658389999999997</v>
      </c>
      <c r="G11" s="18">
        <f t="shared" si="2"/>
        <v>277.47369000000003</v>
      </c>
      <c r="H11" s="57">
        <f t="shared" si="1"/>
        <v>16.243067670925825</v>
      </c>
    </row>
    <row r="12" spans="1:8" x14ac:dyDescent="0.25">
      <c r="A12" s="9" t="s">
        <v>21</v>
      </c>
      <c r="B12" s="18">
        <v>1843.012461666666</v>
      </c>
      <c r="C12" s="19">
        <v>22.329660000000001</v>
      </c>
      <c r="D12" s="19">
        <v>115.83539</v>
      </c>
      <c r="E12" s="19">
        <v>124.24785</v>
      </c>
      <c r="F12" s="19">
        <v>35.596899999999998</v>
      </c>
      <c r="G12" s="18">
        <f t="shared" si="2"/>
        <v>298.00980000000004</v>
      </c>
      <c r="H12" s="57">
        <f t="shared" si="1"/>
        <v>16.169711610658617</v>
      </c>
    </row>
    <row r="13" spans="1:8" x14ac:dyDescent="0.25">
      <c r="A13" s="9" t="s">
        <v>22</v>
      </c>
      <c r="B13" s="18">
        <v>1783.3354816666661</v>
      </c>
      <c r="C13" s="19">
        <v>21.28932</v>
      </c>
      <c r="D13" s="19">
        <v>132.61733000000001</v>
      </c>
      <c r="E13" s="19">
        <v>153.11819</v>
      </c>
      <c r="F13" s="19">
        <v>33.151760000000003</v>
      </c>
      <c r="G13" s="18">
        <f t="shared" si="2"/>
        <v>340.17660000000006</v>
      </c>
      <c r="H13" s="57">
        <f t="shared" si="1"/>
        <v>19.075300384988612</v>
      </c>
    </row>
    <row r="14" spans="1:8" x14ac:dyDescent="0.25">
      <c r="A14" s="9" t="s">
        <v>23</v>
      </c>
      <c r="B14" s="18">
        <v>1902.8808616666661</v>
      </c>
      <c r="C14" s="19">
        <v>21.146979999999999</v>
      </c>
      <c r="D14" s="19">
        <v>140.20218</v>
      </c>
      <c r="E14" s="19">
        <v>135.05446000000001</v>
      </c>
      <c r="F14" s="19">
        <v>41.681739999999998</v>
      </c>
      <c r="G14" s="18">
        <f t="shared" si="2"/>
        <v>338.08535999999998</v>
      </c>
      <c r="H14" s="57">
        <f t="shared" si="1"/>
        <v>17.767027185500357</v>
      </c>
    </row>
    <row r="15" spans="1:8" x14ac:dyDescent="0.25">
      <c r="A15" s="9" t="s">
        <v>24</v>
      </c>
      <c r="B15" s="18">
        <v>1901.9867416666661</v>
      </c>
      <c r="C15" s="19">
        <v>22.22335</v>
      </c>
      <c r="D15" s="19">
        <v>112.84276</v>
      </c>
      <c r="E15" s="19">
        <v>159.58407</v>
      </c>
      <c r="F15" s="19">
        <v>54.46808</v>
      </c>
      <c r="G15" s="18">
        <f t="shared" si="2"/>
        <v>349.11825999999996</v>
      </c>
      <c r="H15" s="57">
        <f t="shared" si="1"/>
        <v>18.355451820556638</v>
      </c>
    </row>
    <row r="16" spans="1:8" x14ac:dyDescent="0.25">
      <c r="A16" s="9" t="s">
        <v>25</v>
      </c>
      <c r="B16" s="18">
        <v>1950.7273716666659</v>
      </c>
      <c r="C16" s="19">
        <v>19.110289999999999</v>
      </c>
      <c r="D16" s="19">
        <v>61.829830000000001</v>
      </c>
      <c r="E16" s="19">
        <v>106.82017999999999</v>
      </c>
      <c r="F16" s="19">
        <v>57.068350000000002</v>
      </c>
      <c r="G16" s="18">
        <f t="shared" si="2"/>
        <v>244.82865000000001</v>
      </c>
      <c r="H16" s="57">
        <f t="shared" si="1"/>
        <v>12.550633858734594</v>
      </c>
    </row>
    <row r="17" spans="1:8" x14ac:dyDescent="0.25">
      <c r="A17" s="9" t="s">
        <v>26</v>
      </c>
      <c r="B17" s="18">
        <v>1949.0193516666659</v>
      </c>
      <c r="C17" s="19">
        <v>15.472630000000001</v>
      </c>
      <c r="D17" s="19">
        <v>65.251999999999995</v>
      </c>
      <c r="E17" s="19">
        <v>127.37746</v>
      </c>
      <c r="F17" s="19">
        <v>49.140689999999999</v>
      </c>
      <c r="G17" s="18">
        <f t="shared" si="2"/>
        <v>257.24277999999998</v>
      </c>
      <c r="H17" s="57">
        <f t="shared" si="1"/>
        <v>13.198574954118532</v>
      </c>
    </row>
    <row r="18" spans="1:8" x14ac:dyDescent="0.25">
      <c r="A18" s="9" t="s">
        <v>27</v>
      </c>
      <c r="B18" s="18">
        <v>1848.754991666666</v>
      </c>
      <c r="C18" s="19">
        <v>7.44909</v>
      </c>
      <c r="D18" s="19">
        <v>62.317970000000003</v>
      </c>
      <c r="E18" s="19">
        <v>102.63697000000001</v>
      </c>
      <c r="F18" s="19">
        <v>50.558369999999996</v>
      </c>
      <c r="G18" s="18">
        <f t="shared" si="2"/>
        <v>222.9624</v>
      </c>
      <c r="H18" s="57">
        <f t="shared" si="1"/>
        <v>12.060137822751612</v>
      </c>
    </row>
    <row r="19" spans="1:8" x14ac:dyDescent="0.25">
      <c r="A19" s="20" t="s">
        <v>28</v>
      </c>
      <c r="B19" s="21">
        <v>1784.5638716666663</v>
      </c>
      <c r="C19" s="58">
        <v>12.113580000000001</v>
      </c>
      <c r="D19" s="58">
        <v>106.2968</v>
      </c>
      <c r="E19" s="58">
        <v>111.41101999999999</v>
      </c>
      <c r="F19" s="58">
        <v>49.344830000000002</v>
      </c>
      <c r="G19" s="21">
        <f t="shared" si="2"/>
        <v>279.16622999999998</v>
      </c>
      <c r="H19" s="59">
        <f t="shared" si="1"/>
        <v>15.643386848310278</v>
      </c>
    </row>
    <row r="20" spans="1:8" x14ac:dyDescent="0.25">
      <c r="A20" s="31" t="s">
        <v>37</v>
      </c>
    </row>
    <row r="21" spans="1:8" x14ac:dyDescent="0.25">
      <c r="A21" s="78" t="s">
        <v>29</v>
      </c>
      <c r="B21" s="78"/>
      <c r="C21" s="78"/>
      <c r="D21" s="78"/>
    </row>
    <row r="22" spans="1:8" x14ac:dyDescent="0.25">
      <c r="A22" s="24" t="s">
        <v>30</v>
      </c>
      <c r="B22" s="25"/>
      <c r="C22" s="26"/>
      <c r="D22" s="26"/>
    </row>
  </sheetData>
  <mergeCells count="5">
    <mergeCell ref="A1:F1"/>
    <mergeCell ref="A3:F3"/>
    <mergeCell ref="C5:F5"/>
    <mergeCell ref="A21:D21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2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1.42578125" style="13"/>
    <col min="2" max="2" width="11.42578125" style="23"/>
    <col min="3" max="6" width="11.42578125" style="13"/>
    <col min="7" max="7" width="18" style="23" customWidth="1"/>
    <col min="8" max="8" width="21.42578125" style="13" customWidth="1"/>
    <col min="9" max="16384" width="11.42578125" style="13"/>
  </cols>
  <sheetData>
    <row r="1" spans="1:8" x14ac:dyDescent="0.25">
      <c r="A1" s="72"/>
      <c r="B1" s="72"/>
      <c r="C1" s="72"/>
      <c r="D1" s="72"/>
      <c r="E1" s="72"/>
      <c r="F1" s="72"/>
    </row>
    <row r="2" spans="1:8" x14ac:dyDescent="0.25">
      <c r="A2" s="28" t="s">
        <v>44</v>
      </c>
      <c r="B2" s="28"/>
      <c r="C2" s="28"/>
      <c r="D2" s="28"/>
      <c r="E2" s="28"/>
      <c r="F2" s="28"/>
    </row>
    <row r="3" spans="1:8" x14ac:dyDescent="0.25">
      <c r="A3" s="73" t="s">
        <v>13</v>
      </c>
      <c r="B3" s="73"/>
      <c r="C3" s="73"/>
      <c r="D3" s="73"/>
      <c r="E3" s="73"/>
      <c r="F3" s="73"/>
    </row>
    <row r="4" spans="1:8" x14ac:dyDescent="0.25">
      <c r="A4" s="14"/>
      <c r="B4" s="15"/>
      <c r="C4" s="16"/>
      <c r="D4" s="16"/>
      <c r="E4" s="16"/>
      <c r="F4" s="16"/>
    </row>
    <row r="5" spans="1:8" ht="15" customHeight="1" x14ac:dyDescent="0.25">
      <c r="A5" s="79" t="s">
        <v>14</v>
      </c>
      <c r="B5" s="74" t="s">
        <v>36</v>
      </c>
      <c r="C5" s="77" t="s">
        <v>35</v>
      </c>
      <c r="D5" s="77"/>
      <c r="E5" s="77"/>
      <c r="F5" s="77"/>
      <c r="G5" s="27"/>
      <c r="H5" s="27"/>
    </row>
    <row r="6" spans="1:8" ht="45.75" customHeight="1" x14ac:dyDescent="0.25">
      <c r="A6" s="80"/>
      <c r="B6" s="75"/>
      <c r="C6" s="3" t="s">
        <v>1</v>
      </c>
      <c r="D6" s="3" t="s">
        <v>2</v>
      </c>
      <c r="E6" s="3" t="s">
        <v>3</v>
      </c>
      <c r="F6" s="3" t="s">
        <v>16</v>
      </c>
      <c r="G6" s="3" t="s">
        <v>31</v>
      </c>
      <c r="H6" s="3" t="s">
        <v>32</v>
      </c>
    </row>
    <row r="7" spans="1:8" x14ac:dyDescent="0.25">
      <c r="A7" s="17" t="s">
        <v>15</v>
      </c>
      <c r="B7" s="45">
        <f>SUM(B8:B19)</f>
        <v>22143.591690000001</v>
      </c>
      <c r="C7" s="45">
        <f>SUM(C8:C19)</f>
        <v>207.62363000000002</v>
      </c>
      <c r="D7" s="45">
        <f t="shared" ref="D7:F7" si="0">SUM(D8:D19)</f>
        <v>1175.4387500000003</v>
      </c>
      <c r="E7" s="45">
        <f t="shared" si="0"/>
        <v>1457.12644</v>
      </c>
      <c r="F7" s="45">
        <f t="shared" si="0"/>
        <v>732.39663000000007</v>
      </c>
      <c r="G7" s="46">
        <f>SUM(C7:F7)</f>
        <v>3572.5854500000005</v>
      </c>
      <c r="H7" s="47">
        <f>G7/B7*100</f>
        <v>16.133721665457607</v>
      </c>
    </row>
    <row r="8" spans="1:8" x14ac:dyDescent="0.25">
      <c r="A8" s="9" t="s">
        <v>17</v>
      </c>
      <c r="B8" s="45">
        <v>1745.3339100000001</v>
      </c>
      <c r="C8" s="48">
        <v>13.35721</v>
      </c>
      <c r="D8" s="48">
        <v>81.746080000000006</v>
      </c>
      <c r="E8" s="48">
        <v>115.70869999999999</v>
      </c>
      <c r="F8" s="48">
        <v>53.462499999999999</v>
      </c>
      <c r="G8" s="46">
        <f>SUM(C8:F8)</f>
        <v>264.27448999999996</v>
      </c>
      <c r="H8" s="49">
        <f>G8/B8*100</f>
        <v>15.141772498994186</v>
      </c>
    </row>
    <row r="9" spans="1:8" x14ac:dyDescent="0.25">
      <c r="A9" s="9" t="s">
        <v>18</v>
      </c>
      <c r="B9" s="45">
        <v>1577.3695999999998</v>
      </c>
      <c r="C9" s="48">
        <v>19.724620000000002</v>
      </c>
      <c r="D9" s="48">
        <v>106.29058999999999</v>
      </c>
      <c r="E9" s="48">
        <v>106.56974</v>
      </c>
      <c r="F9" s="48">
        <v>48.659080000000003</v>
      </c>
      <c r="G9" s="46">
        <f t="shared" ref="G9:G19" si="1">SUM(C9:F9)</f>
        <v>281.24403000000001</v>
      </c>
      <c r="H9" s="49">
        <f t="shared" ref="H9:H19" si="2">G9/B9*100</f>
        <v>17.829938525504744</v>
      </c>
    </row>
    <row r="10" spans="1:8" x14ac:dyDescent="0.25">
      <c r="A10" s="9" t="s">
        <v>19</v>
      </c>
      <c r="B10" s="45">
        <v>1819.31286</v>
      </c>
      <c r="C10" s="48">
        <v>21.740880000000001</v>
      </c>
      <c r="D10" s="48">
        <v>136.02592000000001</v>
      </c>
      <c r="E10" s="48">
        <v>127.94306</v>
      </c>
      <c r="F10" s="48">
        <v>56.375489999999999</v>
      </c>
      <c r="G10" s="46">
        <f t="shared" si="1"/>
        <v>342.08535000000006</v>
      </c>
      <c r="H10" s="49">
        <f t="shared" si="2"/>
        <v>18.802997412990312</v>
      </c>
    </row>
    <row r="11" spans="1:8" x14ac:dyDescent="0.25">
      <c r="A11" s="9" t="s">
        <v>20</v>
      </c>
      <c r="B11" s="45">
        <v>1737.3687900000002</v>
      </c>
      <c r="C11" s="48">
        <v>21.463290000000001</v>
      </c>
      <c r="D11" s="48">
        <v>113.68093</v>
      </c>
      <c r="E11" s="48">
        <v>109.66161</v>
      </c>
      <c r="F11" s="48">
        <v>53.62679</v>
      </c>
      <c r="G11" s="46">
        <f t="shared" si="1"/>
        <v>298.43262000000004</v>
      </c>
      <c r="H11" s="49">
        <f t="shared" si="2"/>
        <v>17.1772752980097</v>
      </c>
    </row>
    <row r="12" spans="1:8" x14ac:dyDescent="0.25">
      <c r="A12" s="9" t="s">
        <v>21</v>
      </c>
      <c r="B12" s="45">
        <v>1869.3217999999997</v>
      </c>
      <c r="C12" s="48">
        <v>22.028580000000002</v>
      </c>
      <c r="D12" s="48">
        <v>107.86756</v>
      </c>
      <c r="E12" s="48">
        <v>115.01463</v>
      </c>
      <c r="F12" s="48">
        <v>52.522739999999999</v>
      </c>
      <c r="G12" s="46">
        <f t="shared" si="1"/>
        <v>297.43351000000001</v>
      </c>
      <c r="H12" s="49">
        <f t="shared" si="2"/>
        <v>15.911305907843158</v>
      </c>
    </row>
    <row r="13" spans="1:8" x14ac:dyDescent="0.25">
      <c r="A13" s="9" t="s">
        <v>22</v>
      </c>
      <c r="B13" s="45">
        <v>1955.96129</v>
      </c>
      <c r="C13" s="48">
        <v>20.529019999999999</v>
      </c>
      <c r="D13" s="48">
        <v>92.933679999999995</v>
      </c>
      <c r="E13" s="48">
        <v>104.02321999999999</v>
      </c>
      <c r="F13" s="48">
        <v>57.406779999999998</v>
      </c>
      <c r="G13" s="46">
        <f t="shared" si="1"/>
        <v>274.89269999999999</v>
      </c>
      <c r="H13" s="49">
        <f t="shared" si="2"/>
        <v>14.054097154448286</v>
      </c>
    </row>
    <row r="14" spans="1:8" x14ac:dyDescent="0.25">
      <c r="A14" s="9" t="s">
        <v>23</v>
      </c>
      <c r="B14" s="45">
        <v>1965.4133000000002</v>
      </c>
      <c r="C14" s="48">
        <v>22.077349999999999</v>
      </c>
      <c r="D14" s="48">
        <v>147.39355</v>
      </c>
      <c r="E14" s="48">
        <v>121.78892</v>
      </c>
      <c r="F14" s="48">
        <v>63.197249999999997</v>
      </c>
      <c r="G14" s="46">
        <f t="shared" si="1"/>
        <v>354.45706999999999</v>
      </c>
      <c r="H14" s="49">
        <f t="shared" si="2"/>
        <v>18.034734475440864</v>
      </c>
    </row>
    <row r="15" spans="1:8" x14ac:dyDescent="0.25">
      <c r="A15" s="9" t="s">
        <v>24</v>
      </c>
      <c r="B15" s="45">
        <v>2044.1150500000001</v>
      </c>
      <c r="C15" s="48">
        <v>21.11281</v>
      </c>
      <c r="D15" s="48">
        <v>111.68858</v>
      </c>
      <c r="E15" s="48">
        <v>129.60446999999999</v>
      </c>
      <c r="F15" s="48">
        <v>74.402249999999995</v>
      </c>
      <c r="G15" s="46">
        <f t="shared" si="1"/>
        <v>336.80810999999994</v>
      </c>
      <c r="H15" s="49">
        <f t="shared" si="2"/>
        <v>16.47696444483396</v>
      </c>
    </row>
    <row r="16" spans="1:8" x14ac:dyDescent="0.25">
      <c r="A16" s="9" t="s">
        <v>25</v>
      </c>
      <c r="B16" s="45">
        <v>1927.5669399999999</v>
      </c>
      <c r="C16" s="48">
        <v>14.300269999999999</v>
      </c>
      <c r="D16" s="48">
        <v>56.767000000000003</v>
      </c>
      <c r="E16" s="48">
        <v>144.54358999999999</v>
      </c>
      <c r="F16" s="48">
        <v>67.911439999999999</v>
      </c>
      <c r="G16" s="46">
        <f t="shared" si="1"/>
        <v>283.52229999999997</v>
      </c>
      <c r="H16" s="49">
        <f t="shared" si="2"/>
        <v>14.708817323874623</v>
      </c>
    </row>
    <row r="17" spans="1:8" x14ac:dyDescent="0.25">
      <c r="A17" s="9" t="s">
        <v>26</v>
      </c>
      <c r="B17" s="45">
        <v>1951.6142500000001</v>
      </c>
      <c r="C17" s="48">
        <v>1.67791</v>
      </c>
      <c r="D17" s="48">
        <v>58.473820000000003</v>
      </c>
      <c r="E17" s="48">
        <v>127.34877</v>
      </c>
      <c r="F17" s="48">
        <v>68.749899999999997</v>
      </c>
      <c r="G17" s="46">
        <f t="shared" si="1"/>
        <v>256.25040000000001</v>
      </c>
      <c r="H17" s="49">
        <f t="shared" si="2"/>
        <v>13.130176724216888</v>
      </c>
    </row>
    <row r="18" spans="1:8" x14ac:dyDescent="0.25">
      <c r="A18" s="9" t="s">
        <v>27</v>
      </c>
      <c r="B18" s="45">
        <v>1784.1534900000001</v>
      </c>
      <c r="C18" s="48">
        <v>8.4150500000000008</v>
      </c>
      <c r="D18" s="48">
        <v>80.652569999999997</v>
      </c>
      <c r="E18" s="48">
        <v>134.42371</v>
      </c>
      <c r="F18" s="48">
        <v>67.147310000000004</v>
      </c>
      <c r="G18" s="46">
        <f t="shared" si="1"/>
        <v>290.63864000000001</v>
      </c>
      <c r="H18" s="49">
        <f t="shared" si="2"/>
        <v>16.290002044611082</v>
      </c>
    </row>
    <row r="19" spans="1:8" x14ac:dyDescent="0.25">
      <c r="A19" s="20" t="s">
        <v>28</v>
      </c>
      <c r="B19" s="50">
        <v>1766.06041</v>
      </c>
      <c r="C19" s="51">
        <v>21.196639999999999</v>
      </c>
      <c r="D19" s="51">
        <v>81.918469999999999</v>
      </c>
      <c r="E19" s="51">
        <v>120.49602</v>
      </c>
      <c r="F19" s="51">
        <v>68.935100000000006</v>
      </c>
      <c r="G19" s="52">
        <f t="shared" si="1"/>
        <v>292.54623000000004</v>
      </c>
      <c r="H19" s="53">
        <f t="shared" si="2"/>
        <v>16.564905047613859</v>
      </c>
    </row>
    <row r="20" spans="1:8" x14ac:dyDescent="0.25">
      <c r="A20" s="22" t="s">
        <v>37</v>
      </c>
    </row>
    <row r="21" spans="1:8" x14ac:dyDescent="0.25">
      <c r="A21" s="78" t="s">
        <v>29</v>
      </c>
      <c r="B21" s="78"/>
      <c r="C21" s="78"/>
      <c r="D21" s="78"/>
      <c r="E21" s="14"/>
      <c r="F21" s="14"/>
    </row>
    <row r="22" spans="1:8" x14ac:dyDescent="0.25">
      <c r="A22" s="24" t="s">
        <v>30</v>
      </c>
      <c r="B22" s="25"/>
      <c r="C22" s="26"/>
      <c r="D22" s="26"/>
      <c r="E22" s="14"/>
      <c r="F22" s="14"/>
    </row>
  </sheetData>
  <mergeCells count="6">
    <mergeCell ref="A21:D21"/>
    <mergeCell ref="A1:F1"/>
    <mergeCell ref="A3:F3"/>
    <mergeCell ref="A5:A6"/>
    <mergeCell ref="B5:B6"/>
    <mergeCell ref="C5:F5"/>
  </mergeCells>
  <pageMargins left="0.7" right="0.7" top="0.75" bottom="0.75" header="0.3" footer="0.3"/>
  <pageSetup orientation="portrait" r:id="rId1"/>
  <ignoredErrors>
    <ignoredError sqref="G9:G19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2"/>
  <sheetViews>
    <sheetView workbookViewId="0">
      <selection activeCell="J14" sqref="J14"/>
    </sheetView>
  </sheetViews>
  <sheetFormatPr baseColWidth="10" defaultColWidth="11.42578125" defaultRowHeight="15" x14ac:dyDescent="0.25"/>
  <cols>
    <col min="1" max="1" width="11.42578125" style="13"/>
    <col min="2" max="2" width="11.42578125" style="23"/>
    <col min="3" max="6" width="11.42578125" style="13"/>
    <col min="7" max="7" width="15" style="23" customWidth="1"/>
    <col min="8" max="8" width="17.5703125" style="13" customWidth="1"/>
    <col min="9" max="16384" width="11.42578125" style="13"/>
  </cols>
  <sheetData>
    <row r="1" spans="1:8" x14ac:dyDescent="0.25">
      <c r="A1" s="72"/>
      <c r="B1" s="72"/>
      <c r="C1" s="72"/>
      <c r="D1" s="72"/>
      <c r="E1" s="72"/>
      <c r="F1" s="72"/>
    </row>
    <row r="2" spans="1:8" x14ac:dyDescent="0.25">
      <c r="A2" s="33" t="s">
        <v>43</v>
      </c>
      <c r="B2" s="28"/>
      <c r="C2" s="28"/>
      <c r="D2" s="28"/>
      <c r="E2" s="28"/>
      <c r="F2" s="28"/>
    </row>
    <row r="3" spans="1:8" x14ac:dyDescent="0.25">
      <c r="A3" s="73" t="s">
        <v>13</v>
      </c>
      <c r="B3" s="73"/>
      <c r="C3" s="73"/>
      <c r="D3" s="73"/>
      <c r="E3" s="73"/>
      <c r="F3" s="73"/>
    </row>
    <row r="4" spans="1:8" x14ac:dyDescent="0.25">
      <c r="A4" s="14"/>
      <c r="B4" s="15"/>
      <c r="C4" s="16"/>
      <c r="D4" s="16"/>
      <c r="E4" s="16"/>
      <c r="F4" s="16"/>
    </row>
    <row r="5" spans="1:8" x14ac:dyDescent="0.25">
      <c r="A5" s="37"/>
      <c r="B5" s="29"/>
      <c r="C5" s="77" t="s">
        <v>34</v>
      </c>
      <c r="D5" s="77"/>
      <c r="E5" s="77"/>
      <c r="F5" s="77"/>
      <c r="G5" s="77"/>
      <c r="H5" s="77"/>
    </row>
    <row r="6" spans="1:8" ht="55.5" customHeight="1" x14ac:dyDescent="0.25">
      <c r="A6" s="38" t="s">
        <v>14</v>
      </c>
      <c r="B6" s="81" t="s">
        <v>36</v>
      </c>
      <c r="C6" s="3" t="s">
        <v>1</v>
      </c>
      <c r="D6" s="3" t="s">
        <v>2</v>
      </c>
      <c r="E6" s="3" t="s">
        <v>3</v>
      </c>
      <c r="F6" s="3" t="s">
        <v>16</v>
      </c>
      <c r="G6" s="3" t="s">
        <v>31</v>
      </c>
      <c r="H6" s="3" t="s">
        <v>32</v>
      </c>
    </row>
    <row r="7" spans="1:8" x14ac:dyDescent="0.25">
      <c r="A7" s="17" t="s">
        <v>15</v>
      </c>
      <c r="B7" s="41">
        <f>SUM(B8:B19)</f>
        <v>23912.548759999998</v>
      </c>
      <c r="C7" s="18">
        <f>SUM(C8:C19)</f>
        <v>225.97570999999996</v>
      </c>
      <c r="D7" s="18">
        <f t="shared" ref="D7:F7" si="0">SUM(D8:D19)</f>
        <v>1129.2596099999998</v>
      </c>
      <c r="E7" s="18">
        <f t="shared" si="0"/>
        <v>1156.8140900000001</v>
      </c>
      <c r="F7" s="18">
        <f t="shared" si="0"/>
        <v>1108.1565300000002</v>
      </c>
      <c r="G7" s="43">
        <f>SUM(C7:F7)</f>
        <v>3620.2059399999998</v>
      </c>
      <c r="H7" s="44">
        <f>G7/B7*100</f>
        <v>15.139356228122963</v>
      </c>
    </row>
    <row r="8" spans="1:8" x14ac:dyDescent="0.25">
      <c r="A8" s="9" t="s">
        <v>17</v>
      </c>
      <c r="B8" s="18">
        <v>1729.39066</v>
      </c>
      <c r="C8" s="19">
        <v>21.190110000000001</v>
      </c>
      <c r="D8" s="19">
        <v>102.62578000000001</v>
      </c>
      <c r="E8" s="19">
        <v>107.60142</v>
      </c>
      <c r="F8" s="19">
        <v>68.149839999999998</v>
      </c>
      <c r="G8" s="43">
        <f>SUM(C8:F8)</f>
        <v>299.56715000000003</v>
      </c>
      <c r="H8" s="42">
        <f>G8/B8*100</f>
        <v>17.322121422813748</v>
      </c>
    </row>
    <row r="9" spans="1:8" x14ac:dyDescent="0.25">
      <c r="A9" s="9" t="s">
        <v>18</v>
      </c>
      <c r="B9" s="18">
        <v>1610.1003499999999</v>
      </c>
      <c r="C9" s="19">
        <v>19.513269999999999</v>
      </c>
      <c r="D9" s="19">
        <v>132.85279</v>
      </c>
      <c r="E9" s="19">
        <v>86.559290000000004</v>
      </c>
      <c r="F9" s="19">
        <v>69.546769999999995</v>
      </c>
      <c r="G9" s="43">
        <f>SUM(C9:F9)</f>
        <v>308.47212000000002</v>
      </c>
      <c r="H9" s="42">
        <f>G9/B9*100</f>
        <v>19.158564868332586</v>
      </c>
    </row>
    <row r="10" spans="1:8" x14ac:dyDescent="0.25">
      <c r="A10" s="9" t="s">
        <v>19</v>
      </c>
      <c r="B10" s="18">
        <v>1862.0063599999999</v>
      </c>
      <c r="C10" s="19">
        <v>21.56513</v>
      </c>
      <c r="D10" s="19">
        <v>109.50345</v>
      </c>
      <c r="E10" s="19">
        <v>79.268649999999994</v>
      </c>
      <c r="F10" s="19">
        <v>83.261740000000003</v>
      </c>
      <c r="G10" s="43">
        <f t="shared" ref="G10:G16" si="1">SUM(C10:F10)</f>
        <v>293.59897000000001</v>
      </c>
      <c r="H10" s="42">
        <f>G10/B10*100</f>
        <v>15.767882232153067</v>
      </c>
    </row>
    <row r="11" spans="1:8" x14ac:dyDescent="0.25">
      <c r="A11" s="9" t="s">
        <v>20</v>
      </c>
      <c r="B11" s="18">
        <v>1832.9427100000003</v>
      </c>
      <c r="C11" s="19">
        <v>20.690449999999998</v>
      </c>
      <c r="D11" s="19">
        <v>79.377930000000006</v>
      </c>
      <c r="E11" s="19">
        <v>75.156689999999998</v>
      </c>
      <c r="F11" s="19">
        <v>81.173739999999995</v>
      </c>
      <c r="G11" s="43">
        <f t="shared" si="1"/>
        <v>256.39881000000003</v>
      </c>
      <c r="H11" s="42">
        <f>G11/B11*100</f>
        <v>13.988370100230791</v>
      </c>
    </row>
    <row r="12" spans="1:8" x14ac:dyDescent="0.25">
      <c r="A12" s="9" t="s">
        <v>21</v>
      </c>
      <c r="B12" s="18">
        <v>2042.8721100000002</v>
      </c>
      <c r="C12" s="19">
        <v>21.404240000000001</v>
      </c>
      <c r="D12" s="19">
        <v>54.91377</v>
      </c>
      <c r="E12" s="19">
        <v>65.177419999999998</v>
      </c>
      <c r="F12" s="19">
        <v>81.728449999999995</v>
      </c>
      <c r="G12" s="43">
        <f t="shared" si="1"/>
        <v>223.22388000000001</v>
      </c>
      <c r="H12" s="42">
        <f t="shared" ref="H12:H15" si="2">G12/B12*100</f>
        <v>10.926963019726182</v>
      </c>
    </row>
    <row r="13" spans="1:8" x14ac:dyDescent="0.25">
      <c r="A13" s="9" t="s">
        <v>22</v>
      </c>
      <c r="B13" s="18">
        <v>2111.5697399999999</v>
      </c>
      <c r="C13" s="19">
        <v>20.85117</v>
      </c>
      <c r="D13" s="19">
        <v>94.081609999999998</v>
      </c>
      <c r="E13" s="19">
        <v>81.748679999999993</v>
      </c>
      <c r="F13" s="19">
        <v>91.515420000000006</v>
      </c>
      <c r="G13" s="43">
        <f t="shared" si="1"/>
        <v>288.19687999999996</v>
      </c>
      <c r="H13" s="42">
        <f t="shared" si="2"/>
        <v>13.648466093286599</v>
      </c>
    </row>
    <row r="14" spans="1:8" x14ac:dyDescent="0.25">
      <c r="A14" s="9" t="s">
        <v>23</v>
      </c>
      <c r="B14" s="18">
        <v>2197.4502299999999</v>
      </c>
      <c r="C14" s="19">
        <v>22.228529999999999</v>
      </c>
      <c r="D14" s="19">
        <v>160.22766999999999</v>
      </c>
      <c r="E14" s="19">
        <v>77.132840000000002</v>
      </c>
      <c r="F14" s="19">
        <v>100.55132999999999</v>
      </c>
      <c r="G14" s="43">
        <f t="shared" si="1"/>
        <v>360.14037000000002</v>
      </c>
      <c r="H14" s="42">
        <f t="shared" si="2"/>
        <v>16.389011458976253</v>
      </c>
    </row>
    <row r="15" spans="1:8" x14ac:dyDescent="0.25">
      <c r="A15" s="9" t="s">
        <v>24</v>
      </c>
      <c r="B15" s="18">
        <v>2175.9965300000003</v>
      </c>
      <c r="C15" s="19">
        <v>21.820119999999999</v>
      </c>
      <c r="D15" s="19">
        <v>110.43122</v>
      </c>
      <c r="E15" s="19">
        <v>84.882850000000005</v>
      </c>
      <c r="F15" s="19">
        <v>98.528760000000005</v>
      </c>
      <c r="G15" s="43">
        <f t="shared" si="1"/>
        <v>315.66295000000002</v>
      </c>
      <c r="H15" s="42">
        <f t="shared" si="2"/>
        <v>14.506592526597457</v>
      </c>
    </row>
    <row r="16" spans="1:8" x14ac:dyDescent="0.25">
      <c r="A16" s="9" t="s">
        <v>25</v>
      </c>
      <c r="B16" s="18">
        <v>2212.7716799999998</v>
      </c>
      <c r="C16" s="19">
        <v>21.343979999999998</v>
      </c>
      <c r="D16" s="19">
        <v>55.612810000000003</v>
      </c>
      <c r="E16" s="19">
        <v>93.917910000000006</v>
      </c>
      <c r="F16" s="19">
        <v>113.81995000000001</v>
      </c>
      <c r="G16" s="43">
        <f t="shared" si="1"/>
        <v>284.69465000000002</v>
      </c>
      <c r="H16" s="42">
        <f>G16/B16*100</f>
        <v>12.865974947763254</v>
      </c>
    </row>
    <row r="17" spans="1:8" x14ac:dyDescent="0.25">
      <c r="A17" s="9" t="s">
        <v>26</v>
      </c>
      <c r="B17" s="18">
        <v>2282.8805200000002</v>
      </c>
      <c r="C17" s="19">
        <v>0.70938000000000001</v>
      </c>
      <c r="D17" s="19">
        <v>29.970469999999999</v>
      </c>
      <c r="E17" s="19">
        <v>115.7784</v>
      </c>
      <c r="F17" s="19">
        <v>117.58513000000001</v>
      </c>
      <c r="G17" s="43">
        <f>SUM(C17:F17)</f>
        <v>264.04338000000001</v>
      </c>
      <c r="H17" s="42">
        <f>G17/B17*100</f>
        <v>11.566237378029754</v>
      </c>
    </row>
    <row r="18" spans="1:8" x14ac:dyDescent="0.25">
      <c r="A18" s="9" t="s">
        <v>27</v>
      </c>
      <c r="B18" s="18">
        <v>1978.1964499999999</v>
      </c>
      <c r="C18" s="57">
        <v>12.53533</v>
      </c>
      <c r="D18" s="57">
        <v>99.426590000000004</v>
      </c>
      <c r="E18" s="57">
        <v>133.37356</v>
      </c>
      <c r="F18" s="57">
        <v>100.83217999999999</v>
      </c>
      <c r="G18" s="43">
        <f>SUM(C18:F18)</f>
        <v>346.16766000000001</v>
      </c>
      <c r="H18" s="42">
        <f>G18/B18*100</f>
        <v>17.499154848852349</v>
      </c>
    </row>
    <row r="19" spans="1:8" x14ac:dyDescent="0.25">
      <c r="A19" s="20" t="s">
        <v>28</v>
      </c>
      <c r="B19" s="21">
        <v>1876.3714200000002</v>
      </c>
      <c r="C19" s="59">
        <v>22.123999999999999</v>
      </c>
      <c r="D19" s="59">
        <v>100.23551999999999</v>
      </c>
      <c r="E19" s="59">
        <v>156.21637999999999</v>
      </c>
      <c r="F19" s="59">
        <v>101.46322000000001</v>
      </c>
      <c r="G19" s="64">
        <f>SUM(C19:F19)</f>
        <v>380.03912000000003</v>
      </c>
      <c r="H19" s="65">
        <f>G19/B19*100</f>
        <v>20.253938849697466</v>
      </c>
    </row>
    <row r="20" spans="1:8" ht="11.25" customHeight="1" x14ac:dyDescent="0.25">
      <c r="A20" s="22" t="s">
        <v>37</v>
      </c>
    </row>
    <row r="21" spans="1:8" ht="11.25" customHeight="1" x14ac:dyDescent="0.25">
      <c r="A21" s="78" t="s">
        <v>29</v>
      </c>
      <c r="B21" s="78"/>
      <c r="C21" s="78"/>
      <c r="D21" s="78"/>
      <c r="E21" s="14"/>
      <c r="F21" s="14"/>
    </row>
    <row r="22" spans="1:8" ht="11.25" customHeight="1" x14ac:dyDescent="0.25">
      <c r="A22" s="24" t="s">
        <v>30</v>
      </c>
      <c r="B22" s="25"/>
      <c r="C22" s="26"/>
      <c r="D22" s="26"/>
      <c r="E22" s="14"/>
      <c r="F22" s="14"/>
    </row>
  </sheetData>
  <mergeCells count="5">
    <mergeCell ref="G5:H5"/>
    <mergeCell ref="A1:F1"/>
    <mergeCell ref="A3:F3"/>
    <mergeCell ref="C5:F5"/>
    <mergeCell ref="A21:D21"/>
  </mergeCells>
  <pageMargins left="0.7" right="0.7" top="0.75" bottom="0.75" header="0.3" footer="0.3"/>
  <ignoredErrors>
    <ignoredError sqref="G9:G17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41E9C-9BE9-4CC6-BE67-5AB18CA9B998}">
  <dimension ref="A1:H22"/>
  <sheetViews>
    <sheetView tabSelected="1" workbookViewId="0">
      <selection activeCell="H31" sqref="H31"/>
    </sheetView>
  </sheetViews>
  <sheetFormatPr baseColWidth="10" defaultColWidth="11.42578125" defaultRowHeight="15" x14ac:dyDescent="0.25"/>
  <cols>
    <col min="1" max="1" width="11.42578125" style="13"/>
    <col min="2" max="2" width="11.42578125" style="23"/>
    <col min="3" max="6" width="11.42578125" style="13"/>
    <col min="7" max="7" width="15" style="23" customWidth="1"/>
    <col min="8" max="8" width="17.5703125" style="13" customWidth="1"/>
    <col min="9" max="16384" width="11.42578125" style="13"/>
  </cols>
  <sheetData>
    <row r="1" spans="1:8" x14ac:dyDescent="0.25">
      <c r="A1" s="72"/>
      <c r="B1" s="72"/>
      <c r="C1" s="72"/>
      <c r="D1" s="72"/>
      <c r="E1" s="72"/>
      <c r="F1" s="72"/>
    </row>
    <row r="2" spans="1:8" x14ac:dyDescent="0.25">
      <c r="A2" s="33" t="s">
        <v>42</v>
      </c>
      <c r="B2" s="28"/>
      <c r="C2" s="28"/>
      <c r="D2" s="28"/>
      <c r="E2" s="28"/>
      <c r="F2" s="28"/>
    </row>
    <row r="3" spans="1:8" x14ac:dyDescent="0.25">
      <c r="A3" s="73" t="s">
        <v>13</v>
      </c>
      <c r="B3" s="73"/>
      <c r="C3" s="73"/>
      <c r="D3" s="73"/>
      <c r="E3" s="73"/>
      <c r="F3" s="73"/>
    </row>
    <row r="4" spans="1:8" x14ac:dyDescent="0.25">
      <c r="A4" s="14"/>
      <c r="B4" s="15"/>
      <c r="C4" s="16"/>
      <c r="D4" s="16"/>
      <c r="E4" s="16"/>
      <c r="F4" s="16"/>
    </row>
    <row r="5" spans="1:8" x14ac:dyDescent="0.25">
      <c r="A5" s="37"/>
      <c r="B5" s="29"/>
      <c r="C5" s="77" t="s">
        <v>34</v>
      </c>
      <c r="D5" s="77"/>
      <c r="E5" s="77"/>
      <c r="F5" s="77"/>
      <c r="G5" s="77"/>
      <c r="H5" s="77"/>
    </row>
    <row r="6" spans="1:8" ht="55.5" customHeight="1" x14ac:dyDescent="0.25">
      <c r="A6" s="38" t="s">
        <v>14</v>
      </c>
      <c r="B6" s="81" t="s">
        <v>36</v>
      </c>
      <c r="C6" s="66" t="s">
        <v>1</v>
      </c>
      <c r="D6" s="66" t="s">
        <v>2</v>
      </c>
      <c r="E6" s="66" t="s">
        <v>3</v>
      </c>
      <c r="F6" s="66" t="s">
        <v>16</v>
      </c>
      <c r="G6" s="66" t="s">
        <v>31</v>
      </c>
      <c r="H6" s="66" t="s">
        <v>32</v>
      </c>
    </row>
    <row r="7" spans="1:8" x14ac:dyDescent="0.25">
      <c r="A7" s="17" t="s">
        <v>15</v>
      </c>
      <c r="B7" s="41">
        <f>SUM(B8:B19)</f>
        <v>9819.2967500000013</v>
      </c>
      <c r="C7" s="18">
        <f>SUM(C8:C19)</f>
        <v>107.29593</v>
      </c>
      <c r="D7" s="18">
        <f t="shared" ref="D7:F7" si="0">SUM(D8:D19)</f>
        <v>450.38003000000003</v>
      </c>
      <c r="E7" s="18">
        <f t="shared" si="0"/>
        <v>575.95537999999999</v>
      </c>
      <c r="F7" s="18">
        <f t="shared" si="0"/>
        <v>602.15035999999998</v>
      </c>
      <c r="G7" s="43">
        <f>SUM(C7:F7)</f>
        <v>1735.7817</v>
      </c>
      <c r="H7" s="44">
        <f>G7/B7*100</f>
        <v>17.677250664616075</v>
      </c>
    </row>
    <row r="8" spans="1:8" x14ac:dyDescent="0.25">
      <c r="A8" s="9" t="s">
        <v>17</v>
      </c>
      <c r="B8" s="18">
        <v>1914.3962299999998</v>
      </c>
      <c r="C8" s="19">
        <v>22.06129</v>
      </c>
      <c r="D8" s="19">
        <v>123.31724</v>
      </c>
      <c r="E8" s="19">
        <v>117.84654</v>
      </c>
      <c r="F8" s="19">
        <v>109.80486000000001</v>
      </c>
      <c r="G8" s="43">
        <f>SUM(C8:F8)</f>
        <v>373.02993000000004</v>
      </c>
      <c r="H8" s="42">
        <f>G8/B8*100</f>
        <v>19.485513194935621</v>
      </c>
    </row>
    <row r="9" spans="1:8" x14ac:dyDescent="0.25">
      <c r="A9" s="9" t="s">
        <v>18</v>
      </c>
      <c r="B9" s="18">
        <v>1760.9340299999997</v>
      </c>
      <c r="C9" s="19">
        <v>20.49419</v>
      </c>
      <c r="D9" s="19">
        <v>72.966229999999996</v>
      </c>
      <c r="E9" s="19">
        <v>104.60612</v>
      </c>
      <c r="F9" s="19">
        <v>110.93742</v>
      </c>
      <c r="G9" s="43">
        <f>SUM(C9:F9)</f>
        <v>309.00396000000001</v>
      </c>
      <c r="H9" s="42">
        <f>G9/B9*100</f>
        <v>17.547730621118159</v>
      </c>
    </row>
    <row r="10" spans="1:8" x14ac:dyDescent="0.25">
      <c r="A10" s="9" t="s">
        <v>19</v>
      </c>
      <c r="B10" s="18">
        <v>2001.0975700000004</v>
      </c>
      <c r="C10" s="19">
        <v>21.338429999999999</v>
      </c>
      <c r="D10" s="19">
        <v>89.604609999999994</v>
      </c>
      <c r="E10" s="19">
        <v>93.943960000000004</v>
      </c>
      <c r="F10" s="19">
        <v>134.55795000000001</v>
      </c>
      <c r="G10" s="43">
        <f t="shared" ref="G10:G16" si="1">SUM(C10:F10)</f>
        <v>339.44495000000001</v>
      </c>
      <c r="H10" s="42">
        <f>G10/B10*100</f>
        <v>16.962938493798678</v>
      </c>
    </row>
    <row r="11" spans="1:8" x14ac:dyDescent="0.25">
      <c r="A11" s="9" t="s">
        <v>20</v>
      </c>
      <c r="B11" s="18">
        <v>1972.8616100000002</v>
      </c>
      <c r="C11" s="19">
        <v>21.320180000000001</v>
      </c>
      <c r="D11" s="19">
        <v>93.064130000000006</v>
      </c>
      <c r="E11" s="19">
        <v>95.95487</v>
      </c>
      <c r="F11" s="19">
        <v>123.38717</v>
      </c>
      <c r="G11" s="43">
        <f t="shared" si="1"/>
        <v>333.72635000000002</v>
      </c>
      <c r="H11" s="42">
        <f>G11/B11*100</f>
        <v>16.915851994301821</v>
      </c>
    </row>
    <row r="12" spans="1:8" x14ac:dyDescent="0.25">
      <c r="A12" s="9" t="s">
        <v>21</v>
      </c>
      <c r="B12" s="18">
        <v>2170.00731</v>
      </c>
      <c r="C12" s="19">
        <v>22.08184</v>
      </c>
      <c r="D12" s="19">
        <v>71.427819999999997</v>
      </c>
      <c r="E12" s="19">
        <v>163.60389000000001</v>
      </c>
      <c r="F12" s="19">
        <v>123.46296</v>
      </c>
      <c r="G12" s="43">
        <f t="shared" si="1"/>
        <v>380.57651000000004</v>
      </c>
      <c r="H12" s="42">
        <f t="shared" ref="H12:H15" si="2">G12/B12*100</f>
        <v>17.538028938713577</v>
      </c>
    </row>
    <row r="13" spans="1:8" x14ac:dyDescent="0.25">
      <c r="A13" s="9" t="s">
        <v>22</v>
      </c>
      <c r="B13" s="18"/>
      <c r="C13" s="19"/>
      <c r="D13" s="19"/>
      <c r="E13" s="19"/>
      <c r="F13" s="19"/>
      <c r="G13" s="43"/>
      <c r="H13" s="42"/>
    </row>
    <row r="14" spans="1:8" x14ac:dyDescent="0.25">
      <c r="A14" s="9" t="s">
        <v>23</v>
      </c>
      <c r="B14" s="18"/>
      <c r="C14" s="19"/>
      <c r="D14" s="19"/>
      <c r="E14" s="19"/>
      <c r="F14" s="19"/>
      <c r="G14" s="43"/>
      <c r="H14" s="42"/>
    </row>
    <row r="15" spans="1:8" x14ac:dyDescent="0.25">
      <c r="A15" s="9" t="s">
        <v>24</v>
      </c>
      <c r="B15" s="18"/>
      <c r="C15" s="19"/>
      <c r="D15" s="19"/>
      <c r="E15" s="19"/>
      <c r="F15" s="19"/>
      <c r="G15" s="43"/>
      <c r="H15" s="42"/>
    </row>
    <row r="16" spans="1:8" x14ac:dyDescent="0.25">
      <c r="A16" s="9" t="s">
        <v>25</v>
      </c>
      <c r="B16" s="18"/>
      <c r="C16" s="19"/>
      <c r="D16" s="19"/>
      <c r="E16" s="19"/>
      <c r="F16" s="19"/>
      <c r="G16" s="43"/>
      <c r="H16" s="42"/>
    </row>
    <row r="17" spans="1:8" x14ac:dyDescent="0.25">
      <c r="A17" s="9" t="s">
        <v>26</v>
      </c>
      <c r="B17" s="18"/>
      <c r="C17" s="19"/>
      <c r="D17" s="19"/>
      <c r="E17" s="19"/>
      <c r="F17" s="19"/>
      <c r="G17" s="43"/>
      <c r="H17" s="42"/>
    </row>
    <row r="18" spans="1:8" x14ac:dyDescent="0.25">
      <c r="A18" s="9" t="s">
        <v>27</v>
      </c>
      <c r="B18" s="18"/>
      <c r="C18" s="39"/>
      <c r="D18" s="39"/>
      <c r="E18" s="39"/>
      <c r="F18" s="39"/>
      <c r="G18" s="43"/>
      <c r="H18" s="42"/>
    </row>
    <row r="19" spans="1:8" x14ac:dyDescent="0.25">
      <c r="A19" s="20" t="s">
        <v>28</v>
      </c>
      <c r="B19" s="21"/>
      <c r="C19" s="40"/>
      <c r="D19" s="40"/>
      <c r="E19" s="40"/>
      <c r="F19" s="40"/>
      <c r="G19" s="64"/>
      <c r="H19" s="65"/>
    </row>
    <row r="20" spans="1:8" ht="11.25" customHeight="1" x14ac:dyDescent="0.25">
      <c r="A20" s="22" t="s">
        <v>37</v>
      </c>
    </row>
    <row r="21" spans="1:8" ht="11.25" customHeight="1" x14ac:dyDescent="0.25">
      <c r="A21" s="78" t="s">
        <v>29</v>
      </c>
      <c r="B21" s="78"/>
      <c r="C21" s="78"/>
      <c r="D21" s="78"/>
      <c r="E21" s="14"/>
      <c r="F21" s="14"/>
    </row>
    <row r="22" spans="1:8" ht="11.25" customHeight="1" x14ac:dyDescent="0.25">
      <c r="A22" s="67" t="s">
        <v>30</v>
      </c>
      <c r="B22" s="25"/>
      <c r="C22" s="26"/>
      <c r="D22" s="26"/>
      <c r="E22" s="14"/>
      <c r="F22" s="14"/>
    </row>
  </sheetData>
  <mergeCells count="5">
    <mergeCell ref="A1:F1"/>
    <mergeCell ref="A3:F3"/>
    <mergeCell ref="C5:F5"/>
    <mergeCell ref="G5:H5"/>
    <mergeCell ref="A21:D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K22" sqref="K22"/>
    </sheetView>
  </sheetViews>
  <sheetFormatPr baseColWidth="10" defaultColWidth="11.42578125" defaultRowHeight="12" x14ac:dyDescent="0.2"/>
  <cols>
    <col min="1" max="1" width="11.42578125" style="9"/>
    <col min="2" max="2" width="11.42578125" style="36"/>
    <col min="3" max="3" width="11.42578125" style="9"/>
    <col min="4" max="4" width="16.28515625" style="9" customWidth="1"/>
    <col min="5" max="5" width="17.5703125" style="9" customWidth="1"/>
    <col min="6" max="6" width="21" style="9" customWidth="1"/>
    <col min="7" max="16384" width="11.42578125" style="9"/>
  </cols>
  <sheetData>
    <row r="1" spans="1:6" x14ac:dyDescent="0.2">
      <c r="A1" s="72"/>
      <c r="B1" s="72"/>
      <c r="C1" s="72"/>
      <c r="D1" s="72"/>
    </row>
    <row r="2" spans="1:6" x14ac:dyDescent="0.2">
      <c r="A2" s="33" t="s">
        <v>39</v>
      </c>
      <c r="B2" s="28"/>
      <c r="C2" s="28"/>
      <c r="D2" s="28"/>
    </row>
    <row r="3" spans="1:6" x14ac:dyDescent="0.2">
      <c r="A3" s="73" t="s">
        <v>13</v>
      </c>
      <c r="B3" s="73"/>
      <c r="C3" s="73"/>
      <c r="D3" s="73"/>
    </row>
    <row r="4" spans="1:6" x14ac:dyDescent="0.2">
      <c r="B4" s="34"/>
      <c r="C4" s="35"/>
      <c r="D4" s="35"/>
    </row>
    <row r="5" spans="1:6" ht="12" customHeight="1" x14ac:dyDescent="0.2">
      <c r="A5" s="29"/>
      <c r="B5" s="74" t="s">
        <v>40</v>
      </c>
      <c r="C5" s="76" t="s">
        <v>34</v>
      </c>
      <c r="D5" s="76"/>
      <c r="E5" s="68"/>
      <c r="F5" s="68"/>
    </row>
    <row r="6" spans="1:6" ht="36" x14ac:dyDescent="0.2">
      <c r="A6" s="30" t="s">
        <v>14</v>
      </c>
      <c r="B6" s="75"/>
      <c r="C6" s="3" t="s">
        <v>2</v>
      </c>
      <c r="D6" s="3" t="s">
        <v>3</v>
      </c>
      <c r="E6" s="3" t="s">
        <v>31</v>
      </c>
      <c r="F6" s="3" t="s">
        <v>32</v>
      </c>
    </row>
    <row r="7" spans="1:6" ht="15" customHeight="1" x14ac:dyDescent="0.2">
      <c r="A7" s="17" t="s">
        <v>15</v>
      </c>
      <c r="B7" s="45">
        <f>SUM(B8:B19)</f>
        <v>14384.261709999997</v>
      </c>
      <c r="C7" s="45">
        <f t="shared" ref="C7:D7" si="0">SUM(C8:C19)</f>
        <v>187.37496999999999</v>
      </c>
      <c r="D7" s="45">
        <f t="shared" si="0"/>
        <v>2160.3144099999995</v>
      </c>
      <c r="E7" s="45">
        <f t="shared" ref="E7:E19" si="1">SUM(C7:D7)</f>
        <v>2347.6893799999993</v>
      </c>
      <c r="F7" s="60">
        <f t="shared" ref="F7:F19" si="2">E7/B7*100</f>
        <v>16.321236552362475</v>
      </c>
    </row>
    <row r="8" spans="1:6" ht="15" customHeight="1" x14ac:dyDescent="0.2">
      <c r="A8" s="9" t="s">
        <v>17</v>
      </c>
      <c r="B8" s="45">
        <v>1121.6230699999996</v>
      </c>
      <c r="C8" s="48">
        <v>8.2207500000000007</v>
      </c>
      <c r="D8" s="48">
        <v>163.33920000000001</v>
      </c>
      <c r="E8" s="45">
        <f>SUM(C8:D8)</f>
        <v>171.55995000000001</v>
      </c>
      <c r="F8" s="54">
        <f>E8/B8*100</f>
        <v>15.295686633835025</v>
      </c>
    </row>
    <row r="9" spans="1:6" ht="15" customHeight="1" x14ac:dyDescent="0.2">
      <c r="A9" s="9" t="s">
        <v>18</v>
      </c>
      <c r="B9" s="45">
        <v>1031.1259799999998</v>
      </c>
      <c r="C9" s="48">
        <v>6.0930299999999997</v>
      </c>
      <c r="D9" s="48">
        <v>142.79211000000001</v>
      </c>
      <c r="E9" s="45">
        <f t="shared" si="1"/>
        <v>148.88514000000001</v>
      </c>
      <c r="F9" s="54">
        <f t="shared" si="2"/>
        <v>14.439083379511011</v>
      </c>
    </row>
    <row r="10" spans="1:6" ht="15" customHeight="1" x14ac:dyDescent="0.2">
      <c r="A10" s="9" t="s">
        <v>19</v>
      </c>
      <c r="B10" s="45">
        <v>1167.3799799999999</v>
      </c>
      <c r="C10" s="48">
        <v>13.306229999999999</v>
      </c>
      <c r="D10" s="48">
        <v>140.42585</v>
      </c>
      <c r="E10" s="45">
        <f t="shared" si="1"/>
        <v>153.73208</v>
      </c>
      <c r="F10" s="54">
        <f t="shared" si="2"/>
        <v>13.16898376139704</v>
      </c>
    </row>
    <row r="11" spans="1:6" ht="15" customHeight="1" x14ac:dyDescent="0.2">
      <c r="A11" s="9" t="s">
        <v>20</v>
      </c>
      <c r="B11" s="45">
        <v>1160.89068</v>
      </c>
      <c r="C11" s="48">
        <v>23.293710000000001</v>
      </c>
      <c r="D11" s="48">
        <v>142.86653999999999</v>
      </c>
      <c r="E11" s="45">
        <f t="shared" si="1"/>
        <v>166.16024999999999</v>
      </c>
      <c r="F11" s="54">
        <f t="shared" si="2"/>
        <v>14.313169436419285</v>
      </c>
    </row>
    <row r="12" spans="1:6" ht="15" customHeight="1" x14ac:dyDescent="0.2">
      <c r="A12" s="9" t="s">
        <v>21</v>
      </c>
      <c r="B12" s="45">
        <v>1235.9228800000003</v>
      </c>
      <c r="C12" s="48">
        <v>21.743780000000001</v>
      </c>
      <c r="D12" s="48">
        <v>193.38095999999999</v>
      </c>
      <c r="E12" s="45">
        <f t="shared" si="1"/>
        <v>215.12473999999997</v>
      </c>
      <c r="F12" s="54">
        <f t="shared" si="2"/>
        <v>17.406000283771743</v>
      </c>
    </row>
    <row r="13" spans="1:6" ht="15" customHeight="1" x14ac:dyDescent="0.2">
      <c r="A13" s="9" t="s">
        <v>22</v>
      </c>
      <c r="B13" s="45">
        <v>1227.9660800000001</v>
      </c>
      <c r="C13" s="48">
        <v>29.97045</v>
      </c>
      <c r="D13" s="48">
        <v>225.57835</v>
      </c>
      <c r="E13" s="45">
        <f t="shared" si="1"/>
        <v>255.5488</v>
      </c>
      <c r="F13" s="54">
        <f t="shared" si="2"/>
        <v>20.810737703764584</v>
      </c>
    </row>
    <row r="14" spans="1:6" ht="15" customHeight="1" x14ac:dyDescent="0.2">
      <c r="A14" s="9" t="s">
        <v>23</v>
      </c>
      <c r="B14" s="45">
        <v>1269.2686199999998</v>
      </c>
      <c r="C14" s="48">
        <v>26.37895</v>
      </c>
      <c r="D14" s="48">
        <v>230.95362</v>
      </c>
      <c r="E14" s="45">
        <f t="shared" si="1"/>
        <v>257.33256999999998</v>
      </c>
      <c r="F14" s="54">
        <f t="shared" si="2"/>
        <v>20.274082723324558</v>
      </c>
    </row>
    <row r="15" spans="1:6" ht="15" customHeight="1" x14ac:dyDescent="0.2">
      <c r="A15" s="9" t="s">
        <v>24</v>
      </c>
      <c r="B15" s="45">
        <v>1271.3651699999998</v>
      </c>
      <c r="C15" s="48">
        <v>6.4617899999999997</v>
      </c>
      <c r="D15" s="48">
        <v>186.36958000000001</v>
      </c>
      <c r="E15" s="45">
        <f t="shared" si="1"/>
        <v>192.83137000000002</v>
      </c>
      <c r="F15" s="54">
        <f t="shared" si="2"/>
        <v>15.167268582637044</v>
      </c>
    </row>
    <row r="16" spans="1:6" ht="15" customHeight="1" x14ac:dyDescent="0.2">
      <c r="A16" s="9" t="s">
        <v>25</v>
      </c>
      <c r="B16" s="45">
        <v>1237.5379800000001</v>
      </c>
      <c r="C16" s="48">
        <v>6.6732199999999997</v>
      </c>
      <c r="D16" s="48">
        <v>194.12092000000001</v>
      </c>
      <c r="E16" s="45">
        <f t="shared" si="1"/>
        <v>200.79414</v>
      </c>
      <c r="F16" s="54">
        <f t="shared" si="2"/>
        <v>16.225291121974291</v>
      </c>
    </row>
    <row r="17" spans="1:6" ht="15" customHeight="1" x14ac:dyDescent="0.2">
      <c r="A17" s="9" t="s">
        <v>26</v>
      </c>
      <c r="B17" s="45">
        <v>1280.76746</v>
      </c>
      <c r="C17" s="48">
        <v>10.587199999999999</v>
      </c>
      <c r="D17" s="48">
        <v>189.56371999999999</v>
      </c>
      <c r="E17" s="45">
        <f t="shared" si="1"/>
        <v>200.15091999999999</v>
      </c>
      <c r="F17" s="54">
        <f t="shared" si="2"/>
        <v>15.627420765358918</v>
      </c>
    </row>
    <row r="18" spans="1:6" ht="15" customHeight="1" x14ac:dyDescent="0.2">
      <c r="A18" s="9" t="s">
        <v>27</v>
      </c>
      <c r="B18" s="45">
        <v>1185.2672499999999</v>
      </c>
      <c r="C18" s="48">
        <v>11.435560000000001</v>
      </c>
      <c r="D18" s="48">
        <v>170.73454000000001</v>
      </c>
      <c r="E18" s="45">
        <f t="shared" si="1"/>
        <v>182.17010000000002</v>
      </c>
      <c r="F18" s="54">
        <f t="shared" si="2"/>
        <v>15.369537967070299</v>
      </c>
    </row>
    <row r="19" spans="1:6" ht="15" customHeight="1" x14ac:dyDescent="0.2">
      <c r="A19" s="20" t="s">
        <v>28</v>
      </c>
      <c r="B19" s="50">
        <v>1195.1465599999999</v>
      </c>
      <c r="C19" s="51">
        <v>23.2103</v>
      </c>
      <c r="D19" s="51">
        <v>180.18902</v>
      </c>
      <c r="E19" s="50">
        <f t="shared" si="1"/>
        <v>203.39931999999999</v>
      </c>
      <c r="F19" s="55">
        <f t="shared" si="2"/>
        <v>17.018776341539237</v>
      </c>
    </row>
    <row r="20" spans="1:6" x14ac:dyDescent="0.2">
      <c r="A20" s="31" t="s">
        <v>37</v>
      </c>
    </row>
    <row r="21" spans="1:6" x14ac:dyDescent="0.2">
      <c r="A21" s="24" t="s">
        <v>29</v>
      </c>
      <c r="B21" s="25"/>
      <c r="C21" s="26"/>
    </row>
    <row r="22" spans="1:6" x14ac:dyDescent="0.2">
      <c r="A22" s="24" t="s">
        <v>30</v>
      </c>
      <c r="B22" s="25"/>
      <c r="C22" s="26"/>
    </row>
  </sheetData>
  <mergeCells count="4">
    <mergeCell ref="A1:D1"/>
    <mergeCell ref="A3:D3"/>
    <mergeCell ref="B5:B6"/>
    <mergeCell ref="C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workbookViewId="0">
      <selection activeCell="J22" sqref="J22"/>
    </sheetView>
  </sheetViews>
  <sheetFormatPr baseColWidth="10" defaultColWidth="11.42578125" defaultRowHeight="12" x14ac:dyDescent="0.2"/>
  <cols>
    <col min="1" max="1" width="11.42578125" style="9"/>
    <col min="2" max="2" width="11.42578125" style="36"/>
    <col min="3" max="4" width="11.42578125" style="9"/>
    <col min="5" max="5" width="17.5703125" style="9" customWidth="1"/>
    <col min="6" max="6" width="21" style="9" customWidth="1"/>
    <col min="7" max="16384" width="11.42578125" style="9"/>
  </cols>
  <sheetData>
    <row r="1" spans="1:6" x14ac:dyDescent="0.2">
      <c r="A1" s="72"/>
      <c r="B1" s="72"/>
      <c r="C1" s="72"/>
      <c r="D1" s="72"/>
    </row>
    <row r="2" spans="1:6" x14ac:dyDescent="0.2">
      <c r="A2" s="33" t="s">
        <v>51</v>
      </c>
      <c r="B2" s="28"/>
      <c r="C2" s="28"/>
      <c r="D2" s="28"/>
    </row>
    <row r="3" spans="1:6" x14ac:dyDescent="0.2">
      <c r="A3" s="73" t="s">
        <v>13</v>
      </c>
      <c r="B3" s="73"/>
      <c r="C3" s="73"/>
      <c r="D3" s="73"/>
    </row>
    <row r="4" spans="1:6" x14ac:dyDescent="0.2">
      <c r="B4" s="34"/>
      <c r="C4" s="35"/>
      <c r="D4" s="35"/>
    </row>
    <row r="5" spans="1:6" ht="12" customHeight="1" x14ac:dyDescent="0.2">
      <c r="A5" s="29"/>
      <c r="B5" s="74" t="s">
        <v>40</v>
      </c>
      <c r="C5" s="77" t="s">
        <v>34</v>
      </c>
      <c r="D5" s="77"/>
      <c r="E5" s="27"/>
      <c r="F5" s="27"/>
    </row>
    <row r="6" spans="1:6" ht="36" x14ac:dyDescent="0.2">
      <c r="A6" s="30" t="s">
        <v>14</v>
      </c>
      <c r="B6" s="75"/>
      <c r="C6" s="3" t="s">
        <v>2</v>
      </c>
      <c r="D6" s="3" t="s">
        <v>3</v>
      </c>
      <c r="E6" s="3" t="s">
        <v>31</v>
      </c>
      <c r="F6" s="3" t="s">
        <v>32</v>
      </c>
    </row>
    <row r="7" spans="1:6" ht="15" customHeight="1" x14ac:dyDescent="0.2">
      <c r="A7" s="17" t="s">
        <v>15</v>
      </c>
      <c r="B7" s="45">
        <f>SUM(B8:B19)</f>
        <v>14766.01446</v>
      </c>
      <c r="C7" s="45">
        <f t="shared" ref="C7:D7" si="0">SUM(C8:C19)</f>
        <v>232.92198999999997</v>
      </c>
      <c r="D7" s="45">
        <f t="shared" si="0"/>
        <v>1585.6792200000002</v>
      </c>
      <c r="E7" s="45">
        <f t="shared" ref="E7:E19" si="1">SUM(C7:D7)</f>
        <v>1818.6012100000003</v>
      </c>
      <c r="F7" s="60">
        <f t="shared" ref="F7:F19" si="2">E7/B7*100</f>
        <v>12.316127787402968</v>
      </c>
    </row>
    <row r="8" spans="1:6" ht="15" customHeight="1" x14ac:dyDescent="0.2">
      <c r="A8" s="9" t="s">
        <v>17</v>
      </c>
      <c r="B8" s="45">
        <v>1140.2510408333333</v>
      </c>
      <c r="C8" s="48">
        <v>26.656780000000001</v>
      </c>
      <c r="D8" s="48">
        <v>168.35972000000001</v>
      </c>
      <c r="E8" s="45">
        <f>SUM(C8:D8)</f>
        <v>195.01650000000001</v>
      </c>
      <c r="F8" s="54">
        <f t="shared" si="2"/>
        <v>17.102944265455395</v>
      </c>
    </row>
    <row r="9" spans="1:6" ht="15" customHeight="1" x14ac:dyDescent="0.2">
      <c r="A9" s="9" t="s">
        <v>18</v>
      </c>
      <c r="B9" s="45">
        <v>1040.3860308333333</v>
      </c>
      <c r="C9" s="48">
        <v>19.158719999999999</v>
      </c>
      <c r="D9" s="48">
        <v>145.99874</v>
      </c>
      <c r="E9" s="45">
        <f t="shared" si="1"/>
        <v>165.15745999999999</v>
      </c>
      <c r="F9" s="54">
        <f t="shared" si="2"/>
        <v>15.874632598412667</v>
      </c>
    </row>
    <row r="10" spans="1:6" ht="15" customHeight="1" x14ac:dyDescent="0.2">
      <c r="A10" s="9" t="s">
        <v>19</v>
      </c>
      <c r="B10" s="45">
        <v>1209.8091308333335</v>
      </c>
      <c r="C10" s="48">
        <v>15.41085</v>
      </c>
      <c r="D10" s="48">
        <v>142.14243999999999</v>
      </c>
      <c r="E10" s="45">
        <f t="shared" si="1"/>
        <v>157.55329</v>
      </c>
      <c r="F10" s="54">
        <f t="shared" si="2"/>
        <v>13.022987344414824</v>
      </c>
    </row>
    <row r="11" spans="1:6" ht="15" customHeight="1" x14ac:dyDescent="0.2">
      <c r="A11" s="9" t="s">
        <v>20</v>
      </c>
      <c r="B11" s="45">
        <v>1177.6661008333333</v>
      </c>
      <c r="C11" s="48">
        <v>21.498090000000001</v>
      </c>
      <c r="D11" s="48">
        <v>133.32802000000001</v>
      </c>
      <c r="E11" s="45">
        <f t="shared" si="1"/>
        <v>154.82611</v>
      </c>
      <c r="F11" s="54">
        <f t="shared" si="2"/>
        <v>13.146859699064347</v>
      </c>
    </row>
    <row r="12" spans="1:6" ht="15" customHeight="1" x14ac:dyDescent="0.2">
      <c r="A12" s="9" t="s">
        <v>21</v>
      </c>
      <c r="B12" s="45">
        <v>1248.7430408333335</v>
      </c>
      <c r="C12" s="48">
        <v>19.20016</v>
      </c>
      <c r="D12" s="48">
        <v>155.22266999999999</v>
      </c>
      <c r="E12" s="45">
        <f t="shared" si="1"/>
        <v>174.42283</v>
      </c>
      <c r="F12" s="54">
        <f t="shared" si="2"/>
        <v>13.967872035835416</v>
      </c>
    </row>
    <row r="13" spans="1:6" ht="15" customHeight="1" x14ac:dyDescent="0.2">
      <c r="A13" s="9" t="s">
        <v>22</v>
      </c>
      <c r="B13" s="45">
        <v>1261.1385808333332</v>
      </c>
      <c r="C13" s="48">
        <v>23.539490000000001</v>
      </c>
      <c r="D13" s="48">
        <v>134.32862</v>
      </c>
      <c r="E13" s="45">
        <f t="shared" si="1"/>
        <v>157.86811</v>
      </c>
      <c r="F13" s="54">
        <f t="shared" si="2"/>
        <v>12.517903456389714</v>
      </c>
    </row>
    <row r="14" spans="1:6" ht="15" customHeight="1" x14ac:dyDescent="0.2">
      <c r="A14" s="9" t="s">
        <v>23</v>
      </c>
      <c r="B14" s="45">
        <v>1311.4370408333332</v>
      </c>
      <c r="C14" s="48">
        <v>26.240079999999999</v>
      </c>
      <c r="D14" s="48">
        <v>113.73545</v>
      </c>
      <c r="E14" s="45">
        <f t="shared" si="1"/>
        <v>139.97552999999999</v>
      </c>
      <c r="F14" s="54">
        <f t="shared" si="2"/>
        <v>10.67344642874008</v>
      </c>
    </row>
    <row r="15" spans="1:6" ht="15" customHeight="1" x14ac:dyDescent="0.2">
      <c r="A15" s="9" t="s">
        <v>24</v>
      </c>
      <c r="B15" s="45">
        <v>1322.4791008333334</v>
      </c>
      <c r="C15" s="48">
        <v>20.098739999999999</v>
      </c>
      <c r="D15" s="48">
        <v>118.87018999999999</v>
      </c>
      <c r="E15" s="45">
        <f t="shared" si="1"/>
        <v>138.96893</v>
      </c>
      <c r="F15" s="54">
        <f t="shared" si="2"/>
        <v>10.508213695961739</v>
      </c>
    </row>
    <row r="16" spans="1:6" ht="15" customHeight="1" x14ac:dyDescent="0.2">
      <c r="A16" s="9" t="s">
        <v>25</v>
      </c>
      <c r="B16" s="45">
        <v>1264.4310908333334</v>
      </c>
      <c r="C16" s="48">
        <v>17.429790000000001</v>
      </c>
      <c r="D16" s="48">
        <v>120.13128</v>
      </c>
      <c r="E16" s="45">
        <f t="shared" si="1"/>
        <v>137.56107</v>
      </c>
      <c r="F16" s="54">
        <f t="shared" si="2"/>
        <v>10.879285632666567</v>
      </c>
    </row>
    <row r="17" spans="1:6" ht="15" customHeight="1" x14ac:dyDescent="0.2">
      <c r="A17" s="9" t="s">
        <v>26</v>
      </c>
      <c r="B17" s="45">
        <v>1335.3434308333335</v>
      </c>
      <c r="C17" s="48">
        <v>6.6834300000000004</v>
      </c>
      <c r="D17" s="48">
        <v>120.22681</v>
      </c>
      <c r="E17" s="45">
        <f t="shared" si="1"/>
        <v>126.91024</v>
      </c>
      <c r="F17" s="54">
        <f t="shared" si="2"/>
        <v>9.503940115300562</v>
      </c>
    </row>
    <row r="18" spans="1:6" ht="15" customHeight="1" x14ac:dyDescent="0.2">
      <c r="A18" s="9" t="s">
        <v>27</v>
      </c>
      <c r="B18" s="45">
        <v>1223.1540608333335</v>
      </c>
      <c r="C18" s="48">
        <v>16.455390000000001</v>
      </c>
      <c r="D18" s="48">
        <v>112.57286000000001</v>
      </c>
      <c r="E18" s="45">
        <f t="shared" si="1"/>
        <v>129.02825000000001</v>
      </c>
      <c r="F18" s="54">
        <f t="shared" si="2"/>
        <v>10.548814260739421</v>
      </c>
    </row>
    <row r="19" spans="1:6" ht="15" customHeight="1" x14ac:dyDescent="0.2">
      <c r="A19" s="20" t="s">
        <v>28</v>
      </c>
      <c r="B19" s="50">
        <v>1231.1758108333331</v>
      </c>
      <c r="C19" s="51">
        <v>20.550470000000001</v>
      </c>
      <c r="D19" s="51">
        <v>120.76242000000001</v>
      </c>
      <c r="E19" s="50">
        <f t="shared" si="1"/>
        <v>141.31289000000001</v>
      </c>
      <c r="F19" s="55">
        <f t="shared" si="2"/>
        <v>11.47788063707579</v>
      </c>
    </row>
    <row r="20" spans="1:6" x14ac:dyDescent="0.2">
      <c r="A20" s="31" t="s">
        <v>37</v>
      </c>
    </row>
    <row r="21" spans="1:6" x14ac:dyDescent="0.2">
      <c r="A21" s="24" t="s">
        <v>29</v>
      </c>
      <c r="B21" s="25"/>
      <c r="C21" s="26"/>
    </row>
    <row r="22" spans="1:6" x14ac:dyDescent="0.2">
      <c r="A22" s="24" t="s">
        <v>30</v>
      </c>
      <c r="B22" s="25"/>
      <c r="C22" s="26"/>
    </row>
  </sheetData>
  <mergeCells count="4">
    <mergeCell ref="A1:D1"/>
    <mergeCell ref="A3:D3"/>
    <mergeCell ref="B5:B6"/>
    <mergeCell ref="C5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workbookViewId="0">
      <selection activeCell="F28" sqref="F28"/>
    </sheetView>
  </sheetViews>
  <sheetFormatPr baseColWidth="10" defaultColWidth="11.42578125" defaultRowHeight="12" x14ac:dyDescent="0.2"/>
  <cols>
    <col min="1" max="1" width="11.42578125" style="9"/>
    <col min="2" max="2" width="11.42578125" style="36"/>
    <col min="3" max="4" width="11.42578125" style="9"/>
    <col min="5" max="5" width="17.5703125" style="9" customWidth="1"/>
    <col min="6" max="6" width="21" style="9" customWidth="1"/>
    <col min="7" max="16384" width="11.42578125" style="9"/>
  </cols>
  <sheetData>
    <row r="1" spans="1:6" x14ac:dyDescent="0.2">
      <c r="A1" s="72"/>
      <c r="B1" s="72"/>
      <c r="C1" s="72"/>
      <c r="D1" s="72"/>
    </row>
    <row r="2" spans="1:6" x14ac:dyDescent="0.2">
      <c r="A2" s="33" t="s">
        <v>50</v>
      </c>
      <c r="B2" s="28"/>
      <c r="C2" s="28"/>
      <c r="D2" s="28"/>
    </row>
    <row r="3" spans="1:6" x14ac:dyDescent="0.2">
      <c r="A3" s="73" t="s">
        <v>13</v>
      </c>
      <c r="B3" s="73"/>
      <c r="C3" s="73"/>
      <c r="D3" s="73"/>
    </row>
    <row r="4" spans="1:6" x14ac:dyDescent="0.2">
      <c r="B4" s="34"/>
      <c r="C4" s="35"/>
      <c r="D4" s="35"/>
    </row>
    <row r="5" spans="1:6" ht="12" customHeight="1" x14ac:dyDescent="0.2">
      <c r="A5" s="29"/>
      <c r="B5" s="74" t="s">
        <v>40</v>
      </c>
      <c r="C5" s="77" t="s">
        <v>34</v>
      </c>
      <c r="D5" s="77"/>
      <c r="E5" s="27"/>
      <c r="F5" s="27"/>
    </row>
    <row r="6" spans="1:6" ht="36" x14ac:dyDescent="0.2">
      <c r="A6" s="30" t="s">
        <v>14</v>
      </c>
      <c r="B6" s="75"/>
      <c r="C6" s="3" t="s">
        <v>2</v>
      </c>
      <c r="D6" s="3" t="s">
        <v>3</v>
      </c>
      <c r="E6" s="3" t="s">
        <v>31</v>
      </c>
      <c r="F6" s="3" t="s">
        <v>32</v>
      </c>
    </row>
    <row r="7" spans="1:6" ht="15" customHeight="1" x14ac:dyDescent="0.2">
      <c r="A7" s="17" t="s">
        <v>15</v>
      </c>
      <c r="B7" s="45">
        <f>SUM(B8:B19)</f>
        <v>15282.264250000002</v>
      </c>
      <c r="C7" s="45">
        <f t="shared" ref="C7:D7" si="0">SUM(C8:C19)</f>
        <v>284.01365999999996</v>
      </c>
      <c r="D7" s="45">
        <f t="shared" si="0"/>
        <v>1313.98416</v>
      </c>
      <c r="E7" s="45">
        <f t="shared" ref="E7:E19" si="1">SUM(C7:D7)</f>
        <v>1597.99782</v>
      </c>
      <c r="F7" s="60">
        <f t="shared" ref="F7:F19" si="2">E7/B7*100</f>
        <v>10.456551423654384</v>
      </c>
    </row>
    <row r="8" spans="1:6" ht="15" customHeight="1" x14ac:dyDescent="0.2">
      <c r="A8" s="9" t="s">
        <v>17</v>
      </c>
      <c r="B8" s="45">
        <v>1196.5002633333338</v>
      </c>
      <c r="C8" s="48">
        <v>20.510169999999999</v>
      </c>
      <c r="D8" s="48">
        <v>103.75060999999999</v>
      </c>
      <c r="E8" s="45">
        <f t="shared" si="1"/>
        <v>124.26078</v>
      </c>
      <c r="F8" s="54">
        <f t="shared" si="2"/>
        <v>10.385353334885318</v>
      </c>
    </row>
    <row r="9" spans="1:6" ht="15" customHeight="1" x14ac:dyDescent="0.2">
      <c r="A9" s="9" t="s">
        <v>18</v>
      </c>
      <c r="B9" s="45">
        <v>1056.3671833333335</v>
      </c>
      <c r="C9" s="48">
        <v>17.512530000000002</v>
      </c>
      <c r="D9" s="48">
        <v>108.14928</v>
      </c>
      <c r="E9" s="45">
        <f t="shared" si="1"/>
        <v>125.66181</v>
      </c>
      <c r="F9" s="54">
        <f t="shared" si="2"/>
        <v>11.895656357241059</v>
      </c>
    </row>
    <row r="10" spans="1:6" ht="15" customHeight="1" x14ac:dyDescent="0.2">
      <c r="A10" s="9" t="s">
        <v>19</v>
      </c>
      <c r="B10" s="45">
        <v>1233.6531933333333</v>
      </c>
      <c r="C10" s="48">
        <v>27.26238</v>
      </c>
      <c r="D10" s="48">
        <v>119.91024</v>
      </c>
      <c r="E10" s="45">
        <f t="shared" si="1"/>
        <v>147.17261999999999</v>
      </c>
      <c r="F10" s="54">
        <f t="shared" si="2"/>
        <v>11.929821184375108</v>
      </c>
    </row>
    <row r="11" spans="1:6" ht="15" customHeight="1" x14ac:dyDescent="0.2">
      <c r="A11" s="9" t="s">
        <v>20</v>
      </c>
      <c r="B11" s="45">
        <v>1228.8712433333335</v>
      </c>
      <c r="C11" s="48">
        <v>24.1234</v>
      </c>
      <c r="D11" s="48">
        <v>113.29062</v>
      </c>
      <c r="E11" s="45">
        <f t="shared" si="1"/>
        <v>137.41401999999999</v>
      </c>
      <c r="F11" s="54">
        <f t="shared" si="2"/>
        <v>11.1821332580997</v>
      </c>
    </row>
    <row r="12" spans="1:6" ht="15" customHeight="1" x14ac:dyDescent="0.2">
      <c r="A12" s="9" t="s">
        <v>21</v>
      </c>
      <c r="B12" s="45">
        <v>1294.5531133333334</v>
      </c>
      <c r="C12" s="48">
        <v>27.434819999999998</v>
      </c>
      <c r="D12" s="48">
        <v>101.46123</v>
      </c>
      <c r="E12" s="45">
        <f t="shared" si="1"/>
        <v>128.89605</v>
      </c>
      <c r="F12" s="54">
        <f t="shared" si="2"/>
        <v>9.956798888545153</v>
      </c>
    </row>
    <row r="13" spans="1:6" ht="15" customHeight="1" x14ac:dyDescent="0.2">
      <c r="A13" s="9" t="s">
        <v>22</v>
      </c>
      <c r="B13" s="45">
        <v>1304.7300133333333</v>
      </c>
      <c r="C13" s="48">
        <v>29.944279999999999</v>
      </c>
      <c r="D13" s="48">
        <v>107.98224999999999</v>
      </c>
      <c r="E13" s="45">
        <f t="shared" si="1"/>
        <v>137.92652999999999</v>
      </c>
      <c r="F13" s="54">
        <f t="shared" si="2"/>
        <v>10.571269809883834</v>
      </c>
    </row>
    <row r="14" spans="1:6" ht="15" customHeight="1" x14ac:dyDescent="0.2">
      <c r="A14" s="9" t="s">
        <v>23</v>
      </c>
      <c r="B14" s="45">
        <v>1383.1841533333336</v>
      </c>
      <c r="C14" s="48">
        <v>31.534980000000001</v>
      </c>
      <c r="D14" s="48">
        <v>95.240139999999997</v>
      </c>
      <c r="E14" s="45">
        <f t="shared" si="1"/>
        <v>126.77512</v>
      </c>
      <c r="F14" s="54">
        <f t="shared" si="2"/>
        <v>9.1654549175165734</v>
      </c>
    </row>
    <row r="15" spans="1:6" ht="15" customHeight="1" x14ac:dyDescent="0.2">
      <c r="A15" s="9" t="s">
        <v>24</v>
      </c>
      <c r="B15" s="45">
        <v>1388.6797433333336</v>
      </c>
      <c r="C15" s="48">
        <v>23.47993</v>
      </c>
      <c r="D15" s="48">
        <v>87.666420000000002</v>
      </c>
      <c r="E15" s="45">
        <f t="shared" si="1"/>
        <v>111.14635</v>
      </c>
      <c r="F15" s="54">
        <f t="shared" si="2"/>
        <v>8.0037424419548717</v>
      </c>
    </row>
    <row r="16" spans="1:6" ht="15" customHeight="1" x14ac:dyDescent="0.2">
      <c r="A16" s="9" t="s">
        <v>25</v>
      </c>
      <c r="B16" s="45">
        <v>1330.4780933333336</v>
      </c>
      <c r="C16" s="48">
        <v>12.95219</v>
      </c>
      <c r="D16" s="48">
        <v>113.46274</v>
      </c>
      <c r="E16" s="45">
        <f t="shared" si="1"/>
        <v>126.41493</v>
      </c>
      <c r="F16" s="54">
        <f t="shared" si="2"/>
        <v>9.5014664753543165</v>
      </c>
    </row>
    <row r="17" spans="1:6" ht="15" customHeight="1" x14ac:dyDescent="0.2">
      <c r="A17" s="9" t="s">
        <v>26</v>
      </c>
      <c r="B17" s="45">
        <v>1391.1261133333335</v>
      </c>
      <c r="C17" s="48">
        <v>10.560269999999999</v>
      </c>
      <c r="D17" s="48">
        <v>113.45517</v>
      </c>
      <c r="E17" s="45">
        <f t="shared" si="1"/>
        <v>124.01544</v>
      </c>
      <c r="F17" s="54">
        <f t="shared" si="2"/>
        <v>8.9147517835634318</v>
      </c>
    </row>
    <row r="18" spans="1:6" ht="15" customHeight="1" x14ac:dyDescent="0.2">
      <c r="A18" s="9" t="s">
        <v>27</v>
      </c>
      <c r="B18" s="45">
        <v>1233.6908533333335</v>
      </c>
      <c r="C18" s="48">
        <v>22.321709999999999</v>
      </c>
      <c r="D18" s="48">
        <v>124.13634999999999</v>
      </c>
      <c r="E18" s="45">
        <f t="shared" si="1"/>
        <v>146.45805999999999</v>
      </c>
      <c r="F18" s="54">
        <f t="shared" si="2"/>
        <v>11.871536504001961</v>
      </c>
    </row>
    <row r="19" spans="1:6" ht="15" customHeight="1" x14ac:dyDescent="0.2">
      <c r="A19" s="20" t="s">
        <v>28</v>
      </c>
      <c r="B19" s="50">
        <v>1240.4302833333336</v>
      </c>
      <c r="C19" s="51">
        <v>36.377000000000002</v>
      </c>
      <c r="D19" s="51">
        <v>125.47911000000001</v>
      </c>
      <c r="E19" s="50">
        <f t="shared" si="1"/>
        <v>161.85611</v>
      </c>
      <c r="F19" s="55">
        <f t="shared" si="2"/>
        <v>13.048384272355381</v>
      </c>
    </row>
    <row r="20" spans="1:6" x14ac:dyDescent="0.2">
      <c r="A20" s="31" t="s">
        <v>37</v>
      </c>
    </row>
    <row r="21" spans="1:6" x14ac:dyDescent="0.2">
      <c r="A21" s="24" t="s">
        <v>29</v>
      </c>
      <c r="B21" s="25"/>
      <c r="C21" s="26"/>
    </row>
    <row r="22" spans="1:6" x14ac:dyDescent="0.2">
      <c r="A22" s="24" t="s">
        <v>30</v>
      </c>
      <c r="B22" s="25"/>
      <c r="C22" s="26"/>
    </row>
  </sheetData>
  <mergeCells count="4">
    <mergeCell ref="A1:D1"/>
    <mergeCell ref="A3:D3"/>
    <mergeCell ref="B5:B6"/>
    <mergeCell ref="C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"/>
  <sheetViews>
    <sheetView workbookViewId="0">
      <selection activeCell="D28" sqref="D28"/>
    </sheetView>
  </sheetViews>
  <sheetFormatPr baseColWidth="10" defaultColWidth="11.42578125" defaultRowHeight="12" x14ac:dyDescent="0.2"/>
  <cols>
    <col min="1" max="1" width="11.42578125" style="9"/>
    <col min="2" max="2" width="11.42578125" style="36"/>
    <col min="3" max="5" width="11.42578125" style="9"/>
    <col min="6" max="6" width="17.5703125" style="9" customWidth="1"/>
    <col min="7" max="7" width="21" style="9" customWidth="1"/>
    <col min="8" max="16384" width="11.42578125" style="9"/>
  </cols>
  <sheetData>
    <row r="1" spans="1:7" x14ac:dyDescent="0.2">
      <c r="A1" s="72"/>
      <c r="B1" s="72"/>
      <c r="C1" s="72"/>
      <c r="D1" s="72"/>
      <c r="E1" s="72"/>
    </row>
    <row r="2" spans="1:7" x14ac:dyDescent="0.2">
      <c r="A2" s="33" t="s">
        <v>49</v>
      </c>
      <c r="B2" s="28"/>
      <c r="C2" s="28"/>
      <c r="D2" s="28"/>
      <c r="E2" s="28"/>
    </row>
    <row r="3" spans="1:7" x14ac:dyDescent="0.2">
      <c r="A3" s="73" t="s">
        <v>13</v>
      </c>
      <c r="B3" s="73"/>
      <c r="C3" s="73"/>
      <c r="D3" s="73"/>
      <c r="E3" s="73"/>
    </row>
    <row r="4" spans="1:7" x14ac:dyDescent="0.2">
      <c r="B4" s="34"/>
      <c r="C4" s="35"/>
      <c r="D4" s="35"/>
      <c r="E4" s="35"/>
    </row>
    <row r="5" spans="1:7" ht="12" customHeight="1" x14ac:dyDescent="0.2">
      <c r="A5" s="29"/>
      <c r="B5" s="74" t="s">
        <v>40</v>
      </c>
      <c r="C5" s="77" t="s">
        <v>34</v>
      </c>
      <c r="D5" s="77"/>
      <c r="E5" s="77"/>
      <c r="F5" s="27"/>
      <c r="G5" s="27"/>
    </row>
    <row r="6" spans="1:7" ht="36" x14ac:dyDescent="0.2">
      <c r="A6" s="30" t="s">
        <v>14</v>
      </c>
      <c r="B6" s="75"/>
      <c r="C6" s="3" t="s">
        <v>2</v>
      </c>
      <c r="D6" s="3" t="s">
        <v>3</v>
      </c>
      <c r="E6" s="3" t="s">
        <v>16</v>
      </c>
      <c r="F6" s="3" t="s">
        <v>31</v>
      </c>
      <c r="G6" s="3" t="s">
        <v>32</v>
      </c>
    </row>
    <row r="7" spans="1:7" ht="15" customHeight="1" x14ac:dyDescent="0.2">
      <c r="A7" s="17" t="s">
        <v>15</v>
      </c>
      <c r="B7" s="45">
        <f>SUM(B8:B19)</f>
        <v>16790.090629999999</v>
      </c>
      <c r="C7" s="45">
        <f t="shared" ref="C7:E7" si="0">SUM(C8:C19)</f>
        <v>302.15919999999994</v>
      </c>
      <c r="D7" s="45">
        <f t="shared" si="0"/>
        <v>1892.4380700000002</v>
      </c>
      <c r="E7" s="45">
        <f t="shared" si="0"/>
        <v>8.0261600000000008</v>
      </c>
      <c r="F7" s="45">
        <f t="shared" ref="F7:F19" si="1">SUM(C7:E7)</f>
        <v>2202.6234300000001</v>
      </c>
      <c r="G7" s="60">
        <f t="shared" ref="G7:G19" si="2">F7/B7*100</f>
        <v>13.118591665398297</v>
      </c>
    </row>
    <row r="8" spans="1:7" ht="15" customHeight="1" x14ac:dyDescent="0.2">
      <c r="A8" s="9" t="s">
        <v>17</v>
      </c>
      <c r="B8" s="45">
        <v>1287.5410908333333</v>
      </c>
      <c r="C8" s="48">
        <v>13.82</v>
      </c>
      <c r="D8" s="48">
        <v>118.89045</v>
      </c>
      <c r="E8" s="48">
        <v>0</v>
      </c>
      <c r="F8" s="45">
        <f>SUM(C8:E8)</f>
        <v>132.71045000000001</v>
      </c>
      <c r="G8" s="54">
        <f t="shared" si="2"/>
        <v>10.307278808018937</v>
      </c>
    </row>
    <row r="9" spans="1:7" ht="15" customHeight="1" x14ac:dyDescent="0.2">
      <c r="A9" s="9" t="s">
        <v>18</v>
      </c>
      <c r="B9" s="45">
        <v>1246.5806308333333</v>
      </c>
      <c r="C9" s="48">
        <v>12.35</v>
      </c>
      <c r="D9" s="48">
        <v>104.11579999999999</v>
      </c>
      <c r="E9" s="48">
        <v>0</v>
      </c>
      <c r="F9" s="45">
        <f t="shared" si="1"/>
        <v>116.46579999999999</v>
      </c>
      <c r="G9" s="54">
        <f t="shared" si="2"/>
        <v>9.3428212439128906</v>
      </c>
    </row>
    <row r="10" spans="1:7" ht="15" customHeight="1" x14ac:dyDescent="0.2">
      <c r="A10" s="9" t="s">
        <v>19</v>
      </c>
      <c r="B10" s="45">
        <v>1358.5419908333333</v>
      </c>
      <c r="C10" s="48">
        <v>24.013999999999999</v>
      </c>
      <c r="D10" s="48">
        <v>108.81742</v>
      </c>
      <c r="E10" s="48">
        <v>0</v>
      </c>
      <c r="F10" s="45">
        <f t="shared" si="1"/>
        <v>132.83142000000001</v>
      </c>
      <c r="G10" s="54">
        <f t="shared" si="2"/>
        <v>9.7774982956927854</v>
      </c>
    </row>
    <row r="11" spans="1:7" ht="15" customHeight="1" x14ac:dyDescent="0.2">
      <c r="A11" s="9" t="s">
        <v>20</v>
      </c>
      <c r="B11" s="45">
        <v>1387.6512908333332</v>
      </c>
      <c r="C11" s="48">
        <v>11.56</v>
      </c>
      <c r="D11" s="48">
        <v>102.3038</v>
      </c>
      <c r="E11" s="48">
        <v>0</v>
      </c>
      <c r="F11" s="45">
        <f t="shared" si="1"/>
        <v>113.8638</v>
      </c>
      <c r="G11" s="54">
        <f t="shared" si="2"/>
        <v>8.2055052845171783</v>
      </c>
    </row>
    <row r="12" spans="1:7" ht="15" customHeight="1" x14ac:dyDescent="0.2">
      <c r="A12" s="9" t="s">
        <v>21</v>
      </c>
      <c r="B12" s="45">
        <v>1464.2867108333335</v>
      </c>
      <c r="C12" s="48">
        <v>23.579000000000001</v>
      </c>
      <c r="D12" s="48">
        <v>146.58376000000001</v>
      </c>
      <c r="E12" s="48">
        <v>0</v>
      </c>
      <c r="F12" s="45">
        <f t="shared" si="1"/>
        <v>170.16276000000002</v>
      </c>
      <c r="G12" s="54">
        <f t="shared" si="2"/>
        <v>11.620863505833464</v>
      </c>
    </row>
    <row r="13" spans="1:7" ht="15" customHeight="1" x14ac:dyDescent="0.2">
      <c r="A13" s="9" t="s">
        <v>22</v>
      </c>
      <c r="B13" s="45">
        <v>1423.7559908333333</v>
      </c>
      <c r="C13" s="48">
        <v>25.677</v>
      </c>
      <c r="D13" s="48">
        <v>166.31854000000001</v>
      </c>
      <c r="E13" s="48">
        <v>0.53769999999999996</v>
      </c>
      <c r="F13" s="45">
        <f t="shared" si="1"/>
        <v>192.53324000000001</v>
      </c>
      <c r="G13" s="54">
        <f t="shared" si="2"/>
        <v>13.522909911501696</v>
      </c>
    </row>
    <row r="14" spans="1:7" ht="15" customHeight="1" x14ac:dyDescent="0.2">
      <c r="A14" s="9" t="s">
        <v>23</v>
      </c>
      <c r="B14" s="45">
        <v>1513.7317808333335</v>
      </c>
      <c r="C14" s="48">
        <v>46.926699999999997</v>
      </c>
      <c r="D14" s="48">
        <v>135.20994999999999</v>
      </c>
      <c r="E14" s="48">
        <v>3.2076899999999999</v>
      </c>
      <c r="F14" s="45">
        <f t="shared" si="1"/>
        <v>185.34433999999999</v>
      </c>
      <c r="G14" s="54">
        <f t="shared" si="2"/>
        <v>12.244199556804244</v>
      </c>
    </row>
    <row r="15" spans="1:7" ht="15" customHeight="1" x14ac:dyDescent="0.2">
      <c r="A15" s="9" t="s">
        <v>24</v>
      </c>
      <c r="B15" s="45">
        <v>1476.5170308333334</v>
      </c>
      <c r="C15" s="48">
        <v>45.816000000000003</v>
      </c>
      <c r="D15" s="48">
        <v>141.91598999999999</v>
      </c>
      <c r="E15" s="48">
        <v>0.37075999999999998</v>
      </c>
      <c r="F15" s="45">
        <f t="shared" si="1"/>
        <v>188.10274999999999</v>
      </c>
      <c r="G15" s="54">
        <f t="shared" si="2"/>
        <v>12.739626165628204</v>
      </c>
    </row>
    <row r="16" spans="1:7" ht="15" customHeight="1" x14ac:dyDescent="0.2">
      <c r="A16" s="9" t="s">
        <v>25</v>
      </c>
      <c r="B16" s="45">
        <v>1463.6264608333338</v>
      </c>
      <c r="C16" s="48">
        <v>28.908999999999999</v>
      </c>
      <c r="D16" s="48">
        <v>136.88018</v>
      </c>
      <c r="E16" s="48">
        <v>1.6142000000000001</v>
      </c>
      <c r="F16" s="45">
        <f t="shared" si="1"/>
        <v>167.40338</v>
      </c>
      <c r="G16" s="54">
        <f t="shared" si="2"/>
        <v>11.437575397802444</v>
      </c>
    </row>
    <row r="17" spans="1:7" ht="15" customHeight="1" x14ac:dyDescent="0.2">
      <c r="A17" s="9" t="s">
        <v>26</v>
      </c>
      <c r="B17" s="45">
        <v>1458.6862408333332</v>
      </c>
      <c r="C17" s="48">
        <v>14.3445</v>
      </c>
      <c r="D17" s="48">
        <v>190.11682999999999</v>
      </c>
      <c r="E17" s="48">
        <v>0.52361000000000002</v>
      </c>
      <c r="F17" s="45">
        <f t="shared" si="1"/>
        <v>204.98493999999999</v>
      </c>
      <c r="G17" s="54">
        <f t="shared" si="2"/>
        <v>14.052709504059907</v>
      </c>
    </row>
    <row r="18" spans="1:7" ht="15" customHeight="1" x14ac:dyDescent="0.2">
      <c r="A18" s="9" t="s">
        <v>27</v>
      </c>
      <c r="B18" s="45">
        <v>1338.2673308333333</v>
      </c>
      <c r="C18" s="48">
        <v>13.693</v>
      </c>
      <c r="D18" s="48">
        <v>286.49342999999999</v>
      </c>
      <c r="E18" s="48">
        <v>0.27839999999999998</v>
      </c>
      <c r="F18" s="45">
        <f t="shared" si="1"/>
        <v>300.46482999999995</v>
      </c>
      <c r="G18" s="54">
        <f t="shared" si="2"/>
        <v>22.451779482123484</v>
      </c>
    </row>
    <row r="19" spans="1:7" ht="15" customHeight="1" x14ac:dyDescent="0.2">
      <c r="A19" s="20" t="s">
        <v>28</v>
      </c>
      <c r="B19" s="50">
        <v>1370.9040808333336</v>
      </c>
      <c r="C19" s="51">
        <v>41.47</v>
      </c>
      <c r="D19" s="51">
        <v>254.79192</v>
      </c>
      <c r="E19" s="51">
        <v>1.4938</v>
      </c>
      <c r="F19" s="50">
        <f t="shared" si="1"/>
        <v>297.75572000000005</v>
      </c>
      <c r="G19" s="55">
        <f t="shared" si="2"/>
        <v>21.719661073516011</v>
      </c>
    </row>
    <row r="20" spans="1:7" x14ac:dyDescent="0.2">
      <c r="A20" s="31" t="s">
        <v>37</v>
      </c>
    </row>
    <row r="21" spans="1:7" x14ac:dyDescent="0.2">
      <c r="A21" s="24" t="s">
        <v>29</v>
      </c>
      <c r="B21" s="25"/>
      <c r="C21" s="26"/>
    </row>
    <row r="22" spans="1:7" x14ac:dyDescent="0.2">
      <c r="A22" s="24" t="s">
        <v>30</v>
      </c>
      <c r="B22" s="25"/>
      <c r="C22" s="26"/>
    </row>
  </sheetData>
  <mergeCells count="4">
    <mergeCell ref="A1:E1"/>
    <mergeCell ref="A3:E3"/>
    <mergeCell ref="B5:B6"/>
    <mergeCell ref="C5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F28" sqref="F28"/>
    </sheetView>
  </sheetViews>
  <sheetFormatPr baseColWidth="10" defaultColWidth="11.42578125" defaultRowHeight="12" x14ac:dyDescent="0.2"/>
  <cols>
    <col min="1" max="1" width="11.42578125" style="9"/>
    <col min="2" max="2" width="11.42578125" style="36"/>
    <col min="3" max="6" width="11.42578125" style="9"/>
    <col min="7" max="7" width="17.5703125" style="9" customWidth="1"/>
    <col min="8" max="8" width="21" style="9" customWidth="1"/>
    <col min="9" max="16384" width="11.42578125" style="9"/>
  </cols>
  <sheetData>
    <row r="1" spans="1:8" x14ac:dyDescent="0.2">
      <c r="A1" s="72"/>
      <c r="B1" s="72"/>
      <c r="C1" s="72"/>
      <c r="D1" s="72"/>
      <c r="E1" s="72"/>
      <c r="F1" s="72"/>
    </row>
    <row r="2" spans="1:8" x14ac:dyDescent="0.2">
      <c r="A2" s="33" t="s">
        <v>48</v>
      </c>
      <c r="B2" s="28"/>
      <c r="C2" s="28"/>
      <c r="D2" s="28"/>
      <c r="E2" s="28"/>
      <c r="F2" s="28"/>
    </row>
    <row r="3" spans="1:8" x14ac:dyDescent="0.2">
      <c r="A3" s="73" t="s">
        <v>13</v>
      </c>
      <c r="B3" s="73"/>
      <c r="C3" s="73"/>
      <c r="D3" s="73"/>
      <c r="E3" s="73"/>
      <c r="F3" s="73"/>
    </row>
    <row r="4" spans="1:8" x14ac:dyDescent="0.2">
      <c r="B4" s="34"/>
      <c r="C4" s="35"/>
      <c r="D4" s="35"/>
      <c r="E4" s="35"/>
      <c r="F4" s="35"/>
    </row>
    <row r="5" spans="1:8" ht="12" customHeight="1" x14ac:dyDescent="0.2">
      <c r="A5" s="29"/>
      <c r="B5" s="74" t="s">
        <v>40</v>
      </c>
      <c r="C5" s="77" t="s">
        <v>34</v>
      </c>
      <c r="D5" s="77"/>
      <c r="E5" s="77"/>
      <c r="F5" s="77"/>
      <c r="G5" s="27"/>
      <c r="H5" s="27"/>
    </row>
    <row r="6" spans="1:8" ht="36" x14ac:dyDescent="0.2">
      <c r="A6" s="30" t="s">
        <v>14</v>
      </c>
      <c r="B6" s="75"/>
      <c r="C6" s="3" t="s">
        <v>1</v>
      </c>
      <c r="D6" s="3" t="s">
        <v>2</v>
      </c>
      <c r="E6" s="3" t="s">
        <v>3</v>
      </c>
      <c r="F6" s="3" t="s">
        <v>16</v>
      </c>
      <c r="G6" s="3" t="s">
        <v>31</v>
      </c>
      <c r="H6" s="3" t="s">
        <v>32</v>
      </c>
    </row>
    <row r="7" spans="1:8" ht="15" customHeight="1" x14ac:dyDescent="0.2">
      <c r="A7" s="17" t="s">
        <v>15</v>
      </c>
      <c r="B7" s="45">
        <f>SUM(B8:B19)</f>
        <v>17127.698379999994</v>
      </c>
      <c r="C7" s="45">
        <f>SUM(C8:C19)</f>
        <v>142.14019999999999</v>
      </c>
      <c r="D7" s="45">
        <f t="shared" ref="D7:F7" si="0">SUM(D8:D19)</f>
        <v>390.29761999999999</v>
      </c>
      <c r="E7" s="45">
        <f t="shared" si="0"/>
        <v>2420.9218599999995</v>
      </c>
      <c r="F7" s="45">
        <f t="shared" si="0"/>
        <v>34.282299999999999</v>
      </c>
      <c r="G7" s="45">
        <f>SUM(C7:F7)</f>
        <v>2987.6419799999994</v>
      </c>
      <c r="H7" s="60">
        <f>G7/B7*100</f>
        <v>17.443336014654882</v>
      </c>
    </row>
    <row r="8" spans="1:8" ht="15" customHeight="1" x14ac:dyDescent="0.2">
      <c r="A8" s="9" t="s">
        <v>17</v>
      </c>
      <c r="B8" s="45">
        <v>1311.2063483333329</v>
      </c>
      <c r="C8" s="48">
        <v>0</v>
      </c>
      <c r="D8" s="48">
        <v>31.236000000000001</v>
      </c>
      <c r="E8" s="48">
        <v>228.32071999999999</v>
      </c>
      <c r="F8" s="48">
        <v>0</v>
      </c>
      <c r="G8" s="45">
        <f>SUM(C8:F8)</f>
        <v>259.55671999999998</v>
      </c>
      <c r="H8" s="54">
        <f t="shared" ref="H8:H19" si="1">G8/B8*100</f>
        <v>19.795261083804323</v>
      </c>
    </row>
    <row r="9" spans="1:8" ht="15" customHeight="1" x14ac:dyDescent="0.2">
      <c r="A9" s="9" t="s">
        <v>18</v>
      </c>
      <c r="B9" s="45">
        <v>1203.684698333333</v>
      </c>
      <c r="C9" s="48">
        <v>0.35260000000000002</v>
      </c>
      <c r="D9" s="48">
        <v>24.123000000000001</v>
      </c>
      <c r="E9" s="48">
        <v>165.85562999999999</v>
      </c>
      <c r="F9" s="48">
        <v>0</v>
      </c>
      <c r="G9" s="45">
        <f t="shared" ref="G9:G19" si="2">SUM(C9:F9)</f>
        <v>190.33123000000001</v>
      </c>
      <c r="H9" s="54">
        <f t="shared" si="1"/>
        <v>15.812382616771631</v>
      </c>
    </row>
    <row r="10" spans="1:8" ht="15" customHeight="1" x14ac:dyDescent="0.2">
      <c r="A10" s="9" t="s">
        <v>19</v>
      </c>
      <c r="B10" s="45">
        <v>1381.1989383333332</v>
      </c>
      <c r="C10" s="48">
        <v>2.266</v>
      </c>
      <c r="D10" s="48">
        <v>36.713000000000001</v>
      </c>
      <c r="E10" s="48">
        <v>213.61206000000001</v>
      </c>
      <c r="F10" s="48">
        <v>2.4815</v>
      </c>
      <c r="G10" s="45">
        <f t="shared" si="2"/>
        <v>255.07256000000004</v>
      </c>
      <c r="H10" s="54">
        <f t="shared" si="1"/>
        <v>18.467474374675621</v>
      </c>
    </row>
    <row r="11" spans="1:8" ht="15" customHeight="1" x14ac:dyDescent="0.2">
      <c r="A11" s="9" t="s">
        <v>20</v>
      </c>
      <c r="B11" s="45">
        <v>1365.1257683333329</v>
      </c>
      <c r="C11" s="48">
        <v>13.308199999999999</v>
      </c>
      <c r="D11" s="48">
        <v>35.522199999999998</v>
      </c>
      <c r="E11" s="48">
        <v>225.4965</v>
      </c>
      <c r="F11" s="48">
        <v>2.9748000000000001</v>
      </c>
      <c r="G11" s="45">
        <f t="shared" si="2"/>
        <v>277.30170000000004</v>
      </c>
      <c r="H11" s="54">
        <f t="shared" si="1"/>
        <v>20.31327123350361</v>
      </c>
    </row>
    <row r="12" spans="1:8" ht="15" customHeight="1" x14ac:dyDescent="0.2">
      <c r="A12" s="9" t="s">
        <v>21</v>
      </c>
      <c r="B12" s="45">
        <v>1494.8968083333332</v>
      </c>
      <c r="C12" s="48">
        <v>13.957599999999999</v>
      </c>
      <c r="D12" s="48">
        <v>39.268540000000002</v>
      </c>
      <c r="E12" s="48">
        <v>299.89164</v>
      </c>
      <c r="F12" s="48">
        <v>4.1212200000000001</v>
      </c>
      <c r="G12" s="45">
        <f t="shared" si="2"/>
        <v>357.23899999999998</v>
      </c>
      <c r="H12" s="54">
        <f t="shared" si="1"/>
        <v>23.897234779589052</v>
      </c>
    </row>
    <row r="13" spans="1:8" ht="15" customHeight="1" x14ac:dyDescent="0.2">
      <c r="A13" s="9" t="s">
        <v>22</v>
      </c>
      <c r="B13" s="45">
        <v>1471.703628333333</v>
      </c>
      <c r="C13" s="48">
        <v>15.9588</v>
      </c>
      <c r="D13" s="48">
        <v>47.927869999999999</v>
      </c>
      <c r="E13" s="48">
        <v>169.63287</v>
      </c>
      <c r="F13" s="48">
        <v>4.2673100000000002</v>
      </c>
      <c r="G13" s="45">
        <f t="shared" si="2"/>
        <v>237.78685000000002</v>
      </c>
      <c r="H13" s="54">
        <f t="shared" si="1"/>
        <v>16.157251053956266</v>
      </c>
    </row>
    <row r="14" spans="1:8" ht="15" customHeight="1" x14ac:dyDescent="0.2">
      <c r="A14" s="9" t="s">
        <v>23</v>
      </c>
      <c r="B14" s="45">
        <v>1498.0678483333329</v>
      </c>
      <c r="C14" s="48">
        <v>11.702400000000001</v>
      </c>
      <c r="D14" s="48">
        <v>43.42783</v>
      </c>
      <c r="E14" s="48">
        <v>178.33749</v>
      </c>
      <c r="F14" s="48">
        <v>2.4436300000000002</v>
      </c>
      <c r="G14" s="45">
        <f t="shared" si="2"/>
        <v>235.91135</v>
      </c>
      <c r="H14" s="54">
        <f t="shared" si="1"/>
        <v>15.747707973471419</v>
      </c>
    </row>
    <row r="15" spans="1:8" ht="15" customHeight="1" x14ac:dyDescent="0.2">
      <c r="A15" s="9" t="s">
        <v>24</v>
      </c>
      <c r="B15" s="45">
        <v>1551.1675683333328</v>
      </c>
      <c r="C15" s="48">
        <v>19.4754</v>
      </c>
      <c r="D15" s="48">
        <v>39.160110000000003</v>
      </c>
      <c r="E15" s="48">
        <v>179.89562000000001</v>
      </c>
      <c r="F15" s="48">
        <v>4.37439</v>
      </c>
      <c r="G15" s="45">
        <f t="shared" si="2"/>
        <v>242.90552000000002</v>
      </c>
      <c r="H15" s="54">
        <f t="shared" si="1"/>
        <v>15.659528019979959</v>
      </c>
    </row>
    <row r="16" spans="1:8" ht="15" customHeight="1" x14ac:dyDescent="0.2">
      <c r="A16" s="9" t="s">
        <v>25</v>
      </c>
      <c r="B16" s="45">
        <v>1469.7142883333331</v>
      </c>
      <c r="C16" s="48">
        <v>17.817799999999998</v>
      </c>
      <c r="D16" s="48">
        <v>15.516</v>
      </c>
      <c r="E16" s="48">
        <v>216.65277</v>
      </c>
      <c r="F16" s="48">
        <v>3.42733</v>
      </c>
      <c r="G16" s="45">
        <f t="shared" si="2"/>
        <v>253.41390000000001</v>
      </c>
      <c r="H16" s="54">
        <f t="shared" si="1"/>
        <v>17.24239207658335</v>
      </c>
    </row>
    <row r="17" spans="1:8" ht="15" customHeight="1" x14ac:dyDescent="0.2">
      <c r="A17" s="9" t="s">
        <v>26</v>
      </c>
      <c r="B17" s="45">
        <v>1554.0178583333329</v>
      </c>
      <c r="C17" s="48">
        <v>21.878399999999999</v>
      </c>
      <c r="D17" s="48">
        <v>24.407</v>
      </c>
      <c r="E17" s="48">
        <v>209.48286999999999</v>
      </c>
      <c r="F17" s="48">
        <v>3.2327499999999998</v>
      </c>
      <c r="G17" s="45">
        <f t="shared" si="2"/>
        <v>259.00101999999998</v>
      </c>
      <c r="H17" s="54">
        <f t="shared" si="1"/>
        <v>16.666540774362513</v>
      </c>
    </row>
    <row r="18" spans="1:8" ht="15" customHeight="1" x14ac:dyDescent="0.2">
      <c r="A18" s="9" t="s">
        <v>27</v>
      </c>
      <c r="B18" s="45">
        <v>1398.593308333333</v>
      </c>
      <c r="C18" s="48">
        <v>6.2892999999999999</v>
      </c>
      <c r="D18" s="48">
        <v>19.72907</v>
      </c>
      <c r="E18" s="48">
        <v>177.75811999999999</v>
      </c>
      <c r="F18" s="48">
        <v>3.1814300000000002</v>
      </c>
      <c r="G18" s="45">
        <f t="shared" si="2"/>
        <v>206.95792</v>
      </c>
      <c r="H18" s="54">
        <f t="shared" si="1"/>
        <v>14.797576877200017</v>
      </c>
    </row>
    <row r="19" spans="1:8" ht="15" customHeight="1" x14ac:dyDescent="0.2">
      <c r="A19" s="20" t="s">
        <v>28</v>
      </c>
      <c r="B19" s="50">
        <v>1428.321318333333</v>
      </c>
      <c r="C19" s="51">
        <v>19.133700000000001</v>
      </c>
      <c r="D19" s="51">
        <v>33.267000000000003</v>
      </c>
      <c r="E19" s="51">
        <v>155.98557</v>
      </c>
      <c r="F19" s="51">
        <v>3.7779400000000001</v>
      </c>
      <c r="G19" s="50">
        <f t="shared" si="2"/>
        <v>212.16421</v>
      </c>
      <c r="H19" s="55">
        <f t="shared" si="1"/>
        <v>14.854095312920787</v>
      </c>
    </row>
    <row r="20" spans="1:8" x14ac:dyDescent="0.2">
      <c r="A20" s="31" t="s">
        <v>37</v>
      </c>
    </row>
    <row r="21" spans="1:8" x14ac:dyDescent="0.2">
      <c r="A21" s="24" t="s">
        <v>29</v>
      </c>
      <c r="B21" s="25"/>
      <c r="C21" s="26"/>
      <c r="D21" s="26"/>
    </row>
    <row r="22" spans="1:8" x14ac:dyDescent="0.2">
      <c r="A22" s="24" t="s">
        <v>30</v>
      </c>
      <c r="B22" s="25"/>
      <c r="C22" s="26"/>
      <c r="D22" s="26"/>
    </row>
  </sheetData>
  <mergeCells count="4">
    <mergeCell ref="A1:F1"/>
    <mergeCell ref="A3:F3"/>
    <mergeCell ref="B5:B6"/>
    <mergeCell ref="C5:F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K24" sqref="K24"/>
    </sheetView>
  </sheetViews>
  <sheetFormatPr baseColWidth="10" defaultColWidth="11.42578125" defaultRowHeight="12" x14ac:dyDescent="0.2"/>
  <cols>
    <col min="1" max="1" width="11.42578125" style="9"/>
    <col min="2" max="2" width="11.42578125" style="36"/>
    <col min="3" max="6" width="11.42578125" style="9"/>
    <col min="7" max="7" width="17.5703125" style="9" customWidth="1"/>
    <col min="8" max="8" width="21" style="9" customWidth="1"/>
    <col min="9" max="16384" width="11.42578125" style="9"/>
  </cols>
  <sheetData>
    <row r="1" spans="1:8" x14ac:dyDescent="0.2">
      <c r="A1" s="72"/>
      <c r="B1" s="72"/>
      <c r="C1" s="72"/>
      <c r="D1" s="72"/>
      <c r="E1" s="72"/>
      <c r="F1" s="72"/>
    </row>
    <row r="2" spans="1:8" x14ac:dyDescent="0.2">
      <c r="A2" s="33" t="s">
        <v>47</v>
      </c>
      <c r="B2" s="28"/>
      <c r="C2" s="28"/>
      <c r="D2" s="28"/>
      <c r="E2" s="28"/>
      <c r="F2" s="28"/>
    </row>
    <row r="3" spans="1:8" x14ac:dyDescent="0.2">
      <c r="A3" s="73" t="s">
        <v>13</v>
      </c>
      <c r="B3" s="73"/>
      <c r="C3" s="73"/>
      <c r="D3" s="73"/>
      <c r="E3" s="73"/>
      <c r="F3" s="73"/>
    </row>
    <row r="4" spans="1:8" x14ac:dyDescent="0.2">
      <c r="B4" s="34"/>
      <c r="C4" s="35"/>
      <c r="D4" s="35"/>
      <c r="E4" s="35"/>
      <c r="F4" s="35"/>
    </row>
    <row r="5" spans="1:8" ht="12" customHeight="1" x14ac:dyDescent="0.2">
      <c r="A5" s="29"/>
      <c r="B5" s="74" t="s">
        <v>40</v>
      </c>
      <c r="C5" s="77" t="s">
        <v>34</v>
      </c>
      <c r="D5" s="77"/>
      <c r="E5" s="77"/>
      <c r="F5" s="77"/>
      <c r="G5" s="27"/>
      <c r="H5" s="27"/>
    </row>
    <row r="6" spans="1:8" ht="36" x14ac:dyDescent="0.2">
      <c r="A6" s="30" t="s">
        <v>14</v>
      </c>
      <c r="B6" s="75"/>
      <c r="C6" s="3" t="s">
        <v>1</v>
      </c>
      <c r="D6" s="3" t="s">
        <v>2</v>
      </c>
      <c r="E6" s="3" t="s">
        <v>3</v>
      </c>
      <c r="F6" s="3" t="s">
        <v>16</v>
      </c>
      <c r="G6" s="3" t="s">
        <v>31</v>
      </c>
      <c r="H6" s="3" t="s">
        <v>32</v>
      </c>
    </row>
    <row r="7" spans="1:8" ht="15" customHeight="1" x14ac:dyDescent="0.2">
      <c r="A7" s="17" t="s">
        <v>15</v>
      </c>
      <c r="B7" s="45">
        <f>SUM(B8:B19)</f>
        <v>17670.862799999999</v>
      </c>
      <c r="C7" s="45">
        <f>SUM(C8:C19)</f>
        <v>226.24515999999997</v>
      </c>
      <c r="D7" s="45">
        <f t="shared" ref="D7:F7" si="0">SUM(D8:D19)</f>
        <v>489.40255000000008</v>
      </c>
      <c r="E7" s="45">
        <f t="shared" si="0"/>
        <v>2091.2085699999998</v>
      </c>
      <c r="F7" s="45">
        <f t="shared" si="0"/>
        <v>73.342950000000002</v>
      </c>
      <c r="G7" s="45">
        <f>SUM(C7:F7)</f>
        <v>2880.1992300000002</v>
      </c>
      <c r="H7" s="60">
        <f>G7/B7*100</f>
        <v>16.299143186149351</v>
      </c>
    </row>
    <row r="8" spans="1:8" ht="15" customHeight="1" x14ac:dyDescent="0.2">
      <c r="A8" s="9" t="s">
        <v>17</v>
      </c>
      <c r="B8" s="45">
        <v>1368.0870374999997</v>
      </c>
      <c r="C8" s="48">
        <v>18.549399999999999</v>
      </c>
      <c r="D8" s="48">
        <v>44.576999999999998</v>
      </c>
      <c r="E8" s="48">
        <v>202.25171</v>
      </c>
      <c r="F8" s="48">
        <v>3.0527700000000002</v>
      </c>
      <c r="G8" s="45">
        <f>SUM(C8:F8)</f>
        <v>268.43088</v>
      </c>
      <c r="H8" s="54">
        <f t="shared" ref="H8:H19" si="1">G8/B8*100</f>
        <v>19.620891993138269</v>
      </c>
    </row>
    <row r="9" spans="1:8" ht="15" customHeight="1" x14ac:dyDescent="0.2">
      <c r="A9" s="9" t="s">
        <v>18</v>
      </c>
      <c r="B9" s="45">
        <v>1218.3172674999998</v>
      </c>
      <c r="C9" s="48">
        <v>18.569500000000001</v>
      </c>
      <c r="D9" s="48">
        <v>53.764290000000003</v>
      </c>
      <c r="E9" s="48">
        <v>260.47548</v>
      </c>
      <c r="F9" s="48">
        <v>3.3806500000000002</v>
      </c>
      <c r="G9" s="45">
        <f t="shared" ref="G9:G19" si="2">SUM(C9:F9)</f>
        <v>336.18992000000003</v>
      </c>
      <c r="H9" s="54">
        <f t="shared" si="1"/>
        <v>27.594611762325698</v>
      </c>
    </row>
    <row r="10" spans="1:8" ht="15" customHeight="1" x14ac:dyDescent="0.2">
      <c r="A10" s="9" t="s">
        <v>19</v>
      </c>
      <c r="B10" s="45">
        <v>1421.7061674999998</v>
      </c>
      <c r="C10" s="48">
        <v>20.8611</v>
      </c>
      <c r="D10" s="48">
        <v>28.085000000000001</v>
      </c>
      <c r="E10" s="48">
        <v>193.11418</v>
      </c>
      <c r="F10" s="48">
        <v>4.4886900000000001</v>
      </c>
      <c r="G10" s="45">
        <f t="shared" si="2"/>
        <v>246.54897</v>
      </c>
      <c r="H10" s="54">
        <f t="shared" si="1"/>
        <v>17.341766930190943</v>
      </c>
    </row>
    <row r="11" spans="1:8" ht="15" customHeight="1" x14ac:dyDescent="0.2">
      <c r="A11" s="9" t="s">
        <v>20</v>
      </c>
      <c r="B11" s="45">
        <v>1429.1805875</v>
      </c>
      <c r="C11" s="48">
        <v>20.451709999999999</v>
      </c>
      <c r="D11" s="48">
        <v>29.861000000000001</v>
      </c>
      <c r="E11" s="48">
        <v>190.22449</v>
      </c>
      <c r="F11" s="48">
        <v>4.5705099999999996</v>
      </c>
      <c r="G11" s="45">
        <f t="shared" si="2"/>
        <v>245.10771</v>
      </c>
      <c r="H11" s="54">
        <f t="shared" si="1"/>
        <v>17.150226650416212</v>
      </c>
    </row>
    <row r="12" spans="1:8" ht="15" customHeight="1" x14ac:dyDescent="0.2">
      <c r="A12" s="9" t="s">
        <v>21</v>
      </c>
      <c r="B12" s="45">
        <v>1502.4019974999997</v>
      </c>
      <c r="C12" s="48">
        <v>21.278500000000001</v>
      </c>
      <c r="D12" s="48">
        <v>46.253999999999998</v>
      </c>
      <c r="E12" s="48">
        <v>206.69893999999999</v>
      </c>
      <c r="F12" s="48">
        <v>4.17849</v>
      </c>
      <c r="G12" s="45">
        <f t="shared" si="2"/>
        <v>278.40993000000003</v>
      </c>
      <c r="H12" s="54">
        <f t="shared" si="1"/>
        <v>18.530987742513307</v>
      </c>
    </row>
    <row r="13" spans="1:8" ht="15" customHeight="1" x14ac:dyDescent="0.2">
      <c r="A13" s="9" t="s">
        <v>22</v>
      </c>
      <c r="B13" s="45">
        <v>1537.8860775000001</v>
      </c>
      <c r="C13" s="48">
        <v>21.651299999999999</v>
      </c>
      <c r="D13" s="48">
        <v>41.149140000000003</v>
      </c>
      <c r="E13" s="48">
        <v>158.81425999999999</v>
      </c>
      <c r="F13" s="48">
        <v>3.9662899999999999</v>
      </c>
      <c r="G13" s="45">
        <f t="shared" si="2"/>
        <v>225.58098999999999</v>
      </c>
      <c r="H13" s="54">
        <f t="shared" si="1"/>
        <v>14.668251003787372</v>
      </c>
    </row>
    <row r="14" spans="1:8" ht="15" customHeight="1" x14ac:dyDescent="0.2">
      <c r="A14" s="9" t="s">
        <v>23</v>
      </c>
      <c r="B14" s="45">
        <v>1611.3382274999997</v>
      </c>
      <c r="C14" s="48">
        <v>21.668700000000001</v>
      </c>
      <c r="D14" s="48">
        <v>49.758000000000003</v>
      </c>
      <c r="E14" s="48">
        <v>155.13278</v>
      </c>
      <c r="F14" s="48">
        <v>3.80078</v>
      </c>
      <c r="G14" s="45">
        <f t="shared" si="2"/>
        <v>230.36026000000001</v>
      </c>
      <c r="H14" s="54">
        <f t="shared" si="1"/>
        <v>14.296207715335175</v>
      </c>
    </row>
    <row r="15" spans="1:8" ht="15" customHeight="1" x14ac:dyDescent="0.2">
      <c r="A15" s="9" t="s">
        <v>24</v>
      </c>
      <c r="B15" s="45">
        <v>1576.6175574999997</v>
      </c>
      <c r="C15" s="48">
        <v>22.274899999999999</v>
      </c>
      <c r="D15" s="48">
        <v>49.077910000000003</v>
      </c>
      <c r="E15" s="48">
        <v>137.66524000000001</v>
      </c>
      <c r="F15" s="48">
        <v>4.0529999999999999</v>
      </c>
      <c r="G15" s="45">
        <f t="shared" si="2"/>
        <v>213.07105000000001</v>
      </c>
      <c r="H15" s="54">
        <f t="shared" si="1"/>
        <v>13.514441025118423</v>
      </c>
    </row>
    <row r="16" spans="1:8" ht="15" customHeight="1" x14ac:dyDescent="0.2">
      <c r="A16" s="9" t="s">
        <v>25</v>
      </c>
      <c r="B16" s="45">
        <v>1506.7744075000001</v>
      </c>
      <c r="C16" s="48">
        <v>19.658799999999999</v>
      </c>
      <c r="D16" s="48">
        <v>33.515999999999998</v>
      </c>
      <c r="E16" s="48">
        <v>142.51749000000001</v>
      </c>
      <c r="F16" s="48">
        <v>9.8306500000000003</v>
      </c>
      <c r="G16" s="45">
        <f t="shared" si="2"/>
        <v>205.52294000000001</v>
      </c>
      <c r="H16" s="54">
        <f t="shared" si="1"/>
        <v>13.639927714262029</v>
      </c>
    </row>
    <row r="17" spans="1:8" ht="15" customHeight="1" x14ac:dyDescent="0.2">
      <c r="A17" s="9" t="s">
        <v>26</v>
      </c>
      <c r="B17" s="45">
        <v>1539.0740774999999</v>
      </c>
      <c r="C17" s="48">
        <v>17.093450000000001</v>
      </c>
      <c r="D17" s="48">
        <v>21.750350000000001</v>
      </c>
      <c r="E17" s="48">
        <v>184.13029</v>
      </c>
      <c r="F17" s="48">
        <v>11.026619999999999</v>
      </c>
      <c r="G17" s="45">
        <f t="shared" si="2"/>
        <v>234.00071</v>
      </c>
      <c r="H17" s="54">
        <f t="shared" si="1"/>
        <v>15.203992674615105</v>
      </c>
    </row>
    <row r="18" spans="1:8" ht="15" customHeight="1" x14ac:dyDescent="0.2">
      <c r="A18" s="9" t="s">
        <v>27</v>
      </c>
      <c r="B18" s="45">
        <v>1489.9021474999997</v>
      </c>
      <c r="C18" s="48">
        <v>2.5033799999999999</v>
      </c>
      <c r="D18" s="48">
        <v>32.889400000000002</v>
      </c>
      <c r="E18" s="48">
        <v>145.84367</v>
      </c>
      <c r="F18" s="48">
        <v>9.4373100000000001</v>
      </c>
      <c r="G18" s="45">
        <f t="shared" si="2"/>
        <v>190.67375999999999</v>
      </c>
      <c r="H18" s="54">
        <f t="shared" si="1"/>
        <v>12.797737107765329</v>
      </c>
    </row>
    <row r="19" spans="1:8" ht="15" customHeight="1" x14ac:dyDescent="0.2">
      <c r="A19" s="20" t="s">
        <v>28</v>
      </c>
      <c r="B19" s="50">
        <v>1469.5772474999999</v>
      </c>
      <c r="C19" s="51">
        <v>21.684419999999999</v>
      </c>
      <c r="D19" s="51">
        <v>58.720460000000003</v>
      </c>
      <c r="E19" s="51">
        <v>114.34004</v>
      </c>
      <c r="F19" s="51">
        <v>11.55719</v>
      </c>
      <c r="G19" s="50">
        <f t="shared" si="2"/>
        <v>206.30211</v>
      </c>
      <c r="H19" s="55">
        <f t="shared" si="1"/>
        <v>14.038194341328763</v>
      </c>
    </row>
    <row r="20" spans="1:8" x14ac:dyDescent="0.2">
      <c r="A20" s="31" t="s">
        <v>37</v>
      </c>
    </row>
    <row r="21" spans="1:8" x14ac:dyDescent="0.2">
      <c r="A21" s="24" t="s">
        <v>29</v>
      </c>
      <c r="B21" s="25"/>
      <c r="C21" s="26"/>
      <c r="D21" s="26"/>
    </row>
    <row r="22" spans="1:8" x14ac:dyDescent="0.2">
      <c r="A22" s="24" t="s">
        <v>30</v>
      </c>
      <c r="B22" s="25"/>
      <c r="C22" s="26"/>
      <c r="D22" s="26"/>
    </row>
  </sheetData>
  <mergeCells count="4">
    <mergeCell ref="A1:F1"/>
    <mergeCell ref="A3:F3"/>
    <mergeCell ref="B5:B6"/>
    <mergeCell ref="C5:F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2"/>
  <sheetViews>
    <sheetView workbookViewId="0">
      <selection activeCell="K12" sqref="K12"/>
    </sheetView>
  </sheetViews>
  <sheetFormatPr baseColWidth="10" defaultColWidth="11.42578125" defaultRowHeight="12" x14ac:dyDescent="0.2"/>
  <cols>
    <col min="1" max="1" width="11.42578125" style="9"/>
    <col min="2" max="2" width="11.42578125" style="36"/>
    <col min="3" max="6" width="11.42578125" style="9"/>
    <col min="7" max="7" width="17.5703125" style="9" customWidth="1"/>
    <col min="8" max="8" width="21" style="9" customWidth="1"/>
    <col min="9" max="16384" width="11.42578125" style="9"/>
  </cols>
  <sheetData>
    <row r="1" spans="1:8" x14ac:dyDescent="0.2">
      <c r="A1" s="72"/>
      <c r="B1" s="72"/>
      <c r="C1" s="72"/>
      <c r="D1" s="72"/>
      <c r="E1" s="72"/>
      <c r="F1" s="72"/>
    </row>
    <row r="2" spans="1:8" x14ac:dyDescent="0.2">
      <c r="A2" s="33" t="s">
        <v>46</v>
      </c>
      <c r="B2" s="28"/>
      <c r="C2" s="28"/>
      <c r="D2" s="28"/>
      <c r="E2" s="28"/>
      <c r="F2" s="28"/>
    </row>
    <row r="3" spans="1:8" x14ac:dyDescent="0.2">
      <c r="A3" s="73" t="s">
        <v>13</v>
      </c>
      <c r="B3" s="73"/>
      <c r="C3" s="73"/>
      <c r="D3" s="73"/>
      <c r="E3" s="73"/>
      <c r="F3" s="73"/>
    </row>
    <row r="4" spans="1:8" x14ac:dyDescent="0.2">
      <c r="B4" s="34"/>
      <c r="C4" s="35"/>
      <c r="D4" s="35"/>
      <c r="E4" s="35"/>
      <c r="F4" s="35"/>
    </row>
    <row r="5" spans="1:8" ht="12" customHeight="1" x14ac:dyDescent="0.2">
      <c r="A5" s="29"/>
      <c r="B5" s="74" t="s">
        <v>40</v>
      </c>
      <c r="C5" s="77" t="s">
        <v>34</v>
      </c>
      <c r="D5" s="77"/>
      <c r="E5" s="77"/>
      <c r="F5" s="77"/>
      <c r="G5" s="27"/>
      <c r="H5" s="27"/>
    </row>
    <row r="6" spans="1:8" ht="36" x14ac:dyDescent="0.2">
      <c r="A6" s="30" t="s">
        <v>14</v>
      </c>
      <c r="B6" s="75"/>
      <c r="C6" s="3" t="s">
        <v>1</v>
      </c>
      <c r="D6" s="3" t="s">
        <v>2</v>
      </c>
      <c r="E6" s="3" t="s">
        <v>3</v>
      </c>
      <c r="F6" s="3" t="s">
        <v>16</v>
      </c>
      <c r="G6" s="3" t="s">
        <v>31</v>
      </c>
      <c r="H6" s="3" t="s">
        <v>32</v>
      </c>
    </row>
    <row r="7" spans="1:8" ht="15" customHeight="1" x14ac:dyDescent="0.2">
      <c r="A7" s="17" t="s">
        <v>15</v>
      </c>
      <c r="B7" s="45">
        <f>SUM(B8:B19)</f>
        <v>19266.13278</v>
      </c>
      <c r="C7" s="45">
        <f>SUM(C8:C19)</f>
        <v>231.90090000000001</v>
      </c>
      <c r="D7" s="45">
        <f t="shared" ref="D7:F7" si="0">SUM(D8:D19)</f>
        <v>785.58703000000003</v>
      </c>
      <c r="E7" s="45">
        <f t="shared" si="0"/>
        <v>1054.40014</v>
      </c>
      <c r="F7" s="45">
        <f t="shared" si="0"/>
        <v>150.78960000000001</v>
      </c>
      <c r="G7" s="45">
        <f>SUM(C7:F7)</f>
        <v>2222.67767</v>
      </c>
      <c r="H7" s="60">
        <f>G7/B7*100</f>
        <v>11.536708977254333</v>
      </c>
    </row>
    <row r="8" spans="1:8" ht="15" customHeight="1" x14ac:dyDescent="0.2">
      <c r="A8" s="9" t="s">
        <v>17</v>
      </c>
      <c r="B8" s="45">
        <v>1444.8829100000003</v>
      </c>
      <c r="C8" s="48">
        <v>21.604520000000001</v>
      </c>
      <c r="D8" s="48">
        <v>52.444589999999998</v>
      </c>
      <c r="E8" s="48">
        <v>104.96484</v>
      </c>
      <c r="F8" s="48">
        <v>11.750590000000001</v>
      </c>
      <c r="G8" s="45">
        <f>SUM(C8:F8)</f>
        <v>190.76453999999998</v>
      </c>
      <c r="H8" s="54">
        <f t="shared" ref="H8:H19" si="1">G8/B8*100</f>
        <v>13.202768105271586</v>
      </c>
    </row>
    <row r="9" spans="1:8" ht="15" customHeight="1" x14ac:dyDescent="0.2">
      <c r="A9" s="9" t="s">
        <v>18</v>
      </c>
      <c r="B9" s="45">
        <v>1361.1238899999998</v>
      </c>
      <c r="C9" s="48">
        <v>19.937290000000001</v>
      </c>
      <c r="D9" s="48">
        <v>54.702579999999998</v>
      </c>
      <c r="E9" s="48">
        <v>84.451549999999997</v>
      </c>
      <c r="F9" s="48">
        <v>11.542590000000001</v>
      </c>
      <c r="G9" s="45">
        <f t="shared" ref="G9:G19" si="2">SUM(C9:F9)</f>
        <v>170.63400999999999</v>
      </c>
      <c r="H9" s="54">
        <f t="shared" si="1"/>
        <v>12.536258547339141</v>
      </c>
    </row>
    <row r="10" spans="1:8" ht="15" customHeight="1" x14ac:dyDescent="0.2">
      <c r="A10" s="9" t="s">
        <v>19</v>
      </c>
      <c r="B10" s="45">
        <v>1524.5538700000002</v>
      </c>
      <c r="C10" s="48">
        <v>22.24034</v>
      </c>
      <c r="D10" s="48">
        <v>47.689360000000001</v>
      </c>
      <c r="E10" s="48">
        <v>78.030940000000001</v>
      </c>
      <c r="F10" s="48">
        <v>13.73516</v>
      </c>
      <c r="G10" s="45">
        <f t="shared" si="2"/>
        <v>161.69580000000002</v>
      </c>
      <c r="H10" s="54">
        <f t="shared" si="1"/>
        <v>10.606106034154109</v>
      </c>
    </row>
    <row r="11" spans="1:8" ht="15" customHeight="1" x14ac:dyDescent="0.2">
      <c r="A11" s="9" t="s">
        <v>20</v>
      </c>
      <c r="B11" s="45">
        <v>1501.0472399999999</v>
      </c>
      <c r="C11" s="48">
        <v>21.322610000000001</v>
      </c>
      <c r="D11" s="48">
        <v>56.189990000000002</v>
      </c>
      <c r="E11" s="48">
        <v>69.890119999999996</v>
      </c>
      <c r="F11" s="48">
        <v>13.366569999999999</v>
      </c>
      <c r="G11" s="45">
        <f t="shared" si="2"/>
        <v>160.76928999999998</v>
      </c>
      <c r="H11" s="54">
        <f t="shared" si="1"/>
        <v>10.710475041411755</v>
      </c>
    </row>
    <row r="12" spans="1:8" ht="15" customHeight="1" x14ac:dyDescent="0.2">
      <c r="A12" s="9" t="s">
        <v>21</v>
      </c>
      <c r="B12" s="45">
        <v>1669.50288</v>
      </c>
      <c r="C12" s="48">
        <v>16.316189999999999</v>
      </c>
      <c r="D12" s="48">
        <v>64.313649999999996</v>
      </c>
      <c r="E12" s="48">
        <v>74.518249999999995</v>
      </c>
      <c r="F12" s="48">
        <v>12.20734</v>
      </c>
      <c r="G12" s="45">
        <f t="shared" si="2"/>
        <v>167.35542999999998</v>
      </c>
      <c r="H12" s="54">
        <f t="shared" si="1"/>
        <v>10.024267223785801</v>
      </c>
    </row>
    <row r="13" spans="1:8" ht="15" customHeight="1" x14ac:dyDescent="0.2">
      <c r="A13" s="9" t="s">
        <v>22</v>
      </c>
      <c r="B13" s="45">
        <v>1639.82528</v>
      </c>
      <c r="C13" s="48">
        <v>21.385680000000001</v>
      </c>
      <c r="D13" s="48">
        <v>99.577560000000005</v>
      </c>
      <c r="E13" s="48">
        <v>105.63021999999999</v>
      </c>
      <c r="F13" s="48">
        <v>13.03697</v>
      </c>
      <c r="G13" s="45">
        <f t="shared" si="2"/>
        <v>239.63042999999999</v>
      </c>
      <c r="H13" s="54">
        <f t="shared" si="1"/>
        <v>14.613168422430956</v>
      </c>
    </row>
    <row r="14" spans="1:8" ht="15" customHeight="1" x14ac:dyDescent="0.2">
      <c r="A14" s="9" t="s">
        <v>23</v>
      </c>
      <c r="B14" s="45">
        <v>1740.6046299999996</v>
      </c>
      <c r="C14" s="48">
        <v>22.100560000000002</v>
      </c>
      <c r="D14" s="48">
        <v>102.83353</v>
      </c>
      <c r="E14" s="48">
        <v>92.899709999999999</v>
      </c>
      <c r="F14" s="48">
        <v>13.229139999999999</v>
      </c>
      <c r="G14" s="45">
        <f t="shared" si="2"/>
        <v>231.06294</v>
      </c>
      <c r="H14" s="54">
        <f t="shared" si="1"/>
        <v>13.274866446839226</v>
      </c>
    </row>
    <row r="15" spans="1:8" ht="15" customHeight="1" x14ac:dyDescent="0.2">
      <c r="A15" s="9" t="s">
        <v>24</v>
      </c>
      <c r="B15" s="45">
        <v>1734.35051</v>
      </c>
      <c r="C15" s="48">
        <v>22.345980000000001</v>
      </c>
      <c r="D15" s="48">
        <v>88.630740000000003</v>
      </c>
      <c r="E15" s="48">
        <v>91.672719999999998</v>
      </c>
      <c r="F15" s="48">
        <v>13.911949999999999</v>
      </c>
      <c r="G15" s="45">
        <f t="shared" si="2"/>
        <v>216.56138999999999</v>
      </c>
      <c r="H15" s="54">
        <f t="shared" si="1"/>
        <v>12.486598801761243</v>
      </c>
    </row>
    <row r="16" spans="1:8" ht="15" customHeight="1" x14ac:dyDescent="0.2">
      <c r="A16" s="9" t="s">
        <v>25</v>
      </c>
      <c r="B16" s="45">
        <v>1687.2086200000003</v>
      </c>
      <c r="C16" s="48">
        <v>21.13233</v>
      </c>
      <c r="D16" s="48">
        <v>41.671909999999997</v>
      </c>
      <c r="E16" s="48">
        <v>96.034859999999995</v>
      </c>
      <c r="F16" s="48">
        <v>11.797169999999999</v>
      </c>
      <c r="G16" s="45">
        <f t="shared" si="2"/>
        <v>170.63626999999997</v>
      </c>
      <c r="H16" s="54">
        <f t="shared" si="1"/>
        <v>10.113525261624133</v>
      </c>
    </row>
    <row r="17" spans="1:8" ht="15" customHeight="1" x14ac:dyDescent="0.2">
      <c r="A17" s="9" t="s">
        <v>26</v>
      </c>
      <c r="B17" s="45">
        <v>1740.6952899999997</v>
      </c>
      <c r="C17" s="48">
        <v>22.259029999999999</v>
      </c>
      <c r="D17" s="48">
        <v>53.63646</v>
      </c>
      <c r="E17" s="48">
        <v>104.13052</v>
      </c>
      <c r="F17" s="48">
        <v>12.80954</v>
      </c>
      <c r="G17" s="45">
        <f t="shared" si="2"/>
        <v>192.83554999999998</v>
      </c>
      <c r="H17" s="54">
        <f t="shared" si="1"/>
        <v>11.078076163462246</v>
      </c>
    </row>
    <row r="18" spans="1:8" ht="15" customHeight="1" x14ac:dyDescent="0.2">
      <c r="A18" s="9" t="s">
        <v>27</v>
      </c>
      <c r="B18" s="45">
        <v>1616.9280100000001</v>
      </c>
      <c r="C18" s="48">
        <v>0.50502999999999998</v>
      </c>
      <c r="D18" s="48">
        <v>49.663429999999998</v>
      </c>
      <c r="E18" s="48">
        <v>74.104640000000003</v>
      </c>
      <c r="F18" s="48">
        <v>11.20218</v>
      </c>
      <c r="G18" s="45">
        <f t="shared" si="2"/>
        <v>135.47528</v>
      </c>
      <c r="H18" s="54">
        <f t="shared" si="1"/>
        <v>8.3785597851075622</v>
      </c>
    </row>
    <row r="19" spans="1:8" ht="15" customHeight="1" x14ac:dyDescent="0.2">
      <c r="A19" s="20" t="s">
        <v>28</v>
      </c>
      <c r="B19" s="50">
        <v>1605.4096500000001</v>
      </c>
      <c r="C19" s="51">
        <v>20.751339999999999</v>
      </c>
      <c r="D19" s="51">
        <v>74.233230000000006</v>
      </c>
      <c r="E19" s="51">
        <v>78.071770000000001</v>
      </c>
      <c r="F19" s="51">
        <v>12.2004</v>
      </c>
      <c r="G19" s="50">
        <f t="shared" si="2"/>
        <v>185.25674000000001</v>
      </c>
      <c r="H19" s="55">
        <f t="shared" si="1"/>
        <v>11.539530735971345</v>
      </c>
    </row>
    <row r="20" spans="1:8" x14ac:dyDescent="0.2">
      <c r="A20" s="31" t="s">
        <v>37</v>
      </c>
    </row>
    <row r="21" spans="1:8" x14ac:dyDescent="0.2">
      <c r="A21" s="24" t="s">
        <v>29</v>
      </c>
      <c r="B21" s="25"/>
      <c r="C21" s="26"/>
      <c r="D21" s="26"/>
    </row>
    <row r="22" spans="1:8" x14ac:dyDescent="0.2">
      <c r="A22" s="24" t="s">
        <v>30</v>
      </c>
      <c r="B22" s="25"/>
      <c r="C22" s="26"/>
      <c r="D22" s="26"/>
    </row>
  </sheetData>
  <mergeCells count="4">
    <mergeCell ref="A1:F1"/>
    <mergeCell ref="A3:F3"/>
    <mergeCell ref="B5:B6"/>
    <mergeCell ref="C5:F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2"/>
  <sheetViews>
    <sheetView workbookViewId="0">
      <selection activeCell="L13" sqref="L13"/>
    </sheetView>
  </sheetViews>
  <sheetFormatPr baseColWidth="10" defaultColWidth="11.42578125" defaultRowHeight="12" x14ac:dyDescent="0.2"/>
  <cols>
    <col min="1" max="1" width="11.42578125" style="9"/>
    <col min="2" max="2" width="11.42578125" style="36"/>
    <col min="3" max="6" width="11.42578125" style="9"/>
    <col min="7" max="7" width="17.5703125" style="9" customWidth="1"/>
    <col min="8" max="8" width="21" style="9" customWidth="1"/>
    <col min="9" max="16384" width="11.42578125" style="9"/>
  </cols>
  <sheetData>
    <row r="1" spans="1:8" x14ac:dyDescent="0.2">
      <c r="A1" s="72"/>
      <c r="B1" s="72"/>
      <c r="C1" s="72"/>
      <c r="D1" s="72"/>
      <c r="E1" s="72"/>
      <c r="F1" s="72"/>
    </row>
    <row r="2" spans="1:8" x14ac:dyDescent="0.2">
      <c r="A2" s="33" t="s">
        <v>45</v>
      </c>
      <c r="B2" s="28"/>
      <c r="C2" s="28"/>
      <c r="D2" s="28"/>
      <c r="E2" s="28"/>
      <c r="F2" s="28"/>
    </row>
    <row r="3" spans="1:8" x14ac:dyDescent="0.2">
      <c r="A3" s="73" t="s">
        <v>13</v>
      </c>
      <c r="B3" s="73"/>
      <c r="C3" s="73"/>
      <c r="D3" s="73"/>
      <c r="E3" s="73"/>
      <c r="F3" s="73"/>
    </row>
    <row r="4" spans="1:8" x14ac:dyDescent="0.2">
      <c r="B4" s="34"/>
      <c r="C4" s="35"/>
      <c r="D4" s="35"/>
      <c r="E4" s="35"/>
      <c r="F4" s="35"/>
    </row>
    <row r="5" spans="1:8" ht="12" customHeight="1" x14ac:dyDescent="0.2">
      <c r="A5" s="29"/>
      <c r="B5" s="74" t="s">
        <v>40</v>
      </c>
      <c r="C5" s="77" t="s">
        <v>34</v>
      </c>
      <c r="D5" s="77"/>
      <c r="E5" s="77"/>
      <c r="F5" s="77"/>
      <c r="G5" s="27"/>
      <c r="H5" s="27"/>
    </row>
    <row r="6" spans="1:8" ht="36" x14ac:dyDescent="0.2">
      <c r="A6" s="30" t="s">
        <v>14</v>
      </c>
      <c r="B6" s="75"/>
      <c r="C6" s="3" t="s">
        <v>1</v>
      </c>
      <c r="D6" s="3" t="s">
        <v>2</v>
      </c>
      <c r="E6" s="3" t="s">
        <v>3</v>
      </c>
      <c r="F6" s="3" t="s">
        <v>16</v>
      </c>
      <c r="G6" s="3" t="s">
        <v>31</v>
      </c>
      <c r="H6" s="3" t="s">
        <v>32</v>
      </c>
    </row>
    <row r="7" spans="1:8" ht="15" customHeight="1" x14ac:dyDescent="0.2">
      <c r="A7" s="17" t="s">
        <v>15</v>
      </c>
      <c r="B7" s="45">
        <f>SUM(B8:B19)</f>
        <v>19573.513430000003</v>
      </c>
      <c r="C7" s="45">
        <f>SUM(C8:C19)</f>
        <v>190.78925999999998</v>
      </c>
      <c r="D7" s="45">
        <f t="shared" ref="D7:F7" si="0">SUM(D8:D19)</f>
        <v>1101.38365</v>
      </c>
      <c r="E7" s="45">
        <f t="shared" si="0"/>
        <v>1285.39688</v>
      </c>
      <c r="F7" s="45">
        <f t="shared" si="0"/>
        <v>295.94639000000001</v>
      </c>
      <c r="G7" s="45">
        <f>SUM(C7:F7)</f>
        <v>2873.5161800000001</v>
      </c>
      <c r="H7" s="60">
        <f>G7/B7*100</f>
        <v>14.680635596038721</v>
      </c>
    </row>
    <row r="8" spans="1:8" ht="15" customHeight="1" x14ac:dyDescent="0.2">
      <c r="A8" s="9" t="s">
        <v>17</v>
      </c>
      <c r="B8" s="45">
        <v>1547.8502250000004</v>
      </c>
      <c r="C8" s="48">
        <v>22.085329999999999</v>
      </c>
      <c r="D8" s="48">
        <v>96.749709999999993</v>
      </c>
      <c r="E8" s="48">
        <v>104.30131</v>
      </c>
      <c r="F8" s="48">
        <v>23.97748</v>
      </c>
      <c r="G8" s="45">
        <f>SUM(C8:F8)</f>
        <v>247.11383000000001</v>
      </c>
      <c r="H8" s="54">
        <f t="shared" ref="H8:H19" si="1">G8/B8*100</f>
        <v>15.964970383358631</v>
      </c>
    </row>
    <row r="9" spans="1:8" ht="15" customHeight="1" x14ac:dyDescent="0.2">
      <c r="A9" s="9" t="s">
        <v>18</v>
      </c>
      <c r="B9" s="45">
        <v>1475.0342850000004</v>
      </c>
      <c r="C9" s="48">
        <v>11.325430000000001</v>
      </c>
      <c r="D9" s="48">
        <v>112.88181</v>
      </c>
      <c r="E9" s="48">
        <v>91.058409999999995</v>
      </c>
      <c r="F9" s="48">
        <v>24.443429999999999</v>
      </c>
      <c r="G9" s="45">
        <f t="shared" ref="G9:G19" si="2">SUM(C9:F9)</f>
        <v>239.70908</v>
      </c>
      <c r="H9" s="54">
        <f t="shared" si="1"/>
        <v>16.25108530951875</v>
      </c>
    </row>
    <row r="10" spans="1:8" ht="15" customHeight="1" x14ac:dyDescent="0.2">
      <c r="A10" s="9" t="s">
        <v>19</v>
      </c>
      <c r="B10" s="45">
        <v>1457.4622650000003</v>
      </c>
      <c r="C10" s="48">
        <v>7.06271</v>
      </c>
      <c r="D10" s="48">
        <v>93.915310000000005</v>
      </c>
      <c r="E10" s="48">
        <v>138.76087999999999</v>
      </c>
      <c r="F10" s="48">
        <v>25.759360000000001</v>
      </c>
      <c r="G10" s="45">
        <f t="shared" si="2"/>
        <v>265.49826000000002</v>
      </c>
      <c r="H10" s="54">
        <f t="shared" si="1"/>
        <v>18.216475745257114</v>
      </c>
    </row>
    <row r="11" spans="1:8" ht="15" customHeight="1" x14ac:dyDescent="0.2">
      <c r="A11" s="9" t="s">
        <v>20</v>
      </c>
      <c r="B11" s="45">
        <v>1426.0291850000006</v>
      </c>
      <c r="C11" s="48">
        <v>16.217839999999999</v>
      </c>
      <c r="D11" s="48">
        <v>69.282660000000007</v>
      </c>
      <c r="E11" s="48">
        <v>95.694400000000002</v>
      </c>
      <c r="F11" s="48">
        <v>26.502040000000001</v>
      </c>
      <c r="G11" s="45">
        <f t="shared" si="2"/>
        <v>207.69694000000001</v>
      </c>
      <c r="H11" s="54">
        <f t="shared" si="1"/>
        <v>14.564704718858886</v>
      </c>
    </row>
    <row r="12" spans="1:8" ht="15" customHeight="1" x14ac:dyDescent="0.2">
      <c r="A12" s="9" t="s">
        <v>21</v>
      </c>
      <c r="B12" s="45">
        <v>1591.2386550000003</v>
      </c>
      <c r="C12" s="48">
        <v>16.094280000000001</v>
      </c>
      <c r="D12" s="48">
        <v>76.427379999999999</v>
      </c>
      <c r="E12" s="48">
        <v>91.076729999999998</v>
      </c>
      <c r="F12" s="48">
        <v>26.179860000000001</v>
      </c>
      <c r="G12" s="45">
        <f t="shared" si="2"/>
        <v>209.77824999999999</v>
      </c>
      <c r="H12" s="54">
        <f t="shared" si="1"/>
        <v>13.183330441403834</v>
      </c>
    </row>
    <row r="13" spans="1:8" ht="15" customHeight="1" x14ac:dyDescent="0.2">
      <c r="A13" s="9" t="s">
        <v>22</v>
      </c>
      <c r="B13" s="45">
        <v>1725.1643150000002</v>
      </c>
      <c r="C13" s="48">
        <v>15.584960000000001</v>
      </c>
      <c r="D13" s="48">
        <v>110.53104</v>
      </c>
      <c r="E13" s="48">
        <v>92.168509999999998</v>
      </c>
      <c r="F13" s="48">
        <v>25.31936</v>
      </c>
      <c r="G13" s="45">
        <f t="shared" si="2"/>
        <v>243.60387</v>
      </c>
      <c r="H13" s="54">
        <f t="shared" si="1"/>
        <v>14.120618417730254</v>
      </c>
    </row>
    <row r="14" spans="1:8" ht="15" customHeight="1" x14ac:dyDescent="0.2">
      <c r="A14" s="9" t="s">
        <v>23</v>
      </c>
      <c r="B14" s="45">
        <v>1793.1489150000002</v>
      </c>
      <c r="C14" s="48">
        <v>16.341619999999999</v>
      </c>
      <c r="D14" s="48">
        <v>121.9051</v>
      </c>
      <c r="E14" s="48">
        <v>94.572220000000002</v>
      </c>
      <c r="F14" s="48">
        <v>25.461569999999998</v>
      </c>
      <c r="G14" s="45">
        <f t="shared" si="2"/>
        <v>258.28050999999999</v>
      </c>
      <c r="H14" s="54">
        <f t="shared" si="1"/>
        <v>14.403740137778795</v>
      </c>
    </row>
    <row r="15" spans="1:8" ht="15" customHeight="1" x14ac:dyDescent="0.2">
      <c r="A15" s="9" t="s">
        <v>24</v>
      </c>
      <c r="B15" s="45">
        <v>1778.718425</v>
      </c>
      <c r="C15" s="48">
        <v>2.7365400000000002</v>
      </c>
      <c r="D15" s="48">
        <v>107.23126999999999</v>
      </c>
      <c r="E15" s="48">
        <v>108.51027999999999</v>
      </c>
      <c r="F15" s="48">
        <v>26.57497</v>
      </c>
      <c r="G15" s="45">
        <f t="shared" si="2"/>
        <v>245.05306000000002</v>
      </c>
      <c r="H15" s="54">
        <f t="shared" si="1"/>
        <v>13.77694504963595</v>
      </c>
    </row>
    <row r="16" spans="1:8" ht="15" customHeight="1" x14ac:dyDescent="0.2">
      <c r="A16" s="9" t="s">
        <v>25</v>
      </c>
      <c r="B16" s="45">
        <v>1739.2043250000002</v>
      </c>
      <c r="C16" s="48">
        <v>17.27169</v>
      </c>
      <c r="D16" s="48">
        <v>58.447020000000002</v>
      </c>
      <c r="E16" s="48">
        <v>105.86467</v>
      </c>
      <c r="F16" s="48">
        <v>24.251349999999999</v>
      </c>
      <c r="G16" s="45">
        <f t="shared" si="2"/>
        <v>205.83473000000001</v>
      </c>
      <c r="H16" s="54">
        <f t="shared" si="1"/>
        <v>11.834994143083216</v>
      </c>
    </row>
    <row r="17" spans="1:8" ht="15" customHeight="1" x14ac:dyDescent="0.2">
      <c r="A17" s="9" t="s">
        <v>26</v>
      </c>
      <c r="B17" s="45">
        <v>1789.2034950000002</v>
      </c>
      <c r="C17" s="48">
        <v>22.630990000000001</v>
      </c>
      <c r="D17" s="48">
        <v>100.95208</v>
      </c>
      <c r="E17" s="48">
        <v>114.86147</v>
      </c>
      <c r="F17" s="48">
        <v>24.505569999999999</v>
      </c>
      <c r="G17" s="45">
        <f t="shared" si="2"/>
        <v>262.95011</v>
      </c>
      <c r="H17" s="54">
        <f t="shared" si="1"/>
        <v>14.696489847847069</v>
      </c>
    </row>
    <row r="18" spans="1:8" ht="15" customHeight="1" x14ac:dyDescent="0.2">
      <c r="A18" s="9" t="s">
        <v>27</v>
      </c>
      <c r="B18" s="45">
        <v>1621.8689950000003</v>
      </c>
      <c r="C18" s="48">
        <v>21.94303</v>
      </c>
      <c r="D18" s="48">
        <v>81.0989</v>
      </c>
      <c r="E18" s="48">
        <v>129.85121000000001</v>
      </c>
      <c r="F18" s="48">
        <v>20.329329999999999</v>
      </c>
      <c r="G18" s="45">
        <f t="shared" si="2"/>
        <v>253.22247000000002</v>
      </c>
      <c r="H18" s="54">
        <f t="shared" si="1"/>
        <v>15.613003934389901</v>
      </c>
    </row>
    <row r="19" spans="1:8" ht="15" customHeight="1" x14ac:dyDescent="0.2">
      <c r="A19" s="20" t="s">
        <v>28</v>
      </c>
      <c r="B19" s="50">
        <v>1628.5903450000003</v>
      </c>
      <c r="C19" s="51">
        <v>21.49484</v>
      </c>
      <c r="D19" s="51">
        <v>71.961370000000002</v>
      </c>
      <c r="E19" s="51">
        <v>118.67679</v>
      </c>
      <c r="F19" s="51">
        <v>22.64207</v>
      </c>
      <c r="G19" s="50">
        <f t="shared" si="2"/>
        <v>234.77506999999997</v>
      </c>
      <c r="H19" s="55">
        <f t="shared" si="1"/>
        <v>14.415845625070309</v>
      </c>
    </row>
    <row r="20" spans="1:8" x14ac:dyDescent="0.2">
      <c r="A20" s="31" t="s">
        <v>37</v>
      </c>
    </row>
    <row r="21" spans="1:8" x14ac:dyDescent="0.2">
      <c r="A21" s="24" t="s">
        <v>29</v>
      </c>
      <c r="B21" s="25"/>
      <c r="C21" s="26"/>
      <c r="D21" s="26"/>
    </row>
    <row r="22" spans="1:8" x14ac:dyDescent="0.2">
      <c r="A22" s="24" t="s">
        <v>30</v>
      </c>
      <c r="B22" s="25"/>
      <c r="C22" s="26"/>
      <c r="D22" s="26"/>
    </row>
  </sheetData>
  <mergeCells count="4">
    <mergeCell ref="A1:F1"/>
    <mergeCell ref="A3:F3"/>
    <mergeCell ref="B5:B6"/>
    <mergeCell ref="C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Generación de energía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Yumirca Altagracia Matos Melo</dc:creator>
  <cp:lastModifiedBy>Naurelsys Hernández Durán</cp:lastModifiedBy>
  <dcterms:created xsi:type="dcterms:W3CDTF">2022-10-14T18:51:46Z</dcterms:created>
  <dcterms:modified xsi:type="dcterms:W3CDTF">2024-08-12T15:53:24Z</dcterms:modified>
</cp:coreProperties>
</file>