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PRESUPUESTO\ASIGNACION Y EJECUCION PRESUPUESTARIA 2017-2023\EJECUCION PRESUPUESTARIA 2023\PRESENTACION EN EL PORTAL EN EXCEL\"/>
    </mc:Choice>
  </mc:AlternateContent>
  <bookViews>
    <workbookView xWindow="0" yWindow="0" windowWidth="28800" windowHeight="12435"/>
  </bookViews>
  <sheets>
    <sheet name="Plantilla Ejecucion Nov 2023" sheetId="8" r:id="rId1"/>
    <sheet name="Hoja1" sheetId="9" r:id="rId2"/>
  </sheets>
  <definedNames>
    <definedName name="_xlnm.Print_Area" localSheetId="0">'Plantilla Ejecucion Nov 2023'!$B$1:$R$102</definedName>
    <definedName name="_xlnm.Print_Titles" localSheetId="0">'Plantilla Ejecucion Nov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8" l="1"/>
  <c r="N62" i="8" l="1"/>
  <c r="L62" i="8" l="1"/>
  <c r="R32" i="8" l="1"/>
  <c r="R29" i="8"/>
  <c r="D70" i="8" l="1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N75" i="8" s="1"/>
  <c r="N88" i="8" s="1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H75" i="8" l="1"/>
  <c r="G75" i="8"/>
  <c r="D88" i="8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L75" i="8"/>
  <c r="D75" i="8"/>
  <c r="E75" i="8" s="1"/>
  <c r="M75" i="8"/>
  <c r="E88" i="8" l="1"/>
  <c r="R75" i="8"/>
  <c r="Q88" i="8"/>
  <c r="F81" i="8"/>
  <c r="G81" i="8"/>
  <c r="H81" i="8"/>
  <c r="I81" i="8"/>
  <c r="J81" i="8"/>
  <c r="F84" i="8"/>
  <c r="G84" i="8"/>
  <c r="H84" i="8"/>
  <c r="I84" i="8"/>
  <c r="J84" i="8"/>
  <c r="H88" i="8" l="1"/>
  <c r="G88" i="8"/>
  <c r="R84" i="8"/>
  <c r="R81" i="8"/>
  <c r="F88" i="8"/>
  <c r="J86" i="8"/>
  <c r="L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<sst xmlns="http://schemas.openxmlformats.org/spreadsheetml/2006/main" count="104" uniqueCount="103">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</sst>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9.png"/><Relationship Id="rId7" Type="http://schemas.openxmlformats.org/officeDocument/2006/relationships/image" Target="../media/image11.emf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0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869576</xdr:colOff>
      <xdr:row>1</xdr:row>
      <xdr:rowOff>9524</xdr:rowOff>
    </xdr:from>
    <xdr:to>
      <xdr:col>17</xdr:col>
      <xdr:colOff>895350</xdr:colOff>
      <xdr:row>4</xdr:row>
      <xdr:rowOff>161924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1326" y="247649"/>
          <a:ext cx="1102099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161451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92</xdr:row>
      <xdr:rowOff>9525</xdr:rowOff>
    </xdr:from>
    <xdr:to>
      <xdr:col>1</xdr:col>
      <xdr:colOff>2867025</xdr:colOff>
      <xdr:row>97</xdr:row>
      <xdr:rowOff>38100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371600" y="319278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19050</xdr:colOff>
      <xdr:row>91</xdr:row>
      <xdr:rowOff>66675</xdr:rowOff>
    </xdr:from>
    <xdr:to>
      <xdr:col>5</xdr:col>
      <xdr:colOff>942975</xdr:colOff>
      <xdr:row>97</xdr:row>
      <xdr:rowOff>92037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86600" y="31784925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9</xdr:col>
      <xdr:colOff>971550</xdr:colOff>
      <xdr:row>91</xdr:row>
      <xdr:rowOff>76200</xdr:rowOff>
    </xdr:from>
    <xdr:to>
      <xdr:col>11</xdr:col>
      <xdr:colOff>704850</xdr:colOff>
      <xdr:row>97</xdr:row>
      <xdr:rowOff>19050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3849350" y="31794450"/>
          <a:ext cx="1933575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5</xdr:col>
      <xdr:colOff>381000</xdr:colOff>
      <xdr:row>13</xdr:row>
      <xdr:rowOff>39722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465BF3C-E2BF-4D68-949A-69DDF2DD0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524000"/>
          <a:ext cx="2667000" cy="992222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8</xdr:row>
      <xdr:rowOff>19050</xdr:rowOff>
    </xdr:from>
    <xdr:to>
      <xdr:col>17</xdr:col>
      <xdr:colOff>285750</xdr:colOff>
      <xdr:row>13</xdr:row>
      <xdr:rowOff>105718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A77B612-BC02-42B7-A6F3-25706A0EC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44125" y="1543050"/>
          <a:ext cx="3095625" cy="103916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11</xdr:col>
      <xdr:colOff>420975</xdr:colOff>
      <xdr:row>8</xdr:row>
      <xdr:rowOff>69394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A6072167-790B-4078-8988-D49D21C919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4000" y="190500"/>
          <a:ext cx="3468975" cy="140289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17</xdr:row>
      <xdr:rowOff>171450</xdr:rowOff>
    </xdr:from>
    <xdr:to>
      <xdr:col>10</xdr:col>
      <xdr:colOff>447675</xdr:colOff>
      <xdr:row>24</xdr:row>
      <xdr:rowOff>63462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19775" y="340995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666750</xdr:colOff>
      <xdr:row>17</xdr:row>
      <xdr:rowOff>28575</xdr:rowOff>
    </xdr:from>
    <xdr:to>
      <xdr:col>15</xdr:col>
      <xdr:colOff>219075</xdr:colOff>
      <xdr:row>24</xdr:row>
      <xdr:rowOff>126147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810750" y="3267075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57150</xdr:rowOff>
    </xdr:from>
    <xdr:to>
      <xdr:col>4</xdr:col>
      <xdr:colOff>552451</xdr:colOff>
      <xdr:row>22</xdr:row>
      <xdr:rowOff>85725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24000" y="310515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5</xdr:col>
      <xdr:colOff>552451</xdr:colOff>
      <xdr:row>33</xdr:row>
      <xdr:rowOff>28575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286000" y="5143500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10</xdr:col>
      <xdr:colOff>723900</xdr:colOff>
      <xdr:row>35</xdr:row>
      <xdr:rowOff>82512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55245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15</xdr:col>
      <xdr:colOff>314325</xdr:colOff>
      <xdr:row>36</xdr:row>
      <xdr:rowOff>97572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9906000" y="5524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5</xdr:row>
      <xdr:rowOff>1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0500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19</xdr:col>
      <xdr:colOff>581025</xdr:colOff>
      <xdr:row>23</xdr:row>
      <xdr:rowOff>76200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54000" y="3429000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topLeftCell="A52" zoomScaleNormal="100" zoomScaleSheetLayoutView="100" workbookViewId="0">
      <selection activeCell="K93" sqref="K93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8554687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16.85546875" style="5" customWidth="1"/>
    <col min="11" max="11" width="16.140625" style="5" customWidth="1"/>
    <col min="12" max="12" width="15.42578125" style="5" customWidth="1"/>
    <col min="13" max="13" width="16.7109375" style="5" customWidth="1"/>
    <col min="14" max="14" width="15.5703125" style="5" bestFit="1" customWidth="1"/>
    <col min="15" max="15" width="16.42578125" style="5" customWidth="1"/>
    <col min="16" max="16" width="15.28515625" style="5" customWidth="1"/>
    <col min="17" max="17" width="10.85546875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59"/>
    </row>
    <row r="2" spans="1:29" ht="18.75" customHeight="1" x14ac:dyDescent="0.25">
      <c r="B2" s="70" t="s">
        <v>48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59"/>
    </row>
    <row r="3" spans="1:29" ht="18.75" customHeight="1" x14ac:dyDescent="0.25">
      <c r="B3" s="70">
        <v>2023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9" ht="18.75" x14ac:dyDescent="0.25">
      <c r="B4" s="70" t="s">
        <v>46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59"/>
    </row>
    <row r="5" spans="1:29" ht="15.75" customHeight="1" x14ac:dyDescent="0.3">
      <c r="B5" s="71" t="s">
        <v>30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74" t="s">
        <v>0</v>
      </c>
      <c r="C7" s="76" t="s">
        <v>96</v>
      </c>
      <c r="D7" s="72" t="s">
        <v>97</v>
      </c>
      <c r="E7" s="72" t="s">
        <v>100</v>
      </c>
      <c r="F7" s="78" t="s">
        <v>98</v>
      </c>
      <c r="G7" s="79"/>
      <c r="H7" s="79"/>
      <c r="I7" s="80"/>
      <c r="J7" s="79"/>
      <c r="K7" s="79"/>
      <c r="L7" s="79"/>
      <c r="M7" s="79"/>
      <c r="N7" s="79"/>
      <c r="O7" s="79"/>
      <c r="P7" s="79"/>
      <c r="Q7" s="50"/>
      <c r="R7" s="68" t="s">
        <v>101</v>
      </c>
    </row>
    <row r="8" spans="1:29" ht="24.75" customHeight="1" thickBot="1" x14ac:dyDescent="0.3">
      <c r="A8" s="6"/>
      <c r="B8" s="75"/>
      <c r="C8" s="77"/>
      <c r="D8" s="73"/>
      <c r="E8" s="73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9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50653613.269999996</v>
      </c>
      <c r="E10" s="47">
        <f>+C10+D10</f>
        <v>563012232.26999998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42062987.340000004</v>
      </c>
      <c r="K10" s="26">
        <f t="shared" si="0"/>
        <v>42989475.789999999</v>
      </c>
      <c r="L10" s="26">
        <f t="shared" si="0"/>
        <v>46236540.039999999</v>
      </c>
      <c r="M10" s="26">
        <f t="shared" si="0"/>
        <v>32335494.43</v>
      </c>
      <c r="N10" s="26">
        <f t="shared" si="0"/>
        <v>31218921.829999998</v>
      </c>
      <c r="O10" s="26">
        <f t="shared" si="0"/>
        <v>32603015.370000001</v>
      </c>
      <c r="P10" s="26">
        <f t="shared" si="0"/>
        <v>77569199.730000004</v>
      </c>
      <c r="Q10" s="26">
        <f t="shared" ref="Q10" si="1">SUM(Q11:Q15)</f>
        <v>0</v>
      </c>
      <c r="R10" s="26">
        <f>SUM(F10:Q10)</f>
        <v>437319976.01999998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53817918.509999998</v>
      </c>
      <c r="E11" s="21">
        <f>+C11+D11</f>
        <v>470718664.50999999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37415667.5</v>
      </c>
      <c r="K11" s="21">
        <v>33761888.93</v>
      </c>
      <c r="L11" s="21">
        <v>42214749.060000002</v>
      </c>
      <c r="M11" s="21">
        <v>27524987.039999999</v>
      </c>
      <c r="N11" s="21">
        <v>27066551.969999999</v>
      </c>
      <c r="O11" s="21">
        <v>28538742.77</v>
      </c>
      <c r="P11" s="21">
        <v>52666333.990000002</v>
      </c>
      <c r="Q11" s="21">
        <v>0</v>
      </c>
      <c r="R11" s="21">
        <f t="shared" ref="R11:R74" si="2">SUM(F11:Q11)</f>
        <v>364382067.37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-4494860.13</v>
      </c>
      <c r="E12" s="21">
        <f t="shared" ref="E12:E15" si="3">+C12+D12</f>
        <v>34768621.869999997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590000</v>
      </c>
      <c r="K12" s="21">
        <v>5213088.8499999996</v>
      </c>
      <c r="L12" s="21">
        <v>290000</v>
      </c>
      <c r="M12" s="21">
        <v>995415.6</v>
      </c>
      <c r="N12" s="21">
        <v>358500</v>
      </c>
      <c r="O12" s="21">
        <v>291875</v>
      </c>
      <c r="P12" s="21">
        <v>20628006.09</v>
      </c>
      <c r="Q12" s="21">
        <v>0</v>
      </c>
      <c r="R12" s="21">
        <f t="shared" si="2"/>
        <v>29409885.539999999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1330554.8899999999</v>
      </c>
      <c r="E15" s="21">
        <f t="shared" si="3"/>
        <v>57524945.890000001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4057319.84</v>
      </c>
      <c r="K15" s="21">
        <v>4014498.01</v>
      </c>
      <c r="L15" s="21">
        <v>3731790.98</v>
      </c>
      <c r="M15" s="21">
        <v>3815091.79</v>
      </c>
      <c r="N15" s="21">
        <v>3793869.86</v>
      </c>
      <c r="O15" s="21">
        <v>3772397.6</v>
      </c>
      <c r="P15" s="21">
        <v>4274859.6500000004</v>
      </c>
      <c r="Q15" s="21">
        <v>0</v>
      </c>
      <c r="R15" s="21">
        <f t="shared" si="2"/>
        <v>43528023.109999999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83255865.019999981</v>
      </c>
      <c r="E16" s="47">
        <f>+C16+D16</f>
        <v>262586180.01999998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21698545.109999999</v>
      </c>
      <c r="K16" s="26">
        <f t="shared" si="5"/>
        <v>22143411.579999998</v>
      </c>
      <c r="L16" s="26">
        <f t="shared" si="5"/>
        <v>7054065.21</v>
      </c>
      <c r="M16" s="26">
        <f t="shared" si="5"/>
        <v>4970198.3100000005</v>
      </c>
      <c r="N16" s="26">
        <f t="shared" si="5"/>
        <v>10049710.120000001</v>
      </c>
      <c r="O16" s="26">
        <f t="shared" si="5"/>
        <v>11131747.610000001</v>
      </c>
      <c r="P16" s="26">
        <f t="shared" si="5"/>
        <v>9304296.1999999993</v>
      </c>
      <c r="Q16" s="26">
        <f t="shared" ref="Q16" si="6">SUM(Q17:Q25)</f>
        <v>0</v>
      </c>
      <c r="R16" s="26">
        <f t="shared" si="2"/>
        <v>143924739.84999999</v>
      </c>
    </row>
    <row r="17" spans="1:25" ht="28.9" customHeight="1" x14ac:dyDescent="0.25">
      <c r="A17" s="6"/>
      <c r="B17" s="10" t="s">
        <v>7</v>
      </c>
      <c r="C17" s="21">
        <v>66819000</v>
      </c>
      <c r="D17" s="44">
        <v>10114851.939999999</v>
      </c>
      <c r="E17" s="21">
        <f>+C17+D17</f>
        <v>76933851.939999998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1747052.64</v>
      </c>
      <c r="K17" s="21">
        <v>8373488.9699999997</v>
      </c>
      <c r="L17" s="21">
        <v>1956673.55</v>
      </c>
      <c r="M17" s="21">
        <v>485599.27</v>
      </c>
      <c r="N17" s="21">
        <v>4055677.17</v>
      </c>
      <c r="O17" s="21">
        <v>806481.8</v>
      </c>
      <c r="P17" s="21">
        <v>2577220.13</v>
      </c>
      <c r="Q17" s="21">
        <v>0</v>
      </c>
      <c r="R17" s="21">
        <f t="shared" si="2"/>
        <v>72625034.479999989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-15988990</v>
      </c>
      <c r="E18" s="21">
        <f t="shared" ref="E18:E25" si="7">+C18+D18</f>
        <v>3361010</v>
      </c>
      <c r="F18" s="21">
        <v>0</v>
      </c>
      <c r="G18" s="21">
        <v>0</v>
      </c>
      <c r="H18" s="21">
        <v>4425</v>
      </c>
      <c r="I18" s="21">
        <v>61596</v>
      </c>
      <c r="J18" s="21">
        <v>179555.88</v>
      </c>
      <c r="K18" s="21">
        <v>123900</v>
      </c>
      <c r="L18" s="21">
        <v>0</v>
      </c>
      <c r="M18" s="21">
        <v>14750</v>
      </c>
      <c r="N18" s="21">
        <v>0</v>
      </c>
      <c r="O18" s="21">
        <v>54114.8</v>
      </c>
      <c r="P18" s="21">
        <v>0</v>
      </c>
      <c r="Q18" s="21">
        <v>0</v>
      </c>
      <c r="R18" s="21">
        <f t="shared" si="2"/>
        <v>438341.68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75631788.599999994</v>
      </c>
      <c r="E19" s="21">
        <f t="shared" si="7"/>
        <v>100760188.59999999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18128900</v>
      </c>
      <c r="K19" s="21">
        <v>4072400</v>
      </c>
      <c r="L19" s="21">
        <v>1021000</v>
      </c>
      <c r="M19" s="21">
        <v>1830200</v>
      </c>
      <c r="N19" s="21">
        <v>3499750</v>
      </c>
      <c r="O19" s="21">
        <v>716950</v>
      </c>
      <c r="P19" s="21">
        <v>1212700</v>
      </c>
      <c r="Q19" s="21">
        <v>0</v>
      </c>
      <c r="R19" s="21">
        <f t="shared" si="2"/>
        <v>31849277.760000002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8368800</v>
      </c>
      <c r="E20" s="21">
        <f t="shared" si="7"/>
        <v>14448615</v>
      </c>
      <c r="F20" s="21">
        <v>0</v>
      </c>
      <c r="G20" s="21">
        <v>168100</v>
      </c>
      <c r="H20" s="21">
        <v>94000</v>
      </c>
      <c r="I20" s="21">
        <v>79400</v>
      </c>
      <c r="J20" s="21">
        <v>3200</v>
      </c>
      <c r="K20" s="21">
        <v>0</v>
      </c>
      <c r="L20" s="21">
        <v>0</v>
      </c>
      <c r="M20" s="21">
        <v>8000</v>
      </c>
      <c r="N20" s="21">
        <v>34000</v>
      </c>
      <c r="O20" s="21">
        <v>0</v>
      </c>
      <c r="P20" s="21">
        <v>83400</v>
      </c>
      <c r="Q20" s="21">
        <v>0</v>
      </c>
      <c r="R20" s="21">
        <f t="shared" si="2"/>
        <v>470100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7344500.5999999996</v>
      </c>
      <c r="E21" s="21">
        <f t="shared" si="7"/>
        <v>22956600.600000001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150800</v>
      </c>
      <c r="K21" s="21">
        <v>8530746.7300000004</v>
      </c>
      <c r="L21" s="21">
        <v>734213.33</v>
      </c>
      <c r="M21" s="21">
        <v>585799</v>
      </c>
      <c r="N21" s="21">
        <v>1420300</v>
      </c>
      <c r="O21" s="21">
        <v>692855.95</v>
      </c>
      <c r="P21" s="21">
        <v>247846</v>
      </c>
      <c r="Q21" s="21">
        <v>0</v>
      </c>
      <c r="R21" s="21">
        <f t="shared" si="2"/>
        <v>13001761.01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5944000</v>
      </c>
      <c r="E22" s="21">
        <f t="shared" si="7"/>
        <v>10324000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217848.4</v>
      </c>
      <c r="K22" s="21">
        <v>221756.5</v>
      </c>
      <c r="L22" s="21">
        <v>2091591.66</v>
      </c>
      <c r="M22" s="21">
        <v>238177.81</v>
      </c>
      <c r="N22" s="21">
        <v>242678.43</v>
      </c>
      <c r="O22" s="21">
        <v>5395529.7599999998</v>
      </c>
      <c r="P22" s="21">
        <v>207692.06</v>
      </c>
      <c r="Q22" s="21">
        <v>0</v>
      </c>
      <c r="R22" s="21">
        <f t="shared" si="2"/>
        <v>9459545.3300000001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2727000</v>
      </c>
      <c r="E23" s="21">
        <f t="shared" si="7"/>
        <v>5687000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408169.68</v>
      </c>
      <c r="K23" s="21">
        <v>238057.31</v>
      </c>
      <c r="L23" s="21">
        <v>432684.57</v>
      </c>
      <c r="M23" s="21">
        <v>108335</v>
      </c>
      <c r="N23" s="21">
        <v>115971.42</v>
      </c>
      <c r="O23" s="21">
        <v>500236.9</v>
      </c>
      <c r="P23" s="21">
        <v>709262.01</v>
      </c>
      <c r="Q23" s="21">
        <v>0</v>
      </c>
      <c r="R23" s="21">
        <f t="shared" si="2"/>
        <v>2895075.1399999997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-14647320</v>
      </c>
      <c r="E24" s="21">
        <f t="shared" si="7"/>
        <v>21276680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603597.55000000005</v>
      </c>
      <c r="K24" s="21">
        <v>170928.95</v>
      </c>
      <c r="L24" s="21">
        <v>708964.5</v>
      </c>
      <c r="M24" s="21">
        <v>1045570.03</v>
      </c>
      <c r="N24" s="21">
        <v>401661.3</v>
      </c>
      <c r="O24" s="21">
        <v>2351264.5</v>
      </c>
      <c r="P24" s="21">
        <v>3714574.5</v>
      </c>
      <c r="Q24" s="21">
        <v>0</v>
      </c>
      <c r="R24" s="21">
        <f t="shared" si="2"/>
        <v>9954779.3300000001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3761233.88</v>
      </c>
      <c r="E25" s="21">
        <f t="shared" si="7"/>
        <v>6838233.8799999999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259420.96</v>
      </c>
      <c r="K25" s="21">
        <v>412133.12</v>
      </c>
      <c r="L25" s="21">
        <v>108937.60000000001</v>
      </c>
      <c r="M25" s="21">
        <v>653767.19999999995</v>
      </c>
      <c r="N25" s="21">
        <v>279671.8</v>
      </c>
      <c r="O25" s="21">
        <v>614313.9</v>
      </c>
      <c r="P25" s="21">
        <v>551601.5</v>
      </c>
      <c r="Q25" s="21">
        <v>0</v>
      </c>
      <c r="R25" s="21">
        <f t="shared" si="2"/>
        <v>3230825.12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10148726.66</v>
      </c>
      <c r="E26" s="47">
        <f>+C26+D26</f>
        <v>29866078.66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1123584.56</v>
      </c>
      <c r="K26" s="26">
        <f t="shared" si="9"/>
        <v>1730929.3399999999</v>
      </c>
      <c r="L26" s="26">
        <f t="shared" si="9"/>
        <v>1352409.91</v>
      </c>
      <c r="M26" s="26">
        <f t="shared" si="9"/>
        <v>520350.11000000004</v>
      </c>
      <c r="N26" s="26">
        <f t="shared" si="9"/>
        <v>2462233.25</v>
      </c>
      <c r="O26" s="26">
        <f t="shared" si="9"/>
        <v>2654034.0299999998</v>
      </c>
      <c r="P26" s="26">
        <f t="shared" si="9"/>
        <v>1041592.1000000001</v>
      </c>
      <c r="Q26" s="26">
        <f t="shared" ref="Q26" si="10">SUM(Q27:Q35)</f>
        <v>0</v>
      </c>
      <c r="R26" s="26">
        <f t="shared" si="2"/>
        <v>13150080.77</v>
      </c>
    </row>
    <row r="27" spans="1:25" ht="15.75" x14ac:dyDescent="0.25">
      <c r="A27" s="6"/>
      <c r="B27" s="10" t="s">
        <v>16</v>
      </c>
      <c r="C27" s="44">
        <v>751280</v>
      </c>
      <c r="D27" s="21">
        <v>254000</v>
      </c>
      <c r="E27" s="21">
        <f>+C27+D27</f>
        <v>1005280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19050.02</v>
      </c>
      <c r="K27" s="21">
        <v>94452.33</v>
      </c>
      <c r="L27" s="21">
        <v>22594.240000000002</v>
      </c>
      <c r="M27" s="21">
        <v>118570</v>
      </c>
      <c r="N27" s="21">
        <v>45122.04</v>
      </c>
      <c r="O27" s="21">
        <v>94417.16</v>
      </c>
      <c r="P27" s="21">
        <v>66160.38</v>
      </c>
      <c r="Q27" s="21">
        <v>0</v>
      </c>
      <c r="R27" s="21">
        <f t="shared" si="2"/>
        <v>543976.51</v>
      </c>
    </row>
    <row r="28" spans="1:25" ht="15.75" x14ac:dyDescent="0.25">
      <c r="A28" s="6"/>
      <c r="B28" s="10" t="s">
        <v>17</v>
      </c>
      <c r="C28" s="44">
        <v>1833000</v>
      </c>
      <c r="D28" s="21">
        <v>187379.13</v>
      </c>
      <c r="E28" s="21">
        <f t="shared" ref="E28:E35" si="11">+C28+D28</f>
        <v>2020379.13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610414</v>
      </c>
      <c r="K28" s="21">
        <v>37559.4</v>
      </c>
      <c r="L28" s="21">
        <v>0</v>
      </c>
      <c r="M28" s="21">
        <v>145432.64000000001</v>
      </c>
      <c r="N28" s="21">
        <v>0</v>
      </c>
      <c r="O28" s="21">
        <v>127440</v>
      </c>
      <c r="P28" s="21">
        <v>0</v>
      </c>
      <c r="Q28" s="21">
        <v>0</v>
      </c>
      <c r="R28" s="21">
        <f t="shared" si="2"/>
        <v>993962.97000000009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119421.96</v>
      </c>
      <c r="E29" s="21">
        <f t="shared" si="11"/>
        <v>1447501.96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116732.96</v>
      </c>
      <c r="K29" s="21">
        <v>50327</v>
      </c>
      <c r="L29" s="21">
        <v>96288</v>
      </c>
      <c r="M29" s="21">
        <v>62070</v>
      </c>
      <c r="N29" s="21">
        <v>19293</v>
      </c>
      <c r="O29" s="21">
        <v>675.43</v>
      </c>
      <c r="P29" s="21">
        <v>29210</v>
      </c>
      <c r="Q29" s="21">
        <v>0</v>
      </c>
      <c r="R29" s="21">
        <f>SUM(F29:Q29)</f>
        <v>452477.05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134160</v>
      </c>
      <c r="E30" s="21">
        <f t="shared" si="11"/>
        <v>249160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21524.959999999999</v>
      </c>
      <c r="N30" s="21">
        <v>0</v>
      </c>
      <c r="O30" s="21"/>
      <c r="P30" s="21">
        <v>62635.13</v>
      </c>
      <c r="Q30" s="21">
        <v>0</v>
      </c>
      <c r="R30" s="21">
        <f t="shared" si="2"/>
        <v>128704.09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-35000</v>
      </c>
      <c r="E31" s="21">
        <f t="shared" si="11"/>
        <v>140000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21000</v>
      </c>
      <c r="N31" s="21">
        <v>0</v>
      </c>
      <c r="O31" s="21">
        <v>58056</v>
      </c>
      <c r="P31" s="21">
        <v>0</v>
      </c>
      <c r="Q31" s="21">
        <v>0</v>
      </c>
      <c r="R31" s="21">
        <f t="shared" si="2"/>
        <v>79056</v>
      </c>
    </row>
    <row r="32" spans="1:25" ht="31.5" x14ac:dyDescent="0.25">
      <c r="A32" s="6"/>
      <c r="B32" s="10" t="s">
        <v>71</v>
      </c>
      <c r="C32" s="44">
        <v>46000</v>
      </c>
      <c r="D32" s="21">
        <v>123000</v>
      </c>
      <c r="E32" s="21">
        <f t="shared" si="11"/>
        <v>169000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27875.94</v>
      </c>
      <c r="L32" s="21">
        <v>3717</v>
      </c>
      <c r="M32" s="21">
        <v>0</v>
      </c>
      <c r="N32" s="21">
        <v>513.29999999999995</v>
      </c>
      <c r="O32" s="21">
        <v>0</v>
      </c>
      <c r="P32" s="21">
        <v>3524.52</v>
      </c>
      <c r="Q32" s="21">
        <v>0</v>
      </c>
      <c r="R32" s="21">
        <f t="shared" si="2"/>
        <v>64215.079999999994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7197602.4000000004</v>
      </c>
      <c r="E33" s="21">
        <f t="shared" si="11"/>
        <v>15368562.4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1295192.3</v>
      </c>
      <c r="L33" s="21">
        <v>775932</v>
      </c>
      <c r="M33" s="21">
        <v>0</v>
      </c>
      <c r="N33" s="21">
        <v>540000</v>
      </c>
      <c r="O33" s="21">
        <v>200000</v>
      </c>
      <c r="P33" s="21">
        <v>540000</v>
      </c>
      <c r="Q33" s="21">
        <v>0</v>
      </c>
      <c r="R33" s="21">
        <f t="shared" si="2"/>
        <v>4750620.3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2168163.17</v>
      </c>
      <c r="E35" s="21">
        <f t="shared" si="11"/>
        <v>9466195.1699999999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377387.58</v>
      </c>
      <c r="K35" s="21">
        <v>225522.37</v>
      </c>
      <c r="L35" s="21">
        <v>453878.67</v>
      </c>
      <c r="M35" s="21">
        <v>151752.51</v>
      </c>
      <c r="N35" s="21">
        <v>1857304.91</v>
      </c>
      <c r="O35" s="21">
        <v>2173445.44</v>
      </c>
      <c r="P35" s="21">
        <v>340062.07</v>
      </c>
      <c r="Q35" s="21">
        <v>0</v>
      </c>
      <c r="R35" s="21">
        <f t="shared" si="2"/>
        <v>6137068.7699999996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366000</v>
      </c>
      <c r="E36" s="47">
        <f>+C36+D36</f>
        <v>1366000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179005</v>
      </c>
      <c r="L36" s="26">
        <f t="shared" si="12"/>
        <v>0</v>
      </c>
      <c r="M36" s="26">
        <f t="shared" si="12"/>
        <v>866226.81</v>
      </c>
      <c r="N36" s="26">
        <f t="shared" si="12"/>
        <v>112030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1228036.81</v>
      </c>
    </row>
    <row r="37" spans="1:18" ht="31.5" x14ac:dyDescent="0.25">
      <c r="A37" s="6"/>
      <c r="B37" s="10" t="s">
        <v>74</v>
      </c>
      <c r="C37" s="21">
        <v>1000000</v>
      </c>
      <c r="D37" s="21">
        <v>-494000</v>
      </c>
      <c r="E37" s="21">
        <f>+C37+D37</f>
        <v>506000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179005</v>
      </c>
      <c r="L37" s="21">
        <v>0</v>
      </c>
      <c r="M37" s="21">
        <v>9000</v>
      </c>
      <c r="N37" s="21">
        <v>112030</v>
      </c>
      <c r="O37" s="21"/>
      <c r="P37" s="21">
        <v>0</v>
      </c>
      <c r="Q37" s="21">
        <v>0</v>
      </c>
      <c r="R37" s="21">
        <f t="shared" si="2"/>
        <v>370810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860000</v>
      </c>
      <c r="E42" s="21">
        <f t="shared" si="14"/>
        <v>860000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857226.81</v>
      </c>
      <c r="N42" s="21">
        <v>0</v>
      </c>
      <c r="O42" s="21"/>
      <c r="P42" s="21"/>
      <c r="Q42" s="21">
        <v>0</v>
      </c>
      <c r="R42" s="21">
        <f t="shared" si="2"/>
        <v>857226.81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-6487513</v>
      </c>
      <c r="E52" s="55">
        <f>+C52+D52</f>
        <v>3805987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212223</v>
      </c>
      <c r="K52" s="26">
        <f t="shared" si="17"/>
        <v>103545</v>
      </c>
      <c r="L52" s="26">
        <f t="shared" si="17"/>
        <v>0</v>
      </c>
      <c r="M52" s="26">
        <f t="shared" si="17"/>
        <v>469672.27999999997</v>
      </c>
      <c r="N52" s="26">
        <f t="shared" si="17"/>
        <v>0</v>
      </c>
      <c r="O52" s="26">
        <f t="shared" si="17"/>
        <v>566400</v>
      </c>
      <c r="P52" s="26">
        <f t="shared" si="17"/>
        <v>1019962.6299999999</v>
      </c>
      <c r="Q52" s="26">
        <f t="shared" ref="Q52" si="18">SUM(Q53:Q61)</f>
        <v>0</v>
      </c>
      <c r="R52" s="26">
        <f t="shared" si="2"/>
        <v>2371802.91</v>
      </c>
    </row>
    <row r="53" spans="1:18" ht="15.75" x14ac:dyDescent="0.25">
      <c r="A53" s="6"/>
      <c r="B53" s="10" t="s">
        <v>24</v>
      </c>
      <c r="C53" s="21">
        <v>8810000</v>
      </c>
      <c r="D53" s="21">
        <v>-7368736</v>
      </c>
      <c r="E53" s="21">
        <f>+C53+D53</f>
        <v>1441264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103545</v>
      </c>
      <c r="L53" s="21">
        <v>0</v>
      </c>
      <c r="M53" s="21">
        <v>59172.3</v>
      </c>
      <c r="N53" s="21">
        <v>0</v>
      </c>
      <c r="O53" s="21">
        <v>0</v>
      </c>
      <c r="P53" s="21">
        <v>258492.76</v>
      </c>
      <c r="Q53" s="21">
        <v>0</v>
      </c>
      <c r="R53" s="21">
        <f t="shared" si="2"/>
        <v>421210.06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20000</v>
      </c>
      <c r="E54" s="21">
        <f t="shared" ref="E54:E61" si="19">+C54+D54</f>
        <v>420000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341848.18</v>
      </c>
      <c r="Q54" s="21">
        <v>0</v>
      </c>
      <c r="R54" s="21">
        <f t="shared" si="2"/>
        <v>341848.18</v>
      </c>
    </row>
    <row r="55" spans="1:18" ht="31.5" x14ac:dyDescent="0.25">
      <c r="A55" s="6"/>
      <c r="B55" s="10" t="s">
        <v>89</v>
      </c>
      <c r="C55" s="21">
        <v>0</v>
      </c>
      <c r="D55" s="21">
        <v>4000</v>
      </c>
      <c r="E55" s="21">
        <f t="shared" si="19"/>
        <v>4000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212223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212223</v>
      </c>
    </row>
    <row r="57" spans="1:18" ht="31.5" x14ac:dyDescent="0.25">
      <c r="A57" s="6"/>
      <c r="B57" s="10" t="s">
        <v>27</v>
      </c>
      <c r="C57" s="21">
        <v>800000</v>
      </c>
      <c r="D57" s="21">
        <v>608500</v>
      </c>
      <c r="E57" s="21">
        <f t="shared" si="19"/>
        <v>1408500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410499.98</v>
      </c>
      <c r="N57" s="21">
        <v>0</v>
      </c>
      <c r="O57" s="21">
        <v>247800</v>
      </c>
      <c r="P57" s="21">
        <v>419621.69</v>
      </c>
      <c r="Q57" s="21">
        <v>0</v>
      </c>
      <c r="R57" s="21">
        <f t="shared" si="2"/>
        <v>1077921.67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320000</v>
      </c>
      <c r="E58" s="21">
        <f t="shared" si="19"/>
        <v>320000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318600</v>
      </c>
      <c r="P58" s="21">
        <v>0</v>
      </c>
      <c r="Q58" s="21">
        <v>0</v>
      </c>
      <c r="R58" s="21">
        <f t="shared" si="2"/>
        <v>318600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3536050.61</v>
      </c>
      <c r="L62" s="26">
        <f>SUM(L63:L66)</f>
        <v>-181529.06</v>
      </c>
      <c r="M62" s="26"/>
      <c r="N62" s="26">
        <f>SUM(N63:N66)</f>
        <v>-3354521.55</v>
      </c>
      <c r="O62" s="26">
        <f>SUM(O63:O66)</f>
        <v>3354521.55</v>
      </c>
      <c r="P62" s="26">
        <f t="shared" ref="P62:Q62" si="21">SUM(P63:P71)</f>
        <v>0</v>
      </c>
      <c r="Q62" s="26">
        <f t="shared" si="21"/>
        <v>0</v>
      </c>
      <c r="R62" s="26">
        <f t="shared" si="2"/>
        <v>3354521.55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3536050.61</v>
      </c>
      <c r="L63" s="21">
        <v>-181529.06</v>
      </c>
      <c r="M63" s="21">
        <v>0</v>
      </c>
      <c r="N63" s="21">
        <v>-3354521.55</v>
      </c>
      <c r="O63" s="21">
        <v>3354521.55</v>
      </c>
      <c r="P63" s="21">
        <v>0</v>
      </c>
      <c r="Q63" s="21">
        <v>0</v>
      </c>
      <c r="R63" s="15">
        <f t="shared" si="2"/>
        <v>3354521.55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1599.53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27147.119999999999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1599.53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27147.119999999999</v>
      </c>
      <c r="S74" s="21"/>
    </row>
    <row r="75" spans="1:24" ht="15.75" x14ac:dyDescent="0.25">
      <c r="A75" s="6"/>
      <c r="B75" s="81" t="s">
        <v>29</v>
      </c>
      <c r="C75" s="67">
        <f>+C70+C67+C62+C52+C44+C36+C26+C16+C10</f>
        <v>722699786</v>
      </c>
      <c r="D75" s="67">
        <f>+D70+D67+D62+D52+D44+D36+D26+D16+D10</f>
        <v>141578290.53999996</v>
      </c>
      <c r="E75" s="67">
        <f>+C75+D75</f>
        <v>864278076.53999996</v>
      </c>
      <c r="F75" s="67">
        <f t="shared" ref="F75:Q75" si="25">+F70+F67+F62+F52+F44+F36+F26+F16+F10</f>
        <v>46298535.599999994</v>
      </c>
      <c r="G75" s="67">
        <f>+G70+G67+G62+G52+G44+G36+G26+G16+G10</f>
        <v>30868968.530000001</v>
      </c>
      <c r="H75" s="67">
        <f>+H70+H67+H62+H52+H44+H36+H26+H16+H10</f>
        <v>73062211.539999992</v>
      </c>
      <c r="I75" s="67">
        <f t="shared" si="25"/>
        <v>42008661.590000004</v>
      </c>
      <c r="J75" s="67">
        <f t="shared" si="25"/>
        <v>65097340.010000005</v>
      </c>
      <c r="K75" s="67">
        <f t="shared" si="25"/>
        <v>70684016.849999994</v>
      </c>
      <c r="L75" s="67">
        <f t="shared" si="25"/>
        <v>54461486.100000001</v>
      </c>
      <c r="M75" s="67">
        <f t="shared" si="25"/>
        <v>39161941.939999998</v>
      </c>
      <c r="N75" s="67">
        <f>+N70+N67+N62+N52+N44+N36+N26+N16+N10</f>
        <v>40488373.649999999</v>
      </c>
      <c r="O75" s="67">
        <f t="shared" si="25"/>
        <v>50309718.560000002</v>
      </c>
      <c r="P75" s="67">
        <f t="shared" si="25"/>
        <v>88935050.659999996</v>
      </c>
      <c r="Q75" s="67">
        <f t="shared" si="25"/>
        <v>0</v>
      </c>
      <c r="R75" s="67">
        <f>SUM(F75:Q75)</f>
        <v>601376305.02999997</v>
      </c>
    </row>
    <row r="76" spans="1:24" ht="15.75" x14ac:dyDescent="0.25">
      <c r="A76" s="6"/>
      <c r="B76" s="81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141578290.53999999</v>
      </c>
      <c r="E88" s="49">
        <f>+C88+D88</f>
        <v>864278076.53999996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65097340.010000005</v>
      </c>
      <c r="K88" s="31">
        <f t="shared" si="31"/>
        <v>70684016.849999994</v>
      </c>
      <c r="L88" s="31">
        <f t="shared" si="31"/>
        <v>54461486.099999994</v>
      </c>
      <c r="M88" s="31">
        <f t="shared" si="31"/>
        <v>39161941.940000005</v>
      </c>
      <c r="N88" s="31">
        <f>SUM(N75:N87)</f>
        <v>40488373.649999999</v>
      </c>
      <c r="O88" s="31">
        <f>SUM(O75:O87)</f>
        <v>50309718.560000002</v>
      </c>
      <c r="P88" s="31">
        <f>+P84+P81+P78+P75</f>
        <v>88935050.659999996</v>
      </c>
      <c r="Q88" s="31">
        <f>+Q84+Q81+Q78+Q75</f>
        <v>0</v>
      </c>
      <c r="R88" s="31">
        <f t="shared" si="26"/>
        <v>601376305.02999997</v>
      </c>
    </row>
    <row r="89" spans="1:24" ht="15.75" x14ac:dyDescent="0.25">
      <c r="A89" s="34"/>
      <c r="B89" s="62" t="s">
        <v>99</v>
      </c>
      <c r="C89" s="62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7"/>
      <c r="O98" s="7"/>
      <c r="P98" s="33"/>
      <c r="Q98" s="7"/>
      <c r="R98" s="7"/>
    </row>
    <row r="99" spans="1:29" ht="18.75" x14ac:dyDescent="0.3">
      <c r="A99" s="41"/>
      <c r="B99" s="66"/>
      <c r="C99" s="66"/>
      <c r="D99" s="66"/>
      <c r="E99" s="66"/>
      <c r="F99" s="66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64"/>
      <c r="H114" s="64"/>
      <c r="I114" s="64"/>
    </row>
    <row r="115" spans="1:29" s="5" customFormat="1" ht="18.75" x14ac:dyDescent="0.3">
      <c r="A115"/>
      <c r="B115"/>
      <c r="C115"/>
      <c r="D115"/>
      <c r="E115"/>
      <c r="G115" s="65"/>
      <c r="H115" s="65"/>
      <c r="I115" s="6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64"/>
      <c r="H116" s="64"/>
      <c r="I116" s="64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N75:N76"/>
    <mergeCell ref="O75:O76"/>
    <mergeCell ref="I75:I76"/>
    <mergeCell ref="J75:J76"/>
    <mergeCell ref="K75:K76"/>
    <mergeCell ref="L75:L76"/>
    <mergeCell ref="M75:M76"/>
    <mergeCell ref="E75:E76"/>
    <mergeCell ref="F75:F76"/>
    <mergeCell ref="D75:D76"/>
    <mergeCell ref="G75:G76"/>
    <mergeCell ref="H75:H76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B89:C89"/>
    <mergeCell ref="B98:M98"/>
    <mergeCell ref="G114:I114"/>
    <mergeCell ref="G115:I115"/>
    <mergeCell ref="G116:I116"/>
    <mergeCell ref="B99:F99"/>
  </mergeCells>
  <printOptions horizontalCentered="1"/>
  <pageMargins left="0.51" right="0.34" top="0.56999999999999995" bottom="0.51" header="0.31496062992125984" footer="0.31496062992125984"/>
  <pageSetup scale="31" fitToHeight="0" orientation="portrait" r:id="rId1"/>
  <headerFooter>
    <oddFooter>&amp;RPág. &amp;P / &amp;N</oddFooter>
  </headerFooter>
  <rowBreaks count="2" manualBreakCount="2">
    <brk id="66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Nov 2023</vt:lpstr>
      <vt:lpstr>Hoja1</vt:lpstr>
      <vt:lpstr>'Plantilla Ejecucion Nov 2023'!Área_de_impresión</vt:lpstr>
      <vt:lpstr>'Plantilla Ejecucion Nov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2023-12-18T12:22:15Z</cp:lastPrinted>
  <dcterms:created xsi:type="dcterms:W3CDTF">2018-04-17T18:57:16Z</dcterms:created>
  <dcterms:modified xsi:type="dcterms:W3CDTF">2023-12-18T12:22:33Z</dcterms:modified>
</cp:coreProperties>
</file>