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 Sectoriales\9. Otros\MARIANA SECTORIALES PRINCIPAL\Pagina Web, Sectoriales 2021\Finanzas Públicas\2021\"/>
    </mc:Choice>
  </mc:AlternateContent>
  <bookViews>
    <workbookView xWindow="7785" yWindow="-15" windowWidth="7620" windowHeight="9480" tabRatio="599"/>
  </bookViews>
  <sheets>
    <sheet name="Cuadro 12.1" sheetId="2" r:id="rId1"/>
  </sheets>
  <calcPr calcId="15251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9" i="2"/>
  <c r="E120" i="2"/>
  <c r="E121" i="2"/>
  <c r="E122" i="2"/>
  <c r="E123" i="2"/>
  <c r="E124" i="2"/>
  <c r="E7" i="2"/>
  <c r="C7" i="2"/>
  <c r="D7" i="2"/>
  <c r="B7" i="2"/>
  <c r="C8" i="2"/>
  <c r="D8" i="2"/>
  <c r="B8" i="2"/>
  <c r="C119" i="2"/>
  <c r="D119" i="2"/>
  <c r="B119" i="2"/>
</calcChain>
</file>

<file path=xl/comments1.xml><?xml version="1.0" encoding="utf-8"?>
<comments xmlns="http://schemas.openxmlformats.org/spreadsheetml/2006/main">
  <authors>
    <author>mariana.deleon</author>
  </authors>
  <commentList>
    <comment ref="A60" authorId="0" shapeId="0">
      <text>
        <r>
          <rPr>
            <b/>
            <sz val="9"/>
            <color indexed="81"/>
            <rFont val="Tahoma"/>
            <family val="2"/>
          </rPr>
          <t>mariana.deleon:</t>
        </r>
        <r>
          <rPr>
            <sz val="9"/>
            <color indexed="81"/>
            <rFont val="Tahoma"/>
            <family val="2"/>
          </rPr>
          <t xml:space="preserve">
Variables agregadas (5)</t>
        </r>
      </text>
    </comment>
    <comment ref="A90" authorId="0" shapeId="0">
      <text>
        <r>
          <rPr>
            <b/>
            <sz val="9"/>
            <color indexed="81"/>
            <rFont val="Tahoma"/>
            <family val="2"/>
          </rPr>
          <t>mariana.deleon:</t>
        </r>
        <r>
          <rPr>
            <sz val="9"/>
            <color indexed="81"/>
            <rFont val="Tahoma"/>
            <family val="2"/>
          </rPr>
          <t xml:space="preserve">
(1) agregada</t>
        </r>
      </text>
    </comment>
    <comment ref="A93" authorId="0" shapeId="0">
      <text>
        <r>
          <rPr>
            <b/>
            <sz val="9"/>
            <color indexed="81"/>
            <rFont val="Tahoma"/>
            <charset val="1"/>
          </rPr>
          <t>mariana.deleon:</t>
        </r>
        <r>
          <rPr>
            <sz val="9"/>
            <color indexed="81"/>
            <rFont val="Tahoma"/>
            <charset val="1"/>
          </rPr>
          <t xml:space="preserve">
Agregada (1)</t>
        </r>
      </text>
    </comment>
  </commentList>
</comments>
</file>

<file path=xl/sharedStrings.xml><?xml version="1.0" encoding="utf-8"?>
<sst xmlns="http://schemas.openxmlformats.org/spreadsheetml/2006/main" count="130" uniqueCount="122">
  <si>
    <t>Otros</t>
  </si>
  <si>
    <t>Donaciones</t>
  </si>
  <si>
    <t>Enero</t>
  </si>
  <si>
    <t>Cuadro 12.1</t>
  </si>
  <si>
    <t>A) Ingresos corrientes</t>
  </si>
  <si>
    <t>1) Impuestos sobre los ingresos</t>
  </si>
  <si>
    <t>Impuestos  sobre la renta de personas fisicas</t>
  </si>
  <si>
    <t xml:space="preserve"> Impuestos sobre Los ingresos de las empresas y otras corporaciones</t>
  </si>
  <si>
    <t xml:space="preserve"> Impuestos sobre los ingresos aplicados sin distinción de persona jurídica</t>
  </si>
  <si>
    <t>Accesorios sobre los impuestos a  los ingresos</t>
  </si>
  <si>
    <t>2)  Impuestos sobre la propiedad</t>
  </si>
  <si>
    <t xml:space="preserve">  Accesorios sobre la propiedad</t>
  </si>
  <si>
    <t xml:space="preserve"> Otros</t>
  </si>
  <si>
    <t>4) Impuestos sobre el comercio y las transacciones/comercio exterior</t>
  </si>
  <si>
    <t>5) Impuestos ecologicos</t>
  </si>
  <si>
    <t>6)  Impuestos diversos</t>
  </si>
  <si>
    <t xml:space="preserve"> Tasas</t>
  </si>
  <si>
    <t>B)  Ingresos de capital</t>
  </si>
  <si>
    <t xml:space="preserve"> Impuestos sobre el uso de bienes y licencias</t>
  </si>
  <si>
    <t>17% Registro de propiedad de vehículo</t>
  </si>
  <si>
    <t xml:space="preserve"> Licencias para portar armas de fuego</t>
  </si>
  <si>
    <t>Sobre las importaciones</t>
  </si>
  <si>
    <t>Sobre las exportaciones</t>
  </si>
  <si>
    <t>Otros impuestos sobre el comercio exterior</t>
  </si>
  <si>
    <t>Ventas de bienes y servicios</t>
  </si>
  <si>
    <t xml:space="preserve"> Otras ventas</t>
  </si>
  <si>
    <t xml:space="preserve"> Derechos administrativos</t>
  </si>
  <si>
    <t>Ingresos diversos</t>
  </si>
  <si>
    <t xml:space="preserve"> Ventas de activos no financieros</t>
  </si>
  <si>
    <t>Disminución de activos financieros</t>
  </si>
  <si>
    <t>Incremento de pasivos financieros</t>
  </si>
  <si>
    <t>Incremento de pasivos corrientes</t>
  </si>
  <si>
    <t>Obtención de préstamos de la deuda pública a largo plazo</t>
  </si>
  <si>
    <t xml:space="preserve"> De la deuda pública externa a largo plazo</t>
  </si>
  <si>
    <t xml:space="preserve"> Impuestos selectivos a bebidas alcohólicas</t>
  </si>
  <si>
    <t>Incremento de pasivos no corrientes</t>
  </si>
  <si>
    <t>Tarjetas de turismo</t>
  </si>
  <si>
    <t>Incremento de documentos por pagar externo de largo plazo</t>
  </si>
  <si>
    <t>Fuentes financieras</t>
  </si>
  <si>
    <t>Colocación de títulos, valores de la deuda pública a largo plazo</t>
  </si>
  <si>
    <t>De la deuda pública externa  a largo plazo</t>
  </si>
  <si>
    <t xml:space="preserve"> De la deuda pública interna largo plazo</t>
  </si>
  <si>
    <t>Aplicaciones financieras</t>
  </si>
  <si>
    <t xml:space="preserve"> Incremento de disponibilidades (Reintegros de cheques de periodos anteriores)</t>
  </si>
  <si>
    <t>Otros ingresos</t>
  </si>
  <si>
    <t xml:space="preserve">Total ingresos corrientes + ingresos de capital + donaciones + fuentes financieras + aplicaciones + otros ingresos </t>
  </si>
  <si>
    <t>Depósitos a cargo del Estado y fondos especiales y de terceros</t>
  </si>
  <si>
    <t xml:space="preserve">Total ingresos corrientes + ingresos de capital </t>
  </si>
  <si>
    <t>Impuesto a la propiedad inmobiliaria (ipi) (impuesto a las viviendas suntuarias ivss)</t>
  </si>
  <si>
    <t>3) Impuestos internos sobre mercancias y servicios</t>
  </si>
  <si>
    <t xml:space="preserve"> Itbis interno</t>
  </si>
  <si>
    <t xml:space="preserve"> Itbis externo</t>
  </si>
  <si>
    <t xml:space="preserve"> Impuestos específico sobre los hidrocarburos, Ley No. 112-00</t>
  </si>
  <si>
    <t xml:space="preserve"> Impuestos selectivo ad Valorem sobre hidrocarburos, Ley No.557-05</t>
  </si>
  <si>
    <t xml:space="preserve"> Impuestos selectivo al tabaco y los cigarrillos</t>
  </si>
  <si>
    <t xml:space="preserve"> Impuestos selectivo a las telecomunicaciones</t>
  </si>
  <si>
    <t xml:space="preserve"> Impuestos electivo a los seguros</t>
  </si>
  <si>
    <t>Derecho decirculación vehículos de motor</t>
  </si>
  <si>
    <t xml:space="preserve"> Accesorios sobre impuestos internos a  mercancías y  servicios</t>
  </si>
  <si>
    <t xml:space="preserve"> Promese</t>
  </si>
  <si>
    <t xml:space="preserve"> Otra ventas de mercancías del gobierno central</t>
  </si>
  <si>
    <t>Devolución de recursos a empleados porretenciones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</si>
  <si>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</si>
  <si>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</si>
  <si>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Partida</t>
  </si>
  <si>
    <t>Arancel</t>
  </si>
  <si>
    <t>Impuestos a la salida de pasajeros al exterior por aeropuertos y puertos</t>
  </si>
  <si>
    <t>Derechos consulares</t>
  </si>
  <si>
    <t xml:space="preserve"> I) Impuestos</t>
  </si>
  <si>
    <t xml:space="preserve"> II) Contribuciones sociales</t>
  </si>
  <si>
    <t xml:space="preserve"> IV) Ingresos por contraprestaciones</t>
  </si>
  <si>
    <t xml:space="preserve">   Ventas de mercancías del estado</t>
  </si>
  <si>
    <t xml:space="preserve"> V) Otros ingresos</t>
  </si>
  <si>
    <t>Arriendo de activos tangibles no producidos</t>
  </si>
  <si>
    <t>Intereses</t>
  </si>
  <si>
    <t>Dividendos por inversiones empresariales</t>
  </si>
  <si>
    <t>Multas y sanciones</t>
  </si>
  <si>
    <t>Rentas de la propiedad</t>
  </si>
  <si>
    <t>Ventas de servicios del estado</t>
  </si>
  <si>
    <t>Recuperación deprestamos internos</t>
  </si>
  <si>
    <t xml:space="preserve">   Obtención de préstamos internos a corto plazo </t>
  </si>
  <si>
    <t>De la deuda pública interna  a largo plazo</t>
  </si>
  <si>
    <t xml:space="preserve">   Petrocaribe</t>
  </si>
  <si>
    <t xml:space="preserve">   Otros</t>
  </si>
  <si>
    <t xml:space="preserve">  Impuestos sobre la propiedad y transacciones financieras y de capital</t>
  </si>
  <si>
    <t>Impuestos sobre activos</t>
  </si>
  <si>
    <t>Impuestos sobre operaciones inmobiliarias</t>
  </si>
  <si>
    <t>Impuestos sobre transferencias de bienes muebles</t>
  </si>
  <si>
    <t>Impuesto sobre cheques</t>
  </si>
  <si>
    <t xml:space="preserve">  Impuestos adicionales y selectivos sobre bienes y servicios</t>
  </si>
  <si>
    <t xml:space="preserve">  Impuestos sobre los bienes y servicios</t>
  </si>
  <si>
    <t>Otras ventas de servicios del gobierno central</t>
  </si>
  <si>
    <t>Expedición y renovación de pasaportes</t>
  </si>
  <si>
    <t>Fuente: Ministerio de Hacienda, Sistema Integrado de Gestión Financiera (SIGEF), Informe de Ejecución de Ingresos</t>
  </si>
  <si>
    <t xml:space="preserve">             *: Cifras sujetas a rectificación</t>
  </si>
  <si>
    <t xml:space="preserve">                 (1) Incluye los dólares convertidos a la tasa oficial</t>
  </si>
  <si>
    <t xml:space="preserve">                (2) Excluye los Depósitos a Cargo del Estado, Fondos Especiales y de Terceros, ingresos de las instituciones centralizadas en la CUT no presupuestaria, </t>
  </si>
  <si>
    <t xml:space="preserve">                      Fondo de devolución impuesto Selectivo al consumo de combustibles, los depósitos en exceso de las recaudadoras y TSS.  </t>
  </si>
  <si>
    <t xml:space="preserve">                (3) Las informaciones presentadas difieren de las presentadas en  Portal de Transparencia Fiscal,  ya que solo incluyen los ingresos presupuestarios.</t>
  </si>
  <si>
    <t>Disminunción de otros activos financieros extermos de largo plazo</t>
  </si>
  <si>
    <t>Ingresos de las Instituciones Centralizadas en Servicios en la Cuenta Única del Tesoro</t>
  </si>
  <si>
    <t>Fondo general</t>
  </si>
  <si>
    <t xml:space="preserve">Recursos de captación directa del Ministerio de Interior y Policia </t>
  </si>
  <si>
    <t>(en RD$)</t>
  </si>
  <si>
    <t xml:space="preserve"> Ingresos por diferencial del gas licuado de petróleo</t>
  </si>
  <si>
    <t xml:space="preserve"> III) Transferencias</t>
  </si>
  <si>
    <t>Transferencias de capital</t>
  </si>
  <si>
    <t>Ingresos de las Instituciones Centralizadas en la Cuenta Única del Tesorero No Presupuestaria</t>
  </si>
  <si>
    <t>Febrero</t>
  </si>
  <si>
    <t>Marzo</t>
  </si>
  <si>
    <t xml:space="preserve">  Ingresos de la Tesoreria Seguridad Social</t>
  </si>
  <si>
    <t xml:space="preserve">Impuestos específico bancas de apuestas de lotería  </t>
  </si>
  <si>
    <t xml:space="preserve"> Impuestos específico bancas de apuestas  deportivas</t>
  </si>
  <si>
    <t xml:space="preserve">      Transferencias corrientes</t>
  </si>
  <si>
    <t xml:space="preserve"> Recursos de Captación Directa del Ministerio de Salud Pública</t>
  </si>
  <si>
    <t xml:space="preserve"> Fondo Protección Económica, Social, Laboral y  Salud de los  Trabajadores Dominicanos</t>
  </si>
  <si>
    <t xml:space="preserve"> Donaciones Pecuniarias Privadas de Personas Físicas  y Jurídicas por  COVID-19 (CONEP)</t>
  </si>
  <si>
    <t xml:space="preserve"> Transferencias Corrientes Rec. de Inst. Públicas Fin. No Monetarias (Superintendencia de Bancos)</t>
  </si>
  <si>
    <t xml:space="preserve">      Otros</t>
  </si>
  <si>
    <t>Rcursos de captación directa de Procuradoria General de Rupública Dominicana (multas de tránsito)</t>
  </si>
  <si>
    <t>REPÚBLICA DOMINICANA: Ingresos fiscales, por partidas, según mes, enero-marzo 2021*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</si>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</sst>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7"/>
      <color indexed="8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sz val="9"/>
      <color theme="1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3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91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3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170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9" fontId="53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57" fillId="0" borderId="0"/>
    <xf numFmtId="167" fontId="57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4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7" fontId="67" fillId="0" borderId="0" applyBorder="0">
      <alignment horizontal="center"/>
    </xf>
    <xf numFmtId="202" fontId="72" fillId="0" borderId="0">
      <protection locked="0"/>
    </xf>
    <xf numFmtId="0" fontId="65" fillId="73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2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8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8" fillId="0" borderId="0">
      <protection locked="0"/>
    </xf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0" fontId="70" fillId="0" borderId="0"/>
    <xf numFmtId="200" fontId="71" fillId="0" borderId="0">
      <protection locked="0"/>
    </xf>
    <xf numFmtId="200" fontId="71" fillId="0" borderId="0">
      <protection locked="0"/>
    </xf>
    <xf numFmtId="200" fontId="69" fillId="0" borderId="0">
      <protection locked="0"/>
    </xf>
    <xf numFmtId="200" fontId="68" fillId="0" borderId="0">
      <protection locked="0"/>
    </xf>
    <xf numFmtId="200" fontId="68" fillId="0" borderId="0">
      <protection locked="0"/>
    </xf>
    <xf numFmtId="200" fontId="68" fillId="0" borderId="0">
      <protection locked="0"/>
    </xf>
    <xf numFmtId="200" fontId="69" fillId="0" borderId="0">
      <protection locked="0"/>
    </xf>
    <xf numFmtId="0" fontId="68" fillId="0" borderId="0">
      <protection locked="0"/>
    </xf>
    <xf numFmtId="201" fontId="68" fillId="0" borderId="0">
      <protection locked="0"/>
    </xf>
    <xf numFmtId="2" fontId="18" fillId="0" borderId="0" applyFill="0" applyBorder="0" applyAlignment="0" applyProtection="0"/>
    <xf numFmtId="201" fontId="68" fillId="0" borderId="0">
      <protection locked="0"/>
    </xf>
    <xf numFmtId="202" fontId="72" fillId="0" borderId="0">
      <protection locked="0"/>
    </xf>
    <xf numFmtId="202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" fillId="0" borderId="0"/>
    <xf numFmtId="0" fontId="18" fillId="0" borderId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68" fillId="0" borderId="0">
      <protection locked="0"/>
    </xf>
    <xf numFmtId="0" fontId="65" fillId="73" borderId="12" applyNumberFormat="0" applyFont="0" applyBorder="0" applyAlignment="0" applyProtection="0">
      <protection hidden="1"/>
    </xf>
    <xf numFmtId="0" fontId="42" fillId="0" borderId="0"/>
    <xf numFmtId="207" fontId="68" fillId="0" borderId="0">
      <protection locked="0"/>
    </xf>
    <xf numFmtId="208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209" fontId="68" fillId="0" borderId="0">
      <protection locked="0"/>
    </xf>
    <xf numFmtId="200" fontId="68" fillId="0" borderId="0">
      <protection locked="0"/>
    </xf>
    <xf numFmtId="210" fontId="18" fillId="0" borderId="0" applyFont="0" applyFill="0" applyBorder="0" applyAlignment="0" applyProtection="0"/>
    <xf numFmtId="209" fontId="68" fillId="0" borderId="0">
      <protection locked="0"/>
    </xf>
    <xf numFmtId="167" fontId="42" fillId="0" borderId="0" applyFont="0" applyFill="0" applyBorder="0" applyAlignment="0" applyProtection="0"/>
    <xf numFmtId="200" fontId="68" fillId="0" borderId="0">
      <protection locked="0"/>
    </xf>
    <xf numFmtId="211" fontId="68" fillId="0" borderId="0">
      <protection locked="0"/>
    </xf>
    <xf numFmtId="38" fontId="41" fillId="0" borderId="32"/>
    <xf numFmtId="212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200" fontId="68" fillId="0" borderId="0">
      <protection locked="0"/>
    </xf>
    <xf numFmtId="211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4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167" fontId="51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2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2" fontId="18" fillId="0" borderId="0" applyFill="0" applyBorder="0" applyAlignment="0" applyProtection="0"/>
    <xf numFmtId="202" fontId="72" fillId="0" borderId="0">
      <protection locked="0"/>
    </xf>
    <xf numFmtId="202" fontId="72" fillId="0" borderId="0">
      <protection locked="0"/>
    </xf>
    <xf numFmtId="2" fontId="18" fillId="0" borderId="0" applyFill="0" applyBorder="0" applyAlignment="0" applyProtection="0"/>
    <xf numFmtId="202" fontId="72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2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5" fillId="73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9" fontId="53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3" fontId="18" fillId="0" borderId="0" applyFont="0" applyFill="0" applyBorder="0" applyAlignment="0" applyProtection="0"/>
    <xf numFmtId="0" fontId="18" fillId="0" borderId="0"/>
    <xf numFmtId="194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5" fillId="0" borderId="0" applyFont="0" applyFill="0" applyBorder="0" applyAlignment="0" applyProtection="0"/>
    <xf numFmtId="195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4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5" fontId="18" fillId="0" borderId="0">
      <protection locked="0"/>
    </xf>
    <xf numFmtId="0" fontId="59" fillId="0" borderId="0" applyNumberFormat="0" applyFill="0" applyBorder="0" applyAlignment="0" applyProtection="0"/>
    <xf numFmtId="194" fontId="18" fillId="0" borderId="0">
      <protection locked="0"/>
    </xf>
    <xf numFmtId="19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5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3" fontId="4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71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2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167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1" borderId="29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66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58" borderId="0" xfId="0" applyFill="1"/>
    <xf numFmtId="0" fontId="82" fillId="57" borderId="27" xfId="677" applyFont="1" applyFill="1" applyBorder="1" applyAlignment="1">
      <alignment vertical="center"/>
    </xf>
    <xf numFmtId="0" fontId="82" fillId="57" borderId="27" xfId="677" applyFont="1" applyFill="1" applyBorder="1" applyAlignment="1">
      <alignment horizontal="center" vertical="center" wrapText="1"/>
    </xf>
    <xf numFmtId="0" fontId="82" fillId="57" borderId="0" xfId="677" applyFont="1" applyFill="1" applyBorder="1" applyAlignment="1">
      <alignment vertical="center"/>
    </xf>
    <xf numFmtId="0" fontId="82" fillId="57" borderId="0" xfId="677" applyFont="1" applyFill="1" applyBorder="1" applyAlignment="1">
      <alignment horizontal="left" vertical="center" indent="1"/>
    </xf>
    <xf numFmtId="0" fontId="82" fillId="57" borderId="0" xfId="677" applyFont="1" applyFill="1" applyBorder="1" applyAlignment="1">
      <alignment vertical="center" wrapText="1"/>
    </xf>
    <xf numFmtId="1" fontId="83" fillId="57" borderId="0" xfId="775" applyNumberFormat="1" applyFont="1" applyFill="1" applyBorder="1" applyAlignment="1">
      <alignment horizontal="left" vertical="center" wrapText="1" indent="2"/>
    </xf>
    <xf numFmtId="1" fontId="83" fillId="57" borderId="26" xfId="775" applyNumberFormat="1" applyFont="1" applyFill="1" applyBorder="1" applyAlignment="1">
      <alignment horizontal="left" vertical="center" wrapText="1" indent="2"/>
    </xf>
    <xf numFmtId="0" fontId="84" fillId="58" borderId="0" xfId="0" applyFont="1" applyFill="1" applyBorder="1" applyAlignment="1" applyProtection="1"/>
    <xf numFmtId="49" fontId="84" fillId="58" borderId="0" xfId="0" applyNumberFormat="1" applyFont="1" applyFill="1" applyBorder="1" applyAlignment="1" applyProtection="1"/>
    <xf numFmtId="49" fontId="84" fillId="55" borderId="0" xfId="0" applyNumberFormat="1" applyFont="1" applyFill="1" applyBorder="1" applyAlignment="1" applyProtection="1">
      <alignment horizontal="left"/>
    </xf>
    <xf numFmtId="0" fontId="82" fillId="57" borderId="0" xfId="677" applyFont="1" applyFill="1" applyBorder="1" applyAlignment="1">
      <alignment horizontal="center" vertical="center" wrapText="1"/>
    </xf>
    <xf numFmtId="0" fontId="83" fillId="57" borderId="0" xfId="677" applyFont="1" applyFill="1" applyBorder="1" applyAlignment="1">
      <alignment horizontal="center" vertical="center" wrapText="1"/>
    </xf>
    <xf numFmtId="0" fontId="91" fillId="58" borderId="0" xfId="0" applyFont="1" applyFill="1"/>
    <xf numFmtId="2" fontId="83" fillId="57" borderId="0" xfId="677" applyNumberFormat="1" applyFont="1" applyFill="1" applyBorder="1" applyAlignment="1"/>
    <xf numFmtId="2" fontId="91" fillId="58" borderId="0" xfId="0" applyNumberFormat="1" applyFont="1" applyFill="1"/>
    <xf numFmtId="2" fontId="89" fillId="58" borderId="0" xfId="0" applyNumberFormat="1" applyFont="1" applyFill="1"/>
    <xf numFmtId="2" fontId="90" fillId="58" borderId="0" xfId="0" applyNumberFormat="1" applyFont="1" applyFill="1"/>
    <xf numFmtId="2" fontId="91" fillId="58" borderId="26" xfId="0" applyNumberFormat="1" applyFont="1" applyFill="1" applyBorder="1"/>
    <xf numFmtId="2" fontId="89" fillId="58" borderId="26" xfId="0" applyNumberFormat="1" applyFont="1" applyFill="1" applyBorder="1"/>
    <xf numFmtId="0" fontId="83" fillId="57" borderId="0" xfId="677" applyFont="1" applyFill="1" applyBorder="1" applyAlignment="1">
      <alignment horizontal="center" vertical="center"/>
    </xf>
    <xf numFmtId="0" fontId="82" fillId="57" borderId="0" xfId="677" applyFont="1" applyFill="1" applyBorder="1" applyAlignment="1">
      <alignment horizontal="center" vertical="center"/>
    </xf>
    <xf numFmtId="2" fontId="89" fillId="58" borderId="0" xfId="0" applyNumberFormat="1" applyFont="1" applyFill="1" applyAlignment="1">
      <alignment horizontal="right" vertical="center"/>
    </xf>
  </cellXfs>
  <cellStyles count="6083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613833</xdr:colOff>
      <xdr:row>0</xdr:row>
      <xdr:rowOff>69852</xdr:rowOff>
    </xdr:from>
    <xdr:to>
      <xdr:col>4</xdr:col>
      <xdr:colOff>552449</xdr:colOff>
      <xdr:row>2</xdr:row>
      <xdr:rowOff>31752</xdr:rowOff>
    </xdr:to>
    <xdr:pic>
      <xdr:nvPicPr>
        <xdr:cNvPr id="2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0" y="69852"/>
          <a:ext cx="700616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0"/>
  <sheetViews>
    <sheetView tabSelected="1" zoomScale="90" zoomScaleNormal="90" workbookViewId="0">
      <selection activeCell="G7" sqref="G7"/>
    </sheetView>
  </sheetViews>
  <sheetFormatPr baseColWidth="10" defaultRowHeight="15"/>
  <cols>
    <col min="1" max="1" width="63.28515625" style="1" customWidth="1"/>
    <col min="2" max="2" width="15.140625" style="1" customWidth="1"/>
    <col min="3" max="16384" width="11.42578125" style="1"/>
  </cols>
  <sheetData>
    <row r="1" spans="1:5">
      <c r="A1" s="14"/>
      <c r="B1" s="14"/>
      <c r="C1" s="14"/>
      <c r="D1" s="14"/>
    </row>
    <row r="2" spans="1:5">
      <c r="A2" s="22" t="s">
        <v>3</v>
      </c>
      <c r="B2" s="22"/>
      <c r="C2" s="22"/>
      <c r="D2" s="22"/>
      <c r="E2" s="22"/>
    </row>
    <row r="3" spans="1:5" ht="15" customHeight="1">
      <c r="A3" s="21" t="s">
        <v>120</v>
      </c>
      <c r="B3" s="21"/>
      <c r="C3" s="21"/>
      <c r="D3" s="21"/>
      <c r="E3" s="21"/>
    </row>
    <row r="4" spans="1:5">
      <c r="A4" s="13" t="s">
        <v>103</v>
      </c>
      <c r="B4" s="13"/>
      <c r="C4" s="13"/>
      <c r="D4" s="13"/>
      <c r="E4" s="13"/>
    </row>
    <row r="5" spans="1:5">
      <c r="A5" s="15"/>
      <c r="B5" s="12"/>
      <c r="C5" s="14"/>
      <c r="D5" s="14"/>
    </row>
    <row r="6" spans="1:5">
      <c r="A6" s="2" t="s">
        <v>64</v>
      </c>
      <c r="B6" s="3" t="s">
        <v>2</v>
      </c>
      <c r="C6" s="3" t="s">
        <v>108</v>
      </c>
      <c r="D6" s="3" t="s">
        <v>109</v>
      </c>
      <c r="E6" s="3" t="s">
        <v>121</v>
      </c>
    </row>
    <row r="7" spans="1:5" ht="25.5">
      <c r="A7" s="6" t="s">
        <v>45</v>
      </c>
      <c r="B7" s="23">
        <f>SUM(B8,B98,B99,B116,B119)</f>
        <v>213471.8</v>
      </c>
      <c r="C7" s="23">
        <f t="shared" ref="C7:D7" si="0">SUM(C8,C98,C99,C116,C119)</f>
        <v>68716.300000000017</v>
      </c>
      <c r="D7" s="23">
        <f t="shared" si="0"/>
        <v>59678.400000000001</v>
      </c>
      <c r="E7" s="23">
        <f>SUM(B7:D7)</f>
        <v>341866.5</v>
      </c>
    </row>
    <row r="8" spans="1:5">
      <c r="A8" s="4" t="s">
        <v>47</v>
      </c>
      <c r="B8" s="17">
        <f>SUM(B9,B94)</f>
        <v>67738.3</v>
      </c>
      <c r="C8" s="17">
        <f t="shared" ref="C8:D8" si="1">SUM(C9,C94)</f>
        <v>60608.200000000004</v>
      </c>
      <c r="D8" s="17">
        <f t="shared" si="1"/>
        <v>58443.8</v>
      </c>
      <c r="E8" s="17">
        <f t="shared" ref="E8:E71" si="2">SUM(B8:D8)</f>
        <v>186790.3</v>
      </c>
    </row>
    <row r="9" spans="1:5">
      <c r="A9" s="4" t="s">
        <v>4</v>
      </c>
      <c r="B9" s="17">
        <v>67738.3</v>
      </c>
      <c r="C9" s="17">
        <v>58864.800000000003</v>
      </c>
      <c r="D9" s="17">
        <v>57559.9</v>
      </c>
      <c r="E9" s="17">
        <f t="shared" si="2"/>
        <v>184163</v>
      </c>
    </row>
    <row r="10" spans="1:5">
      <c r="A10" s="4" t="s">
        <v>68</v>
      </c>
      <c r="B10" s="17">
        <v>58969.200000000004</v>
      </c>
      <c r="C10" s="17">
        <v>54145.3</v>
      </c>
      <c r="D10" s="17">
        <v>54455.6</v>
      </c>
      <c r="E10" s="17">
        <f t="shared" si="2"/>
        <v>167570.1</v>
      </c>
    </row>
    <row r="11" spans="1:5">
      <c r="A11" s="5" t="s">
        <v>5</v>
      </c>
      <c r="B11" s="17">
        <v>21803.200000000001</v>
      </c>
      <c r="C11" s="17">
        <v>19465.5</v>
      </c>
      <c r="D11" s="17">
        <v>15179.8</v>
      </c>
      <c r="E11" s="17">
        <f t="shared" si="2"/>
        <v>56448.5</v>
      </c>
    </row>
    <row r="12" spans="1:5">
      <c r="A12" s="7" t="s">
        <v>6</v>
      </c>
      <c r="B12" s="18">
        <v>6347.1</v>
      </c>
      <c r="C12" s="18">
        <v>5866.4</v>
      </c>
      <c r="D12" s="18">
        <v>6287.3</v>
      </c>
      <c r="E12" s="17">
        <f t="shared" si="2"/>
        <v>18500.8</v>
      </c>
    </row>
    <row r="13" spans="1:5">
      <c r="A13" s="7" t="s">
        <v>7</v>
      </c>
      <c r="B13" s="18">
        <v>11336.3</v>
      </c>
      <c r="C13" s="18">
        <v>11432.6</v>
      </c>
      <c r="D13" s="18">
        <v>6592.9</v>
      </c>
      <c r="E13" s="17">
        <f t="shared" si="2"/>
        <v>29361.800000000003</v>
      </c>
    </row>
    <row r="14" spans="1:5">
      <c r="A14" s="7" t="s">
        <v>8</v>
      </c>
      <c r="B14" s="18">
        <v>4044</v>
      </c>
      <c r="C14" s="18">
        <v>2100.1999999999998</v>
      </c>
      <c r="D14" s="18">
        <v>2215.3000000000002</v>
      </c>
      <c r="E14" s="17">
        <f t="shared" si="2"/>
        <v>8359.5</v>
      </c>
    </row>
    <row r="15" spans="1:5">
      <c r="A15" s="7" t="s">
        <v>9</v>
      </c>
      <c r="B15" s="18">
        <v>75.8</v>
      </c>
      <c r="C15" s="18">
        <v>66.3</v>
      </c>
      <c r="D15" s="18">
        <v>84.3</v>
      </c>
      <c r="E15" s="17">
        <f t="shared" si="2"/>
        <v>226.39999999999998</v>
      </c>
    </row>
    <row r="16" spans="1:5">
      <c r="A16" s="5" t="s">
        <v>10</v>
      </c>
      <c r="B16" s="17">
        <v>1866.6999999999998</v>
      </c>
      <c r="C16" s="17">
        <v>2499.4</v>
      </c>
      <c r="D16" s="17">
        <v>3880</v>
      </c>
      <c r="E16" s="17">
        <f t="shared" si="2"/>
        <v>8246.1</v>
      </c>
    </row>
    <row r="17" spans="1:5" ht="16.5" customHeight="1">
      <c r="A17" s="5" t="s">
        <v>84</v>
      </c>
      <c r="B17" s="17">
        <v>1810.6</v>
      </c>
      <c r="C17" s="17">
        <v>2419.2000000000003</v>
      </c>
      <c r="D17" s="17">
        <v>3785.6</v>
      </c>
      <c r="E17" s="17">
        <f t="shared" si="2"/>
        <v>8015.4</v>
      </c>
    </row>
    <row r="18" spans="1:5" ht="23.25" customHeight="1">
      <c r="A18" s="7" t="s">
        <v>48</v>
      </c>
      <c r="B18" s="16">
        <v>116.3</v>
      </c>
      <c r="C18" s="16">
        <v>270.7</v>
      </c>
      <c r="D18" s="16">
        <v>1198.3</v>
      </c>
      <c r="E18" s="17">
        <f t="shared" si="2"/>
        <v>1585.3</v>
      </c>
    </row>
    <row r="19" spans="1:5">
      <c r="A19" s="7" t="s">
        <v>85</v>
      </c>
      <c r="B19" s="16">
        <v>248.2</v>
      </c>
      <c r="C19" s="16">
        <v>181.9</v>
      </c>
      <c r="D19" s="16">
        <v>264.8</v>
      </c>
      <c r="E19" s="17">
        <f t="shared" si="2"/>
        <v>694.90000000000009</v>
      </c>
    </row>
    <row r="20" spans="1:5">
      <c r="A20" s="7" t="s">
        <v>86</v>
      </c>
      <c r="B20" s="16">
        <v>515.29999999999995</v>
      </c>
      <c r="C20" s="16">
        <v>901.1</v>
      </c>
      <c r="D20" s="16">
        <v>1133.2</v>
      </c>
      <c r="E20" s="17">
        <f t="shared" si="2"/>
        <v>2549.6000000000004</v>
      </c>
    </row>
    <row r="21" spans="1:5">
      <c r="A21" s="7" t="s">
        <v>87</v>
      </c>
      <c r="B21" s="16">
        <v>105.3</v>
      </c>
      <c r="C21" s="16">
        <v>159.6</v>
      </c>
      <c r="D21" s="16">
        <v>187.4</v>
      </c>
      <c r="E21" s="17">
        <f t="shared" si="2"/>
        <v>452.29999999999995</v>
      </c>
    </row>
    <row r="22" spans="1:5">
      <c r="A22" s="7" t="s">
        <v>88</v>
      </c>
      <c r="B22" s="16">
        <v>773.8</v>
      </c>
      <c r="C22" s="16">
        <v>777.5</v>
      </c>
      <c r="D22" s="16">
        <v>795.8</v>
      </c>
      <c r="E22" s="17">
        <f t="shared" si="2"/>
        <v>2347.1</v>
      </c>
    </row>
    <row r="23" spans="1:5">
      <c r="A23" s="7" t="s">
        <v>0</v>
      </c>
      <c r="B23" s="16">
        <v>51.7</v>
      </c>
      <c r="C23" s="16">
        <v>128.4</v>
      </c>
      <c r="D23" s="16">
        <v>206.1</v>
      </c>
      <c r="E23" s="17">
        <f t="shared" si="2"/>
        <v>386.20000000000005</v>
      </c>
    </row>
    <row r="24" spans="1:5">
      <c r="A24" s="5" t="s">
        <v>11</v>
      </c>
      <c r="B24" s="17">
        <v>56.1</v>
      </c>
      <c r="C24" s="17">
        <v>80.2</v>
      </c>
      <c r="D24" s="17">
        <v>94.4</v>
      </c>
      <c r="E24" s="17">
        <f t="shared" si="2"/>
        <v>230.70000000000002</v>
      </c>
    </row>
    <row r="25" spans="1:5">
      <c r="A25" s="5" t="s">
        <v>49</v>
      </c>
      <c r="B25" s="17">
        <v>32140.100000000002</v>
      </c>
      <c r="C25" s="17">
        <v>28799.399999999998</v>
      </c>
      <c r="D25" s="17">
        <v>31725.400000000005</v>
      </c>
      <c r="E25" s="17">
        <f t="shared" si="2"/>
        <v>92664.900000000009</v>
      </c>
    </row>
    <row r="26" spans="1:5">
      <c r="A26" s="5" t="s">
        <v>90</v>
      </c>
      <c r="B26" s="17">
        <v>20089.900000000001</v>
      </c>
      <c r="C26" s="17">
        <v>17813</v>
      </c>
      <c r="D26" s="17">
        <v>19038.900000000001</v>
      </c>
      <c r="E26" s="17">
        <f t="shared" si="2"/>
        <v>56941.8</v>
      </c>
    </row>
    <row r="27" spans="1:5">
      <c r="A27" s="7" t="s">
        <v>50</v>
      </c>
      <c r="B27" s="16">
        <v>12113.5</v>
      </c>
      <c r="C27" s="16">
        <v>9274.2000000000007</v>
      </c>
      <c r="D27" s="16">
        <v>9410.5</v>
      </c>
      <c r="E27" s="17">
        <f t="shared" si="2"/>
        <v>30798.2</v>
      </c>
    </row>
    <row r="28" spans="1:5">
      <c r="A28" s="7" t="s">
        <v>51</v>
      </c>
      <c r="B28" s="17">
        <v>7976.4</v>
      </c>
      <c r="C28" s="17">
        <v>8538.7999999999993</v>
      </c>
      <c r="D28" s="17">
        <v>9628.4</v>
      </c>
      <c r="E28" s="17">
        <f t="shared" si="2"/>
        <v>26143.599999999999</v>
      </c>
    </row>
    <row r="29" spans="1:5">
      <c r="A29" s="5" t="s">
        <v>89</v>
      </c>
      <c r="B29" s="16">
        <v>10271.200000000001</v>
      </c>
      <c r="C29" s="16">
        <v>8834.0999999999985</v>
      </c>
      <c r="D29" s="16">
        <v>10902.700000000003</v>
      </c>
      <c r="E29" s="17">
        <f t="shared" si="2"/>
        <v>30008</v>
      </c>
    </row>
    <row r="30" spans="1:5">
      <c r="A30" s="7" t="s">
        <v>52</v>
      </c>
      <c r="B30" s="16">
        <v>3073.3</v>
      </c>
      <c r="C30" s="16">
        <v>3024.6</v>
      </c>
      <c r="D30" s="16">
        <v>3906</v>
      </c>
      <c r="E30" s="17">
        <f t="shared" si="2"/>
        <v>10003.9</v>
      </c>
    </row>
    <row r="31" spans="1:5">
      <c r="A31" s="7" t="s">
        <v>53</v>
      </c>
      <c r="B31" s="16">
        <v>1429.9</v>
      </c>
      <c r="C31" s="16">
        <v>1585.9</v>
      </c>
      <c r="D31" s="16">
        <v>2115.8000000000002</v>
      </c>
      <c r="E31" s="17">
        <f t="shared" si="2"/>
        <v>5131.6000000000004</v>
      </c>
    </row>
    <row r="32" spans="1:5">
      <c r="A32" s="7" t="s">
        <v>34</v>
      </c>
      <c r="B32" s="16">
        <v>3756.5</v>
      </c>
      <c r="C32" s="16">
        <v>2404.9</v>
      </c>
      <c r="D32" s="16">
        <v>2793.8</v>
      </c>
      <c r="E32" s="17">
        <f t="shared" si="2"/>
        <v>8955.2000000000007</v>
      </c>
    </row>
    <row r="33" spans="1:5">
      <c r="A33" s="7" t="s">
        <v>54</v>
      </c>
      <c r="B33" s="16">
        <v>346.4</v>
      </c>
      <c r="C33" s="16">
        <v>234.9</v>
      </c>
      <c r="D33" s="16">
        <v>258.7</v>
      </c>
      <c r="E33" s="17">
        <f t="shared" si="2"/>
        <v>840</v>
      </c>
    </row>
    <row r="34" spans="1:5">
      <c r="A34" s="7" t="s">
        <v>55</v>
      </c>
      <c r="B34" s="16">
        <v>670.1</v>
      </c>
      <c r="C34" s="16">
        <v>660.3</v>
      </c>
      <c r="D34" s="16">
        <v>657.5</v>
      </c>
      <c r="E34" s="17">
        <f t="shared" si="2"/>
        <v>1987.9</v>
      </c>
    </row>
    <row r="35" spans="1:5">
      <c r="A35" s="7" t="s">
        <v>56</v>
      </c>
      <c r="B35" s="16">
        <v>710.6</v>
      </c>
      <c r="C35" s="16">
        <v>543.6</v>
      </c>
      <c r="D35" s="16">
        <v>689.7</v>
      </c>
      <c r="E35" s="17">
        <f t="shared" si="2"/>
        <v>1943.9</v>
      </c>
    </row>
    <row r="36" spans="1:5">
      <c r="A36" s="7" t="s">
        <v>12</v>
      </c>
      <c r="B36" s="16">
        <v>284.39999999999998</v>
      </c>
      <c r="C36" s="16">
        <v>379.9</v>
      </c>
      <c r="D36" s="16">
        <v>481.2</v>
      </c>
      <c r="E36" s="17">
        <f t="shared" si="2"/>
        <v>1145.5</v>
      </c>
    </row>
    <row r="37" spans="1:5">
      <c r="A37" s="5" t="s">
        <v>18</v>
      </c>
      <c r="B37" s="17">
        <v>1689.3</v>
      </c>
      <c r="C37" s="17">
        <v>2027.0999999999997</v>
      </c>
      <c r="D37" s="17">
        <v>1702.2000000000003</v>
      </c>
      <c r="E37" s="17">
        <f t="shared" si="2"/>
        <v>5418.6</v>
      </c>
    </row>
    <row r="38" spans="1:5">
      <c r="A38" s="7" t="s">
        <v>19</v>
      </c>
      <c r="B38" s="16">
        <v>797.8</v>
      </c>
      <c r="C38" s="16">
        <v>1147.8</v>
      </c>
      <c r="D38" s="16">
        <v>1420.9</v>
      </c>
      <c r="E38" s="17">
        <f t="shared" si="2"/>
        <v>3366.5</v>
      </c>
    </row>
    <row r="39" spans="1:5">
      <c r="A39" s="7" t="s">
        <v>57</v>
      </c>
      <c r="B39" s="16">
        <v>781.9</v>
      </c>
      <c r="C39" s="16">
        <v>779.4</v>
      </c>
      <c r="D39" s="16">
        <v>148.6</v>
      </c>
      <c r="E39" s="17">
        <f t="shared" si="2"/>
        <v>1709.8999999999999</v>
      </c>
    </row>
    <row r="40" spans="1:5">
      <c r="A40" s="5" t="s">
        <v>20</v>
      </c>
      <c r="B40" s="17">
        <v>1.7</v>
      </c>
      <c r="C40" s="17">
        <v>1.6</v>
      </c>
      <c r="D40" s="17">
        <v>24.9</v>
      </c>
      <c r="E40" s="17">
        <f t="shared" si="2"/>
        <v>28.2</v>
      </c>
    </row>
    <row r="41" spans="1:5">
      <c r="A41" s="7" t="s">
        <v>101</v>
      </c>
      <c r="B41" s="16">
        <v>0</v>
      </c>
      <c r="C41" s="16">
        <v>0</v>
      </c>
      <c r="D41" s="16">
        <v>20.9</v>
      </c>
      <c r="E41" s="17">
        <f t="shared" si="2"/>
        <v>20.9</v>
      </c>
    </row>
    <row r="42" spans="1:5">
      <c r="A42" s="7" t="s">
        <v>102</v>
      </c>
      <c r="B42" s="16">
        <v>1.7</v>
      </c>
      <c r="C42" s="16">
        <v>1.6</v>
      </c>
      <c r="D42" s="16">
        <v>4</v>
      </c>
      <c r="E42" s="17">
        <f t="shared" si="2"/>
        <v>7.3</v>
      </c>
    </row>
    <row r="43" spans="1:5">
      <c r="A43" s="7" t="s">
        <v>111</v>
      </c>
      <c r="B43" s="16">
        <v>82.2</v>
      </c>
      <c r="C43" s="16">
        <v>72.5</v>
      </c>
      <c r="D43" s="16">
        <v>80.900000000000006</v>
      </c>
      <c r="E43" s="17">
        <f t="shared" si="2"/>
        <v>235.6</v>
      </c>
    </row>
    <row r="44" spans="1:5">
      <c r="A44" s="7" t="s">
        <v>112</v>
      </c>
      <c r="B44" s="16">
        <v>25.7</v>
      </c>
      <c r="C44" s="16">
        <v>25.8</v>
      </c>
      <c r="D44" s="16">
        <v>26.9</v>
      </c>
      <c r="E44" s="17">
        <f t="shared" si="2"/>
        <v>78.400000000000006</v>
      </c>
    </row>
    <row r="45" spans="1:5">
      <c r="A45" s="5" t="s">
        <v>58</v>
      </c>
      <c r="B45" s="17">
        <v>89.7</v>
      </c>
      <c r="C45" s="17">
        <v>125.2</v>
      </c>
      <c r="D45" s="17">
        <v>81.599999999999994</v>
      </c>
      <c r="E45" s="17">
        <f t="shared" si="2"/>
        <v>296.5</v>
      </c>
    </row>
    <row r="46" spans="1:5">
      <c r="A46" s="5" t="s">
        <v>13</v>
      </c>
      <c r="B46" s="17">
        <v>3102.7999999999997</v>
      </c>
      <c r="C46" s="17">
        <v>3296.8999999999996</v>
      </c>
      <c r="D46" s="17">
        <v>3568.6</v>
      </c>
      <c r="E46" s="17">
        <f t="shared" si="2"/>
        <v>9968.2999999999993</v>
      </c>
    </row>
    <row r="47" spans="1:5">
      <c r="A47" s="5" t="s">
        <v>21</v>
      </c>
      <c r="B47" s="17">
        <v>2709.6</v>
      </c>
      <c r="C47" s="17">
        <v>2948.2</v>
      </c>
      <c r="D47" s="17">
        <v>3251.2</v>
      </c>
      <c r="E47" s="17">
        <f t="shared" si="2"/>
        <v>8909</v>
      </c>
    </row>
    <row r="48" spans="1:5">
      <c r="A48" s="7" t="s">
        <v>65</v>
      </c>
      <c r="B48" s="16">
        <v>2709.6</v>
      </c>
      <c r="C48" s="16">
        <v>2948.2</v>
      </c>
      <c r="D48" s="16">
        <v>3251.2</v>
      </c>
      <c r="E48" s="17">
        <f t="shared" si="2"/>
        <v>8909</v>
      </c>
    </row>
    <row r="49" spans="1:5">
      <c r="A49" s="7" t="s">
        <v>0</v>
      </c>
      <c r="B49" s="16">
        <v>0</v>
      </c>
      <c r="C49" s="16">
        <v>0</v>
      </c>
      <c r="D49" s="16">
        <v>0</v>
      </c>
      <c r="E49" s="17">
        <f t="shared" si="2"/>
        <v>0</v>
      </c>
    </row>
    <row r="50" spans="1:5">
      <c r="A50" s="7" t="s">
        <v>22</v>
      </c>
      <c r="B50" s="16">
        <v>0</v>
      </c>
      <c r="C50" s="16">
        <v>0</v>
      </c>
      <c r="D50" s="16">
        <v>0</v>
      </c>
      <c r="E50" s="17">
        <f t="shared" si="2"/>
        <v>0</v>
      </c>
    </row>
    <row r="51" spans="1:5">
      <c r="A51" s="7" t="s">
        <v>23</v>
      </c>
      <c r="B51" s="16">
        <v>393.2</v>
      </c>
      <c r="C51" s="16">
        <v>348.7</v>
      </c>
      <c r="D51" s="16">
        <v>317.40000000000003</v>
      </c>
      <c r="E51" s="17">
        <f t="shared" si="2"/>
        <v>1059.3</v>
      </c>
    </row>
    <row r="52" spans="1:5">
      <c r="A52" s="7" t="s">
        <v>66</v>
      </c>
      <c r="B52" s="16">
        <v>356.8</v>
      </c>
      <c r="C52" s="16">
        <v>322.3</v>
      </c>
      <c r="D52" s="16">
        <v>287.10000000000002</v>
      </c>
      <c r="E52" s="17">
        <f t="shared" si="2"/>
        <v>966.2</v>
      </c>
    </row>
    <row r="53" spans="1:5">
      <c r="A53" s="7" t="s">
        <v>67</v>
      </c>
      <c r="B53" s="16">
        <v>5</v>
      </c>
      <c r="C53" s="16">
        <v>5.7</v>
      </c>
      <c r="D53" s="16">
        <v>6.2</v>
      </c>
      <c r="E53" s="17">
        <f t="shared" si="2"/>
        <v>16.899999999999999</v>
      </c>
    </row>
    <row r="54" spans="1:5">
      <c r="A54" s="7" t="s">
        <v>0</v>
      </c>
      <c r="B54" s="16">
        <v>31.4</v>
      </c>
      <c r="C54" s="16">
        <v>20.7</v>
      </c>
      <c r="D54" s="16">
        <v>24.1</v>
      </c>
      <c r="E54" s="17">
        <f t="shared" si="2"/>
        <v>76.199999999999989</v>
      </c>
    </row>
    <row r="55" spans="1:5">
      <c r="A55" s="5" t="s">
        <v>14</v>
      </c>
      <c r="B55" s="17">
        <v>56.4</v>
      </c>
      <c r="C55" s="17">
        <v>83.9</v>
      </c>
      <c r="D55" s="17">
        <v>101.7</v>
      </c>
      <c r="E55" s="17">
        <f t="shared" si="2"/>
        <v>242</v>
      </c>
    </row>
    <row r="56" spans="1:5">
      <c r="A56" s="5" t="s">
        <v>15</v>
      </c>
      <c r="B56" s="17">
        <v>0</v>
      </c>
      <c r="C56" s="17">
        <v>0.2</v>
      </c>
      <c r="D56" s="17">
        <v>0.1</v>
      </c>
      <c r="E56" s="17">
        <f t="shared" si="2"/>
        <v>0.30000000000000004</v>
      </c>
    </row>
    <row r="57" spans="1:5">
      <c r="A57" s="4" t="s">
        <v>69</v>
      </c>
      <c r="B57" s="17">
        <v>179.7</v>
      </c>
      <c r="C57" s="17">
        <v>204.5</v>
      </c>
      <c r="D57" s="17">
        <v>203.5</v>
      </c>
      <c r="E57" s="17">
        <f t="shared" si="2"/>
        <v>587.70000000000005</v>
      </c>
    </row>
    <row r="58" spans="1:5">
      <c r="A58" s="4" t="s">
        <v>105</v>
      </c>
      <c r="B58" s="17">
        <v>1648.9</v>
      </c>
      <c r="C58" s="17">
        <v>0.2</v>
      </c>
      <c r="D58" s="17">
        <v>341.8</v>
      </c>
      <c r="E58" s="17">
        <f t="shared" si="2"/>
        <v>1990.9</v>
      </c>
    </row>
    <row r="59" spans="1:5">
      <c r="A59" s="4" t="s">
        <v>113</v>
      </c>
      <c r="B59" s="17">
        <v>1648.9</v>
      </c>
      <c r="C59" s="17">
        <v>0.2</v>
      </c>
      <c r="D59" s="17">
        <v>341.8</v>
      </c>
      <c r="E59" s="17">
        <f t="shared" si="2"/>
        <v>1990.9</v>
      </c>
    </row>
    <row r="60" spans="1:5" ht="21" customHeight="1">
      <c r="A60" s="7" t="s">
        <v>114</v>
      </c>
      <c r="B60" s="16">
        <v>0</v>
      </c>
      <c r="C60" s="16">
        <v>0</v>
      </c>
      <c r="D60" s="16">
        <v>0</v>
      </c>
      <c r="E60" s="17">
        <f t="shared" si="2"/>
        <v>0</v>
      </c>
    </row>
    <row r="61" spans="1:5" ht="20.25" customHeight="1">
      <c r="A61" s="7" t="s">
        <v>115</v>
      </c>
      <c r="B61" s="16">
        <v>0</v>
      </c>
      <c r="C61" s="16">
        <v>0</v>
      </c>
      <c r="D61" s="16">
        <v>0</v>
      </c>
      <c r="E61" s="17">
        <f t="shared" si="2"/>
        <v>0</v>
      </c>
    </row>
    <row r="62" spans="1:5" ht="25.5" customHeight="1">
      <c r="A62" s="7" t="s">
        <v>116</v>
      </c>
      <c r="B62" s="16">
        <v>0</v>
      </c>
      <c r="C62" s="16">
        <v>0</v>
      </c>
      <c r="D62" s="16">
        <v>11.8</v>
      </c>
      <c r="E62" s="17">
        <f t="shared" si="2"/>
        <v>11.8</v>
      </c>
    </row>
    <row r="63" spans="1:5" ht="30.75" customHeight="1">
      <c r="A63" s="7" t="s">
        <v>117</v>
      </c>
      <c r="B63" s="16">
        <v>0</v>
      </c>
      <c r="C63" s="16">
        <v>0</v>
      </c>
      <c r="D63" s="16">
        <v>0</v>
      </c>
      <c r="E63" s="17">
        <f t="shared" si="2"/>
        <v>0</v>
      </c>
    </row>
    <row r="64" spans="1:5">
      <c r="A64" s="14" t="s">
        <v>118</v>
      </c>
      <c r="B64" s="16">
        <v>1648.9</v>
      </c>
      <c r="C64" s="16">
        <v>0.2</v>
      </c>
      <c r="D64" s="16">
        <v>330</v>
      </c>
      <c r="E64" s="17">
        <f t="shared" si="2"/>
        <v>1979.1000000000001</v>
      </c>
    </row>
    <row r="65" spans="1:5">
      <c r="A65" s="4" t="s">
        <v>70</v>
      </c>
      <c r="B65" s="17">
        <v>1679.0000000000002</v>
      </c>
      <c r="C65" s="17">
        <v>1457.0000000000002</v>
      </c>
      <c r="D65" s="17">
        <v>1461.6999999999998</v>
      </c>
      <c r="E65" s="17">
        <f t="shared" si="2"/>
        <v>4597.7000000000007</v>
      </c>
    </row>
    <row r="66" spans="1:5">
      <c r="A66" s="5" t="s">
        <v>24</v>
      </c>
      <c r="B66" s="17">
        <v>1429.3000000000002</v>
      </c>
      <c r="C66" s="17">
        <v>1213.8000000000002</v>
      </c>
      <c r="D66" s="17">
        <v>1173.0999999999999</v>
      </c>
      <c r="E66" s="17">
        <f t="shared" si="2"/>
        <v>3816.2000000000003</v>
      </c>
    </row>
    <row r="67" spans="1:5">
      <c r="A67" s="5" t="s">
        <v>71</v>
      </c>
      <c r="B67" s="17">
        <v>76.900000000000006</v>
      </c>
      <c r="C67" s="17">
        <v>91.899999999999991</v>
      </c>
      <c r="D67" s="17">
        <v>109.1</v>
      </c>
      <c r="E67" s="17">
        <f t="shared" si="2"/>
        <v>277.89999999999998</v>
      </c>
    </row>
    <row r="68" spans="1:5">
      <c r="A68" s="7" t="s">
        <v>59</v>
      </c>
      <c r="B68" s="16">
        <v>74.900000000000006</v>
      </c>
      <c r="C68" s="16">
        <v>91.8</v>
      </c>
      <c r="D68" s="16">
        <v>100.7</v>
      </c>
      <c r="E68" s="17">
        <f t="shared" si="2"/>
        <v>267.39999999999998</v>
      </c>
    </row>
    <row r="69" spans="1:5">
      <c r="A69" s="7" t="s">
        <v>60</v>
      </c>
      <c r="B69" s="16">
        <v>0</v>
      </c>
      <c r="C69" s="16">
        <v>0</v>
      </c>
      <c r="D69" s="16">
        <v>0</v>
      </c>
      <c r="E69" s="17">
        <f t="shared" si="2"/>
        <v>0</v>
      </c>
    </row>
    <row r="70" spans="1:5" ht="21.75" customHeight="1">
      <c r="A70" s="7" t="s">
        <v>100</v>
      </c>
      <c r="B70" s="16">
        <v>1.9</v>
      </c>
      <c r="C70" s="16">
        <v>0</v>
      </c>
      <c r="D70" s="16">
        <v>7.1</v>
      </c>
      <c r="E70" s="17">
        <f t="shared" si="2"/>
        <v>9</v>
      </c>
    </row>
    <row r="71" spans="1:5">
      <c r="A71" s="7" t="s">
        <v>25</v>
      </c>
      <c r="B71" s="16">
        <v>0.1</v>
      </c>
      <c r="C71" s="16">
        <v>0.1</v>
      </c>
      <c r="D71" s="16">
        <v>1.3</v>
      </c>
      <c r="E71" s="17">
        <f t="shared" si="2"/>
        <v>1.5</v>
      </c>
    </row>
    <row r="72" spans="1:5">
      <c r="A72" s="5" t="s">
        <v>78</v>
      </c>
      <c r="B72" s="17">
        <v>1352.4</v>
      </c>
      <c r="C72" s="17">
        <v>1121.9000000000001</v>
      </c>
      <c r="D72" s="17">
        <v>1064</v>
      </c>
      <c r="E72" s="17">
        <f t="shared" ref="E72:E124" si="3">SUM(B72:D72)</f>
        <v>3538.3</v>
      </c>
    </row>
    <row r="73" spans="1:5">
      <c r="A73" s="7" t="s">
        <v>91</v>
      </c>
      <c r="B73" s="16">
        <v>23.2</v>
      </c>
      <c r="C73" s="16">
        <v>30.7</v>
      </c>
      <c r="D73" s="16">
        <v>28.4</v>
      </c>
      <c r="E73" s="17">
        <f t="shared" si="3"/>
        <v>82.3</v>
      </c>
    </row>
    <row r="74" spans="1:5" ht="25.5">
      <c r="A74" s="7" t="s">
        <v>100</v>
      </c>
      <c r="B74" s="16">
        <v>1042.7</v>
      </c>
      <c r="C74" s="16">
        <v>839.5</v>
      </c>
      <c r="D74" s="16">
        <v>890.2</v>
      </c>
      <c r="E74" s="17">
        <f t="shared" si="3"/>
        <v>2772.4</v>
      </c>
    </row>
    <row r="75" spans="1:5">
      <c r="A75" s="7" t="s">
        <v>0</v>
      </c>
      <c r="B75" s="16">
        <v>286.5</v>
      </c>
      <c r="C75" s="16">
        <v>251.7</v>
      </c>
      <c r="D75" s="16">
        <v>145.4</v>
      </c>
      <c r="E75" s="17">
        <f t="shared" si="3"/>
        <v>683.6</v>
      </c>
    </row>
    <row r="76" spans="1:5">
      <c r="A76" s="5" t="s">
        <v>16</v>
      </c>
      <c r="B76" s="17">
        <v>244</v>
      </c>
      <c r="C76" s="17">
        <v>236.8</v>
      </c>
      <c r="D76" s="17">
        <v>280.00000000000006</v>
      </c>
      <c r="E76" s="17">
        <f t="shared" si="3"/>
        <v>760.80000000000007</v>
      </c>
    </row>
    <row r="77" spans="1:5">
      <c r="A77" s="7" t="s">
        <v>36</v>
      </c>
      <c r="B77" s="16">
        <v>184.5</v>
      </c>
      <c r="C77" s="16">
        <v>175.3</v>
      </c>
      <c r="D77" s="16">
        <v>198.8</v>
      </c>
      <c r="E77" s="17">
        <f t="shared" si="3"/>
        <v>558.6</v>
      </c>
    </row>
    <row r="78" spans="1:5">
      <c r="A78" s="7" t="s">
        <v>92</v>
      </c>
      <c r="B78" s="16">
        <v>57.9</v>
      </c>
      <c r="C78" s="16">
        <v>59</v>
      </c>
      <c r="D78" s="16">
        <v>78.400000000000006</v>
      </c>
      <c r="E78" s="17">
        <f t="shared" si="3"/>
        <v>195.3</v>
      </c>
    </row>
    <row r="79" spans="1:5">
      <c r="A79" s="7" t="s">
        <v>0</v>
      </c>
      <c r="B79" s="16">
        <v>1.6</v>
      </c>
      <c r="C79" s="16">
        <v>2.5</v>
      </c>
      <c r="D79" s="16">
        <v>2.8</v>
      </c>
      <c r="E79" s="17">
        <f t="shared" si="3"/>
        <v>6.8999999999999995</v>
      </c>
    </row>
    <row r="80" spans="1:5">
      <c r="A80" s="5" t="s">
        <v>26</v>
      </c>
      <c r="B80" s="17">
        <v>5.7</v>
      </c>
      <c r="C80" s="17">
        <v>6.4</v>
      </c>
      <c r="D80" s="17">
        <v>8.6</v>
      </c>
      <c r="E80" s="17">
        <f t="shared" si="3"/>
        <v>20.700000000000003</v>
      </c>
    </row>
    <row r="81" spans="1:5" ht="21" customHeight="1">
      <c r="A81" s="7" t="s">
        <v>100</v>
      </c>
      <c r="B81" s="16">
        <v>2</v>
      </c>
      <c r="C81" s="16">
        <v>2.4</v>
      </c>
      <c r="D81" s="16">
        <v>3.3</v>
      </c>
      <c r="E81" s="17">
        <f t="shared" si="3"/>
        <v>7.7</v>
      </c>
    </row>
    <row r="82" spans="1:5" ht="18" customHeight="1">
      <c r="A82" s="7" t="s">
        <v>83</v>
      </c>
      <c r="B82" s="16">
        <v>3.7</v>
      </c>
      <c r="C82" s="16">
        <v>4</v>
      </c>
      <c r="D82" s="16">
        <v>5.3</v>
      </c>
      <c r="E82" s="17">
        <f t="shared" si="3"/>
        <v>13</v>
      </c>
    </row>
    <row r="83" spans="1:5">
      <c r="A83" s="4" t="s">
        <v>72</v>
      </c>
      <c r="B83" s="17">
        <v>5261.5</v>
      </c>
      <c r="C83" s="17">
        <v>3057.8</v>
      </c>
      <c r="D83" s="17">
        <v>1097.3</v>
      </c>
      <c r="E83" s="17">
        <f t="shared" si="3"/>
        <v>9416.5999999999985</v>
      </c>
    </row>
    <row r="84" spans="1:5">
      <c r="A84" s="5" t="s">
        <v>77</v>
      </c>
      <c r="B84" s="17">
        <v>4447.8</v>
      </c>
      <c r="C84" s="17">
        <v>2246.1999999999998</v>
      </c>
      <c r="D84" s="17">
        <v>183.8</v>
      </c>
      <c r="E84" s="17">
        <f t="shared" si="3"/>
        <v>6877.8</v>
      </c>
    </row>
    <row r="85" spans="1:5">
      <c r="A85" s="7" t="s">
        <v>75</v>
      </c>
      <c r="B85" s="16">
        <v>0</v>
      </c>
      <c r="C85" s="16">
        <v>0</v>
      </c>
      <c r="D85" s="16">
        <v>0</v>
      </c>
      <c r="E85" s="17">
        <f t="shared" si="3"/>
        <v>0</v>
      </c>
    </row>
    <row r="86" spans="1:5">
      <c r="A86" s="7" t="s">
        <v>74</v>
      </c>
      <c r="B86" s="16">
        <v>4087.7</v>
      </c>
      <c r="C86" s="16">
        <v>2246.1999999999998</v>
      </c>
      <c r="D86" s="16">
        <v>183.8</v>
      </c>
      <c r="E86" s="17">
        <f t="shared" si="3"/>
        <v>6517.7</v>
      </c>
    </row>
    <row r="87" spans="1:5">
      <c r="A87" s="7" t="s">
        <v>73</v>
      </c>
      <c r="B87" s="16">
        <v>360.1</v>
      </c>
      <c r="C87" s="16">
        <v>0</v>
      </c>
      <c r="D87" s="16">
        <v>0</v>
      </c>
      <c r="E87" s="17">
        <f t="shared" si="3"/>
        <v>360.1</v>
      </c>
    </row>
    <row r="88" spans="1:5">
      <c r="A88" s="7" t="s">
        <v>0</v>
      </c>
      <c r="B88" s="16">
        <v>0</v>
      </c>
      <c r="C88" s="16">
        <v>0</v>
      </c>
      <c r="D88" s="16">
        <v>0</v>
      </c>
      <c r="E88" s="17">
        <f t="shared" si="3"/>
        <v>0</v>
      </c>
    </row>
    <row r="89" spans="1:5">
      <c r="A89" s="5" t="s">
        <v>76</v>
      </c>
      <c r="B89" s="17">
        <v>112.2</v>
      </c>
      <c r="C89" s="17">
        <v>85.8</v>
      </c>
      <c r="D89" s="17">
        <v>92.7</v>
      </c>
      <c r="E89" s="17">
        <f t="shared" si="3"/>
        <v>290.7</v>
      </c>
    </row>
    <row r="90" spans="1:5" ht="25.5">
      <c r="A90" s="7" t="s">
        <v>119</v>
      </c>
      <c r="B90" s="16">
        <v>76.900000000000006</v>
      </c>
      <c r="C90" s="16">
        <v>56.7</v>
      </c>
      <c r="D90" s="16">
        <v>71.900000000000006</v>
      </c>
      <c r="E90" s="17">
        <f t="shared" si="3"/>
        <v>205.50000000000003</v>
      </c>
    </row>
    <row r="91" spans="1:5">
      <c r="A91" s="5" t="s">
        <v>27</v>
      </c>
      <c r="B91" s="17">
        <v>701.5</v>
      </c>
      <c r="C91" s="17">
        <v>725.8</v>
      </c>
      <c r="D91" s="17">
        <v>820.8</v>
      </c>
      <c r="E91" s="17">
        <f t="shared" si="3"/>
        <v>2248.1</v>
      </c>
    </row>
    <row r="92" spans="1:5">
      <c r="A92" s="7" t="s">
        <v>104</v>
      </c>
      <c r="B92" s="16">
        <v>694.6</v>
      </c>
      <c r="C92" s="16">
        <v>721.7</v>
      </c>
      <c r="D92" s="16">
        <v>794.3</v>
      </c>
      <c r="E92" s="17">
        <f t="shared" si="3"/>
        <v>2210.6000000000004</v>
      </c>
    </row>
    <row r="93" spans="1:5">
      <c r="A93" s="7" t="s">
        <v>110</v>
      </c>
      <c r="B93" s="16">
        <v>0</v>
      </c>
      <c r="C93" s="16">
        <v>0</v>
      </c>
      <c r="D93" s="16">
        <v>0</v>
      </c>
      <c r="E93" s="17">
        <f t="shared" si="3"/>
        <v>0</v>
      </c>
    </row>
    <row r="94" spans="1:5">
      <c r="A94" s="4" t="s">
        <v>17</v>
      </c>
      <c r="B94" s="16">
        <v>0</v>
      </c>
      <c r="C94" s="16">
        <v>1743.4</v>
      </c>
      <c r="D94" s="16">
        <v>883.9</v>
      </c>
      <c r="E94" s="17">
        <f t="shared" si="3"/>
        <v>2627.3</v>
      </c>
    </row>
    <row r="95" spans="1:5">
      <c r="A95" s="7" t="s">
        <v>28</v>
      </c>
      <c r="B95" s="16">
        <v>0</v>
      </c>
      <c r="C95" s="16">
        <v>0</v>
      </c>
      <c r="D95" s="16">
        <v>23.5</v>
      </c>
      <c r="E95" s="17">
        <f t="shared" si="3"/>
        <v>23.5</v>
      </c>
    </row>
    <row r="96" spans="1:5">
      <c r="A96" s="7" t="s">
        <v>106</v>
      </c>
      <c r="B96" s="16">
        <v>0</v>
      </c>
      <c r="C96" s="16">
        <v>1743.4</v>
      </c>
      <c r="D96" s="16">
        <v>860.4</v>
      </c>
      <c r="E96" s="17">
        <f t="shared" si="3"/>
        <v>2603.8000000000002</v>
      </c>
    </row>
    <row r="97" spans="1:5" ht="5.25" customHeight="1">
      <c r="A97" s="7"/>
      <c r="B97" s="16"/>
      <c r="C97" s="16"/>
      <c r="D97" s="16"/>
      <c r="E97" s="17"/>
    </row>
    <row r="98" spans="1:5">
      <c r="A98" s="4" t="s">
        <v>1</v>
      </c>
      <c r="B98" s="17">
        <v>67.400000000000006</v>
      </c>
      <c r="C98" s="17">
        <v>6</v>
      </c>
      <c r="D98" s="17">
        <v>12.2</v>
      </c>
      <c r="E98" s="17">
        <f t="shared" si="3"/>
        <v>85.600000000000009</v>
      </c>
    </row>
    <row r="99" spans="1:5">
      <c r="A99" s="4" t="s">
        <v>38</v>
      </c>
      <c r="B99" s="17">
        <v>144914.1</v>
      </c>
      <c r="C99" s="17">
        <v>7185.5000000000009</v>
      </c>
      <c r="D99" s="17">
        <v>419.9</v>
      </c>
      <c r="E99" s="17">
        <f t="shared" si="3"/>
        <v>152519.5</v>
      </c>
    </row>
    <row r="100" spans="1:5">
      <c r="A100" s="5" t="s">
        <v>29</v>
      </c>
      <c r="B100" s="17">
        <v>0</v>
      </c>
      <c r="C100" s="17">
        <v>36.1</v>
      </c>
      <c r="D100" s="17">
        <v>43.4</v>
      </c>
      <c r="E100" s="17">
        <f t="shared" si="3"/>
        <v>79.5</v>
      </c>
    </row>
    <row r="101" spans="1:5">
      <c r="A101" s="7" t="s">
        <v>79</v>
      </c>
      <c r="B101" s="16">
        <v>0</v>
      </c>
      <c r="C101" s="16">
        <v>36.1</v>
      </c>
      <c r="D101" s="16">
        <v>43.4</v>
      </c>
      <c r="E101" s="17">
        <f t="shared" si="3"/>
        <v>79.5</v>
      </c>
    </row>
    <row r="102" spans="1:5">
      <c r="A102" s="7" t="s">
        <v>99</v>
      </c>
      <c r="B102" s="16">
        <v>0</v>
      </c>
      <c r="C102" s="16">
        <v>0</v>
      </c>
      <c r="D102" s="16">
        <v>0</v>
      </c>
      <c r="E102" s="17">
        <f t="shared" si="3"/>
        <v>0</v>
      </c>
    </row>
    <row r="103" spans="1:5">
      <c r="A103" s="5" t="s">
        <v>30</v>
      </c>
      <c r="B103" s="17">
        <v>144914.1</v>
      </c>
      <c r="C103" s="17">
        <v>7149.4000000000005</v>
      </c>
      <c r="D103" s="17">
        <v>376.5</v>
      </c>
      <c r="E103" s="17">
        <f t="shared" si="3"/>
        <v>152440</v>
      </c>
    </row>
    <row r="104" spans="1:5">
      <c r="A104" s="7" t="s">
        <v>31</v>
      </c>
      <c r="B104" s="16">
        <v>0</v>
      </c>
      <c r="C104" s="16">
        <v>0</v>
      </c>
      <c r="D104" s="16">
        <v>0</v>
      </c>
      <c r="E104" s="17">
        <f t="shared" si="3"/>
        <v>0</v>
      </c>
    </row>
    <row r="105" spans="1:5">
      <c r="A105" s="7" t="s">
        <v>80</v>
      </c>
      <c r="B105" s="16">
        <v>0</v>
      </c>
      <c r="C105" s="16">
        <v>0</v>
      </c>
      <c r="D105" s="16">
        <v>0</v>
      </c>
      <c r="E105" s="17">
        <f t="shared" si="3"/>
        <v>0</v>
      </c>
    </row>
    <row r="106" spans="1:5">
      <c r="A106" s="7" t="s">
        <v>35</v>
      </c>
      <c r="B106" s="16">
        <v>144914.1</v>
      </c>
      <c r="C106" s="16">
        <v>7149.4000000000005</v>
      </c>
      <c r="D106" s="16">
        <v>376.5</v>
      </c>
      <c r="E106" s="17">
        <f t="shared" si="3"/>
        <v>152440</v>
      </c>
    </row>
    <row r="107" spans="1:5">
      <c r="A107" s="5" t="s">
        <v>37</v>
      </c>
      <c r="B107" s="17">
        <v>0</v>
      </c>
      <c r="C107" s="17">
        <v>0</v>
      </c>
      <c r="D107" s="17">
        <v>0</v>
      </c>
      <c r="E107" s="17">
        <f t="shared" si="3"/>
        <v>0</v>
      </c>
    </row>
    <row r="108" spans="1:5">
      <c r="A108" s="5" t="s">
        <v>39</v>
      </c>
      <c r="B108" s="17">
        <v>144893.4</v>
      </c>
      <c r="C108" s="17">
        <v>7119.6</v>
      </c>
      <c r="D108" s="17">
        <v>0</v>
      </c>
      <c r="E108" s="17">
        <f t="shared" si="3"/>
        <v>152013</v>
      </c>
    </row>
    <row r="109" spans="1:5">
      <c r="A109" s="7" t="s">
        <v>81</v>
      </c>
      <c r="B109" s="16">
        <v>0</v>
      </c>
      <c r="C109" s="16">
        <v>7000</v>
      </c>
      <c r="D109" s="16">
        <v>0</v>
      </c>
      <c r="E109" s="17">
        <f t="shared" si="3"/>
        <v>7000</v>
      </c>
    </row>
    <row r="110" spans="1:5">
      <c r="A110" s="7" t="s">
        <v>40</v>
      </c>
      <c r="B110" s="16">
        <v>144893.4</v>
      </c>
      <c r="C110" s="16">
        <v>119.6</v>
      </c>
      <c r="D110" s="16">
        <v>0</v>
      </c>
      <c r="E110" s="17">
        <f t="shared" si="3"/>
        <v>145013</v>
      </c>
    </row>
    <row r="111" spans="1:5">
      <c r="A111" s="5" t="s">
        <v>32</v>
      </c>
      <c r="B111" s="17">
        <v>20.7</v>
      </c>
      <c r="C111" s="17">
        <v>29.8</v>
      </c>
      <c r="D111" s="17">
        <v>376.5</v>
      </c>
      <c r="E111" s="17">
        <f t="shared" si="3"/>
        <v>427</v>
      </c>
    </row>
    <row r="112" spans="1:5">
      <c r="A112" s="7" t="s">
        <v>41</v>
      </c>
      <c r="B112" s="16">
        <v>0</v>
      </c>
      <c r="C112" s="16">
        <v>0</v>
      </c>
      <c r="D112" s="16">
        <v>0</v>
      </c>
      <c r="E112" s="17">
        <f t="shared" si="3"/>
        <v>0</v>
      </c>
    </row>
    <row r="113" spans="1:5">
      <c r="A113" s="7" t="s">
        <v>33</v>
      </c>
      <c r="B113" s="16">
        <v>20.7</v>
      </c>
      <c r="C113" s="16">
        <v>29.8</v>
      </c>
      <c r="D113" s="16">
        <v>376.5</v>
      </c>
      <c r="E113" s="17">
        <f t="shared" si="3"/>
        <v>427</v>
      </c>
    </row>
    <row r="114" spans="1:5">
      <c r="A114" s="7" t="s">
        <v>82</v>
      </c>
      <c r="B114" s="16">
        <v>0</v>
      </c>
      <c r="C114" s="16">
        <v>0</v>
      </c>
      <c r="D114" s="16">
        <v>0</v>
      </c>
      <c r="E114" s="17">
        <f t="shared" si="3"/>
        <v>0</v>
      </c>
    </row>
    <row r="115" spans="1:5">
      <c r="A115" s="7" t="s">
        <v>83</v>
      </c>
      <c r="B115" s="16">
        <v>0</v>
      </c>
      <c r="C115" s="16">
        <v>0</v>
      </c>
      <c r="D115" s="16">
        <v>0</v>
      </c>
      <c r="E115" s="17">
        <f t="shared" si="3"/>
        <v>0</v>
      </c>
    </row>
    <row r="116" spans="1:5">
      <c r="A116" s="4" t="s">
        <v>42</v>
      </c>
      <c r="B116" s="17">
        <v>139.5</v>
      </c>
      <c r="C116" s="17">
        <v>222.5</v>
      </c>
      <c r="D116" s="17">
        <v>47</v>
      </c>
      <c r="E116" s="17">
        <f t="shared" si="3"/>
        <v>409</v>
      </c>
    </row>
    <row r="117" spans="1:5" ht="23.25" customHeight="1">
      <c r="A117" s="7" t="s">
        <v>43</v>
      </c>
      <c r="B117" s="16">
        <v>139.5</v>
      </c>
      <c r="C117" s="16">
        <v>222.5</v>
      </c>
      <c r="D117" s="16">
        <v>47</v>
      </c>
      <c r="E117" s="17">
        <f t="shared" si="3"/>
        <v>409</v>
      </c>
    </row>
    <row r="118" spans="1:5" ht="6" customHeight="1">
      <c r="A118" s="7"/>
      <c r="B118" s="16"/>
      <c r="C118" s="16"/>
      <c r="D118" s="16"/>
      <c r="E118" s="17"/>
    </row>
    <row r="119" spans="1:5">
      <c r="A119" s="4" t="s">
        <v>44</v>
      </c>
      <c r="B119" s="17">
        <f>SUM(B120:B124)</f>
        <v>612.49999999999989</v>
      </c>
      <c r="C119" s="17">
        <f t="shared" ref="C119:D119" si="4">SUM(C120:C124)</f>
        <v>694.1</v>
      </c>
      <c r="D119" s="17">
        <f t="shared" si="4"/>
        <v>755.5</v>
      </c>
      <c r="E119" s="17">
        <f t="shared" si="3"/>
        <v>2062.1</v>
      </c>
    </row>
    <row r="120" spans="1:5">
      <c r="A120" s="7" t="s">
        <v>46</v>
      </c>
      <c r="B120" s="16">
        <v>313.39999999999998</v>
      </c>
      <c r="C120" s="16">
        <v>339.7</v>
      </c>
      <c r="D120" s="16">
        <v>343.1</v>
      </c>
      <c r="E120" s="17">
        <f t="shared" si="3"/>
        <v>996.19999999999993</v>
      </c>
    </row>
    <row r="121" spans="1:5">
      <c r="A121" s="7" t="s">
        <v>61</v>
      </c>
      <c r="B121" s="16">
        <v>0</v>
      </c>
      <c r="C121" s="16">
        <v>0</v>
      </c>
      <c r="D121" s="16">
        <v>0</v>
      </c>
      <c r="E121" s="17">
        <f t="shared" si="3"/>
        <v>0</v>
      </c>
    </row>
    <row r="122" spans="1:5">
      <c r="A122" s="7" t="s">
        <v>62</v>
      </c>
      <c r="B122" s="16">
        <v>236.9</v>
      </c>
      <c r="C122" s="16">
        <v>242.7</v>
      </c>
      <c r="D122" s="16">
        <v>316.89999999999998</v>
      </c>
      <c r="E122" s="17">
        <f t="shared" si="3"/>
        <v>796.5</v>
      </c>
    </row>
    <row r="123" spans="1:5" ht="24" customHeight="1">
      <c r="A123" s="7" t="s">
        <v>63</v>
      </c>
      <c r="B123" s="16">
        <v>1.3</v>
      </c>
      <c r="C123" s="16">
        <v>0.1</v>
      </c>
      <c r="D123" s="16">
        <v>0.2</v>
      </c>
      <c r="E123" s="17">
        <f t="shared" si="3"/>
        <v>1.6</v>
      </c>
    </row>
    <row r="124" spans="1:5" ht="24.75" customHeight="1">
      <c r="A124" s="8" t="s">
        <v>107</v>
      </c>
      <c r="B124" s="19">
        <v>60.9</v>
      </c>
      <c r="C124" s="19">
        <v>111.6</v>
      </c>
      <c r="D124" s="19">
        <v>95.3</v>
      </c>
      <c r="E124" s="20">
        <f t="shared" si="3"/>
        <v>267.8</v>
      </c>
    </row>
    <row r="125" spans="1:5">
      <c r="A125" s="10" t="s">
        <v>94</v>
      </c>
    </row>
    <row r="126" spans="1:5">
      <c r="A126" s="11" t="s">
        <v>95</v>
      </c>
    </row>
    <row r="127" spans="1:5">
      <c r="A127" s="11" t="s">
        <v>96</v>
      </c>
    </row>
    <row r="128" spans="1:5">
      <c r="A128" s="11" t="s">
        <v>97</v>
      </c>
    </row>
    <row r="129" spans="1:1">
      <c r="A129" s="11" t="s">
        <v>98</v>
      </c>
    </row>
    <row r="130" spans="1:1">
      <c r="A130" s="9" t="s">
        <v>93</v>
      </c>
    </row>
  </sheetData>
  <mergeCells count="3">
    <mergeCell ref="A3:E3"/>
    <mergeCell ref="A2:E2"/>
    <mergeCell ref="A4:E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mariana.deleon</cp:lastModifiedBy>
  <dcterms:created xsi:type="dcterms:W3CDTF">2013-04-24T14:29:05Z</dcterms:created>
  <dcterms:modified xsi:type="dcterms:W3CDTF">2021-05-05T17:03:13Z</dcterms:modified>
</cp:coreProperties>
</file>