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.local\perfiles\Roaming\juan.deaza\Desktop\Archivos para el nuevo portal\3.3.3 Correspondencias\"/>
    </mc:Choice>
  </mc:AlternateContent>
  <bookViews>
    <workbookView xWindow="0" yWindow="0" windowWidth="20490" windowHeight="7755"/>
  </bookViews>
  <sheets>
    <sheet name="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TA1" localSheetId="0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 localSheetId="0">'[1]344.13'!#REF!</definedName>
    <definedName name="_____aaa98">'[1]344.13'!#REF!</definedName>
    <definedName name="_____aaa99" localSheetId="0">'[1]344.13'!#REF!</definedName>
    <definedName name="_____aaa99">'[1]344.13'!#REF!</definedName>
    <definedName name="_____dga11">#REF!</definedName>
    <definedName name="_____dga12">#REF!</definedName>
    <definedName name="_____r" localSheetId="0">'[1]333.02'!#REF!</definedName>
    <definedName name="_____r">'[1]333.02'!#REF!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 localSheetId="0">'[2]344.13'!#REF!</definedName>
    <definedName name="____aaa98">'[2]344.13'!#REF!</definedName>
    <definedName name="____aaa99" localSheetId="0">'[2]344.13'!#REF!</definedName>
    <definedName name="____aaa99">'[2]344.13'!#REF!</definedName>
    <definedName name="____dga11">#REF!</definedName>
    <definedName name="____dga12">#REF!</definedName>
    <definedName name="____r" localSheetId="0">'[2]333.02'!#REF!</definedName>
    <definedName name="____r">'[2]333.02'!#REF!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 localSheetId="0">'[1]344.13'!#REF!</definedName>
    <definedName name="___aaa98">'[1]344.13'!#REF!</definedName>
    <definedName name="___aaa99" localSheetId="0">'[1]344.13'!#REF!</definedName>
    <definedName name="___aaa99">'[1]344.13'!#REF!</definedName>
    <definedName name="___dga11">#REF!</definedName>
    <definedName name="___dga12">#REF!</definedName>
    <definedName name="___f">#REF!</definedName>
    <definedName name="___fc">'[3]1.03'!$H$12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'[2]344.13'!#REF!</definedName>
    <definedName name="__aaa99">'[2]344.13'!#REF!</definedName>
    <definedName name="__dga11">#REF!</definedName>
    <definedName name="__dga12">#REF!</definedName>
    <definedName name="__f">#REF!</definedName>
    <definedName name="__fc">'[3]1.03'!$H$12</definedName>
    <definedName name="__r">'[2]333.02'!#REF!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'[2]344.13'!#REF!</definedName>
    <definedName name="_aaa98">'[4]344.13'!#REF!</definedName>
    <definedName name="_aaa99">'[4]344.13'!#REF!</definedName>
    <definedName name="_dga11">#REF!</definedName>
    <definedName name="_dga12">#REF!</definedName>
    <definedName name="_f">#REF!</definedName>
    <definedName name="_fc">'[3]1.03'!$H$12</definedName>
    <definedName name="_r">'[4]333.02'!#REF!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'[2]333.09'!$D$10</definedName>
    <definedName name="aa">'[2]333.05'!#REF!</definedName>
    <definedName name="aaa">'[2]333.06'!$N$9</definedName>
    <definedName name="aaaa">#REF!</definedName>
    <definedName name="ab">'[2]333.03'!$F$12</definedName>
    <definedName name="AC">'[5]6.03'!$L$20</definedName>
    <definedName name="ai">'[2]333.09'!$F$10</definedName>
    <definedName name="ap">'[2]331-04'!#REF!</definedName>
    <definedName name="_xlnm.Print_Area" localSheetId="0">'2018'!$A$3:$G$57</definedName>
    <definedName name="AS">'[2]333.02'!$D$7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b">'[2]333.09'!#REF!</definedName>
    <definedName name="_xlnm.Database">#REF!</definedName>
    <definedName name="bb">'[6]3.22-11'!$D$7</definedName>
    <definedName name="bbb">'[6]3.22-11'!$F$7</definedName>
    <definedName name="bbbb">'[6]3.22-11'!$H$7</definedName>
    <definedName name="bbbbb">'[6]3.22-11'!$J$7</definedName>
    <definedName name="BVB" localSheetId="0">#REF!</definedName>
    <definedName name="BVB">#REF!</definedName>
    <definedName name="cb">'[7]2'!$H$13</definedName>
    <definedName name="cc">'[5]8.03'!$E$9</definedName>
    <definedName name="ccentral" localSheetId="0">#REF!</definedName>
    <definedName name="ccentral">#REF!</definedName>
    <definedName name="ccentral2" localSheetId="0">#REF!</definedName>
    <definedName name="ccentral2">#REF!</definedName>
    <definedName name="ccuu" localSheetId="0">#REF!</definedName>
    <definedName name="ccuu">#REF!</definedName>
    <definedName name="cerw">'[7]6'!$I$13</definedName>
    <definedName name="cibao" localSheetId="0">#REF!</definedName>
    <definedName name="cibao">#REF!</definedName>
    <definedName name="cibao2" localSheetId="0">#REF!</definedName>
    <definedName name="cibao2">#REF!</definedName>
    <definedName name="coccident" localSheetId="0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'[3]6.03'!$D$8</definedName>
    <definedName name="d">'[2]333.09'!#REF!</definedName>
    <definedName name="dd">'[2]333.05'!$B$9</definedName>
    <definedName name="dddd">'[2]333.06'!$J$7</definedName>
    <definedName name="dfhd">'[7]2'!$B$13</definedName>
    <definedName name="dgii11" localSheetId="0">#REF!</definedName>
    <definedName name="dgii11">#REF!</definedName>
    <definedName name="dgii12" localSheetId="0">#REF!</definedName>
    <definedName name="dgii12">#REF!</definedName>
    <definedName name="di" localSheetId="0">'[2]333.02'!#REF!</definedName>
    <definedName name="di">'[2]333.02'!#REF!</definedName>
    <definedName name="ds">'[2]333.08'!$D$7</definedName>
    <definedName name="dsd" localSheetId="0">#REF!</definedName>
    <definedName name="dsd">#REF!</definedName>
    <definedName name="e" localSheetId="0">#REF!</definedName>
    <definedName name="e">#REF!</definedName>
    <definedName name="ecewt">'[7]5'!$B$13</definedName>
    <definedName name="ed">'[2]333.02'!$F$11</definedName>
    <definedName name="ee">'[2]333.06'!#REF!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">'[2]333.03'!$D$12</definedName>
    <definedName name="fff">'[2]333.06'!#REF!</definedName>
    <definedName name="ffff">'[5]5.03'!$B$10</definedName>
    <definedName name="fg" localSheetId="0">#REF!</definedName>
    <definedName name="fg">#REF!</definedName>
    <definedName name="fge">'[7]10'!$F$12</definedName>
    <definedName name="fgf" localSheetId="0">#REF!</definedName>
    <definedName name="fgf">#REF!</definedName>
    <definedName name="fr" localSheetId="0">#REF!</definedName>
    <definedName name="fr">#REF!</definedName>
    <definedName name="ft">'[2]333.08'!$F$7</definedName>
    <definedName name="g">'[2]333.02'!$B$11</definedName>
    <definedName name="gbfhhs">#REF!</definedName>
    <definedName name="gdgfds">'[3]4.03'!$B$10</definedName>
    <definedName name="gdsert">'[3]1.03'!$B$11</definedName>
    <definedName name="geb">'[7]8'!$P$13</definedName>
    <definedName name="gf" localSheetId="0">#REF!</definedName>
    <definedName name="gf">#REF!</definedName>
    <definedName name="gfdgdgdgdg" localSheetId="0">'[2]333.10'!#REF!</definedName>
    <definedName name="gfdgdgdgdg">'[2]333.10'!#REF!</definedName>
    <definedName name="gg" localSheetId="0">#REF!</definedName>
    <definedName name="gg">#REF!</definedName>
    <definedName name="ggg" localSheetId="0">#REF!</definedName>
    <definedName name="ggg">#REF!</definedName>
    <definedName name="gt" localSheetId="0">'[2]343-01'!#REF!</definedName>
    <definedName name="gt">'[2]343-01'!#REF!</definedName>
    <definedName name="gtdfgh" localSheetId="0">'[3]1.03'!#REF!</definedName>
    <definedName name="gtdfgh">'[3]1.03'!#REF!</definedName>
    <definedName name="h">'[2]333.03'!$B$12</definedName>
    <definedName name="HatoMayor">'[2]343-05'!#REF!</definedName>
    <definedName name="HatoMayor2">'[2]343-05'!#REF!</definedName>
    <definedName name="hh" localSheetId="0">#REF!</definedName>
    <definedName name="hh">#REF!</definedName>
    <definedName name="hhh" localSheetId="0">#REF!</definedName>
    <definedName name="hhh">#REF!</definedName>
    <definedName name="hhhh" localSheetId="0">#REF!</definedName>
    <definedName name="hhhh">#REF!</definedName>
    <definedName name="hhhhhhhhhhh">'[3]6.03'!$G$8</definedName>
    <definedName name="hhyt">'[7]1'!#REF!</definedName>
    <definedName name="hp" localSheetId="0">#REF!</definedName>
    <definedName name="hp">#REF!</definedName>
    <definedName name="huyhj">'[8]8.03'!$I$8</definedName>
    <definedName name="hyr">'[7]1'!#REF!</definedName>
    <definedName name="i">'[2]333.09'!$J$10</definedName>
    <definedName name="ii">'[2]333.08'!$H$7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'[7]3'!$B$14</definedName>
    <definedName name="io">'[2]333.08'!$B$7</definedName>
    <definedName name="iou">'[7]1'!$B$14</definedName>
    <definedName name="j" localSheetId="0">#REF!</definedName>
    <definedName name="j">#REF!</definedName>
    <definedName name="jj" localSheetId="0">'[2]333.04'!#REF!</definedName>
    <definedName name="jj">'[2]333.04'!#REF!</definedName>
    <definedName name="jjj" localSheetId="0">'[2]333.06'!#REF!</definedName>
    <definedName name="jjj">'[2]333.06'!#REF!</definedName>
    <definedName name="juan">'[9]3.20-02'!$J$9</definedName>
    <definedName name="juil">'[4]333.02'!#REF!</definedName>
    <definedName name="jul">'[2]333.02'!#REF!</definedName>
    <definedName name="JULIO4">'[2]333-11'!$C$8</definedName>
    <definedName name="jygjyuihjggf" localSheetId="0">#REF!</definedName>
    <definedName name="jygjyuihjggf">#REF!</definedName>
    <definedName name="jyukiyas" localSheetId="0">#REF!</definedName>
    <definedName name="jyukiyas">#REF!</definedName>
    <definedName name="k">'[2]333.04'!$B$11</definedName>
    <definedName name="kjkl">'[8]8.03'!$H$8</definedName>
    <definedName name="kk">'[2]333.06'!#REF!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>'[4]333.09'!#REF!</definedName>
    <definedName name="l">'[2]333.03'!#REF!</definedName>
    <definedName name="leo">#REF!</definedName>
    <definedName name="leslie">'[1]344.13'!#REF!</definedName>
    <definedName name="lili">#REF!</definedName>
    <definedName name="lk">'[2]333.06'!$H$9</definedName>
    <definedName name="lkjh">#REF!</definedName>
    <definedName name="lkl">'[5]16.03'!$E$9</definedName>
    <definedName name="LL">'[6]3.20-02 '!$J$8</definedName>
    <definedName name="llk">'[5]17.03'!$E$9</definedName>
    <definedName name="lll">'[2]333.06'!$B$9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'[7]3'!$D$14</definedName>
    <definedName name="m">'[2]333.06'!#REF!</definedName>
    <definedName name="mali">'[2]333.07'!#REF!</definedName>
    <definedName name="mbnihfs" localSheetId="0">#REF!</definedName>
    <definedName name="mbnihfs">#REF!</definedName>
    <definedName name="mm" localSheetId="0">'[2]333.06'!#REF!</definedName>
    <definedName name="mm">'[2]333.06'!#REF!</definedName>
    <definedName name="mmm" localSheetId="0">'[2]333.06'!#REF!</definedName>
    <definedName name="mmm">'[2]333.06'!#REF!</definedName>
    <definedName name="mmmm">'[3]2.03'!$J$11</definedName>
    <definedName name="mmmmm">'[2]333.06'!#REF!</definedName>
    <definedName name="mmmnmnb">'[3]2.03'!$H$11</definedName>
    <definedName name="mmnb">'[3]2.03'!$B$11</definedName>
    <definedName name="mnb" localSheetId="0">#REF!</definedName>
    <definedName name="mnb">#REF!</definedName>
    <definedName name="mnbv" localSheetId="0">#REF!</definedName>
    <definedName name="mnbv">#REF!</definedName>
    <definedName name="mnm">'[3]5.03'!$D$21</definedName>
    <definedName name="mnmnb">'[3]2.03'!$D$11</definedName>
    <definedName name="MonseñorNouel">'[2]343-05'!#REF!</definedName>
    <definedName name="MonseñorNouel2">'[2]343-05'!#REF!</definedName>
    <definedName name="MonteCristi">'[2]343-05'!#REF!</definedName>
    <definedName name="MonteCristi2">'[2]343-05'!#REF!</definedName>
    <definedName name="MontePlata">'[2]343-05'!#REF!</definedName>
    <definedName name="MontePlata2">'[2]343-05'!#REF!</definedName>
    <definedName name="monto337021" localSheetId="0">#REF!</definedName>
    <definedName name="monto337021">#REF!</definedName>
    <definedName name="monto337022" localSheetId="0">#REF!</definedName>
    <definedName name="monto337022">#REF!</definedName>
    <definedName name="n" localSheetId="0">#REF!</definedName>
    <definedName name="n">#REF!</definedName>
    <definedName name="nb" localSheetId="0">'[2]333.10'!#REF!</definedName>
    <definedName name="nb">'[2]333.10'!#REF!</definedName>
    <definedName name="nmbnvmvbh">'[3]2.03'!$J$13</definedName>
    <definedName name="nn" localSheetId="0">#REF!</definedName>
    <definedName name="nn">#REF!</definedName>
    <definedName name="nngvb">'[3]1.03'!$H$11</definedName>
    <definedName name="nnn">#REF!</definedName>
    <definedName name="nnnnnnnnnnh">'[3]1.03'!#REF!</definedName>
    <definedName name="ñ">'[5]25.03'!$G$9</definedName>
    <definedName name="ññ">'[5]31.03'!$D$9</definedName>
    <definedName name="o">'[2]333.04'!$D$11</definedName>
    <definedName name="ol">'[7]3'!$H$14</definedName>
    <definedName name="oo">'[2]333.09'!$H$10</definedName>
    <definedName name="ooo">'[2]333.06'!#REF!</definedName>
    <definedName name="oooo">'[5]29.03'!$D$9</definedName>
    <definedName name="ooooo" localSheetId="0">#REF!</definedName>
    <definedName name="ooooo">#REF!</definedName>
    <definedName name="ooooooo" localSheetId="0">'[5]18.03'!#REF!</definedName>
    <definedName name="ooooooo">'[5]18.03'!#REF!</definedName>
    <definedName name="op">'[7]1'!$C$14</definedName>
    <definedName name="oppo">'[7]1'!$G$14</definedName>
    <definedName name="p" localSheetId="0">#REF!</definedName>
    <definedName name="p">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edernales" localSheetId="0">'[2]343-05'!#REF!</definedName>
    <definedName name="Pedernales">'[2]343-05'!#REF!</definedName>
    <definedName name="Pedernales2" localSheetId="0">'[2]343-05'!#REF!</definedName>
    <definedName name="Pedernales2">'[2]343-05'!#REF!</definedName>
    <definedName name="Peravia" localSheetId="0">'[2]343-05'!#REF!</definedName>
    <definedName name="Peravia">'[2]343-05'!#REF!</definedName>
    <definedName name="Peravia2" localSheetId="0">'[2]343-05'!#REF!</definedName>
    <definedName name="Peravia2">'[2]343-05'!#REF!</definedName>
    <definedName name="ph" localSheetId="0">#REF!</definedName>
    <definedName name="ph">#REF!</definedName>
    <definedName name="PIO">'[2]333-11'!$E$8</definedName>
    <definedName name="PJ">'[2]331-04'!#REF!</definedName>
    <definedName name="PL">'[2]331-04'!#REF!</definedName>
    <definedName name="po">'[7]3'!$J$14</definedName>
    <definedName name="poiu" localSheetId="0">#REF!</definedName>
    <definedName name="poiu">#REF!</definedName>
    <definedName name="poko">'[3]1.03'!$D$11</definedName>
    <definedName name="polok">#REF!</definedName>
    <definedName name="pop">'[2]333.04'!#REF!</definedName>
    <definedName name="popop">'[2]333.04'!#REF!</definedName>
    <definedName name="popp">'[2]333.04'!#REF!</definedName>
    <definedName name="pp" localSheetId="0">#REF!</definedName>
    <definedName name="pp">#REF!</definedName>
    <definedName name="ppp" localSheetId="0">#REF!</definedName>
    <definedName name="ppp">#REF!</definedName>
    <definedName name="pppp">'[5]31.03'!$B$9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r">'[2]331-04'!$D$7</definedName>
    <definedName name="ps">#REF!</definedName>
    <definedName name="pss">#REF!</definedName>
    <definedName name="PuertoPlata">'[2]343-05'!#REF!</definedName>
    <definedName name="PuertoPlata2">'[2]343-05'!#REF!</definedName>
    <definedName name="py" localSheetId="0">#REF!</definedName>
    <definedName name="py">#REF!</definedName>
    <definedName name="q" localSheetId="0">#REF!</definedName>
    <definedName name="q">#REF!</definedName>
    <definedName name="qq" localSheetId="0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'[3]1.03'!$J$11</definedName>
    <definedName name="rere">'[3]3.03'!$D$10</definedName>
    <definedName name="res" localSheetId="0">#REF!</definedName>
    <definedName name="res">#REF!</definedName>
    <definedName name="rey">'[7]8'!$B$13</definedName>
    <definedName name="rr">'[2]333.05'!$D$9</definedName>
    <definedName name="rrr">'[2]333.06'!$L$9</definedName>
    <definedName name="rrrr">#REF!</definedName>
    <definedName name="rrrrr">#REF!</definedName>
    <definedName name="rrrrrr">#REF!</definedName>
    <definedName name="rtvg">'[7]5'!$D$13</definedName>
    <definedName name="rtyh">'[7]1'!#REF!</definedName>
    <definedName name="s" localSheetId="0">#REF!</definedName>
    <definedName name="s">#REF!</definedName>
    <definedName name="Salcedo" localSheetId="0">'[2]343-05'!#REF!</definedName>
    <definedName name="Salcedo">'[2]343-05'!#REF!</definedName>
    <definedName name="Salcedo2" localSheetId="0">'[2]343-05'!#REF!</definedName>
    <definedName name="Salcedo2">'[2]343-05'!#REF!</definedName>
    <definedName name="Samaná" localSheetId="0">'[2]343-05'!#REF!</definedName>
    <definedName name="Samaná">'[2]343-05'!#REF!</definedName>
    <definedName name="Samaná2" localSheetId="0">'[2]343-05'!#REF!</definedName>
    <definedName name="Samaná2">'[2]343-05'!#REF!</definedName>
    <definedName name="SánchezRamírez" localSheetId="0">'[2]343-05'!#REF!</definedName>
    <definedName name="SánchezRamírez">'[2]343-05'!#REF!</definedName>
    <definedName name="SánchezRamírez2">'[2]343-05'!#REF!</definedName>
    <definedName name="SanCristóbal">'[2]343-05'!#REF!</definedName>
    <definedName name="SanCristóbal2">'[2]343-05'!#REF!</definedName>
    <definedName name="SanJuan">'[2]343-05'!#REF!</definedName>
    <definedName name="SanJuan2">'[2]343-05'!#REF!</definedName>
    <definedName name="SanPedroMacorís">'[2]343-05'!#REF!</definedName>
    <definedName name="SanPedroMacorís2">'[2]343-05'!#REF!</definedName>
    <definedName name="Santiago">'[2]343-05'!#REF!</definedName>
    <definedName name="Santiago2">'[2]343-05'!#REF!</definedName>
    <definedName name="SantiagoRodríguez">'[2]343-05'!#REF!</definedName>
    <definedName name="SantiagoRodríguez2">'[2]343-05'!#REF!</definedName>
    <definedName name="sd" localSheetId="0">#REF!</definedName>
    <definedName name="sd">#REF!</definedName>
    <definedName name="sdfg">'[7]2'!$D$13</definedName>
    <definedName name="sdfgr">'[3]1.03'!#REF!</definedName>
    <definedName name="sdsd">#REF!</definedName>
    <definedName name="sfdg">'[7]2'!$F$13</definedName>
    <definedName name="ss">'[2]343-01'!#REF!</definedName>
    <definedName name="sss">'[2]333.02'!#REF!</definedName>
    <definedName name="ssss">#REF!</definedName>
    <definedName name="sssssd">#REF!</definedName>
    <definedName name="ssssss">#REF!</definedName>
    <definedName name="t">'[2]333.02'!#REF!</definedName>
    <definedName name="tesnac11">#REF!</definedName>
    <definedName name="tesnac12">#REF!</definedName>
    <definedName name="tita">#REF!</definedName>
    <definedName name="to">#REF!</definedName>
    <definedName name="total">#REF!</definedName>
    <definedName name="total2">#REF!</definedName>
    <definedName name="tre">#REF!</definedName>
    <definedName name="tt">'[2]344.13'!#REF!</definedName>
    <definedName name="TTT">#REF!</definedName>
    <definedName name="TTTT">#REF!</definedName>
    <definedName name="TTTTT">#REF!</definedName>
    <definedName name="u">'[2]333.03'!#REF!</definedName>
    <definedName name="uiyt">'[7]1'!$F$14</definedName>
    <definedName name="utyu">'[7]6'!$B$13</definedName>
    <definedName name="uu">'[2]333.04'!#REF!</definedName>
    <definedName name="uuuu">'[10]344.13'!#REF!</definedName>
    <definedName name="uuuuu">'[2]333.04'!#REF!</definedName>
    <definedName name="v" localSheetId="0">#REF!</definedName>
    <definedName name="v">#REF!</definedName>
    <definedName name="valdesia" localSheetId="0">#REF!</definedName>
    <definedName name="valdesia">#REF!</definedName>
    <definedName name="valdesia2" localSheetId="0">#REF!</definedName>
    <definedName name="valdesia2">#REF!</definedName>
    <definedName name="valle">#REF!</definedName>
    <definedName name="valle2">#REF!</definedName>
    <definedName name="Valverde">'[2]343-05'!#REF!</definedName>
    <definedName name="Valverde2">'[2]343-05'!#REF!</definedName>
    <definedName name="VBV" localSheetId="0">#REF!</definedName>
    <definedName name="VBV">#REF!</definedName>
    <definedName name="vd">'[5]8.03'!$C$9</definedName>
    <definedName name="vfc" localSheetId="0">#REF!</definedName>
    <definedName name="vfc">#REF!</definedName>
    <definedName name="vfdx">'[3]3.03'!$B$10</definedName>
    <definedName name="vfv">'[2]333.07'!#REF!</definedName>
    <definedName name="vfxv">'[2]333.07'!#REF!</definedName>
    <definedName name="vv" localSheetId="0">#REF!</definedName>
    <definedName name="vv">#REF!</definedName>
    <definedName name="vvv" localSheetId="0">#REF!</definedName>
    <definedName name="vvv">#REF!</definedName>
    <definedName name="vwt">'[7]6'!$P$13</definedName>
    <definedName name="w" localSheetId="0">#REF!</definedName>
    <definedName name="w">#REF!</definedName>
    <definedName name="ww" localSheetId="0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'[3]1.03'!$B$12</definedName>
    <definedName name="y">'[2]333.02'!$D$11</definedName>
    <definedName name="yt">'[11]331-16'!#REF!</definedName>
    <definedName name="yu" localSheetId="0">#REF!</definedName>
    <definedName name="yu">#REF!</definedName>
    <definedName name="yuma" localSheetId="0">#REF!</definedName>
    <definedName name="yuma">#REF!</definedName>
    <definedName name="yuma2" localSheetId="0">#REF!</definedName>
    <definedName name="yuma2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">'[2]333.03'!#REF!</definedName>
    <definedName name="zas">'[5]26.03'!$D$9</definedName>
    <definedName name="zsz">'[5]25.03'!$D$9</definedName>
    <definedName name="zx">'[5]24.03'!$L$20</definedName>
    <definedName name="zxc" localSheetId="0">#REF!</definedName>
    <definedName name="zxc">#REF!</definedName>
    <definedName name="zxcv">'[3]5.03'!$P$21</definedName>
    <definedName name="zxcx">'[5]28.03'!$D$9</definedName>
    <definedName name="zxz">'[5]24.03'!$P$20</definedName>
    <definedName name="zxzx">'[5]26.03'!$B$9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1" i="1" l="1"/>
  <c r="AA49" i="1" s="1"/>
  <c r="Z51" i="1"/>
  <c r="AA50" i="1"/>
  <c r="Z50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Z48" i="1"/>
  <c r="Z45" i="1" s="1"/>
  <c r="AA47" i="1"/>
  <c r="Z47" i="1"/>
  <c r="AA46" i="1"/>
  <c r="AA45" i="1" s="1"/>
  <c r="Z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A44" i="1"/>
  <c r="Z44" i="1"/>
  <c r="AA43" i="1"/>
  <c r="Z43" i="1"/>
  <c r="AA42" i="1"/>
  <c r="Z42" i="1"/>
  <c r="Z41" i="1" s="1"/>
  <c r="AA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A40" i="1"/>
  <c r="Z40" i="1"/>
  <c r="AA39" i="1"/>
  <c r="Z39" i="1"/>
  <c r="AA38" i="1"/>
  <c r="Z38" i="1"/>
  <c r="AA37" i="1"/>
  <c r="AA36" i="1" s="1"/>
  <c r="Z37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A35" i="1"/>
  <c r="Z35" i="1"/>
  <c r="AA34" i="1"/>
  <c r="Z34" i="1"/>
  <c r="Z33" i="1" s="1"/>
  <c r="AA33" i="1"/>
  <c r="Y33" i="1"/>
  <c r="X33" i="1"/>
  <c r="W33" i="1"/>
  <c r="V33" i="1"/>
  <c r="U33" i="1"/>
  <c r="T33" i="1"/>
  <c r="S33" i="1"/>
  <c r="S9" i="1" s="1"/>
  <c r="R33" i="1"/>
  <c r="Q33" i="1"/>
  <c r="P33" i="1"/>
  <c r="O33" i="1"/>
  <c r="N33" i="1"/>
  <c r="M33" i="1"/>
  <c r="L33" i="1"/>
  <c r="K33" i="1"/>
  <c r="K9" i="1" s="1"/>
  <c r="J33" i="1"/>
  <c r="I33" i="1"/>
  <c r="H33" i="1"/>
  <c r="G33" i="1"/>
  <c r="F33" i="1"/>
  <c r="E33" i="1"/>
  <c r="D33" i="1"/>
  <c r="C33" i="1"/>
  <c r="C9" i="1" s="1"/>
  <c r="B33" i="1"/>
  <c r="AA32" i="1"/>
  <c r="Z32" i="1"/>
  <c r="AA31" i="1"/>
  <c r="Z31" i="1"/>
  <c r="AA30" i="1"/>
  <c r="Z30" i="1"/>
  <c r="AA29" i="1"/>
  <c r="AA28" i="1" s="1"/>
  <c r="Z29" i="1"/>
  <c r="Z28" i="1"/>
  <c r="Y28" i="1"/>
  <c r="X28" i="1"/>
  <c r="W28" i="1"/>
  <c r="V28" i="1"/>
  <c r="U28" i="1"/>
  <c r="U9" i="1" s="1"/>
  <c r="T28" i="1"/>
  <c r="S28" i="1"/>
  <c r="R28" i="1"/>
  <c r="Q28" i="1"/>
  <c r="P28" i="1"/>
  <c r="O28" i="1"/>
  <c r="N28" i="1"/>
  <c r="M28" i="1"/>
  <c r="M9" i="1" s="1"/>
  <c r="L28" i="1"/>
  <c r="K28" i="1"/>
  <c r="J28" i="1"/>
  <c r="I28" i="1"/>
  <c r="H28" i="1"/>
  <c r="G28" i="1"/>
  <c r="F28" i="1"/>
  <c r="E28" i="1"/>
  <c r="E9" i="1" s="1"/>
  <c r="D28" i="1"/>
  <c r="C28" i="1"/>
  <c r="B28" i="1"/>
  <c r="AA27" i="1"/>
  <c r="Z27" i="1"/>
  <c r="AA26" i="1"/>
  <c r="Z26" i="1"/>
  <c r="AA25" i="1"/>
  <c r="AA23" i="1" s="1"/>
  <c r="Z25" i="1"/>
  <c r="AA24" i="1"/>
  <c r="Z24" i="1"/>
  <c r="Z23" i="1" s="1"/>
  <c r="Y23" i="1"/>
  <c r="X23" i="1"/>
  <c r="W23" i="1"/>
  <c r="W9" i="1" s="1"/>
  <c r="V23" i="1"/>
  <c r="U23" i="1"/>
  <c r="T23" i="1"/>
  <c r="S23" i="1"/>
  <c r="R23" i="1"/>
  <c r="Q23" i="1"/>
  <c r="P23" i="1"/>
  <c r="O23" i="1"/>
  <c r="O9" i="1" s="1"/>
  <c r="N23" i="1"/>
  <c r="M23" i="1"/>
  <c r="L23" i="1"/>
  <c r="K23" i="1"/>
  <c r="J23" i="1"/>
  <c r="I23" i="1"/>
  <c r="H23" i="1"/>
  <c r="G23" i="1"/>
  <c r="G9" i="1" s="1"/>
  <c r="F23" i="1"/>
  <c r="E23" i="1"/>
  <c r="D23" i="1"/>
  <c r="C23" i="1"/>
  <c r="B23" i="1"/>
  <c r="AA22" i="1"/>
  <c r="Z22" i="1"/>
  <c r="AA21" i="1"/>
  <c r="Z21" i="1"/>
  <c r="AA20" i="1"/>
  <c r="Z20" i="1"/>
  <c r="AA19" i="1"/>
  <c r="AA18" i="1" s="1"/>
  <c r="Z19" i="1"/>
  <c r="Z18" i="1" s="1"/>
  <c r="Y18" i="1"/>
  <c r="Y9" i="1" s="1"/>
  <c r="X18" i="1"/>
  <c r="W18" i="1"/>
  <c r="V18" i="1"/>
  <c r="U18" i="1"/>
  <c r="T18" i="1"/>
  <c r="S18" i="1"/>
  <c r="R18" i="1"/>
  <c r="Q18" i="1"/>
  <c r="Q9" i="1" s="1"/>
  <c r="P18" i="1"/>
  <c r="O18" i="1"/>
  <c r="N18" i="1"/>
  <c r="M18" i="1"/>
  <c r="L18" i="1"/>
  <c r="K18" i="1"/>
  <c r="J18" i="1"/>
  <c r="I18" i="1"/>
  <c r="I9" i="1" s="1"/>
  <c r="H18" i="1"/>
  <c r="G18" i="1"/>
  <c r="F18" i="1"/>
  <c r="E18" i="1"/>
  <c r="D18" i="1"/>
  <c r="C18" i="1"/>
  <c r="B18" i="1"/>
  <c r="AA17" i="1"/>
  <c r="AA16" i="1"/>
  <c r="AA14" i="1" s="1"/>
  <c r="AA15" i="1"/>
  <c r="Z14" i="1"/>
  <c r="Y14" i="1"/>
  <c r="X14" i="1"/>
  <c r="W14" i="1"/>
  <c r="V14" i="1"/>
  <c r="V9" i="1" s="1"/>
  <c r="U14" i="1"/>
  <c r="T14" i="1"/>
  <c r="S14" i="1"/>
  <c r="R14" i="1"/>
  <c r="Q14" i="1"/>
  <c r="P14" i="1"/>
  <c r="O14" i="1"/>
  <c r="N14" i="1"/>
  <c r="N9" i="1" s="1"/>
  <c r="M14" i="1"/>
  <c r="L14" i="1"/>
  <c r="K14" i="1"/>
  <c r="J14" i="1"/>
  <c r="I14" i="1"/>
  <c r="H14" i="1"/>
  <c r="G14" i="1"/>
  <c r="F14" i="1"/>
  <c r="F9" i="1" s="1"/>
  <c r="E14" i="1"/>
  <c r="D14" i="1"/>
  <c r="C14" i="1"/>
  <c r="B14" i="1"/>
  <c r="AA10" i="1"/>
  <c r="Z10" i="1"/>
  <c r="Y10" i="1"/>
  <c r="X10" i="1"/>
  <c r="X9" i="1" s="1"/>
  <c r="W10" i="1"/>
  <c r="V10" i="1"/>
  <c r="U10" i="1"/>
  <c r="T10" i="1"/>
  <c r="S10" i="1"/>
  <c r="R10" i="1"/>
  <c r="Q10" i="1"/>
  <c r="P10" i="1"/>
  <c r="P9" i="1" s="1"/>
  <c r="O10" i="1"/>
  <c r="N10" i="1"/>
  <c r="M10" i="1"/>
  <c r="L10" i="1"/>
  <c r="K10" i="1"/>
  <c r="J10" i="1"/>
  <c r="I10" i="1"/>
  <c r="H10" i="1"/>
  <c r="H9" i="1" s="1"/>
  <c r="G10" i="1"/>
  <c r="F10" i="1"/>
  <c r="E10" i="1"/>
  <c r="D10" i="1"/>
  <c r="C10" i="1"/>
  <c r="B10" i="1"/>
  <c r="T9" i="1"/>
  <c r="R9" i="1"/>
  <c r="L9" i="1"/>
  <c r="J9" i="1"/>
  <c r="D9" i="1"/>
  <c r="B9" i="1"/>
  <c r="AA9" i="1" l="1"/>
  <c r="Z9" i="1"/>
</calcChain>
</file>

<file path=xl/sharedStrings.xml><?xml version="1.0" encoding="utf-8"?>
<sst xmlns="http://schemas.openxmlformats.org/spreadsheetml/2006/main" count="86" uniqueCount="61">
  <si>
    <t>Cuadro 8.3</t>
  </si>
  <si>
    <t>Región y provincia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</si>
  <si>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</si>
  <si>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</si>
  <si>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</si>
  <si>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</si>
  <si>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</si>
  <si>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</si>
  <si>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</si>
  <si>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</si>
  <si>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</si>
  <si>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</si>
  <si>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</si>
  <si>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</si>
  <si>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</si>
  <si>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Despachada</t>
  </si>
  <si>
    <t>Recibida</t>
  </si>
  <si>
    <t>Región I: Cibao Norte</t>
  </si>
  <si>
    <t>Santiago</t>
  </si>
  <si>
    <t>Puerto Plata</t>
  </si>
  <si>
    <t>Espaillat</t>
  </si>
  <si>
    <t>Región II: Cibao Sur</t>
  </si>
  <si>
    <t>La Vega</t>
  </si>
  <si>
    <t>Monseñor Nouel</t>
  </si>
  <si>
    <t>Sánchez Ramírez</t>
  </si>
  <si>
    <t>Región III: Cibao Nordeste</t>
  </si>
  <si>
    <t>Duarte</t>
  </si>
  <si>
    <t>Salcedo</t>
  </si>
  <si>
    <t>María Trinidad Sánchez</t>
  </si>
  <si>
    <t>Samaná</t>
  </si>
  <si>
    <t>Región IV: Cibao Noroeste</t>
  </si>
  <si>
    <t>Valverde</t>
  </si>
  <si>
    <t>Santiago Rodríguez</t>
  </si>
  <si>
    <t>Monte Cristi</t>
  </si>
  <si>
    <t>Dajabón</t>
  </si>
  <si>
    <t>Región V: Valdesia</t>
  </si>
  <si>
    <t>San Cristóbal</t>
  </si>
  <si>
    <t>Azua</t>
  </si>
  <si>
    <t>Peravia</t>
  </si>
  <si>
    <t>San José de Ocoa</t>
  </si>
  <si>
    <t>Región VI: El Valle</t>
  </si>
  <si>
    <t>San Juan</t>
  </si>
  <si>
    <t>Elías Piña</t>
  </si>
  <si>
    <t>Región VII: Enriquillo</t>
  </si>
  <si>
    <t>Barahona</t>
  </si>
  <si>
    <t>Baoruco</t>
  </si>
  <si>
    <t>Independencia</t>
  </si>
  <si>
    <t>Pedernales</t>
  </si>
  <si>
    <t>Región VIII: Yuma</t>
  </si>
  <si>
    <t>La Romana</t>
  </si>
  <si>
    <t>La Altagracia</t>
  </si>
  <si>
    <t>El Seibo</t>
  </si>
  <si>
    <t>Región IX: Higuamo</t>
  </si>
  <si>
    <t>San Pedro de Macorís</t>
  </si>
  <si>
    <t>Monte Plata</t>
  </si>
  <si>
    <t>Hato Mayor</t>
  </si>
  <si>
    <t>Región X: Ozama</t>
  </si>
  <si>
    <t>Santo Domingo</t>
  </si>
  <si>
    <t>Distrito Nacional</t>
  </si>
  <si>
    <t>Registros administrativos,Unidad de Estadísticas, Instituto Postal Dominicano (INPOSDOM)</t>
  </si>
  <si>
    <t>REPÚBLICA DOMINICANA: Correspondencia internacional  despachada y recibida por mes, según región y provincia,  2018, 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</si>
</sst>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Franklin Gothic Book"/>
      <family val="2"/>
    </font>
    <font>
      <sz val="9"/>
      <name val="Franklin Gothic Demi"/>
      <family val="2"/>
    </font>
    <font>
      <sz val="9"/>
      <name val="Franklin Gothic Book"/>
      <family val="2"/>
    </font>
    <font>
      <b/>
      <sz val="8"/>
      <name val="Franklin Gothic Book"/>
      <family val="2"/>
    </font>
    <font>
      <b/>
      <sz val="9"/>
      <name val="Franklin Gothic Book"/>
      <family val="2"/>
    </font>
    <font>
      <sz val="8"/>
      <name val="Franklin Gothic Book"/>
      <family val="2"/>
    </font>
    <font>
      <sz val="7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/>
    <xf numFmtId="0" fontId="2" fillId="0" borderId="0" xfId="1" applyFont="1"/>
    <xf numFmtId="0" fontId="2" fillId="0" borderId="0" xfId="1" applyFont="1" applyAlignment="1">
      <alignment horizontal="right"/>
    </xf>
    <xf numFmtId="0" fontId="4" fillId="0" borderId="0" xfId="1" applyFont="1"/>
    <xf numFmtId="0" fontId="4" fillId="0" borderId="0" xfId="1" applyFont="1" applyFill="1" applyAlignment="1">
      <alignment horizontal="left" vertical="center" indent="1"/>
    </xf>
    <xf numFmtId="3" fontId="4" fillId="0" borderId="0" xfId="1" applyNumberFormat="1" applyFont="1" applyFill="1" applyAlignment="1">
      <alignment horizontal="left" vertical="center" indent="1"/>
    </xf>
    <xf numFmtId="0" fontId="4" fillId="0" borderId="0" xfId="1" applyFont="1" applyAlignment="1">
      <alignment horizontal="right"/>
    </xf>
    <xf numFmtId="3" fontId="5" fillId="3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2" fontId="6" fillId="3" borderId="0" xfId="1" applyNumberFormat="1" applyFont="1" applyFill="1" applyBorder="1" applyAlignment="1">
      <alignment horizontal="left" vertical="center" wrapText="1"/>
    </xf>
    <xf numFmtId="3" fontId="3" fillId="0" borderId="0" xfId="1" applyNumberFormat="1" applyFont="1" applyAlignment="1">
      <alignment horizontal="right" vertical="center" wrapText="1" indent="2"/>
    </xf>
    <xf numFmtId="3" fontId="3" fillId="0" borderId="0" xfId="1" applyNumberFormat="1" applyFont="1" applyAlignment="1">
      <alignment horizontal="right" vertical="center" wrapText="1"/>
    </xf>
    <xf numFmtId="3" fontId="4" fillId="0" borderId="0" xfId="1" applyNumberFormat="1" applyFont="1"/>
    <xf numFmtId="3" fontId="4" fillId="0" borderId="0" xfId="1" applyNumberFormat="1" applyFont="1" applyAlignment="1">
      <alignment vertical="center" wrapText="1"/>
    </xf>
    <xf numFmtId="164" fontId="4" fillId="0" borderId="0" xfId="1" applyNumberFormat="1" applyFont="1"/>
    <xf numFmtId="3" fontId="3" fillId="0" borderId="0" xfId="1" applyNumberFormat="1" applyFont="1" applyAlignment="1">
      <alignment vertical="center" wrapText="1"/>
    </xf>
    <xf numFmtId="2" fontId="4" fillId="3" borderId="0" xfId="1" applyNumberFormat="1" applyFont="1" applyFill="1" applyBorder="1" applyAlignment="1">
      <alignment horizontal="left" vertical="center" wrapText="1" indent="1"/>
    </xf>
    <xf numFmtId="3" fontId="4" fillId="0" borderId="0" xfId="1" applyNumberFormat="1" applyFont="1" applyAlignment="1">
      <alignment horizontal="right" vertical="center" wrapText="1" indent="2"/>
    </xf>
    <xf numFmtId="0" fontId="6" fillId="0" borderId="0" xfId="1" applyFont="1"/>
    <xf numFmtId="2" fontId="3" fillId="3" borderId="0" xfId="1" applyNumberFormat="1" applyFont="1" applyFill="1" applyBorder="1" applyAlignment="1">
      <alignment horizontal="left" vertical="center" wrapText="1"/>
    </xf>
    <xf numFmtId="3" fontId="3" fillId="0" borderId="0" xfId="1" applyNumberFormat="1" applyFont="1" applyAlignment="1">
      <alignment wrapText="1"/>
    </xf>
    <xf numFmtId="3" fontId="4" fillId="3" borderId="0" xfId="1" applyNumberFormat="1" applyFont="1" applyFill="1" applyAlignment="1">
      <alignment horizontal="right" vertical="center" wrapText="1"/>
    </xf>
    <xf numFmtId="2" fontId="7" fillId="0" borderId="0" xfId="1" applyNumberFormat="1" applyFont="1" applyFill="1" applyBorder="1" applyAlignment="1">
      <alignment horizontal="left" vertical="center" wrapText="1" indent="1"/>
    </xf>
    <xf numFmtId="3" fontId="4" fillId="0" borderId="0" xfId="1" applyNumberFormat="1" applyFont="1" applyBorder="1" applyAlignment="1">
      <alignment horizontal="right" vertical="center" wrapText="1" indent="2"/>
    </xf>
    <xf numFmtId="2" fontId="4" fillId="3" borderId="3" xfId="1" applyNumberFormat="1" applyFont="1" applyFill="1" applyBorder="1" applyAlignment="1">
      <alignment horizontal="left" vertical="center" wrapText="1" indent="1"/>
    </xf>
    <xf numFmtId="3" fontId="4" fillId="0" borderId="3" xfId="1" applyNumberFormat="1" applyFont="1" applyBorder="1" applyAlignment="1">
      <alignment horizontal="right" vertical="center" wrapText="1" indent="2"/>
    </xf>
    <xf numFmtId="3" fontId="4" fillId="0" borderId="3" xfId="1" applyNumberFormat="1" applyFont="1" applyBorder="1" applyAlignment="1">
      <alignment vertical="center" wrapText="1"/>
    </xf>
    <xf numFmtId="3" fontId="7" fillId="0" borderId="0" xfId="1" applyNumberFormat="1" applyFont="1" applyFill="1"/>
    <xf numFmtId="0" fontId="8" fillId="0" borderId="0" xfId="1" applyFont="1"/>
    <xf numFmtId="3" fontId="7" fillId="0" borderId="0" xfId="1" applyNumberFormat="1" applyFont="1" applyFill="1" applyAlignment="1">
      <alignment horizontal="right"/>
    </xf>
    <xf numFmtId="0" fontId="8" fillId="0" borderId="0" xfId="1" applyFont="1" applyAlignment="1">
      <alignment horizontal="left" vertical="center"/>
    </xf>
    <xf numFmtId="3" fontId="2" fillId="0" borderId="0" xfId="1" applyNumberFormat="1" applyFont="1"/>
    <xf numFmtId="3" fontId="5" fillId="0" borderId="0" xfId="1" applyNumberFormat="1" applyFont="1" applyFill="1" applyAlignment="1">
      <alignment horizontal="right" vertical="center" indent="1"/>
    </xf>
    <xf numFmtId="3" fontId="7" fillId="0" borderId="0" xfId="1" applyNumberFormat="1" applyFont="1" applyFill="1" applyBorder="1" applyAlignment="1">
      <alignment vertical="center"/>
    </xf>
    <xf numFmtId="0" fontId="8" fillId="0" borderId="0" xfId="1" applyFont="1" applyAlignment="1">
      <alignment horizontal="left" indent="1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</cellXfs>
  <cellStyles count="2">
    <cellStyle name="Normal" xfId="0" builtinId="0"/>
    <cellStyle name="Normal 2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55</xdr:row>
      <xdr:rowOff>19050</xdr:rowOff>
    </xdr:from>
    <xdr:ext cx="1951306" cy="118110"/>
    <xdr:sp macro="" textlink="">
      <xdr:nvSpPr>
        <xdr:cNvPr id="2" name="Picture 2" descr="Tipografia One marca de agua "/>
        <xdr:cNvSpPr>
          <a:spLocks noChangeAspect="1" noChangeArrowheads="1"/>
        </xdr:cNvSpPr>
      </xdr:nvSpPr>
      <xdr:spPr bwMode="auto">
        <a:xfrm>
          <a:off x="0" y="9144000"/>
          <a:ext cx="1951306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53</xdr:row>
      <xdr:rowOff>19050</xdr:rowOff>
    </xdr:from>
    <xdr:ext cx="1951306" cy="118110"/>
    <xdr:sp macro="" textlink="">
      <xdr:nvSpPr>
        <xdr:cNvPr id="3" name="Picture 2" descr="Tipografia One marca de agua "/>
        <xdr:cNvSpPr>
          <a:spLocks noChangeAspect="1" noChangeArrowheads="1"/>
        </xdr:cNvSpPr>
      </xdr:nvSpPr>
      <xdr:spPr bwMode="auto">
        <a:xfrm>
          <a:off x="0" y="8801100"/>
          <a:ext cx="1951306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53</xdr:row>
      <xdr:rowOff>19050</xdr:rowOff>
    </xdr:from>
    <xdr:ext cx="1951306" cy="118110"/>
    <xdr:sp macro="" textlink="">
      <xdr:nvSpPr>
        <xdr:cNvPr id="4" name="Picture 2" descr="Tipografia One marca de agua "/>
        <xdr:cNvSpPr>
          <a:spLocks noChangeAspect="1" noChangeArrowheads="1"/>
        </xdr:cNvSpPr>
      </xdr:nvSpPr>
      <xdr:spPr bwMode="auto">
        <a:xfrm>
          <a:off x="0" y="8801100"/>
          <a:ext cx="1951306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55</xdr:row>
      <xdr:rowOff>19050</xdr:rowOff>
    </xdr:from>
    <xdr:ext cx="1951306" cy="118110"/>
    <xdr:sp macro="" textlink="">
      <xdr:nvSpPr>
        <xdr:cNvPr id="5" name="Picture 2" descr="Tipografia One marca de agua "/>
        <xdr:cNvSpPr>
          <a:spLocks noChangeAspect="1" noChangeArrowheads="1"/>
        </xdr:cNvSpPr>
      </xdr:nvSpPr>
      <xdr:spPr bwMode="auto">
        <a:xfrm>
          <a:off x="0" y="9144000"/>
          <a:ext cx="1951306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55</xdr:row>
      <xdr:rowOff>19050</xdr:rowOff>
    </xdr:from>
    <xdr:ext cx="1951306" cy="118110"/>
    <xdr:sp macro="" textlink="">
      <xdr:nvSpPr>
        <xdr:cNvPr id="6" name="Picture 2" descr="Tipografia One marca de agua "/>
        <xdr:cNvSpPr>
          <a:spLocks noChangeAspect="1" noChangeArrowheads="1"/>
        </xdr:cNvSpPr>
      </xdr:nvSpPr>
      <xdr:spPr bwMode="auto">
        <a:xfrm>
          <a:off x="0" y="9144000"/>
          <a:ext cx="1951306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55</xdr:row>
      <xdr:rowOff>19050</xdr:rowOff>
    </xdr:from>
    <xdr:ext cx="1951306" cy="118110"/>
    <xdr:sp macro="" textlink="">
      <xdr:nvSpPr>
        <xdr:cNvPr id="7" name="Picture 2" descr="Tipografia One marca de agua "/>
        <xdr:cNvSpPr>
          <a:spLocks noChangeAspect="1" noChangeArrowheads="1"/>
        </xdr:cNvSpPr>
      </xdr:nvSpPr>
      <xdr:spPr bwMode="auto">
        <a:xfrm>
          <a:off x="0" y="9144000"/>
          <a:ext cx="1951306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55</xdr:row>
      <xdr:rowOff>19050</xdr:rowOff>
    </xdr:from>
    <xdr:ext cx="1951306" cy="118110"/>
    <xdr:sp macro="" textlink="">
      <xdr:nvSpPr>
        <xdr:cNvPr id="8" name="Picture 2" descr="Tipografia One marca de agua "/>
        <xdr:cNvSpPr>
          <a:spLocks noChangeAspect="1" noChangeArrowheads="1"/>
        </xdr:cNvSpPr>
      </xdr:nvSpPr>
      <xdr:spPr bwMode="auto">
        <a:xfrm>
          <a:off x="0" y="9144000"/>
          <a:ext cx="1951306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55</xdr:row>
      <xdr:rowOff>19050</xdr:rowOff>
    </xdr:from>
    <xdr:ext cx="1951306" cy="118110"/>
    <xdr:sp macro="" textlink="">
      <xdr:nvSpPr>
        <xdr:cNvPr id="9" name="Picture 2" descr="Tipografia One marca de agua "/>
        <xdr:cNvSpPr>
          <a:spLocks noChangeAspect="1" noChangeArrowheads="1"/>
        </xdr:cNvSpPr>
      </xdr:nvSpPr>
      <xdr:spPr bwMode="auto">
        <a:xfrm>
          <a:off x="0" y="9144000"/>
          <a:ext cx="1951306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55</xdr:row>
      <xdr:rowOff>19050</xdr:rowOff>
    </xdr:from>
    <xdr:ext cx="1951306" cy="118110"/>
    <xdr:sp macro="" textlink="">
      <xdr:nvSpPr>
        <xdr:cNvPr id="10" name="Picture 2" descr="Tipografia One marca de agua "/>
        <xdr:cNvSpPr>
          <a:spLocks noChangeAspect="1" noChangeArrowheads="1"/>
        </xdr:cNvSpPr>
      </xdr:nvSpPr>
      <xdr:spPr bwMode="auto">
        <a:xfrm>
          <a:off x="0" y="9144000"/>
          <a:ext cx="1951306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55</xdr:row>
      <xdr:rowOff>19050</xdr:rowOff>
    </xdr:from>
    <xdr:ext cx="1951306" cy="118110"/>
    <xdr:sp macro="" textlink="">
      <xdr:nvSpPr>
        <xdr:cNvPr id="11" name="Picture 2" descr="Tipografia One marca de agua "/>
        <xdr:cNvSpPr>
          <a:spLocks noChangeAspect="1" noChangeArrowheads="1"/>
        </xdr:cNvSpPr>
      </xdr:nvSpPr>
      <xdr:spPr bwMode="auto">
        <a:xfrm>
          <a:off x="0" y="9144000"/>
          <a:ext cx="1951306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55</xdr:row>
      <xdr:rowOff>19050</xdr:rowOff>
    </xdr:from>
    <xdr:ext cx="1951306" cy="118110"/>
    <xdr:sp macro="" textlink="">
      <xdr:nvSpPr>
        <xdr:cNvPr id="12" name="Picture 2" descr="Tipografia One marca de agua "/>
        <xdr:cNvSpPr>
          <a:spLocks noChangeAspect="1" noChangeArrowheads="1"/>
        </xdr:cNvSpPr>
      </xdr:nvSpPr>
      <xdr:spPr bwMode="auto">
        <a:xfrm>
          <a:off x="0" y="9144000"/>
          <a:ext cx="1951306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55</xdr:row>
      <xdr:rowOff>19050</xdr:rowOff>
    </xdr:from>
    <xdr:ext cx="1951306" cy="118110"/>
    <xdr:sp macro="" textlink="">
      <xdr:nvSpPr>
        <xdr:cNvPr id="13" name="Picture 2" descr="Tipografia One marca de agua "/>
        <xdr:cNvSpPr>
          <a:spLocks noChangeAspect="1" noChangeArrowheads="1"/>
        </xdr:cNvSpPr>
      </xdr:nvSpPr>
      <xdr:spPr bwMode="auto">
        <a:xfrm>
          <a:off x="0" y="9144000"/>
          <a:ext cx="1951306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55</xdr:row>
      <xdr:rowOff>19050</xdr:rowOff>
    </xdr:from>
    <xdr:ext cx="1951306" cy="118110"/>
    <xdr:sp macro="" textlink="">
      <xdr:nvSpPr>
        <xdr:cNvPr id="14" name="Picture 2" descr="Tipografia One marca de agua "/>
        <xdr:cNvSpPr>
          <a:spLocks noChangeAspect="1" noChangeArrowheads="1"/>
        </xdr:cNvSpPr>
      </xdr:nvSpPr>
      <xdr:spPr bwMode="auto">
        <a:xfrm>
          <a:off x="0" y="9144000"/>
          <a:ext cx="1951306" cy="118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26</xdr:col>
      <xdr:colOff>216846</xdr:colOff>
      <xdr:row>1</xdr:row>
      <xdr:rowOff>134565</xdr:rowOff>
    </xdr:from>
    <xdr:to>
      <xdr:col>27</xdr:col>
      <xdr:colOff>37966</xdr:colOff>
      <xdr:row>3</xdr:row>
      <xdr:rowOff>152399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76496" y="306015"/>
          <a:ext cx="783145" cy="42740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karlina.silfa\AppData\Local\Microsoft\Windows\Temporary%20Internet%20Files\Low\Content.IE5\C2WQB4H0\Documents%20and%20Settings\pedro.alvarez\Configuraci&#243;n%20local\Archivos%20temporales%20de%20Internet\OLK6\Documents%20and%20Settings\neuta.ramos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liverca.gomez\My%20Documents\Downloads\RD%20en%20Cifras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F7">
            <v>4651045.9236899791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75"/>
  <sheetViews>
    <sheetView showGridLines="0" tabSelected="1" zoomScale="89" zoomScaleNormal="89" workbookViewId="0">
      <selection activeCell="F11" sqref="F11"/>
    </sheetView>
  </sheetViews>
  <sheetFormatPr baseColWidth="10" defaultColWidth="11.42578125" defaultRowHeight="13.5" x14ac:dyDescent="0.25"/>
  <cols>
    <col min="1" max="1" width="21.7109375" style="1" customWidth="1"/>
    <col min="2" max="2" width="20.140625" style="2" customWidth="1"/>
    <col min="3" max="23" width="10.5703125" style="2" customWidth="1"/>
    <col min="24" max="24" width="12.140625" style="2" customWidth="1"/>
    <col min="25" max="25" width="12" style="2" customWidth="1"/>
    <col min="26" max="26" width="12.85546875" style="2" customWidth="1"/>
    <col min="27" max="27" width="14.42578125" style="3" customWidth="1"/>
    <col min="28" max="28" width="11.42578125" style="2"/>
    <col min="29" max="29" width="11.140625" style="2" customWidth="1"/>
    <col min="30" max="16384" width="11.42578125" style="2"/>
  </cols>
  <sheetData>
    <row r="3" spans="1:31" ht="18.75" customHeight="1" x14ac:dyDescent="0.25"/>
    <row r="4" spans="1:31" s="4" customFormat="1" ht="18" customHeight="1" x14ac:dyDescent="0.2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31" s="4" customFormat="1" ht="15" customHeight="1" x14ac:dyDescent="0.25">
      <c r="A5" s="38" t="s">
        <v>60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31" s="4" customFormat="1" ht="9.1999999999999993" customHeight="1" x14ac:dyDescent="0.25">
      <c r="A6" s="5"/>
      <c r="B6" s="6"/>
      <c r="D6" s="6"/>
      <c r="F6" s="6"/>
      <c r="H6" s="6"/>
      <c r="J6" s="6"/>
      <c r="L6" s="6"/>
      <c r="Z6" s="6"/>
      <c r="AA6" s="7"/>
    </row>
    <row r="7" spans="1:31" s="4" customFormat="1" ht="17.25" customHeight="1" x14ac:dyDescent="0.25">
      <c r="A7" s="39" t="s">
        <v>1</v>
      </c>
      <c r="B7" s="36" t="s">
        <v>2</v>
      </c>
      <c r="C7" s="36"/>
      <c r="D7" s="36" t="s">
        <v>3</v>
      </c>
      <c r="E7" s="36"/>
      <c r="F7" s="36" t="s">
        <v>4</v>
      </c>
      <c r="G7" s="36"/>
      <c r="H7" s="36" t="s">
        <v>5</v>
      </c>
      <c r="I7" s="36"/>
      <c r="J7" s="36" t="s">
        <v>6</v>
      </c>
      <c r="K7" s="36"/>
      <c r="L7" s="36" t="s">
        <v>7</v>
      </c>
      <c r="M7" s="36"/>
      <c r="N7" s="36" t="s">
        <v>8</v>
      </c>
      <c r="O7" s="36"/>
      <c r="P7" s="36" t="s">
        <v>9</v>
      </c>
      <c r="Q7" s="36"/>
      <c r="R7" s="36" t="s">
        <v>10</v>
      </c>
      <c r="S7" s="36"/>
      <c r="T7" s="36" t="s">
        <v>11</v>
      </c>
      <c r="U7" s="36"/>
      <c r="V7" s="36" t="s">
        <v>12</v>
      </c>
      <c r="W7" s="36"/>
      <c r="X7" s="36" t="s">
        <v>13</v>
      </c>
      <c r="Y7" s="36"/>
      <c r="Z7" s="36" t="s">
        <v>14</v>
      </c>
      <c r="AA7" s="36"/>
      <c r="AC7" s="8"/>
      <c r="AD7" s="8"/>
    </row>
    <row r="8" spans="1:31" s="4" customFormat="1" ht="12.75" x14ac:dyDescent="0.25">
      <c r="A8" s="40"/>
      <c r="B8" s="9" t="s">
        <v>15</v>
      </c>
      <c r="C8" s="9" t="s">
        <v>16</v>
      </c>
      <c r="D8" s="9" t="s">
        <v>15</v>
      </c>
      <c r="E8" s="9" t="s">
        <v>16</v>
      </c>
      <c r="F8" s="9" t="s">
        <v>15</v>
      </c>
      <c r="G8" s="9" t="s">
        <v>16</v>
      </c>
      <c r="H8" s="9" t="s">
        <v>15</v>
      </c>
      <c r="I8" s="9" t="s">
        <v>16</v>
      </c>
      <c r="J8" s="9" t="s">
        <v>15</v>
      </c>
      <c r="K8" s="9" t="s">
        <v>16</v>
      </c>
      <c r="L8" s="9" t="s">
        <v>15</v>
      </c>
      <c r="M8" s="9" t="s">
        <v>16</v>
      </c>
      <c r="N8" s="9" t="s">
        <v>15</v>
      </c>
      <c r="O8" s="9" t="s">
        <v>16</v>
      </c>
      <c r="P8" s="9" t="s">
        <v>15</v>
      </c>
      <c r="Q8" s="9" t="s">
        <v>16</v>
      </c>
      <c r="R8" s="9" t="s">
        <v>15</v>
      </c>
      <c r="S8" s="9" t="s">
        <v>16</v>
      </c>
      <c r="T8" s="9" t="s">
        <v>15</v>
      </c>
      <c r="U8" s="9" t="s">
        <v>16</v>
      </c>
      <c r="V8" s="9" t="s">
        <v>15</v>
      </c>
      <c r="W8" s="9" t="s">
        <v>16</v>
      </c>
      <c r="X8" s="9" t="s">
        <v>15</v>
      </c>
      <c r="Y8" s="9" t="s">
        <v>16</v>
      </c>
      <c r="Z8" s="9" t="s">
        <v>15</v>
      </c>
      <c r="AA8" s="9" t="s">
        <v>16</v>
      </c>
    </row>
    <row r="9" spans="1:31" s="4" customFormat="1" ht="12.75" customHeight="1" x14ac:dyDescent="0.25">
      <c r="A9" s="10" t="s">
        <v>14</v>
      </c>
      <c r="B9" s="11">
        <f>SUM(B10+B14+B18+B23+B28+B33+B36+B41+B45+B49)</f>
        <v>162016.6939721657</v>
      </c>
      <c r="C9" s="11">
        <f t="shared" ref="C9:Y9" si="0">SUM(C10+C14+C18+C23+C28+C33+C36+C41+C45+C49)</f>
        <v>415017.95946600824</v>
      </c>
      <c r="D9" s="11">
        <f t="shared" si="0"/>
        <v>158602.38418256049</v>
      </c>
      <c r="E9" s="11">
        <f t="shared" si="0"/>
        <v>415166.10959583241</v>
      </c>
      <c r="F9" s="11">
        <f t="shared" si="0"/>
        <v>214748.86231273264</v>
      </c>
      <c r="G9" s="11">
        <f t="shared" si="0"/>
        <v>562241.09436669259</v>
      </c>
      <c r="H9" s="11">
        <f t="shared" si="0"/>
        <v>159281.91638894397</v>
      </c>
      <c r="I9" s="11">
        <f t="shared" si="0"/>
        <v>415362.14750455832</v>
      </c>
      <c r="J9" s="11">
        <f t="shared" si="0"/>
        <v>217319.59682322407</v>
      </c>
      <c r="K9" s="11">
        <f t="shared" si="0"/>
        <v>562270.5561173046</v>
      </c>
      <c r="L9" s="11">
        <f t="shared" si="0"/>
        <v>160069.78409333245</v>
      </c>
      <c r="M9" s="11">
        <f t="shared" si="0"/>
        <v>417262.42891307059</v>
      </c>
      <c r="N9" s="11">
        <f t="shared" si="0"/>
        <v>160043.07591953248</v>
      </c>
      <c r="O9" s="11">
        <f t="shared" si="0"/>
        <v>416746.02565363894</v>
      </c>
      <c r="P9" s="11">
        <f t="shared" si="0"/>
        <v>272973.07451065583</v>
      </c>
      <c r="Q9" s="11">
        <f t="shared" si="0"/>
        <v>709547.74797915504</v>
      </c>
      <c r="R9" s="11">
        <f t="shared" si="0"/>
        <v>145665.16273140576</v>
      </c>
      <c r="S9" s="11">
        <f t="shared" si="0"/>
        <v>376518.42248553579</v>
      </c>
      <c r="T9" s="11">
        <f t="shared" si="0"/>
        <v>160137</v>
      </c>
      <c r="U9" s="11">
        <f t="shared" si="0"/>
        <v>420742.00000000006</v>
      </c>
      <c r="V9" s="11">
        <f t="shared" si="0"/>
        <v>687292</v>
      </c>
      <c r="W9" s="11">
        <f t="shared" si="0"/>
        <v>948988.99999999988</v>
      </c>
      <c r="X9" s="12">
        <f t="shared" si="0"/>
        <v>1216869</v>
      </c>
      <c r="Y9" s="12">
        <f t="shared" si="0"/>
        <v>1477084</v>
      </c>
      <c r="Z9" s="11">
        <f>Z10+Z14+Z18+Z23+Z28+Z33+Z36+Z41+Z45+Z49</f>
        <v>3715018.5509345541</v>
      </c>
      <c r="AA9" s="11">
        <f>AA10+AA14+AA18+AA23+AA28+AA33+AA36+AA41+AA45+AA49</f>
        <v>7136947.4920817958</v>
      </c>
      <c r="AB9" s="13"/>
      <c r="AC9" s="14"/>
      <c r="AD9" s="14"/>
      <c r="AE9" s="15"/>
    </row>
    <row r="10" spans="1:31" s="4" customFormat="1" ht="12" customHeight="1" x14ac:dyDescent="0.25">
      <c r="A10" s="10" t="s">
        <v>17</v>
      </c>
      <c r="B10" s="11">
        <f>SUM(B11:B13)</f>
        <v>29253.767714308982</v>
      </c>
      <c r="C10" s="11">
        <f t="shared" ref="C10:S10" si="1">SUM(C11:C13)</f>
        <v>74935.728447655521</v>
      </c>
      <c r="D10" s="11">
        <f t="shared" si="1"/>
        <v>28637.279233764151</v>
      </c>
      <c r="E10" s="11">
        <f t="shared" si="1"/>
        <v>74962.478465684311</v>
      </c>
      <c r="F10" s="11">
        <f t="shared" si="1"/>
        <v>38775.098917202231</v>
      </c>
      <c r="G10" s="11">
        <f t="shared" si="1"/>
        <v>101518.36808167318</v>
      </c>
      <c r="H10" s="11">
        <f t="shared" si="1"/>
        <v>28759.97570924801</v>
      </c>
      <c r="I10" s="11">
        <f t="shared" si="1"/>
        <v>74997.875110958747</v>
      </c>
      <c r="J10" s="11">
        <f t="shared" si="1"/>
        <v>39239.271271181955</v>
      </c>
      <c r="K10" s="11">
        <f t="shared" si="1"/>
        <v>101523.68770144648</v>
      </c>
      <c r="L10" s="11">
        <f t="shared" si="1"/>
        <v>28902.233264619106</v>
      </c>
      <c r="M10" s="11">
        <f t="shared" si="1"/>
        <v>75340.990314420371</v>
      </c>
      <c r="N10" s="11">
        <f t="shared" si="1"/>
        <v>28897.410831243498</v>
      </c>
      <c r="O10" s="11">
        <f t="shared" si="1"/>
        <v>75247.748435278423</v>
      </c>
      <c r="P10" s="11">
        <f t="shared" si="1"/>
        <v>49288.074692891758</v>
      </c>
      <c r="Q10" s="11">
        <f t="shared" si="1"/>
        <v>128116.08787153309</v>
      </c>
      <c r="R10" s="11">
        <f t="shared" si="1"/>
        <v>26301.331857466797</v>
      </c>
      <c r="S10" s="11">
        <f t="shared" si="1"/>
        <v>67984.244101674005</v>
      </c>
      <c r="T10" s="11">
        <f>SUM(T11:T13)</f>
        <v>28914.369782604699</v>
      </c>
      <c r="U10" s="11">
        <f>SUM(U11:U13)</f>
        <v>75969.262388284216</v>
      </c>
      <c r="V10" s="11">
        <f t="shared" ref="V10:Y10" si="2">SUM(V11:V13)</f>
        <v>124097.58542139512</v>
      </c>
      <c r="W10" s="11">
        <f t="shared" si="2"/>
        <v>171349.64977253386</v>
      </c>
      <c r="X10" s="16">
        <f t="shared" si="2"/>
        <v>219718.11788024256</v>
      </c>
      <c r="Y10" s="16">
        <f t="shared" si="2"/>
        <v>266702.59200540092</v>
      </c>
      <c r="Z10" s="11">
        <f>SUM(Z11:Z13)</f>
        <v>670784.51657616871</v>
      </c>
      <c r="AA10" s="11">
        <f>SUM(AA11:AA13)</f>
        <v>1288648.7126965432</v>
      </c>
      <c r="AB10" s="13"/>
      <c r="AC10" s="14"/>
      <c r="AD10" s="14"/>
      <c r="AE10" s="15"/>
    </row>
    <row r="11" spans="1:31" s="4" customFormat="1" ht="12.75" customHeight="1" x14ac:dyDescent="0.25">
      <c r="A11" s="17" t="s">
        <v>18</v>
      </c>
      <c r="B11" s="18">
        <v>16536.62975815</v>
      </c>
      <c r="C11" s="18">
        <v>42359.822129510583</v>
      </c>
      <c r="D11" s="18">
        <v>16188.139886606108</v>
      </c>
      <c r="E11" s="18">
        <v>42374.943434516004</v>
      </c>
      <c r="F11" s="18">
        <v>21918.867370912343</v>
      </c>
      <c r="G11" s="18">
        <v>57386.51113296012</v>
      </c>
      <c r="H11" s="18">
        <v>16257.498001687951</v>
      </c>
      <c r="I11" s="18">
        <v>42394.952522688858</v>
      </c>
      <c r="J11" s="18">
        <v>22181.255670316841</v>
      </c>
      <c r="K11" s="18">
        <v>57389.518218526136</v>
      </c>
      <c r="L11" s="18">
        <v>16337.913644091532</v>
      </c>
      <c r="M11" s="18">
        <v>42588.90938798734</v>
      </c>
      <c r="N11" s="18">
        <v>16335.187609071203</v>
      </c>
      <c r="O11" s="18">
        <v>42536.201427481778</v>
      </c>
      <c r="P11" s="18">
        <v>27861.663859787936</v>
      </c>
      <c r="Q11" s="18">
        <v>72421.724677805294</v>
      </c>
      <c r="R11" s="18">
        <v>14867.6707670863</v>
      </c>
      <c r="S11" s="18">
        <v>38430.272813958851</v>
      </c>
      <c r="T11" s="18">
        <v>16344.774199847665</v>
      </c>
      <c r="U11" s="18">
        <v>42944.060313308648</v>
      </c>
      <c r="V11" s="18">
        <v>70150.137378380401</v>
      </c>
      <c r="W11" s="18">
        <v>96860.881140143989</v>
      </c>
      <c r="X11" s="14">
        <v>124202.70790507147</v>
      </c>
      <c r="Y11" s="14">
        <v>150762.18771556724</v>
      </c>
      <c r="Z11" s="18">
        <v>379182.4460510097</v>
      </c>
      <c r="AA11" s="18">
        <v>728449.98491445486</v>
      </c>
      <c r="AB11" s="13"/>
      <c r="AC11" s="14"/>
      <c r="AD11" s="14"/>
      <c r="AE11" s="15"/>
    </row>
    <row r="12" spans="1:31" s="4" customFormat="1" ht="12.75" customHeight="1" x14ac:dyDescent="0.25">
      <c r="A12" s="17" t="s">
        <v>19</v>
      </c>
      <c r="B12" s="18">
        <v>12502.611783741106</v>
      </c>
      <c r="C12" s="18">
        <v>32026.38137632496</v>
      </c>
      <c r="D12" s="18">
        <v>12239.134059549348</v>
      </c>
      <c r="E12" s="18">
        <v>32037.813923882193</v>
      </c>
      <c r="F12" s="18">
        <v>16571.882752757789</v>
      </c>
      <c r="G12" s="18">
        <v>43387.393973982529</v>
      </c>
      <c r="H12" s="18">
        <v>12291.572651910828</v>
      </c>
      <c r="I12" s="18">
        <v>32052.941907348624</v>
      </c>
      <c r="J12" s="18">
        <v>16770.262899863254</v>
      </c>
      <c r="K12" s="18">
        <v>43389.667497909846</v>
      </c>
      <c r="L12" s="18">
        <v>12352.371349893203</v>
      </c>
      <c r="M12" s="18">
        <v>32199.584084447804</v>
      </c>
      <c r="N12" s="18">
        <v>12350.310315809082</v>
      </c>
      <c r="O12" s="18">
        <v>32159.733934946285</v>
      </c>
      <c r="P12" s="18">
        <v>21064.967407662913</v>
      </c>
      <c r="Q12" s="18">
        <v>54754.851599028523</v>
      </c>
      <c r="R12" s="18">
        <v>11240.785967149282</v>
      </c>
      <c r="S12" s="18">
        <v>29055.423551427448</v>
      </c>
      <c r="T12" s="18">
        <v>12357.558311595438</v>
      </c>
      <c r="U12" s="18">
        <v>32468.097935750575</v>
      </c>
      <c r="V12" s="18">
        <v>53037.405266072499</v>
      </c>
      <c r="W12" s="18">
        <v>73232.213071074439</v>
      </c>
      <c r="X12" s="14">
        <v>93904.154724222564</v>
      </c>
      <c r="Y12" s="14">
        <v>113984.59856950387</v>
      </c>
      <c r="Z12" s="18">
        <v>286683.0174902273</v>
      </c>
      <c r="AA12" s="18">
        <v>550748.70142562711</v>
      </c>
      <c r="AB12" s="13"/>
      <c r="AC12" s="14"/>
      <c r="AD12" s="14"/>
      <c r="AE12" s="15"/>
    </row>
    <row r="13" spans="1:31" s="19" customFormat="1" ht="12.75" customHeight="1" x14ac:dyDescent="0.25">
      <c r="A13" s="17" t="s">
        <v>20</v>
      </c>
      <c r="B13" s="18">
        <v>214.52617241787718</v>
      </c>
      <c r="C13" s="18">
        <v>549.52494181998406</v>
      </c>
      <c r="D13" s="18">
        <v>210.00528760869392</v>
      </c>
      <c r="E13" s="18">
        <v>549.72110728611722</v>
      </c>
      <c r="F13" s="18">
        <v>284.34879353209692</v>
      </c>
      <c r="G13" s="18">
        <v>744.46297473053482</v>
      </c>
      <c r="H13" s="18">
        <v>210.90505564923393</v>
      </c>
      <c r="I13" s="18">
        <v>549.98068092125766</v>
      </c>
      <c r="J13" s="18">
        <v>287.7527010018606</v>
      </c>
      <c r="K13" s="18">
        <v>744.50198501050386</v>
      </c>
      <c r="L13" s="18">
        <v>211.94827063437097</v>
      </c>
      <c r="M13" s="18">
        <v>552.49684198522198</v>
      </c>
      <c r="N13" s="18">
        <v>211.91290636321412</v>
      </c>
      <c r="O13" s="18">
        <v>551.81307285036314</v>
      </c>
      <c r="P13" s="18">
        <v>361.44342544090887</v>
      </c>
      <c r="Q13" s="18">
        <v>939.51159469926904</v>
      </c>
      <c r="R13" s="18">
        <v>192.87512323121624</v>
      </c>
      <c r="S13" s="18">
        <v>498.54773628769379</v>
      </c>
      <c r="T13" s="18">
        <v>212.03727116159732</v>
      </c>
      <c r="U13" s="18">
        <v>557.10413922499356</v>
      </c>
      <c r="V13" s="18">
        <v>910.04277694222162</v>
      </c>
      <c r="W13" s="18">
        <v>1256.5555613154554</v>
      </c>
      <c r="X13" s="14">
        <v>1611.2552509485113</v>
      </c>
      <c r="Y13" s="14">
        <v>1955.8057203298229</v>
      </c>
      <c r="Z13" s="18">
        <v>4919.0530349318033</v>
      </c>
      <c r="AA13" s="18">
        <v>9450.026356461216</v>
      </c>
      <c r="AB13" s="13"/>
      <c r="AC13" s="14"/>
      <c r="AD13" s="14"/>
      <c r="AE13" s="15"/>
    </row>
    <row r="14" spans="1:31" s="4" customFormat="1" ht="12.75" customHeight="1" x14ac:dyDescent="0.25">
      <c r="A14" s="10" t="s">
        <v>21</v>
      </c>
      <c r="B14" s="11">
        <f>SUM(B15:B16:B17)</f>
        <v>2398.0193742708484</v>
      </c>
      <c r="C14" s="11">
        <f>SUM(C15:C16:C17)</f>
        <v>6142.7071684404309</v>
      </c>
      <c r="D14" s="11">
        <f>SUM(D15:D16:D17)</f>
        <v>2347.4839582930208</v>
      </c>
      <c r="E14" s="11">
        <f>SUM(E15:E16:E17)</f>
        <v>6144.8999479183276</v>
      </c>
      <c r="F14" s="11">
        <f>SUM(F15:F16:F17)</f>
        <v>3178.5115459585127</v>
      </c>
      <c r="G14" s="11">
        <f>SUM(G15:G16:G17)</f>
        <v>8321.7661356193585</v>
      </c>
      <c r="H14" s="11">
        <f>SUM(H15:H16:H17)</f>
        <v>2357.5417576246646</v>
      </c>
      <c r="I14" s="11">
        <f>SUM(I15:I16:I17)</f>
        <v>6147.8015174522479</v>
      </c>
      <c r="J14" s="11">
        <f>SUM(J15:J16:J17)</f>
        <v>3216.5611506697664</v>
      </c>
      <c r="K14" s="11">
        <f>SUM(K15:K16:K17)</f>
        <v>8322.2022008607582</v>
      </c>
      <c r="L14" s="11">
        <f>SUM(L15:L16:L17)</f>
        <v>2369.2030375407362</v>
      </c>
      <c r="M14" s="11">
        <f>SUM(M15:M16:M17)</f>
        <v>6175.9277032325999</v>
      </c>
      <c r="N14" s="11">
        <f>SUM(N15:N16:N17)</f>
        <v>2368.8077281645633</v>
      </c>
      <c r="O14" s="11">
        <f>SUM(O15:O16:O17)</f>
        <v>6168.2843858021952</v>
      </c>
      <c r="P14" s="11">
        <f>SUM(P15:P16:P17)</f>
        <v>4040.2918074806003</v>
      </c>
      <c r="Q14" s="11">
        <f>SUM(Q15:Q16:Q17)</f>
        <v>10502.061268554096</v>
      </c>
      <c r="R14" s="11">
        <f>SUM(R15:R16:R17)</f>
        <v>2155.9993221824266</v>
      </c>
      <c r="S14" s="11">
        <f>SUM(S15:S16:S17)</f>
        <v>5572.8730771739401</v>
      </c>
      <c r="T14" s="11">
        <f>SUM(T15:T17)</f>
        <v>2370.1979044430054</v>
      </c>
      <c r="U14" s="11">
        <f>SUM(U15:U17)</f>
        <v>6227.4290558157018</v>
      </c>
      <c r="V14" s="11">
        <f t="shared" ref="V14:Y14" si="3">SUM(V15:V17)</f>
        <v>10172.652529649251</v>
      </c>
      <c r="W14" s="11">
        <f t="shared" si="3"/>
        <v>14046.046442355382</v>
      </c>
      <c r="X14" s="16">
        <f t="shared" si="3"/>
        <v>18010.955330633493</v>
      </c>
      <c r="Y14" s="16">
        <f t="shared" si="3"/>
        <v>21862.414067244255</v>
      </c>
      <c r="Z14" s="11">
        <f>SUM(Z15:Z17)</f>
        <v>54986.225446910888</v>
      </c>
      <c r="AA14" s="11">
        <f>SUM(AA15:AA17)</f>
        <v>105634.41297046928</v>
      </c>
      <c r="AB14" s="13"/>
      <c r="AC14" s="14"/>
      <c r="AD14" s="14"/>
      <c r="AE14" s="15"/>
    </row>
    <row r="15" spans="1:31" s="4" customFormat="1" ht="12.75" customHeight="1" x14ac:dyDescent="0.25">
      <c r="A15" s="17" t="s">
        <v>22</v>
      </c>
      <c r="B15" s="18">
        <v>1658.4120565352223</v>
      </c>
      <c r="C15" s="18">
        <v>4248.1473407630365</v>
      </c>
      <c r="D15" s="18">
        <v>1623.4629881336646</v>
      </c>
      <c r="E15" s="18">
        <v>4249.6638138835142</v>
      </c>
      <c r="F15" s="18">
        <v>2198.1815185529149</v>
      </c>
      <c r="G15" s="18">
        <v>5755.1316886979002</v>
      </c>
      <c r="H15" s="18">
        <v>1630.4187182886312</v>
      </c>
      <c r="I15" s="18">
        <v>4251.6704690213164</v>
      </c>
      <c r="J15" s="18">
        <v>2224.4957026152224</v>
      </c>
      <c r="K15" s="18">
        <v>5755.4332608459536</v>
      </c>
      <c r="L15" s="18">
        <v>1638.4833767375756</v>
      </c>
      <c r="M15" s="18">
        <v>4271.1218571556046</v>
      </c>
      <c r="N15" s="18">
        <v>1638.2099903577403</v>
      </c>
      <c r="O15" s="18">
        <v>4265.835924141672</v>
      </c>
      <c r="P15" s="18">
        <v>2794.1678525777902</v>
      </c>
      <c r="Q15" s="18">
        <v>7262.9709388972296</v>
      </c>
      <c r="R15" s="18">
        <v>1491.0368565626352</v>
      </c>
      <c r="S15" s="18">
        <v>3854.0638995195786</v>
      </c>
      <c r="T15" s="18">
        <v>1639.171402565504</v>
      </c>
      <c r="U15" s="18">
        <v>4306.7389438931368</v>
      </c>
      <c r="V15" s="18">
        <v>7035.1598419606353</v>
      </c>
      <c r="W15" s="18">
        <v>9713.9051571419168</v>
      </c>
      <c r="X15" s="14">
        <v>12455.940010543985</v>
      </c>
      <c r="Y15" s="14">
        <v>15119.515489781032</v>
      </c>
      <c r="Z15" s="18">
        <v>38027.140315431519</v>
      </c>
      <c r="AA15" s="18">
        <f>C15+E15+G15+I15+K15+M15+O15+Q15+S15+U15+W15+Y15</f>
        <v>73054.198783741886</v>
      </c>
      <c r="AB15" s="13"/>
      <c r="AC15" s="14"/>
      <c r="AD15" s="14"/>
      <c r="AE15" s="15"/>
    </row>
    <row r="16" spans="1:31" s="4" customFormat="1" ht="12.75" customHeight="1" x14ac:dyDescent="0.25">
      <c r="A16" s="17" t="s">
        <v>23</v>
      </c>
      <c r="B16" s="18">
        <v>363.88797611380471</v>
      </c>
      <c r="C16" s="18">
        <v>932.12644708644586</v>
      </c>
      <c r="D16" s="18">
        <v>356.2194683279439</v>
      </c>
      <c r="E16" s="18">
        <v>932.45919088945163</v>
      </c>
      <c r="F16" s="18">
        <v>482.32393195942848</v>
      </c>
      <c r="G16" s="18">
        <v>1262.7882281825557</v>
      </c>
      <c r="H16" s="18">
        <v>357.74569129437162</v>
      </c>
      <c r="I16" s="18">
        <v>932.89949019502853</v>
      </c>
      <c r="J16" s="18">
        <v>488.09777757504963</v>
      </c>
      <c r="K16" s="18">
        <v>1262.8543989982918</v>
      </c>
      <c r="L16" s="18">
        <v>359.51523477391345</v>
      </c>
      <c r="M16" s="18">
        <v>937.16750442761781</v>
      </c>
      <c r="N16" s="18">
        <v>359.45524846588864</v>
      </c>
      <c r="O16" s="18">
        <v>936.00766754707081</v>
      </c>
      <c r="P16" s="18">
        <v>613.09496683292662</v>
      </c>
      <c r="Q16" s="18">
        <v>1593.637591522516</v>
      </c>
      <c r="R16" s="18">
        <v>327.16259020644856</v>
      </c>
      <c r="S16" s="18">
        <v>845.65684787619693</v>
      </c>
      <c r="T16" s="18">
        <v>359.66620107028837</v>
      </c>
      <c r="U16" s="18">
        <v>944.9825884755885</v>
      </c>
      <c r="V16" s="18">
        <v>1543.6513901596797</v>
      </c>
      <c r="W16" s="18">
        <v>2131.4203993298988</v>
      </c>
      <c r="X16" s="14">
        <v>2733.0763685481852</v>
      </c>
      <c r="Y16" s="14">
        <v>3317.5168196088725</v>
      </c>
      <c r="Z16" s="18">
        <v>8343.8968453279304</v>
      </c>
      <c r="AA16" s="18">
        <f t="shared" ref="AA16:AA17" si="4">C16+E16+G16+I16+K16+M16+O16+Q16+S16+U16+W16+Y16</f>
        <v>16029.517174139533</v>
      </c>
      <c r="AB16" s="13"/>
      <c r="AC16" s="14"/>
      <c r="AD16" s="14"/>
      <c r="AE16" s="15"/>
    </row>
    <row r="17" spans="1:36" s="19" customFormat="1" ht="12.75" customHeight="1" x14ac:dyDescent="0.25">
      <c r="A17" s="17" t="s">
        <v>24</v>
      </c>
      <c r="B17" s="18">
        <v>375.71934162182157</v>
      </c>
      <c r="C17" s="18">
        <v>962.43338059094776</v>
      </c>
      <c r="D17" s="18">
        <v>367.80150183141211</v>
      </c>
      <c r="E17" s="18">
        <v>962.77694314536132</v>
      </c>
      <c r="F17" s="18">
        <v>498.00609544616907</v>
      </c>
      <c r="G17" s="18">
        <v>1303.8462187389027</v>
      </c>
      <c r="H17" s="18">
        <v>369.37734804166172</v>
      </c>
      <c r="I17" s="18">
        <v>963.23155823590298</v>
      </c>
      <c r="J17" s="18">
        <v>503.96767047949413</v>
      </c>
      <c r="K17" s="18">
        <v>1303.9145410165124</v>
      </c>
      <c r="L17" s="18">
        <v>371.20442602924743</v>
      </c>
      <c r="M17" s="18">
        <v>967.63834164937725</v>
      </c>
      <c r="N17" s="18">
        <v>371.14248934093445</v>
      </c>
      <c r="O17" s="18">
        <v>966.44079411345228</v>
      </c>
      <c r="P17" s="18">
        <v>633.02898806988344</v>
      </c>
      <c r="Q17" s="18">
        <v>1645.4527381343501</v>
      </c>
      <c r="R17" s="18">
        <v>337.79987541334276</v>
      </c>
      <c r="S17" s="18">
        <v>873.15232977816504</v>
      </c>
      <c r="T17" s="18">
        <v>371.36030080721298</v>
      </c>
      <c r="U17" s="18">
        <v>975.70752344697632</v>
      </c>
      <c r="V17" s="18">
        <v>1593.8412975289348</v>
      </c>
      <c r="W17" s="18">
        <v>2200.7208858835647</v>
      </c>
      <c r="X17" s="14">
        <v>2821.9389515413209</v>
      </c>
      <c r="Y17" s="14">
        <v>3425.3817578543499</v>
      </c>
      <c r="Z17" s="18">
        <v>8615.188286151435</v>
      </c>
      <c r="AA17" s="18">
        <f t="shared" si="4"/>
        <v>16550.697012587862</v>
      </c>
      <c r="AB17" s="13"/>
      <c r="AC17" s="14"/>
      <c r="AD17" s="14"/>
      <c r="AE17" s="15"/>
      <c r="AF17" s="14"/>
      <c r="AG17" s="14"/>
      <c r="AH17" s="14"/>
    </row>
    <row r="18" spans="1:36" s="4" customFormat="1" ht="12.75" customHeight="1" x14ac:dyDescent="0.25">
      <c r="A18" s="20" t="s">
        <v>25</v>
      </c>
      <c r="B18" s="11">
        <f>SUM(B19:B20:B21:B22)</f>
        <v>3191.56577712741</v>
      </c>
      <c r="C18" s="11">
        <f>SUM(C19:C20:C21:C22)</f>
        <v>8175.4360236021121</v>
      </c>
      <c r="D18" s="11">
        <f>SUM(D19:D20:D21:D22)</f>
        <v>3124.3073112875427</v>
      </c>
      <c r="E18" s="11">
        <f>SUM(E19:E20:E21:E22)</f>
        <v>8178.3544320243</v>
      </c>
      <c r="F18" s="11">
        <f>SUM(F19:F20:F21:F22)</f>
        <v>4230.3364105930468</v>
      </c>
      <c r="G18" s="11">
        <f>SUM(G19:G20:G21:G22)</f>
        <v>11075.583578959338</v>
      </c>
      <c r="H18" s="11">
        <f>SUM(H19:H20:H21:H22)</f>
        <v>3137.6934117021201</v>
      </c>
      <c r="I18" s="11">
        <f>SUM(I19:I20:I21:I22)</f>
        <v>8182.2161814846186</v>
      </c>
      <c r="J18" s="11">
        <f>SUM(J19:J20:J21:J22)</f>
        <v>4280.9772926195255</v>
      </c>
      <c r="K18" s="11">
        <f>SUM(K19:K20:K21:K22)</f>
        <v>11076.163945788721</v>
      </c>
      <c r="L18" s="11">
        <f>SUM(L19:L20:L21:L22)</f>
        <v>3153.2136123714554</v>
      </c>
      <c r="M18" s="11">
        <f>SUM(M19:M20:M21:M22)</f>
        <v>8219.6498123138044</v>
      </c>
      <c r="N18" s="11">
        <f>SUM(N19:N20:N21:N22)</f>
        <v>3152.6874882333823</v>
      </c>
      <c r="O18" s="11">
        <f>SUM(O19:O20:O21:O22)</f>
        <v>8209.4771879404016</v>
      </c>
      <c r="P18" s="11">
        <f>SUM(P19:P20:P21:P22)</f>
        <v>5377.2947794819993</v>
      </c>
      <c r="Q18" s="11">
        <f>SUM(Q19:Q20:Q21:Q22)</f>
        <v>13977.376368864467</v>
      </c>
      <c r="R18" s="11">
        <f>SUM(R19:R20:R21:R22)</f>
        <v>2869.4570719553053</v>
      </c>
      <c r="S18" s="11">
        <f>SUM(S19:S20:S21:S22)</f>
        <v>7417.0339006502836</v>
      </c>
      <c r="T18" s="11">
        <f>SUM(T19:T22)</f>
        <v>3154.5376980699052</v>
      </c>
      <c r="U18" s="11">
        <f>SUM(U19:U22)</f>
        <v>8288.1938600156645</v>
      </c>
      <c r="V18" s="11">
        <f t="shared" ref="V18:Y18" si="5">SUM(V19:V22)</f>
        <v>13538.960537426461</v>
      </c>
      <c r="W18" s="11">
        <f t="shared" si="5"/>
        <v>18694.128000110293</v>
      </c>
      <c r="X18" s="16">
        <f t="shared" si="5"/>
        <v>23971.09433867643</v>
      </c>
      <c r="Y18" s="16">
        <f t="shared" si="5"/>
        <v>29097.067893215743</v>
      </c>
      <c r="Z18" s="11">
        <f>SUM(Z19:Z22)</f>
        <v>73182.125729544583</v>
      </c>
      <c r="AA18" s="11">
        <f>SUM(AA19:AA22)</f>
        <v>140590.68118496973</v>
      </c>
      <c r="AB18" s="13"/>
      <c r="AC18" s="14"/>
      <c r="AD18" s="14"/>
      <c r="AE18" s="15"/>
    </row>
    <row r="19" spans="1:36" s="4" customFormat="1" ht="12.75" customHeight="1" x14ac:dyDescent="0.25">
      <c r="A19" s="17" t="s">
        <v>26</v>
      </c>
      <c r="B19" s="18">
        <v>1614.3016394781587</v>
      </c>
      <c r="C19" s="18">
        <v>4135.1551865016845</v>
      </c>
      <c r="D19" s="18">
        <v>1580.2821458326894</v>
      </c>
      <c r="E19" s="18">
        <v>4136.6313244946314</v>
      </c>
      <c r="F19" s="18">
        <v>2139.714322075175</v>
      </c>
      <c r="G19" s="18">
        <v>5602.0567891236915</v>
      </c>
      <c r="H19" s="18">
        <v>1587.0528675894948</v>
      </c>
      <c r="I19" s="18">
        <v>4138.5846066515342</v>
      </c>
      <c r="J19" s="18">
        <v>2165.3286018953904</v>
      </c>
      <c r="K19" s="18">
        <v>5602.3503400606278</v>
      </c>
      <c r="L19" s="18">
        <v>1594.9030223834493</v>
      </c>
      <c r="M19" s="18">
        <v>4157.5186270788254</v>
      </c>
      <c r="N19" s="18">
        <v>1594.6369075301229</v>
      </c>
      <c r="O19" s="18">
        <v>4152.3732892257049</v>
      </c>
      <c r="P19" s="18">
        <v>2719.8486212269595</v>
      </c>
      <c r="Q19" s="18">
        <v>7069.7905553335613</v>
      </c>
      <c r="R19" s="18">
        <v>1451.3782823673655</v>
      </c>
      <c r="S19" s="18">
        <v>3751.5535702546331</v>
      </c>
      <c r="T19" s="18">
        <v>1595.5727481115339</v>
      </c>
      <c r="U19" s="18">
        <v>4192.1883711193741</v>
      </c>
      <c r="V19" s="18">
        <v>6848.0387742687353</v>
      </c>
      <c r="W19" s="18">
        <v>9455.5348648820509</v>
      </c>
      <c r="X19" s="14">
        <v>12124.637119602179</v>
      </c>
      <c r="Y19" s="14">
        <v>14717.366861322353</v>
      </c>
      <c r="Z19" s="18">
        <f>B19+D19+F19+H19+J19+L19+N19+P19+R19+T19+V19+X19</f>
        <v>37015.695052361254</v>
      </c>
      <c r="AA19" s="18">
        <f>C19+E19+G19+I19+K19+M19+O19+Q19+S19+U19+W19+Y19</f>
        <v>71111.104386048668</v>
      </c>
      <c r="AB19" s="13"/>
      <c r="AC19" s="14"/>
      <c r="AD19" s="14"/>
      <c r="AE19" s="15"/>
    </row>
    <row r="20" spans="1:36" s="4" customFormat="1" ht="12.75" customHeight="1" x14ac:dyDescent="0.25">
      <c r="A20" s="17" t="s">
        <v>27</v>
      </c>
      <c r="B20" s="18">
        <v>134.33358118162153</v>
      </c>
      <c r="C20" s="18">
        <v>344.10558185649597</v>
      </c>
      <c r="D20" s="18">
        <v>131.50266018171556</v>
      </c>
      <c r="E20" s="18">
        <v>344.22841819517123</v>
      </c>
      <c r="F20" s="18">
        <v>178.05562514505064</v>
      </c>
      <c r="G20" s="18">
        <v>466.17331734177623</v>
      </c>
      <c r="H20" s="18">
        <v>132.06608357083508</v>
      </c>
      <c r="I20" s="18">
        <v>344.3909599288707</v>
      </c>
      <c r="J20" s="18">
        <v>180.18710903473442</v>
      </c>
      <c r="K20" s="18">
        <v>466.197745086662</v>
      </c>
      <c r="L20" s="18">
        <v>132.71933162591534</v>
      </c>
      <c r="M20" s="18">
        <v>345.96654822535925</v>
      </c>
      <c r="N20" s="18">
        <v>132.69718696572377</v>
      </c>
      <c r="O20" s="18">
        <v>345.53838062440065</v>
      </c>
      <c r="P20" s="18">
        <v>226.33131047269589</v>
      </c>
      <c r="Q20" s="18">
        <v>588.31030104693855</v>
      </c>
      <c r="R20" s="18">
        <v>120.77596748440696</v>
      </c>
      <c r="S20" s="18">
        <v>312.18429924280656</v>
      </c>
      <c r="T20" s="18">
        <v>132.77506263260145</v>
      </c>
      <c r="U20" s="18">
        <v>348.85157959850631</v>
      </c>
      <c r="V20" s="18">
        <v>569.85729935546397</v>
      </c>
      <c r="W20" s="18">
        <v>786.8392308626353</v>
      </c>
      <c r="X20" s="14">
        <v>1008.9476990993405</v>
      </c>
      <c r="Y20" s="14">
        <v>1224.7008537290787</v>
      </c>
      <c r="Z20" s="18">
        <f t="shared" ref="Z20:AA22" si="6">B20+D20+F20+H20+J20+L20+N20+P20+R20+T20+V20+X20</f>
        <v>3080.2489167501053</v>
      </c>
      <c r="AA20" s="18">
        <f t="shared" si="6"/>
        <v>5917.4872157387017</v>
      </c>
      <c r="AB20" s="13"/>
      <c r="AC20" s="14"/>
      <c r="AD20" s="14"/>
      <c r="AE20" s="15"/>
    </row>
    <row r="21" spans="1:36" s="4" customFormat="1" ht="12.75" customHeight="1" x14ac:dyDescent="0.25">
      <c r="A21" s="17" t="s">
        <v>28</v>
      </c>
      <c r="B21" s="18">
        <v>673.65296653410383</v>
      </c>
      <c r="C21" s="18">
        <v>1725.6127915265211</v>
      </c>
      <c r="D21" s="18">
        <v>659.45652873474273</v>
      </c>
      <c r="E21" s="18">
        <v>1726.2287883846325</v>
      </c>
      <c r="F21" s="18">
        <v>892.90927132267996</v>
      </c>
      <c r="G21" s="18">
        <v>2337.7552759629407</v>
      </c>
      <c r="H21" s="18">
        <v>662.28197144353112</v>
      </c>
      <c r="I21" s="18">
        <v>1727.043898948418</v>
      </c>
      <c r="J21" s="18">
        <v>903.59818791951943</v>
      </c>
      <c r="K21" s="18">
        <v>2337.8777756585737</v>
      </c>
      <c r="L21" s="18">
        <v>665.55786483010354</v>
      </c>
      <c r="M21" s="18">
        <v>1734.9451230550758</v>
      </c>
      <c r="N21" s="18">
        <v>665.44681429530999</v>
      </c>
      <c r="O21" s="18">
        <v>1732.7979579752612</v>
      </c>
      <c r="P21" s="18">
        <v>1135.0010725415136</v>
      </c>
      <c r="Q21" s="18">
        <v>2950.2450247865709</v>
      </c>
      <c r="R21" s="18">
        <v>605.66455584844039</v>
      </c>
      <c r="S21" s="18">
        <v>1565.5346745051947</v>
      </c>
      <c r="T21" s="18">
        <v>665.83734340613614</v>
      </c>
      <c r="U21" s="18">
        <v>1749.4129123149839</v>
      </c>
      <c r="V21" s="18">
        <v>2857.7073344966507</v>
      </c>
      <c r="W21" s="18">
        <v>3945.8233555121287</v>
      </c>
      <c r="X21" s="14">
        <v>5059.647815515973</v>
      </c>
      <c r="Y21" s="14">
        <v>6141.6017943867391</v>
      </c>
      <c r="Z21" s="18">
        <f t="shared" si="6"/>
        <v>15446.761726888704</v>
      </c>
      <c r="AA21" s="18">
        <f t="shared" si="6"/>
        <v>29674.879373017036</v>
      </c>
      <c r="AB21" s="13"/>
      <c r="AC21" s="14"/>
      <c r="AD21" s="14"/>
      <c r="AE21" s="15"/>
    </row>
    <row r="22" spans="1:36" s="19" customFormat="1" ht="12.75" customHeight="1" x14ac:dyDescent="0.25">
      <c r="A22" s="17" t="s">
        <v>29</v>
      </c>
      <c r="B22" s="18">
        <v>769.27758993352575</v>
      </c>
      <c r="C22" s="18">
        <v>1970.5624637174103</v>
      </c>
      <c r="D22" s="18">
        <v>753.06597653839515</v>
      </c>
      <c r="E22" s="18">
        <v>1971.2659009498661</v>
      </c>
      <c r="F22" s="18">
        <v>1019.6571920501411</v>
      </c>
      <c r="G22" s="18">
        <v>2669.5981965309315</v>
      </c>
      <c r="H22" s="18">
        <v>756.29248909825924</v>
      </c>
      <c r="I22" s="18">
        <v>1972.1967159557955</v>
      </c>
      <c r="J22" s="18">
        <v>1031.8633937698819</v>
      </c>
      <c r="K22" s="18">
        <v>2669.7380849828583</v>
      </c>
      <c r="L22" s="18">
        <v>760.03339353198737</v>
      </c>
      <c r="M22" s="18">
        <v>1981.2195139545438</v>
      </c>
      <c r="N22" s="18">
        <v>759.90657944222517</v>
      </c>
      <c r="O22" s="18">
        <v>1978.7675601150356</v>
      </c>
      <c r="P22" s="18">
        <v>1296.1137752408306</v>
      </c>
      <c r="Q22" s="18">
        <v>3369.0304876973946</v>
      </c>
      <c r="R22" s="18">
        <v>691.63826625509262</v>
      </c>
      <c r="S22" s="18">
        <v>1787.7613566476496</v>
      </c>
      <c r="T22" s="18">
        <v>760.35254391963372</v>
      </c>
      <c r="U22" s="18">
        <v>1997.7409969828</v>
      </c>
      <c r="V22" s="18">
        <v>3263.3571293056129</v>
      </c>
      <c r="W22" s="18">
        <v>4505.9305488534783</v>
      </c>
      <c r="X22" s="14">
        <v>5777.8617044589364</v>
      </c>
      <c r="Y22" s="14">
        <v>7013.3983837775704</v>
      </c>
      <c r="Z22" s="18">
        <f t="shared" si="6"/>
        <v>17639.420033544524</v>
      </c>
      <c r="AA22" s="18">
        <f t="shared" si="6"/>
        <v>33887.210210165329</v>
      </c>
      <c r="AB22" s="13"/>
      <c r="AC22" s="14"/>
      <c r="AD22" s="14"/>
      <c r="AE22" s="15"/>
    </row>
    <row r="23" spans="1:36" s="4" customFormat="1" ht="12.75" customHeight="1" x14ac:dyDescent="0.25">
      <c r="A23" s="20" t="s">
        <v>30</v>
      </c>
      <c r="B23" s="11">
        <f>SUM(B24:B25:B26:B27)</f>
        <v>1536.5570753443003</v>
      </c>
      <c r="C23" s="11">
        <f>SUM(C24:C25:C26:C27)</f>
        <v>3936.0066322671969</v>
      </c>
      <c r="D23" s="11">
        <f>SUM(D24:D25:D26:D27)</f>
        <v>1504.1759562385341</v>
      </c>
      <c r="E23" s="11">
        <f>SUM(E24:E25:E26:E27)</f>
        <v>3937.4116796398675</v>
      </c>
      <c r="F23" s="11">
        <f>SUM(F24:F25:F26:F27)</f>
        <v>2036.6659491611244</v>
      </c>
      <c r="G23" s="11">
        <f>SUM(G24:G25:G26:G27)</f>
        <v>5332.2624380107627</v>
      </c>
      <c r="H23" s="11">
        <f>SUM(H24:H25:H26:H27)</f>
        <v>1510.6206008862157</v>
      </c>
      <c r="I23" s="11">
        <f>SUM(I24:I25:I26:I27)</f>
        <v>3939.2708919735073</v>
      </c>
      <c r="J23" s="11">
        <f>SUM(J24:J25:J26:J27)</f>
        <v>2061.0466484834178</v>
      </c>
      <c r="K23" s="11">
        <f>SUM(K24:K25:K26:K27)</f>
        <v>5332.5418515714591</v>
      </c>
      <c r="L23" s="11">
        <f>SUM(L24:L25:L26:L27)</f>
        <v>1518.0926932115992</v>
      </c>
      <c r="M23" s="11">
        <f>SUM(M24:M25:M26:M27)</f>
        <v>3957.2930523559207</v>
      </c>
      <c r="N23" s="11">
        <f>SUM(N24:N25:N26:N27)</f>
        <v>1517.8393944161744</v>
      </c>
      <c r="O23" s="11">
        <f>SUM(O24:O25:O26:O27)</f>
        <v>3952.3955133273384</v>
      </c>
      <c r="P23" s="11">
        <f>SUM(P24:P25:P26:P27)</f>
        <v>2588.8610533547453</v>
      </c>
      <c r="Q23" s="11">
        <f>SUM(Q24:Q25:Q26:Q27)</f>
        <v>6729.3103304483557</v>
      </c>
      <c r="R23" s="11">
        <f>SUM(R24:R25:R26:R27)</f>
        <v>1381.4800866420153</v>
      </c>
      <c r="S23" s="11">
        <f>SUM(S24:S25:S26:S27)</f>
        <v>3570.879221662291</v>
      </c>
      <c r="T23" s="11">
        <f>SUM(T24:T27)</f>
        <v>1518.7301650327649</v>
      </c>
      <c r="U23" s="11">
        <f>SUM(U24:U27)</f>
        <v>3990.2931058794388</v>
      </c>
      <c r="V23" s="11">
        <f t="shared" ref="V23:Y23" si="7">SUM(V24:V27)</f>
        <v>6518.2380872983713</v>
      </c>
      <c r="W23" s="11">
        <f t="shared" si="7"/>
        <v>9000.1574937976784</v>
      </c>
      <c r="X23" s="21">
        <f t="shared" si="7"/>
        <v>11540.716119280714</v>
      </c>
      <c r="Y23" s="16">
        <f t="shared" si="7"/>
        <v>14008.580322394306</v>
      </c>
      <c r="Z23" s="11">
        <f>SUM(Z24:Z27)</f>
        <v>35233.023829349979</v>
      </c>
      <c r="AA23" s="11">
        <f>SUM(AA24:AA27)</f>
        <v>67686.402533328132</v>
      </c>
      <c r="AB23" s="13"/>
      <c r="AC23" s="14"/>
      <c r="AD23" s="14"/>
      <c r="AE23" s="15"/>
    </row>
    <row r="24" spans="1:36" s="4" customFormat="1" ht="12.75" customHeight="1" x14ac:dyDescent="0.25">
      <c r="A24" s="17" t="s">
        <v>31</v>
      </c>
      <c r="B24" s="18">
        <v>850.80745616252784</v>
      </c>
      <c r="C24" s="18">
        <v>2179.4073542551109</v>
      </c>
      <c r="D24" s="18">
        <v>832.87769747269874</v>
      </c>
      <c r="E24" s="18">
        <v>2180.1853434363211</v>
      </c>
      <c r="F24" s="18">
        <v>1127.7228832325291</v>
      </c>
      <c r="G24" s="18">
        <v>2952.5285544361441</v>
      </c>
      <c r="H24" s="18">
        <v>836.44616349752039</v>
      </c>
      <c r="I24" s="18">
        <v>2181.2148084275223</v>
      </c>
      <c r="J24" s="18">
        <v>1141.2227272036459</v>
      </c>
      <c r="K24" s="18">
        <v>2952.68326859848</v>
      </c>
      <c r="L24" s="18">
        <v>840.58353786882174</v>
      </c>
      <c r="M24" s="18">
        <v>2191.1938639898276</v>
      </c>
      <c r="N24" s="18">
        <v>840.44328372060784</v>
      </c>
      <c r="O24" s="18">
        <v>2188.482046258338</v>
      </c>
      <c r="P24" s="18">
        <v>1433.4789917708999</v>
      </c>
      <c r="Q24" s="18">
        <v>3726.0883411662999</v>
      </c>
      <c r="R24" s="18">
        <v>764.93973254570619</v>
      </c>
      <c r="S24" s="18">
        <v>1977.2325516547178</v>
      </c>
      <c r="T24" s="18">
        <v>840.93651257262172</v>
      </c>
      <c r="U24" s="18">
        <v>2209.4663330325288</v>
      </c>
      <c r="V24" s="18">
        <v>3609.2154692485956</v>
      </c>
      <c r="W24" s="18">
        <v>4983.4797712569853</v>
      </c>
      <c r="X24" s="14">
        <v>6390.2132119231255</v>
      </c>
      <c r="Y24" s="14">
        <v>7756.6950032585755</v>
      </c>
      <c r="Z24" s="18">
        <f>B24+D24+F24+H24+J24+L24+N24+P24+R24+T24+V24+X24</f>
        <v>19508.8876672193</v>
      </c>
      <c r="AA24" s="18">
        <f>C24+E24+G24+I24+K24+M24+O24+Q24+S24+U24+W24+Y24</f>
        <v>37478.657239770851</v>
      </c>
      <c r="AB24" s="13"/>
      <c r="AC24" s="14"/>
      <c r="AD24" s="14"/>
      <c r="AE24" s="15"/>
    </row>
    <row r="25" spans="1:36" s="4" customFormat="1" ht="12.75" customHeight="1" x14ac:dyDescent="0.25">
      <c r="A25" s="17" t="s">
        <v>32</v>
      </c>
      <c r="B25" s="18">
        <v>79.649340493907914</v>
      </c>
      <c r="C25" s="18">
        <v>204.02778228689144</v>
      </c>
      <c r="D25" s="18">
        <v>77.970825050118705</v>
      </c>
      <c r="E25" s="18">
        <v>204.10061465894699</v>
      </c>
      <c r="F25" s="18">
        <v>105.57310383067528</v>
      </c>
      <c r="G25" s="18">
        <v>276.40443257392735</v>
      </c>
      <c r="H25" s="18">
        <v>78.304891193278692</v>
      </c>
      <c r="I25" s="18">
        <v>204.19698923467132</v>
      </c>
      <c r="J25" s="18">
        <v>106.83690759882735</v>
      </c>
      <c r="K25" s="18">
        <v>276.41891632216658</v>
      </c>
      <c r="L25" s="18">
        <v>78.69221636028756</v>
      </c>
      <c r="M25" s="18">
        <v>205.13119025575156</v>
      </c>
      <c r="N25" s="18">
        <v>78.679086303274218</v>
      </c>
      <c r="O25" s="18">
        <v>204.87732024992539</v>
      </c>
      <c r="P25" s="18">
        <v>134.19682147756569</v>
      </c>
      <c r="Q25" s="18">
        <v>348.82214165650402</v>
      </c>
      <c r="R25" s="18">
        <v>71.610732573567219</v>
      </c>
      <c r="S25" s="18">
        <v>185.10095039917093</v>
      </c>
      <c r="T25" s="18">
        <v>78.725260502255352</v>
      </c>
      <c r="U25" s="18">
        <v>206.84178893222619</v>
      </c>
      <c r="V25" s="18">
        <v>337.88095031826555</v>
      </c>
      <c r="W25" s="18">
        <v>466.53431898171431</v>
      </c>
      <c r="X25" s="14">
        <v>598.22732424186142</v>
      </c>
      <c r="Y25" s="14">
        <v>726.15212401701854</v>
      </c>
      <c r="Z25" s="18">
        <f>B25+D25+F25+H25+J25+L25+N25+P25+R25+T25+V25+X25</f>
        <v>1826.3474599438848</v>
      </c>
      <c r="AA25" s="18">
        <f>C25+E25+G25+I25+K25+M25+O25+Q25+S25+U25+W25+Y25</f>
        <v>3508.6085695689148</v>
      </c>
      <c r="AB25" s="13"/>
      <c r="AC25" s="14"/>
      <c r="AD25" s="14"/>
      <c r="AE25" s="15"/>
    </row>
    <row r="26" spans="1:36" s="4" customFormat="1" ht="12.75" customHeight="1" x14ac:dyDescent="0.25">
      <c r="A26" s="17" t="s">
        <v>33</v>
      </c>
      <c r="B26" s="18">
        <v>227.95587457061089</v>
      </c>
      <c r="C26" s="18">
        <v>583.92613497493903</v>
      </c>
      <c r="D26" s="18">
        <v>223.1519747065748</v>
      </c>
      <c r="E26" s="18">
        <v>584.13458073187815</v>
      </c>
      <c r="F26" s="18">
        <v>302.14951016067999</v>
      </c>
      <c r="G26" s="18">
        <v>791.06761929061201</v>
      </c>
      <c r="H26" s="18">
        <v>224.10806975213632</v>
      </c>
      <c r="I26" s="18">
        <v>584.41040411672225</v>
      </c>
      <c r="J26" s="18">
        <v>305.76650800985595</v>
      </c>
      <c r="K26" s="18">
        <v>791.10907168025471</v>
      </c>
      <c r="L26" s="18">
        <v>225.21659176426101</v>
      </c>
      <c r="M26" s="18">
        <v>587.08408112979657</v>
      </c>
      <c r="N26" s="18">
        <v>225.1790136297646</v>
      </c>
      <c r="O26" s="18">
        <v>586.35750688766871</v>
      </c>
      <c r="P26" s="18">
        <v>384.0703967518026</v>
      </c>
      <c r="Q26" s="18">
        <v>998.32661360182647</v>
      </c>
      <c r="R26" s="18">
        <v>204.94943299245796</v>
      </c>
      <c r="S26" s="18">
        <v>529.75766993728746</v>
      </c>
      <c r="T26" s="18">
        <v>225.31116387540465</v>
      </c>
      <c r="U26" s="18">
        <v>591.97980298909988</v>
      </c>
      <c r="V26" s="18">
        <v>967.01299788465258</v>
      </c>
      <c r="W26" s="18">
        <v>1335.2180701209363</v>
      </c>
      <c r="X26" s="14">
        <v>1712.1225617683592</v>
      </c>
      <c r="Y26" s="14">
        <v>2078.2424747668447</v>
      </c>
      <c r="Z26" s="18">
        <f t="shared" ref="Z26:AA27" si="8">B26+D26+F26+H26+J26+L26+N26+P26+R26+T26+V26+X26</f>
        <v>5226.9940958665602</v>
      </c>
      <c r="AA26" s="18">
        <f t="shared" si="8"/>
        <v>10041.614030227865</v>
      </c>
      <c r="AB26" s="13"/>
      <c r="AC26" s="14"/>
      <c r="AD26" s="14"/>
      <c r="AE26" s="15"/>
    </row>
    <row r="27" spans="1:36" s="19" customFormat="1" ht="12.75" customHeight="1" x14ac:dyDescent="0.25">
      <c r="A27" s="17" t="s">
        <v>34</v>
      </c>
      <c r="B27" s="18">
        <v>378.14440411725366</v>
      </c>
      <c r="C27" s="18">
        <v>968.64536075025546</v>
      </c>
      <c r="D27" s="18">
        <v>370.17545900914172</v>
      </c>
      <c r="E27" s="18">
        <v>968.9911408127216</v>
      </c>
      <c r="F27" s="18">
        <v>501.22045193724017</v>
      </c>
      <c r="G27" s="18">
        <v>1312.2618317100796</v>
      </c>
      <c r="H27" s="18">
        <v>371.76147644328029</v>
      </c>
      <c r="I27" s="18">
        <v>969.44869019459156</v>
      </c>
      <c r="J27" s="18">
        <v>507.22050567108857</v>
      </c>
      <c r="K27" s="18">
        <v>1312.330594970558</v>
      </c>
      <c r="L27" s="18">
        <v>373.60034721822899</v>
      </c>
      <c r="M27" s="18">
        <v>973.88391698054522</v>
      </c>
      <c r="N27" s="18">
        <v>373.53801076252779</v>
      </c>
      <c r="O27" s="18">
        <v>972.67863993140611</v>
      </c>
      <c r="P27" s="18">
        <v>637.11484335447722</v>
      </c>
      <c r="Q27" s="18">
        <v>1656.0732340237259</v>
      </c>
      <c r="R27" s="18">
        <v>339.9801885302839</v>
      </c>
      <c r="S27" s="18">
        <v>878.78804967111444</v>
      </c>
      <c r="T27" s="18">
        <v>373.75722808248344</v>
      </c>
      <c r="U27" s="18">
        <v>982.00518092558389</v>
      </c>
      <c r="V27" s="18">
        <v>1604.1286698468575</v>
      </c>
      <c r="W27" s="18">
        <v>2214.9253334380428</v>
      </c>
      <c r="X27" s="14">
        <v>2840.1530213473679</v>
      </c>
      <c r="Y27" s="14">
        <v>3447.4907203518669</v>
      </c>
      <c r="Z27" s="18">
        <f t="shared" si="8"/>
        <v>8670.7946063202326</v>
      </c>
      <c r="AA27" s="18">
        <f t="shared" si="8"/>
        <v>16657.522693760489</v>
      </c>
      <c r="AB27" s="13"/>
      <c r="AC27" s="14"/>
      <c r="AD27" s="14"/>
      <c r="AE27" s="15"/>
    </row>
    <row r="28" spans="1:36" s="4" customFormat="1" ht="12.75" customHeight="1" x14ac:dyDescent="0.25">
      <c r="A28" s="20" t="s">
        <v>35</v>
      </c>
      <c r="B28" s="11">
        <f>SUM(B29:B30:B31:B32)</f>
        <v>2547.5648948224912</v>
      </c>
      <c r="C28" s="11">
        <f>SUM(C29:C30:C31:C32)</f>
        <v>6525.7792782644146</v>
      </c>
      <c r="D28" s="11">
        <f>SUM(D29:D30:D31:D32)</f>
        <v>2493.8779842530075</v>
      </c>
      <c r="E28" s="11">
        <f>SUM(E29:E30:E31:E32)</f>
        <v>6528.1088040722207</v>
      </c>
      <c r="F28" s="11">
        <f>SUM(F29:F30:F31:F32)</f>
        <v>3376.7301962412294</v>
      </c>
      <c r="G28" s="11">
        <f>SUM(G29:G30:G31:G32)</f>
        <v>8840.7289355085904</v>
      </c>
      <c r="H28" s="11">
        <f>SUM(H29:H30:H31:H32)</f>
        <v>2504.5630090578038</v>
      </c>
      <c r="I28" s="11">
        <f>SUM(I29:I30:I31:I32)</f>
        <v>6531.1913215713739</v>
      </c>
      <c r="J28" s="11">
        <f>SUM(J29:J30:J31:J32)</f>
        <v>3417.1526541514104</v>
      </c>
      <c r="K28" s="11">
        <f>SUM(K29:K30:K31:K32)</f>
        <v>8841.1921946935472</v>
      </c>
      <c r="L28" s="11">
        <f>SUM(L29:L30:L31:L32)</f>
        <v>2516.9515108612622</v>
      </c>
      <c r="M28" s="11">
        <f>SUM(M29:M30:M31:M32)</f>
        <v>6561.071515321295</v>
      </c>
      <c r="N28" s="11">
        <f>SUM(N29:N30:N31:N32)</f>
        <v>2516.5315491628139</v>
      </c>
      <c r="O28" s="11">
        <f>SUM(O29:O30:O31:O32)</f>
        <v>6552.9515445760189</v>
      </c>
      <c r="P28" s="11">
        <f>SUM(P29:P30:P31:P32)</f>
        <v>4292.2528833638744</v>
      </c>
      <c r="Q28" s="11">
        <f>SUM(Q29:Q30:Q31:Q32)</f>
        <v>11156.991848399262</v>
      </c>
      <c r="R28" s="11">
        <f>SUM(R29:R30:R31:R32)</f>
        <v>2290.4519643937892</v>
      </c>
      <c r="S28" s="11">
        <f>SUM(S29:S30:S31:S32)</f>
        <v>5920.4091372391813</v>
      </c>
      <c r="T28" s="11">
        <f>SUM(T29:T32)</f>
        <v>2518.0084197513388</v>
      </c>
      <c r="U28" s="11">
        <f>SUM(U29:U32)</f>
        <v>6615.7846003298273</v>
      </c>
      <c r="V28" s="11">
        <f t="shared" ref="V28:Y28" si="9">SUM(V29:V32)</f>
        <v>10807.040489254436</v>
      </c>
      <c r="W28" s="11">
        <f t="shared" si="9"/>
        <v>14921.987374881524</v>
      </c>
      <c r="X28" s="16">
        <f t="shared" si="9"/>
        <v>19134.156302006355</v>
      </c>
      <c r="Y28" s="16">
        <f t="shared" si="9"/>
        <v>23225.800087924621</v>
      </c>
      <c r="Z28" s="11">
        <f>SUM(Z29:Z32)</f>
        <v>58415.281857319816</v>
      </c>
      <c r="AA28" s="11">
        <f>SUM(AA29:AA32)</f>
        <v>112221.99664278187</v>
      </c>
      <c r="AB28" s="13"/>
      <c r="AC28" s="14"/>
      <c r="AD28" s="14"/>
      <c r="AE28" s="15"/>
    </row>
    <row r="29" spans="1:36" s="4" customFormat="1" ht="12.75" customHeight="1" x14ac:dyDescent="0.25">
      <c r="A29" s="17" t="s">
        <v>36</v>
      </c>
      <c r="B29" s="18">
        <v>1199.6894395015686</v>
      </c>
      <c r="C29" s="18">
        <v>3073.0948210830511</v>
      </c>
      <c r="D29" s="18">
        <v>1174.4074065372376</v>
      </c>
      <c r="E29" s="18">
        <v>3074.1918323962273</v>
      </c>
      <c r="F29" s="18">
        <v>1590.1567668441783</v>
      </c>
      <c r="G29" s="18">
        <v>4163.2419896273577</v>
      </c>
      <c r="H29" s="18">
        <v>1179.4391572279376</v>
      </c>
      <c r="I29" s="18">
        <v>3075.643439653938</v>
      </c>
      <c r="J29" s="18">
        <v>1609.1923548961634</v>
      </c>
      <c r="K29" s="18">
        <v>4163.4601458568895</v>
      </c>
      <c r="L29" s="18">
        <v>1185.2731027400068</v>
      </c>
      <c r="M29" s="18">
        <v>3089.7145053076119</v>
      </c>
      <c r="N29" s="18">
        <v>1185.0753359959106</v>
      </c>
      <c r="O29" s="18">
        <v>3085.890679986433</v>
      </c>
      <c r="P29" s="18">
        <v>2021.291181357951</v>
      </c>
      <c r="Q29" s="18">
        <v>5254.0075914581603</v>
      </c>
      <c r="R29" s="18">
        <v>1078.6108094649001</v>
      </c>
      <c r="S29" s="18">
        <v>2788.0162479509027</v>
      </c>
      <c r="T29" s="18">
        <v>1185.7708182001772</v>
      </c>
      <c r="U29" s="18">
        <v>3115.4797803829147</v>
      </c>
      <c r="V29" s="18">
        <v>5089.2098464591963</v>
      </c>
      <c r="W29" s="18">
        <v>7027.0047708709899</v>
      </c>
      <c r="X29" s="14">
        <v>9010.583124277533</v>
      </c>
      <c r="Y29" s="14">
        <v>10937.404242807033</v>
      </c>
      <c r="Z29" s="18">
        <f>B29+D29+F29+H29+J29+L29+N29+P29+R29+T29+V29+X29</f>
        <v>27508.699343502762</v>
      </c>
      <c r="AA29" s="18">
        <f>C29+E29+G29+I29+K29+M29+O29+Q29+S29+U29+W29+Y29</f>
        <v>52847.15004738151</v>
      </c>
      <c r="AB29" s="13"/>
      <c r="AC29" s="14"/>
      <c r="AD29" s="14"/>
      <c r="AE29" s="15"/>
    </row>
    <row r="30" spans="1:36" s="4" customFormat="1" ht="12.75" customHeight="1" x14ac:dyDescent="0.25">
      <c r="A30" s="17" t="s">
        <v>37</v>
      </c>
      <c r="B30" s="18">
        <v>788.10856764426717</v>
      </c>
      <c r="C30" s="18">
        <v>2018.7994308635507</v>
      </c>
      <c r="D30" s="18">
        <v>771.50011371394658</v>
      </c>
      <c r="E30" s="18">
        <v>2019.5200873820213</v>
      </c>
      <c r="F30" s="18">
        <v>1044.6171572270191</v>
      </c>
      <c r="G30" s="18">
        <v>2734.9467063449924</v>
      </c>
      <c r="H30" s="18">
        <v>774.80560736840289</v>
      </c>
      <c r="I30" s="18">
        <v>2020.4736876047018</v>
      </c>
      <c r="J30" s="18">
        <v>1057.1221518864281</v>
      </c>
      <c r="K30" s="18">
        <v>2735.09001909571</v>
      </c>
      <c r="L30" s="18">
        <v>778.63808458279095</v>
      </c>
      <c r="M30" s="18">
        <v>2029.7173527003554</v>
      </c>
      <c r="N30" s="18">
        <v>778.50816623868798</v>
      </c>
      <c r="O30" s="18">
        <v>2027.2053780196009</v>
      </c>
      <c r="P30" s="18">
        <v>1327.8410605946831</v>
      </c>
      <c r="Q30" s="18">
        <v>3451.5002474444832</v>
      </c>
      <c r="R30" s="18">
        <v>708.56872795861227</v>
      </c>
      <c r="S30" s="18">
        <v>1831.5235755133583</v>
      </c>
      <c r="T30" s="18">
        <v>778.96504738290696</v>
      </c>
      <c r="U30" s="18">
        <v>2046.6432614947132</v>
      </c>
      <c r="V30" s="18">
        <v>3343.2401340470528</v>
      </c>
      <c r="W30" s="18">
        <v>4616.230236303023</v>
      </c>
      <c r="X30" s="14">
        <v>5919.2967162104351</v>
      </c>
      <c r="Y30" s="14">
        <v>7185.0778274136092</v>
      </c>
      <c r="Z30" s="18">
        <f>B30+D30+F30+H30+J30+L30+N30+P30+R30+T30+V30+X30</f>
        <v>18071.211534855236</v>
      </c>
      <c r="AA30" s="18">
        <f>C30+E30+G30+I30+K30+M30+O30+Q30+S30+U30+W30+Y30</f>
        <v>34716.72781018012</v>
      </c>
      <c r="AB30" s="13"/>
      <c r="AC30" s="14"/>
      <c r="AD30" s="14"/>
      <c r="AE30" s="15"/>
    </row>
    <row r="31" spans="1:36" s="4" customFormat="1" ht="12.75" customHeight="1" x14ac:dyDescent="0.25">
      <c r="A31" s="17" t="s">
        <v>38</v>
      </c>
      <c r="B31" s="18">
        <v>354.26121287436257</v>
      </c>
      <c r="C31" s="18">
        <v>907.4667682722237</v>
      </c>
      <c r="D31" s="18">
        <v>346.7955777133206</v>
      </c>
      <c r="E31" s="18">
        <v>907.79070924023279</v>
      </c>
      <c r="F31" s="18">
        <v>469.56391073729787</v>
      </c>
      <c r="G31" s="18">
        <v>1229.3807948727331</v>
      </c>
      <c r="H31" s="18">
        <v>348.28142400309832</v>
      </c>
      <c r="I31" s="18">
        <v>908.21936029841652</v>
      </c>
      <c r="J31" s="18">
        <v>475.18500757205442</v>
      </c>
      <c r="K31" s="18">
        <v>1229.4452151201122</v>
      </c>
      <c r="L31" s="18">
        <v>350.0041536903808</v>
      </c>
      <c r="M31" s="18">
        <v>912.37446296146595</v>
      </c>
      <c r="N31" s="18">
        <v>349.94575433774583</v>
      </c>
      <c r="O31" s="18">
        <v>911.24530990610242</v>
      </c>
      <c r="P31" s="18">
        <v>596.87535949105484</v>
      </c>
      <c r="Q31" s="18">
        <v>1551.4774411737606</v>
      </c>
      <c r="R31" s="18">
        <v>318.50740783313717</v>
      </c>
      <c r="S31" s="18">
        <v>823.28474769509307</v>
      </c>
      <c r="T31" s="18">
        <v>350.1511261290641</v>
      </c>
      <c r="U31" s="18">
        <v>919.98279666657118</v>
      </c>
      <c r="V31" s="18">
        <v>1502.8136394430815</v>
      </c>
      <c r="W31" s="18">
        <v>2075.0330469166679</v>
      </c>
      <c r="X31" s="14">
        <v>2660.7720308332741</v>
      </c>
      <c r="Y31" s="14">
        <v>3229.7509381793247</v>
      </c>
      <c r="Z31" s="18">
        <f t="shared" ref="Z31:AA32" si="10">B31+D31+F31+H31+J31+L31+N31+P31+R31+T31+V31+X31</f>
        <v>8123.1566046578719</v>
      </c>
      <c r="AA31" s="18">
        <f t="shared" si="10"/>
        <v>15605.451591302703</v>
      </c>
      <c r="AB31" s="13"/>
      <c r="AC31" s="14"/>
      <c r="AD31" s="14"/>
      <c r="AE31" s="15"/>
    </row>
    <row r="32" spans="1:36" s="19" customFormat="1" ht="12.75" customHeight="1" x14ac:dyDescent="0.25">
      <c r="A32" s="17" t="s">
        <v>39</v>
      </c>
      <c r="B32" s="18">
        <v>205.50567480229313</v>
      </c>
      <c r="C32" s="18">
        <v>526.41825804558903</v>
      </c>
      <c r="D32" s="18">
        <v>201.17488628850307</v>
      </c>
      <c r="E32" s="18">
        <v>526.60617505373875</v>
      </c>
      <c r="F32" s="18">
        <v>272.39236143273422</v>
      </c>
      <c r="G32" s="18">
        <v>713.15944466350618</v>
      </c>
      <c r="H32" s="18">
        <v>202.03682045836527</v>
      </c>
      <c r="I32" s="18">
        <v>526.85483401431748</v>
      </c>
      <c r="J32" s="18">
        <v>275.65313979676404</v>
      </c>
      <c r="K32" s="18">
        <v>713.19681462083565</v>
      </c>
      <c r="L32" s="18">
        <v>203.0361698480838</v>
      </c>
      <c r="M32" s="18">
        <v>529.26519435186219</v>
      </c>
      <c r="N32" s="18">
        <v>203.00229259046958</v>
      </c>
      <c r="O32" s="18">
        <v>528.61017666388329</v>
      </c>
      <c r="P32" s="18">
        <v>346.24528192018562</v>
      </c>
      <c r="Q32" s="18">
        <v>900.00656832285847</v>
      </c>
      <c r="R32" s="18">
        <v>184.76501913714011</v>
      </c>
      <c r="S32" s="18">
        <v>477.58456607982731</v>
      </c>
      <c r="T32" s="18">
        <v>203.12142803919056</v>
      </c>
      <c r="U32" s="18">
        <v>533.67876178562801</v>
      </c>
      <c r="V32" s="18">
        <v>871.77686930510356</v>
      </c>
      <c r="W32" s="18">
        <v>1203.7193207908442</v>
      </c>
      <c r="X32" s="14">
        <v>1543.5044306851119</v>
      </c>
      <c r="Y32" s="14">
        <v>1873.5670795246554</v>
      </c>
      <c r="Z32" s="18">
        <f>B32+D32+F32+H32+J32+L32+N32+P32+R32+T32+V32+X32</f>
        <v>4712.2143743039451</v>
      </c>
      <c r="AA32" s="18">
        <f t="shared" si="10"/>
        <v>9052.6671939175467</v>
      </c>
      <c r="AB32" s="13"/>
      <c r="AC32" s="14"/>
      <c r="AD32" s="14"/>
      <c r="AE32" s="15"/>
      <c r="AF32" s="22"/>
      <c r="AG32" s="22"/>
      <c r="AH32" s="22"/>
      <c r="AI32" s="22"/>
      <c r="AJ32" s="22"/>
    </row>
    <row r="33" spans="1:36" s="4" customFormat="1" ht="12.75" customHeight="1" x14ac:dyDescent="0.25">
      <c r="A33" s="20" t="s">
        <v>40</v>
      </c>
      <c r="B33" s="11">
        <f>SUM(B34:B35)</f>
        <v>755.59068418279207</v>
      </c>
      <c r="C33" s="11">
        <f t="shared" ref="C33:S33" si="11">SUM(C34:C35)</f>
        <v>1935.5024241819224</v>
      </c>
      <c r="D33" s="11">
        <f t="shared" si="11"/>
        <v>739.66750610348254</v>
      </c>
      <c r="E33" s="11">
        <f t="shared" si="11"/>
        <v>1936.193345933325</v>
      </c>
      <c r="F33" s="11">
        <f t="shared" si="11"/>
        <v>1001.5155588240204</v>
      </c>
      <c r="G33" s="11">
        <f t="shared" si="11"/>
        <v>2622.1009869587597</v>
      </c>
      <c r="H33" s="11">
        <f t="shared" si="11"/>
        <v>742.83661289215524</v>
      </c>
      <c r="I33" s="11">
        <f t="shared" si="11"/>
        <v>1937.1075999768332</v>
      </c>
      <c r="J33" s="11">
        <f t="shared" si="11"/>
        <v>1013.504589090051</v>
      </c>
      <c r="K33" s="11">
        <f t="shared" si="11"/>
        <v>2622.2383865301026</v>
      </c>
      <c r="L33" s="11">
        <f t="shared" si="11"/>
        <v>746.51095954872073</v>
      </c>
      <c r="M33" s="11">
        <f t="shared" si="11"/>
        <v>1945.9698653051478</v>
      </c>
      <c r="N33" s="11">
        <f t="shared" si="11"/>
        <v>746.38640172186956</v>
      </c>
      <c r="O33" s="11">
        <f t="shared" si="11"/>
        <v>1943.5615363697648</v>
      </c>
      <c r="P33" s="11">
        <f t="shared" si="11"/>
        <v>1273.0534556421776</v>
      </c>
      <c r="Q33" s="11">
        <f t="shared" si="11"/>
        <v>3309.089052564148</v>
      </c>
      <c r="R33" s="11">
        <f t="shared" si="11"/>
        <v>679.33271116326659</v>
      </c>
      <c r="S33" s="11">
        <f t="shared" si="11"/>
        <v>1755.9536951306218</v>
      </c>
      <c r="T33" s="11">
        <f>SUM(T34:T35)</f>
        <v>746.82443164632832</v>
      </c>
      <c r="U33" s="11">
        <f>SUM(U34:U35)</f>
        <v>1962.1973998497501</v>
      </c>
      <c r="V33" s="11">
        <f t="shared" ref="V33:Y33" si="12">SUM(V34:V35)</f>
        <v>3205.2958234203734</v>
      </c>
      <c r="W33" s="11">
        <f t="shared" si="12"/>
        <v>4425.7615077316132</v>
      </c>
      <c r="X33" s="16">
        <f t="shared" si="12"/>
        <v>5675.0625983566315</v>
      </c>
      <c r="Y33" s="16">
        <f t="shared" si="12"/>
        <v>6888.6167393786891</v>
      </c>
      <c r="Z33" s="11">
        <f>SUM(Z34:Z35)</f>
        <v>17325.581332591868</v>
      </c>
      <c r="AA33" s="11">
        <f>SUM(AA34:AA35)</f>
        <v>33284.292539910675</v>
      </c>
      <c r="AB33" s="13"/>
      <c r="AC33" s="14"/>
      <c r="AD33" s="14"/>
      <c r="AE33" s="15"/>
      <c r="AF33" s="22"/>
      <c r="AG33" s="22"/>
      <c r="AH33" s="22"/>
      <c r="AI33" s="22"/>
      <c r="AJ33" s="22"/>
    </row>
    <row r="34" spans="1:36" s="4" customFormat="1" ht="12.75" customHeight="1" x14ac:dyDescent="0.25">
      <c r="A34" s="17" t="s">
        <v>41</v>
      </c>
      <c r="B34" s="18">
        <v>408.27396845443957</v>
      </c>
      <c r="C34" s="18">
        <v>1045.8245081840805</v>
      </c>
      <c r="D34" s="18">
        <v>399.67007849002368</v>
      </c>
      <c r="E34" s="18">
        <v>1046.1978391041694</v>
      </c>
      <c r="F34" s="18">
        <v>541.15639622024423</v>
      </c>
      <c r="G34" s="18">
        <v>1416.819447412578</v>
      </c>
      <c r="H34" s="18">
        <v>401.38246567550976</v>
      </c>
      <c r="I34" s="18">
        <v>1046.6918448328429</v>
      </c>
      <c r="J34" s="18">
        <v>547.6345186575619</v>
      </c>
      <c r="K34" s="18">
        <v>1416.8936895511201</v>
      </c>
      <c r="L34" s="18">
        <v>403.36785289951428</v>
      </c>
      <c r="M34" s="18">
        <v>1051.4804589738451</v>
      </c>
      <c r="N34" s="18">
        <v>403.30054963686797</v>
      </c>
      <c r="O34" s="18">
        <v>1050.1791485787123</v>
      </c>
      <c r="P34" s="18">
        <v>687.87849992064071</v>
      </c>
      <c r="Q34" s="18">
        <v>1788.02484961907</v>
      </c>
      <c r="R34" s="18">
        <v>367.06892725591501</v>
      </c>
      <c r="S34" s="18">
        <v>948.80759985624888</v>
      </c>
      <c r="T34" s="18">
        <v>403.53723362371994</v>
      </c>
      <c r="U34" s="18">
        <v>1060.2488041446459</v>
      </c>
      <c r="V34" s="18">
        <v>1731.9414774331588</v>
      </c>
      <c r="W34" s="18">
        <v>2391.4048333573146</v>
      </c>
      <c r="X34" s="14">
        <v>3066.4490401497624</v>
      </c>
      <c r="Y34" s="14">
        <v>3722.1778301695344</v>
      </c>
      <c r="Z34" s="18">
        <f>B34+D34+F34+H34+J34+L34+N34+P34+R34+T34+V34+X34</f>
        <v>9361.661008417359</v>
      </c>
      <c r="AA34" s="18">
        <f>C34+E34+G34+I34+K34+M34+O34+Q34+S34+U34+W34+Y34</f>
        <v>17984.750853784164</v>
      </c>
      <c r="AB34" s="13"/>
      <c r="AC34" s="14"/>
      <c r="AD34" s="14"/>
      <c r="AE34" s="15"/>
    </row>
    <row r="35" spans="1:36" s="19" customFormat="1" ht="12.75" customHeight="1" x14ac:dyDescent="0.25">
      <c r="A35" s="17" t="s">
        <v>42</v>
      </c>
      <c r="B35" s="18">
        <v>347.31671572835251</v>
      </c>
      <c r="C35" s="18">
        <v>889.67791599784186</v>
      </c>
      <c r="D35" s="18">
        <v>339.99742761345885</v>
      </c>
      <c r="E35" s="18">
        <v>889.99550682915549</v>
      </c>
      <c r="F35" s="18">
        <v>460.35916260377616</v>
      </c>
      <c r="G35" s="18">
        <v>1205.2815395461814</v>
      </c>
      <c r="H35" s="18">
        <v>341.45414721664548</v>
      </c>
      <c r="I35" s="18">
        <v>890.4157551439904</v>
      </c>
      <c r="J35" s="18">
        <v>465.87007043248917</v>
      </c>
      <c r="K35" s="18">
        <v>1205.3446969789825</v>
      </c>
      <c r="L35" s="18">
        <v>343.14310664920646</v>
      </c>
      <c r="M35" s="18">
        <v>894.48940633130269</v>
      </c>
      <c r="N35" s="18">
        <v>343.08585208500153</v>
      </c>
      <c r="O35" s="18">
        <v>893.38238779105234</v>
      </c>
      <c r="P35" s="18">
        <v>585.17495572153678</v>
      </c>
      <c r="Q35" s="18">
        <v>1521.064202945078</v>
      </c>
      <c r="R35" s="18">
        <v>312.26378390735158</v>
      </c>
      <c r="S35" s="18">
        <v>807.1460952743729</v>
      </c>
      <c r="T35" s="18">
        <v>343.28719802260838</v>
      </c>
      <c r="U35" s="18">
        <v>901.94859570510437</v>
      </c>
      <c r="V35" s="18">
        <v>1473.3543459872146</v>
      </c>
      <c r="W35" s="18">
        <v>2034.3566743742988</v>
      </c>
      <c r="X35" s="14">
        <v>2608.6135582068691</v>
      </c>
      <c r="Y35" s="14">
        <v>3166.4389092091551</v>
      </c>
      <c r="Z35" s="18">
        <f>B35+D35+F35+H35+J35+L35+N35+P35+R35+T35+V35+X35</f>
        <v>7963.9203241745099</v>
      </c>
      <c r="AA35" s="18">
        <f>C35+E35+G35+I35+K35+M35+O35+Q35+S35+U35+W35+Y35</f>
        <v>15299.541686126515</v>
      </c>
      <c r="AB35" s="13"/>
      <c r="AC35" s="14"/>
      <c r="AD35" s="14"/>
      <c r="AE35" s="15"/>
    </row>
    <row r="36" spans="1:36" s="4" customFormat="1" ht="12.75" customHeight="1" x14ac:dyDescent="0.25">
      <c r="A36" s="20" t="s">
        <v>43</v>
      </c>
      <c r="B36" s="11">
        <f>SUM(B37:B38:B39:B40)</f>
        <v>1021.9433815977435</v>
      </c>
      <c r="C36" s="11">
        <f>SUM(C37:C38:C39:C40)</f>
        <v>2617.7849116792368</v>
      </c>
      <c r="D36" s="11">
        <f>SUM(D37:D38:D39:D40)</f>
        <v>1000.407136124108</v>
      </c>
      <c r="E36" s="11">
        <f>SUM(E37:E38:E39:E40)</f>
        <v>2618.7193897317429</v>
      </c>
      <c r="F36" s="11">
        <f>SUM(F37:F38:F39:F40)</f>
        <v>1354.5590467599918</v>
      </c>
      <c r="G36" s="11">
        <f>SUM(G37:G38:G39:G40)</f>
        <v>3546.4158116263361</v>
      </c>
      <c r="H36" s="11">
        <f>SUM(H37:H38:H39:H40)</f>
        <v>1004.6933823365838</v>
      </c>
      <c r="I36" s="11">
        <f>SUM(I37:I38:I39:I40)</f>
        <v>2619.95592677279</v>
      </c>
      <c r="J36" s="11">
        <f>SUM(J37:J38:J39:J40)</f>
        <v>1370.7743209668151</v>
      </c>
      <c r="K36" s="11">
        <f>SUM(K37:K38:K39:K40)</f>
        <v>3546.6016458160739</v>
      </c>
      <c r="L36" s="11">
        <f>SUM(L37:L38:L39:L40)</f>
        <v>1009.6629701385222</v>
      </c>
      <c r="M36" s="11">
        <f>SUM(M37:M38:M39:M40)</f>
        <v>2631.9422225117723</v>
      </c>
      <c r="N36" s="11">
        <f>SUM(N37:N38:N39:N40)</f>
        <v>1009.4945045268602</v>
      </c>
      <c r="O36" s="11">
        <f>SUM(O37:O38:O39:O40)</f>
        <v>2628.6849353750372</v>
      </c>
      <c r="P36" s="11">
        <f>SUM(P37:P38:P39:P40)</f>
        <v>1721.8165610667124</v>
      </c>
      <c r="Q36" s="11">
        <f>SUM(Q37:Q38:Q39:Q40)</f>
        <v>4475.57351774784</v>
      </c>
      <c r="R36" s="11">
        <f>SUM(R37:R38:R39:R40)</f>
        <v>918.8037685072909</v>
      </c>
      <c r="S36" s="11">
        <f>SUM(S37:S38:S39:S40)</f>
        <v>2374.9435967062818</v>
      </c>
      <c r="T36" s="11">
        <f>SUM(T37:T40)</f>
        <v>1010.0869440468454</v>
      </c>
      <c r="U36" s="11">
        <f>SUM(U37:U40)</f>
        <v>2653.8901129168012</v>
      </c>
      <c r="V36" s="11">
        <f t="shared" ref="V36:Y36" si="13">SUM(V37:V40)</f>
        <v>4335.1922163387871</v>
      </c>
      <c r="W36" s="11">
        <f t="shared" si="13"/>
        <v>5985.8833307984523</v>
      </c>
      <c r="X36" s="16">
        <f t="shared" si="13"/>
        <v>7675.5745987207247</v>
      </c>
      <c r="Y36" s="16">
        <f t="shared" si="13"/>
        <v>9316.9177870229269</v>
      </c>
      <c r="Z36" s="11">
        <f>SUM(Z37:Z40)</f>
        <v>23433.008831130985</v>
      </c>
      <c r="AA36" s="11">
        <f>SUM(AA37:AA40)</f>
        <v>45017.313188705288</v>
      </c>
      <c r="AB36" s="13"/>
      <c r="AC36" s="14"/>
      <c r="AD36" s="14"/>
      <c r="AE36" s="15"/>
    </row>
    <row r="37" spans="1:36" s="4" customFormat="1" ht="12.75" customHeight="1" x14ac:dyDescent="0.25">
      <c r="A37" s="17" t="s">
        <v>44</v>
      </c>
      <c r="B37" s="18">
        <v>801.44641136914322</v>
      </c>
      <c r="C37" s="18">
        <v>2052.9653217397445</v>
      </c>
      <c r="D37" s="18">
        <v>784.55687819145874</v>
      </c>
      <c r="E37" s="18">
        <v>2053.6981745525031</v>
      </c>
      <c r="F37" s="18">
        <v>1062.2961179279093</v>
      </c>
      <c r="G37" s="18">
        <v>2781.2325776864645</v>
      </c>
      <c r="H37" s="18">
        <v>787.91831357730427</v>
      </c>
      <c r="I37" s="18">
        <v>2054.6679133774887</v>
      </c>
      <c r="J37" s="18">
        <v>1075.0127454401959</v>
      </c>
      <c r="K37" s="18">
        <v>2781.3783158429583</v>
      </c>
      <c r="L37" s="18">
        <v>791.81565112218902</v>
      </c>
      <c r="M37" s="18">
        <v>2064.0680170217802</v>
      </c>
      <c r="N37" s="18">
        <v>791.68353405745063</v>
      </c>
      <c r="O37" s="18">
        <v>2061.5135300183479</v>
      </c>
      <c r="P37" s="18">
        <v>1350.3132646599479</v>
      </c>
      <c r="Q37" s="18">
        <v>3509.9129748360801</v>
      </c>
      <c r="R37" s="18">
        <v>720.56045010178798</v>
      </c>
      <c r="S37" s="18">
        <v>1862.5200349245827</v>
      </c>
      <c r="T37" s="18">
        <v>792.14814739689325</v>
      </c>
      <c r="U37" s="18">
        <v>2081.2803776270543</v>
      </c>
      <c r="V37" s="18">
        <v>3399.8206817956216</v>
      </c>
      <c r="W37" s="18">
        <v>4694.3546978526529</v>
      </c>
      <c r="X37" s="14">
        <v>6019.4741001436896</v>
      </c>
      <c r="Y37" s="14">
        <v>7306.677121149969</v>
      </c>
      <c r="Z37" s="18">
        <f>B37+D37+F37+H37+J37+L37+N37+P37+R37+T37+V37+X37</f>
        <v>18377.046295783592</v>
      </c>
      <c r="AA37" s="18">
        <f>C37+E37+G37+I37+K37+M37+O37+Q37+S37+U37+W37+Y37</f>
        <v>35304.269056629622</v>
      </c>
      <c r="AB37" s="13"/>
      <c r="AC37" s="14"/>
      <c r="AD37" s="14"/>
      <c r="AE37" s="15"/>
    </row>
    <row r="38" spans="1:36" s="4" customFormat="1" ht="12.75" customHeight="1" x14ac:dyDescent="0.25">
      <c r="A38" s="17" t="s">
        <v>45</v>
      </c>
      <c r="B38" s="18">
        <v>217.74121739288202</v>
      </c>
      <c r="C38" s="18">
        <v>557.76052157664253</v>
      </c>
      <c r="D38" s="18">
        <v>213.15257932159292</v>
      </c>
      <c r="E38" s="18">
        <v>557.95962692087551</v>
      </c>
      <c r="F38" s="18">
        <v>288.61025100132002</v>
      </c>
      <c r="G38" s="18">
        <v>755.6200373817162</v>
      </c>
      <c r="H38" s="18">
        <v>214.06583193925849</v>
      </c>
      <c r="I38" s="18">
        <v>558.22309071497352</v>
      </c>
      <c r="J38" s="18">
        <v>292.06517189980758</v>
      </c>
      <c r="K38" s="18">
        <v>755.65963229806391</v>
      </c>
      <c r="L38" s="18">
        <v>215.12468130158138</v>
      </c>
      <c r="M38" s="18">
        <v>560.77696079548286</v>
      </c>
      <c r="N38" s="18">
        <v>215.08878703578088</v>
      </c>
      <c r="O38" s="18">
        <v>560.08294419992353</v>
      </c>
      <c r="P38" s="18">
        <v>366.86027903790819</v>
      </c>
      <c r="Q38" s="18">
        <v>953.59179758291805</v>
      </c>
      <c r="R38" s="18">
        <v>195.76568986352447</v>
      </c>
      <c r="S38" s="18">
        <v>506.01933463061988</v>
      </c>
      <c r="T38" s="18">
        <v>215.21501565532685</v>
      </c>
      <c r="U38" s="18">
        <v>565.45330633678384</v>
      </c>
      <c r="V38" s="18">
        <v>923.68133872734529</v>
      </c>
      <c r="W38" s="18">
        <v>1275.3872152702563</v>
      </c>
      <c r="X38" s="14">
        <v>1635.402691979255</v>
      </c>
      <c r="Y38" s="14">
        <v>1985.11684485305</v>
      </c>
      <c r="Z38" s="18">
        <f t="shared" ref="Z38:AA40" si="14">B38+D38+F38+H38+J38+L38+N38+P38+R38+T38+V38+X38</f>
        <v>4992.773535155583</v>
      </c>
      <c r="AA38" s="18">
        <f>C38+E38+G38+I38+K38+M38+O38+Q38+S38+U38+W38+Y38</f>
        <v>9591.6513125613055</v>
      </c>
      <c r="AB38" s="13"/>
      <c r="AC38" s="14"/>
      <c r="AD38" s="14"/>
      <c r="AE38" s="15"/>
    </row>
    <row r="39" spans="1:36" s="4" customFormat="1" ht="12.75" customHeight="1" x14ac:dyDescent="0.25">
      <c r="A39" s="17" t="s">
        <v>46</v>
      </c>
      <c r="B39" s="18">
        <v>2.7557528357182162</v>
      </c>
      <c r="C39" s="18">
        <v>7.0590683628498461</v>
      </c>
      <c r="D39" s="18">
        <v>2.697678611056272</v>
      </c>
      <c r="E39" s="18">
        <v>7.0615882583640994</v>
      </c>
      <c r="F39" s="18">
        <v>3.6526778307625714</v>
      </c>
      <c r="G39" s="18">
        <v>9.5631965581553668</v>
      </c>
      <c r="H39" s="18">
        <v>2.7092368200209895</v>
      </c>
      <c r="I39" s="18">
        <v>7.0649226803278777</v>
      </c>
      <c r="J39" s="18">
        <v>3.6964036268116036</v>
      </c>
      <c r="K39" s="18">
        <v>9.5636976750514346</v>
      </c>
      <c r="L39" s="18">
        <v>2.7226377147517042</v>
      </c>
      <c r="M39" s="18">
        <v>7.097244694509147</v>
      </c>
      <c r="N39" s="18">
        <v>2.7221834336286812</v>
      </c>
      <c r="O39" s="18">
        <v>7.0884611567658222</v>
      </c>
      <c r="P39" s="18">
        <v>4.6430173688564134</v>
      </c>
      <c r="Q39" s="18">
        <v>12.068745328842198</v>
      </c>
      <c r="R39" s="18">
        <v>2.4776285419784569</v>
      </c>
      <c r="S39" s="18">
        <v>6.4042271510793931</v>
      </c>
      <c r="T39" s="18">
        <v>2.7237809946252978</v>
      </c>
      <c r="U39" s="18">
        <v>7.1564289529630072</v>
      </c>
      <c r="V39" s="18">
        <v>11.690195815820267</v>
      </c>
      <c r="W39" s="18">
        <v>16.141417675543234</v>
      </c>
      <c r="X39" s="14">
        <v>20.697806597779973</v>
      </c>
      <c r="Y39" s="14">
        <v>25.123821019908661</v>
      </c>
      <c r="Z39" s="18">
        <f t="shared" si="14"/>
        <v>63.18900019181045</v>
      </c>
      <c r="AA39" s="18">
        <f t="shared" si="14"/>
        <v>121.3928195143601</v>
      </c>
      <c r="AB39" s="13"/>
      <c r="AC39" s="14"/>
      <c r="AD39" s="14"/>
      <c r="AE39" s="15"/>
    </row>
    <row r="40" spans="1:36" s="4" customFormat="1" ht="12.75" customHeight="1" x14ac:dyDescent="0.25">
      <c r="A40" s="23" t="s">
        <v>47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4">
        <v>0</v>
      </c>
      <c r="Y40" s="14">
        <v>0</v>
      </c>
      <c r="Z40" s="18">
        <f t="shared" si="14"/>
        <v>0</v>
      </c>
      <c r="AA40" s="18">
        <f t="shared" si="14"/>
        <v>0</v>
      </c>
      <c r="AB40" s="13"/>
      <c r="AC40" s="14"/>
      <c r="AD40" s="14"/>
      <c r="AE40" s="15"/>
    </row>
    <row r="41" spans="1:36" s="4" customFormat="1" ht="12.75" customHeight="1" x14ac:dyDescent="0.25">
      <c r="A41" s="20" t="s">
        <v>48</v>
      </c>
      <c r="B41" s="11">
        <f>SUM(B42:B43:B44)</f>
        <v>3659.3458188646482</v>
      </c>
      <c r="C41" s="11">
        <f>SUM(C42:C43:C44)</f>
        <v>9373.6898185725604</v>
      </c>
      <c r="D41" s="11">
        <f>SUM(D42:D43:D44)</f>
        <v>3582.2294430975503</v>
      </c>
      <c r="E41" s="11">
        <f>SUM(E42:E43:E44)</f>
        <v>9377.035971026633</v>
      </c>
      <c r="F41" s="11">
        <f>SUM(F42:F43:F44)</f>
        <v>4850.3665402840807</v>
      </c>
      <c r="G41" s="11">
        <f>SUM(G42:G43:G44)</f>
        <v>12698.904954930793</v>
      </c>
      <c r="H41" s="11">
        <f>SUM(H42:H43:H44)</f>
        <v>3597.5775117270723</v>
      </c>
      <c r="I41" s="11">
        <f>SUM(I42:I43:I44)</f>
        <v>9381.4637277228576</v>
      </c>
      <c r="J41" s="11">
        <f>SUM(J42:J43:J44)</f>
        <v>4908.4297333522836</v>
      </c>
      <c r="K41" s="11">
        <f>SUM(K42:K43:K44)</f>
        <v>12699.5703847163</v>
      </c>
      <c r="L41" s="11">
        <f>SUM(L42:L43:L44)</f>
        <v>3615.3724705006898</v>
      </c>
      <c r="M41" s="11">
        <f>SUM(M42:M43:M44)</f>
        <v>9424.3839148740662</v>
      </c>
      <c r="N41" s="11">
        <f>SUM(N42:N43:N44)</f>
        <v>3614.7692336259684</v>
      </c>
      <c r="O41" s="11">
        <f>SUM(O42:O43:O44)</f>
        <v>9412.7203136616245</v>
      </c>
      <c r="P41" s="11">
        <f>SUM(P42:P43:P44)</f>
        <v>6165.4318106553055</v>
      </c>
      <c r="Q41" s="11">
        <f>SUM(Q42:Q43:Q44)</f>
        <v>16026.006463867361</v>
      </c>
      <c r="R41" s="11">
        <f>SUM(R42:R43:R44)</f>
        <v>3290.0264233695784</v>
      </c>
      <c r="S41" s="11">
        <f>SUM(S42:S43:S44)</f>
        <v>8504.130539070653</v>
      </c>
      <c r="T41" s="11">
        <f>SUM(T42:T44)</f>
        <v>3616.8906242229677</v>
      </c>
      <c r="U41" s="11">
        <f>SUM(U42:U44)</f>
        <v>9502.9742971132255</v>
      </c>
      <c r="V41" s="11">
        <f t="shared" ref="V41:Y41" si="15">SUM(V42:V44)</f>
        <v>15523.333089188956</v>
      </c>
      <c r="W41" s="11">
        <f t="shared" si="15"/>
        <v>21434.080921902692</v>
      </c>
      <c r="X41" s="16">
        <f t="shared" si="15"/>
        <v>27484.479395814695</v>
      </c>
      <c r="Y41" s="16">
        <f t="shared" si="15"/>
        <v>33361.754440196586</v>
      </c>
      <c r="Z41" s="11">
        <f>SUM(Z42:Z44)</f>
        <v>83908.252094703799</v>
      </c>
      <c r="AA41" s="11">
        <f>SUM(AA42:AA44)</f>
        <v>161196.71574765534</v>
      </c>
      <c r="AB41" s="13"/>
      <c r="AC41" s="14"/>
      <c r="AD41" s="14"/>
      <c r="AE41" s="15"/>
    </row>
    <row r="42" spans="1:36" s="4" customFormat="1" ht="12.75" customHeight="1" x14ac:dyDescent="0.25">
      <c r="A42" s="17" t="s">
        <v>49</v>
      </c>
      <c r="B42" s="18">
        <v>2434.376940016758</v>
      </c>
      <c r="C42" s="18">
        <v>6235.8398103742975</v>
      </c>
      <c r="D42" s="18">
        <v>2383.0753314348894</v>
      </c>
      <c r="E42" s="18">
        <v>6238.0658356736776</v>
      </c>
      <c r="F42" s="18">
        <v>3226.7025421390408</v>
      </c>
      <c r="G42" s="18">
        <v>8447.93657554329</v>
      </c>
      <c r="H42" s="18">
        <v>2393.2856220701419</v>
      </c>
      <c r="I42" s="18">
        <v>6241.0113973480438</v>
      </c>
      <c r="J42" s="18">
        <v>3265.3290358528343</v>
      </c>
      <c r="K42" s="18">
        <v>8448.3792521869364</v>
      </c>
      <c r="L42" s="18">
        <v>2405.1237044573604</v>
      </c>
      <c r="M42" s="18">
        <v>6269.56401823549</v>
      </c>
      <c r="N42" s="18">
        <v>2404.7224015989041</v>
      </c>
      <c r="O42" s="18">
        <v>6261.8048166637927</v>
      </c>
      <c r="P42" s="18">
        <v>4101.5486833003788</v>
      </c>
      <c r="Q42" s="18">
        <v>10661.288248592618</v>
      </c>
      <c r="R42" s="18">
        <v>2188.6875014129282</v>
      </c>
      <c r="S42" s="18">
        <v>5657.3661807205135</v>
      </c>
      <c r="T42" s="18">
        <v>2406.1336550320948</v>
      </c>
      <c r="U42" s="18">
        <v>6321.8462084684616</v>
      </c>
      <c r="V42" s="18">
        <v>10326.885179779303</v>
      </c>
      <c r="W42" s="18">
        <v>14259.00554622138</v>
      </c>
      <c r="X42" s="14">
        <v>18284.028392346863</v>
      </c>
      <c r="Y42" s="14">
        <v>22193.881012566915</v>
      </c>
      <c r="Z42" s="18">
        <f>B42+D42+F42+H42+J42+L42+N42+P42+R42+T42+V42+X42</f>
        <v>55819.898989441499</v>
      </c>
      <c r="AA42" s="18">
        <f>C42+E42+G42+I42+K42+M42+O42+Q42+S42+U42+W42+Y42</f>
        <v>107235.9889025954</v>
      </c>
      <c r="AB42" s="13"/>
      <c r="AC42" s="14"/>
      <c r="AD42" s="14"/>
      <c r="AE42" s="15"/>
    </row>
    <row r="43" spans="1:36" s="19" customFormat="1" ht="12.75" customHeight="1" x14ac:dyDescent="0.25">
      <c r="A43" s="17" t="s">
        <v>50</v>
      </c>
      <c r="B43" s="18">
        <v>1152.0884021859292</v>
      </c>
      <c r="C43" s="18">
        <v>2951.1611802287593</v>
      </c>
      <c r="D43" s="18">
        <v>1127.8095046622591</v>
      </c>
      <c r="E43" s="18">
        <v>2952.2146645467524</v>
      </c>
      <c r="F43" s="18">
        <v>1527.0628451141395</v>
      </c>
      <c r="G43" s="18">
        <v>3998.0537077461549</v>
      </c>
      <c r="H43" s="18">
        <v>1132.6416065567751</v>
      </c>
      <c r="I43" s="18">
        <v>2953.6086752224087</v>
      </c>
      <c r="J43" s="18">
        <v>1545.3431429157049</v>
      </c>
      <c r="K43" s="18">
        <v>3998.2632080165035</v>
      </c>
      <c r="L43" s="18">
        <v>1138.2440739471958</v>
      </c>
      <c r="M43" s="18">
        <v>2967.1214319511246</v>
      </c>
      <c r="N43" s="18">
        <v>1138.0541541523642</v>
      </c>
      <c r="O43" s="18">
        <v>2963.4493276052317</v>
      </c>
      <c r="P43" s="18">
        <v>1941.0907946732382</v>
      </c>
      <c r="Q43" s="18">
        <v>5045.5401304779625</v>
      </c>
      <c r="R43" s="18">
        <v>1035.8139057831268</v>
      </c>
      <c r="S43" s="18">
        <v>2677.3938976279255</v>
      </c>
      <c r="T43" s="18">
        <v>1138.7220411530161</v>
      </c>
      <c r="U43" s="18">
        <v>2991.8643976020689</v>
      </c>
      <c r="V43" s="18">
        <v>4887.2811974005926</v>
      </c>
      <c r="W43" s="18">
        <v>6748.1886828887764</v>
      </c>
      <c r="X43" s="14">
        <v>8653.0630116452121</v>
      </c>
      <c r="Y43" s="14">
        <v>10503.432107723153</v>
      </c>
      <c r="Z43" s="18">
        <f>B43+D43+F43+H43+J43+L43+N43+P43+R43+T43+V43+X43</f>
        <v>26417.214680189554</v>
      </c>
      <c r="AA43" s="18">
        <f>C43+E43+G43+I43+K43+M43+O43+Q43+S43+U43+W43+Y43</f>
        <v>50750.291411636812</v>
      </c>
      <c r="AB43" s="13"/>
      <c r="AC43" s="14"/>
      <c r="AD43" s="14"/>
      <c r="AE43" s="15"/>
    </row>
    <row r="44" spans="1:36" s="4" customFormat="1" ht="12.75" customHeight="1" x14ac:dyDescent="0.25">
      <c r="A44" s="17" t="s">
        <v>51</v>
      </c>
      <c r="B44" s="18">
        <v>72.880476661961083</v>
      </c>
      <c r="C44" s="18">
        <v>186.68882796950223</v>
      </c>
      <c r="D44" s="18">
        <v>71.344607000401552</v>
      </c>
      <c r="E44" s="18">
        <v>186.75547080620257</v>
      </c>
      <c r="F44" s="18">
        <v>96.60115303090079</v>
      </c>
      <c r="G44" s="18">
        <v>252.91467164134895</v>
      </c>
      <c r="H44" s="18">
        <v>71.650283100155107</v>
      </c>
      <c r="I44" s="18">
        <v>186.84365515240464</v>
      </c>
      <c r="J44" s="18">
        <v>97.757554583744181</v>
      </c>
      <c r="K44" s="18">
        <v>252.92792451286027</v>
      </c>
      <c r="L44" s="18">
        <v>72.004692096133411</v>
      </c>
      <c r="M44" s="18">
        <v>187.69846468745192</v>
      </c>
      <c r="N44" s="18">
        <v>71.992677874699865</v>
      </c>
      <c r="O44" s="18">
        <v>187.46616939260014</v>
      </c>
      <c r="P44" s="18">
        <v>122.79233268168927</v>
      </c>
      <c r="Q44" s="18">
        <v>319.1780847967799</v>
      </c>
      <c r="R44" s="18">
        <v>65.525016173523582</v>
      </c>
      <c r="S44" s="18">
        <v>169.37046072221304</v>
      </c>
      <c r="T44" s="18">
        <v>72.034928037857043</v>
      </c>
      <c r="U44" s="18">
        <v>189.26369104269503</v>
      </c>
      <c r="V44" s="18">
        <v>309.16671200906001</v>
      </c>
      <c r="W44" s="18">
        <v>426.88669279253344</v>
      </c>
      <c r="X44" s="14">
        <v>547.38799182262096</v>
      </c>
      <c r="Y44" s="14">
        <v>664.44131990651783</v>
      </c>
      <c r="Z44" s="18">
        <f>B44+D44+F44+H44+J44+L44+N44+P44+R44+T44+V44+X44</f>
        <v>1671.1384250727467</v>
      </c>
      <c r="AA44" s="18">
        <f t="shared" ref="AA44" si="16">C44+E44+G44+I44+K44+M44+O44+Q44+S44+U44+W44+Y44</f>
        <v>3210.4354334231098</v>
      </c>
      <c r="AB44" s="13"/>
      <c r="AC44" s="14"/>
      <c r="AD44" s="14"/>
      <c r="AE44" s="15"/>
    </row>
    <row r="45" spans="1:36" s="4" customFormat="1" ht="12.75" customHeight="1" x14ac:dyDescent="0.25">
      <c r="A45" s="20" t="s">
        <v>52</v>
      </c>
      <c r="B45" s="11">
        <f>SUM(B46:B47:B48)</f>
        <v>2718.5134290648766</v>
      </c>
      <c r="C45" s="11">
        <f>SUM(C46:C47:C48)</f>
        <v>6963.676819039867</v>
      </c>
      <c r="D45" s="11">
        <f>SUM(D46:D47:D48)</f>
        <v>2661.2239807588644</v>
      </c>
      <c r="E45" s="11">
        <f>SUM(E46:E47:E48)</f>
        <v>6966.1626623660723</v>
      </c>
      <c r="F45" s="11">
        <f>SUM(F46:F47:F48)</f>
        <v>3603.317977676199</v>
      </c>
      <c r="G45" s="11">
        <f>SUM(G46:G47:G48)</f>
        <v>9433.9658953328289</v>
      </c>
      <c r="H45" s="11">
        <f>SUM(H46:H47:H48)</f>
        <v>2672.6259997931056</v>
      </c>
      <c r="I45" s="11">
        <f>SUM(I46:I47:I48)</f>
        <v>6969.4520251743834</v>
      </c>
      <c r="J45" s="11">
        <f>SUM(J46:J47:J48)</f>
        <v>3646.4528924679566</v>
      </c>
      <c r="K45" s="11">
        <f>SUM(K46:K47:K48)</f>
        <v>9434.4602404692396</v>
      </c>
      <c r="L45" s="11">
        <f>SUM(L46:L47:L48)</f>
        <v>2685.8458037663595</v>
      </c>
      <c r="M45" s="11">
        <f>SUM(M46:M47:M48)</f>
        <v>7001.3372612040148</v>
      </c>
      <c r="N45" s="11">
        <f>SUM(N46:N47:N48)</f>
        <v>2685.3976614955786</v>
      </c>
      <c r="O45" s="11">
        <f>SUM(O46:O47:O48)</f>
        <v>6992.6724183340611</v>
      </c>
      <c r="P45" s="11">
        <f>SUM(P46:P47:P48)</f>
        <v>4580.2747274785997</v>
      </c>
      <c r="Q45" s="11">
        <f>SUM(Q46:Q47:Q48)</f>
        <v>11905.65635029845</v>
      </c>
      <c r="R45" s="11">
        <f>SUM(R46:R47:R48)</f>
        <v>2444.1475216145209</v>
      </c>
      <c r="S45" s="11">
        <f>SUM(S46:S47:S48)</f>
        <v>6317.6846948444745</v>
      </c>
      <c r="T45" s="11">
        <f>SUM(T46:T48)</f>
        <v>2686.9736341179278</v>
      </c>
      <c r="U45" s="11">
        <f>SUM(U46:U48)</f>
        <v>7059.7217430453011</v>
      </c>
      <c r="V45" s="11">
        <f t="shared" ref="V45:Y45" si="17">SUM(V46:V48)</f>
        <v>11532.222303029148</v>
      </c>
      <c r="W45" s="11">
        <f t="shared" si="17"/>
        <v>15923.29331802106</v>
      </c>
      <c r="X45" s="16">
        <f t="shared" si="17"/>
        <v>20418.110237955301</v>
      </c>
      <c r="Y45" s="16">
        <f t="shared" si="17"/>
        <v>24784.314451859671</v>
      </c>
      <c r="Z45" s="11">
        <f>SUM(Z46:Z48)</f>
        <v>62335.106169218438</v>
      </c>
      <c r="AA45" s="11">
        <f>SUM(AA46:AA48)</f>
        <v>119752.39787998941</v>
      </c>
      <c r="AB45" s="13"/>
      <c r="AC45" s="14"/>
      <c r="AD45" s="14"/>
      <c r="AE45" s="15"/>
    </row>
    <row r="46" spans="1:36" s="4" customFormat="1" ht="12.75" customHeight="1" x14ac:dyDescent="0.25">
      <c r="A46" s="17" t="s">
        <v>53</v>
      </c>
      <c r="B46" s="18">
        <v>2661.2672568242238</v>
      </c>
      <c r="C46" s="18">
        <v>6817.0364389156002</v>
      </c>
      <c r="D46" s="18">
        <v>2605.1842037451888</v>
      </c>
      <c r="E46" s="18">
        <v>6819.4699356123219</v>
      </c>
      <c r="F46" s="18">
        <v>3527.4396835384914</v>
      </c>
      <c r="G46" s="18">
        <v>9235.3064254980818</v>
      </c>
      <c r="H46" s="18">
        <v>2616.3461202518697</v>
      </c>
      <c r="I46" s="18">
        <v>6822.6900313617052</v>
      </c>
      <c r="J46" s="18">
        <v>3569.666267793657</v>
      </c>
      <c r="K46" s="18">
        <v>9235.7903607661701</v>
      </c>
      <c r="L46" s="18">
        <v>2629.2875429719174</v>
      </c>
      <c r="M46" s="18">
        <v>6853.9038314167456</v>
      </c>
      <c r="N46" s="18">
        <v>2628.8488376343321</v>
      </c>
      <c r="O46" s="18">
        <v>6845.4214519041789</v>
      </c>
      <c r="P46" s="18">
        <v>4483.8237800028892</v>
      </c>
      <c r="Q46" s="18">
        <v>11654.9482806673</v>
      </c>
      <c r="R46" s="18">
        <v>2392.6789180358219</v>
      </c>
      <c r="S46" s="18">
        <v>6184.6475494927181</v>
      </c>
      <c r="T46" s="18">
        <v>2630.3916235895781</v>
      </c>
      <c r="U46" s="18">
        <v>6911.0588589290828</v>
      </c>
      <c r="V46" s="18">
        <v>11289.377968615176</v>
      </c>
      <c r="W46" s="18">
        <v>15587.982268174443</v>
      </c>
      <c r="X46" s="14">
        <v>19988.147802230753</v>
      </c>
      <c r="Y46" s="14">
        <v>24262.408943206101</v>
      </c>
      <c r="Z46" s="18">
        <f>B46+D46+F46+H46+J46+L46+N46+P46+R46+T46+V46+X46</f>
        <v>61022.460005233894</v>
      </c>
      <c r="AA46" s="18">
        <f>C46+E46+G46+I46+K46+M46+O46+Q46+S46+U46+W46+Y46</f>
        <v>117230.66437594444</v>
      </c>
      <c r="AB46" s="13"/>
      <c r="AC46" s="14"/>
      <c r="AD46" s="14"/>
      <c r="AE46" s="15"/>
    </row>
    <row r="47" spans="1:36" s="19" customFormat="1" ht="12.75" customHeight="1" x14ac:dyDescent="0.25">
      <c r="A47" s="17" t="s">
        <v>54</v>
      </c>
      <c r="B47" s="18">
        <v>35.567583266336442</v>
      </c>
      <c r="C47" s="18">
        <v>91.109042336515301</v>
      </c>
      <c r="D47" s="18">
        <v>34.818038606699609</v>
      </c>
      <c r="E47" s="18">
        <v>91.141565787952644</v>
      </c>
      <c r="F47" s="18">
        <v>47.143895202375589</v>
      </c>
      <c r="G47" s="18">
        <v>123.42899024392527</v>
      </c>
      <c r="H47" s="18">
        <v>34.967216557070905</v>
      </c>
      <c r="I47" s="18">
        <v>91.184602060765144</v>
      </c>
      <c r="J47" s="18">
        <v>47.70824947671511</v>
      </c>
      <c r="K47" s="18">
        <v>123.43545799266381</v>
      </c>
      <c r="L47" s="18">
        <v>35.140177438395334</v>
      </c>
      <c r="M47" s="18">
        <v>91.601771523798035</v>
      </c>
      <c r="N47" s="18">
        <v>35.134314183367515</v>
      </c>
      <c r="O47" s="18">
        <v>91.488405329990869</v>
      </c>
      <c r="P47" s="18">
        <v>59.925877507373443</v>
      </c>
      <c r="Q47" s="18">
        <v>155.767273044257</v>
      </c>
      <c r="R47" s="18">
        <v>31.977925715135289</v>
      </c>
      <c r="S47" s="18">
        <v>82.657225096598026</v>
      </c>
      <c r="T47" s="18">
        <v>35.154933370630516</v>
      </c>
      <c r="U47" s="18">
        <v>92.36564301957587</v>
      </c>
      <c r="V47" s="18">
        <v>150.88146066285361</v>
      </c>
      <c r="W47" s="18">
        <v>208.33189746567797</v>
      </c>
      <c r="X47" s="14">
        <v>267.13969048868023</v>
      </c>
      <c r="Y47" s="14">
        <v>324.26478329695442</v>
      </c>
      <c r="Z47" s="18">
        <f>B47+D47+F47+H47+J47+L47+N47+P47+R47+T47+V47+X47</f>
        <v>815.55936247563375</v>
      </c>
      <c r="AA47" s="18">
        <f>C47+E47+G47+I47+K47+M47+O47+Q47+S47+U47+W47+Y47</f>
        <v>1566.7766571986742</v>
      </c>
      <c r="AB47" s="13"/>
      <c r="AC47" s="14"/>
      <c r="AD47" s="14"/>
      <c r="AE47" s="15"/>
    </row>
    <row r="48" spans="1:36" s="4" customFormat="1" ht="12.75" customHeight="1" x14ac:dyDescent="0.25">
      <c r="A48" s="17" t="s">
        <v>55</v>
      </c>
      <c r="B48" s="18">
        <v>21.678588974316632</v>
      </c>
      <c r="C48" s="18">
        <v>55.531337787752094</v>
      </c>
      <c r="D48" s="18">
        <v>21.221738406976002</v>
      </c>
      <c r="E48" s="18">
        <v>55.551160965797578</v>
      </c>
      <c r="F48" s="18">
        <v>28.734398935332219</v>
      </c>
      <c r="G48" s="18">
        <v>75.230479590822227</v>
      </c>
      <c r="H48" s="18">
        <v>21.312662984165119</v>
      </c>
      <c r="I48" s="18">
        <v>55.577391751912636</v>
      </c>
      <c r="J48" s="18">
        <v>29.078375197584617</v>
      </c>
      <c r="K48" s="18">
        <v>75.234421710404618</v>
      </c>
      <c r="L48" s="18">
        <v>21.41808335604674</v>
      </c>
      <c r="M48" s="18">
        <v>55.831658263471958</v>
      </c>
      <c r="N48" s="18">
        <v>21.414509677878954</v>
      </c>
      <c r="O48" s="18">
        <v>55.762561099891123</v>
      </c>
      <c r="P48" s="18">
        <v>36.525069968337114</v>
      </c>
      <c r="Q48" s="18">
        <v>94.940796586891906</v>
      </c>
      <c r="R48" s="18">
        <v>19.490677863563857</v>
      </c>
      <c r="S48" s="18">
        <v>50.379920255157884</v>
      </c>
      <c r="T48" s="18">
        <v>21.427077157719005</v>
      </c>
      <c r="U48" s="18">
        <v>56.297241096642324</v>
      </c>
      <c r="V48" s="18">
        <v>91.962873751119417</v>
      </c>
      <c r="W48" s="18">
        <v>126.97915238094009</v>
      </c>
      <c r="X48" s="14">
        <v>162.82274523586906</v>
      </c>
      <c r="Y48" s="14">
        <v>197.64072535661481</v>
      </c>
      <c r="Z48" s="18">
        <f t="shared" ref="Z48" si="18">B48+D48+F48+H48+J48+L48+N48+P48+R48+T48+V48+X48</f>
        <v>497.08680150890871</v>
      </c>
      <c r="AA48" s="18">
        <f>C48+E48+G48+I48+K48+M48+O48+Q48+S48+U48+W48+Y48</f>
        <v>954.9568468462993</v>
      </c>
      <c r="AB48" s="13"/>
      <c r="AC48" s="14"/>
      <c r="AD48" s="14"/>
      <c r="AE48" s="15"/>
    </row>
    <row r="49" spans="1:31" s="4" customFormat="1" ht="12.75" customHeight="1" x14ac:dyDescent="0.25">
      <c r="A49" s="20" t="s">
        <v>56</v>
      </c>
      <c r="B49" s="11">
        <f>SUM(B50:B51)</f>
        <v>114933.8258225816</v>
      </c>
      <c r="C49" s="11">
        <f t="shared" ref="C49:S49" si="19">SUM(C50:C51)</f>
        <v>294411.64794230496</v>
      </c>
      <c r="D49" s="11">
        <f t="shared" si="19"/>
        <v>112511.73167264024</v>
      </c>
      <c r="E49" s="11">
        <f t="shared" si="19"/>
        <v>294516.74489743559</v>
      </c>
      <c r="F49" s="11">
        <f t="shared" si="19"/>
        <v>152341.76017003221</v>
      </c>
      <c r="G49" s="11">
        <f t="shared" si="19"/>
        <v>398850.99754807266</v>
      </c>
      <c r="H49" s="11">
        <f t="shared" si="19"/>
        <v>112993.78839367622</v>
      </c>
      <c r="I49" s="11">
        <f t="shared" si="19"/>
        <v>294655.813201471</v>
      </c>
      <c r="J49" s="11">
        <f t="shared" si="19"/>
        <v>154165.42627024089</v>
      </c>
      <c r="K49" s="11">
        <f t="shared" si="19"/>
        <v>398871.89756541199</v>
      </c>
      <c r="L49" s="11">
        <f t="shared" si="19"/>
        <v>113552.69777077399</v>
      </c>
      <c r="M49" s="11">
        <f t="shared" si="19"/>
        <v>296003.86325153161</v>
      </c>
      <c r="N49" s="11">
        <f t="shared" si="19"/>
        <v>113533.75112694177</v>
      </c>
      <c r="O49" s="11">
        <f t="shared" si="19"/>
        <v>295637.52938297408</v>
      </c>
      <c r="P49" s="11">
        <f t="shared" si="19"/>
        <v>193645.7227392401</v>
      </c>
      <c r="Q49" s="11">
        <f t="shared" si="19"/>
        <v>503349.59490687796</v>
      </c>
      <c r="R49" s="11">
        <f t="shared" si="19"/>
        <v>103334.13200411075</v>
      </c>
      <c r="S49" s="11">
        <f t="shared" si="19"/>
        <v>267100.27052138402</v>
      </c>
      <c r="T49" s="11">
        <f>SUM(T50:T51)</f>
        <v>113600.3803960642</v>
      </c>
      <c r="U49" s="11">
        <f>SUM(U50:U51)</f>
        <v>298472.25343675009</v>
      </c>
      <c r="V49" s="11">
        <f t="shared" ref="V49:Y49" si="20">SUM(V50:V51)</f>
        <v>487561.47950299905</v>
      </c>
      <c r="W49" s="11">
        <f t="shared" si="20"/>
        <v>673208.01183786732</v>
      </c>
      <c r="X49" s="16">
        <f t="shared" si="20"/>
        <v>863240.73319831304</v>
      </c>
      <c r="Y49" s="16">
        <f t="shared" si="20"/>
        <v>1047835.9422053623</v>
      </c>
      <c r="Z49" s="11">
        <f>SUM(Z50:Z51)</f>
        <v>2635415.4290676145</v>
      </c>
      <c r="AA49" s="11">
        <f>SUM(AA50:AA51)</f>
        <v>5062914.5666974429</v>
      </c>
      <c r="AB49" s="13"/>
      <c r="AC49" s="14"/>
      <c r="AD49" s="14"/>
      <c r="AE49" s="15"/>
    </row>
    <row r="50" spans="1:31" s="4" customFormat="1" ht="12.75" customHeight="1" x14ac:dyDescent="0.25">
      <c r="A50" s="17" t="s">
        <v>57</v>
      </c>
      <c r="B50" s="18">
        <v>8455.3294523496315</v>
      </c>
      <c r="C50" s="18">
        <v>21658.962974086156</v>
      </c>
      <c r="D50" s="18">
        <v>8277.1434061113687</v>
      </c>
      <c r="E50" s="18">
        <v>21666.694635098127</v>
      </c>
      <c r="F50" s="18">
        <v>11207.31657864449</v>
      </c>
      <c r="G50" s="18">
        <v>29342.24596223835</v>
      </c>
      <c r="H50" s="18">
        <v>8312.6068422400022</v>
      </c>
      <c r="I50" s="18">
        <v>21676.92546417375</v>
      </c>
      <c r="J50" s="18">
        <v>11341.478106619283</v>
      </c>
      <c r="K50" s="18">
        <v>29343.783512484315</v>
      </c>
      <c r="L50" s="18">
        <v>8353.7240928278734</v>
      </c>
      <c r="M50" s="18">
        <v>21776.097376445385</v>
      </c>
      <c r="N50" s="18">
        <v>8352.3302462864231</v>
      </c>
      <c r="O50" s="18">
        <v>21749.14731604288</v>
      </c>
      <c r="P50" s="18">
        <v>14245.9225652691</v>
      </c>
      <c r="Q50" s="18">
        <v>37029.887626068965</v>
      </c>
      <c r="R50" s="18">
        <v>7601.9755151635954</v>
      </c>
      <c r="S50" s="18">
        <v>19649.748608875514</v>
      </c>
      <c r="T50" s="24">
        <v>8357.2319574890898</v>
      </c>
      <c r="U50" s="24">
        <v>21957.689280165574</v>
      </c>
      <c r="V50" s="24">
        <v>35868.404344571158</v>
      </c>
      <c r="W50" s="24">
        <v>49525.85097825995</v>
      </c>
      <c r="X50" s="14">
        <v>63505.976100949752</v>
      </c>
      <c r="Y50" s="14">
        <v>77086.080098264691</v>
      </c>
      <c r="Z50" s="24">
        <f>B50+D50+F50+H50+J50+L50+N50+P50+R50+T50+V50+X50</f>
        <v>193879.43920852174</v>
      </c>
      <c r="AA50" s="24">
        <f>C50+E50+G50+I50+K50+M50+O50+Q50+S50+U50+W50+Y50</f>
        <v>372463.11383220361</v>
      </c>
      <c r="AB50" s="13"/>
      <c r="AC50" s="14"/>
      <c r="AD50" s="14"/>
      <c r="AE50" s="15"/>
    </row>
    <row r="51" spans="1:31" ht="12.75" customHeight="1" x14ac:dyDescent="0.25">
      <c r="A51" s="25" t="s">
        <v>58</v>
      </c>
      <c r="B51" s="26">
        <v>106478.49637023197</v>
      </c>
      <c r="C51" s="26">
        <v>272752.68496821879</v>
      </c>
      <c r="D51" s="26">
        <v>104234.58826652887</v>
      </c>
      <c r="E51" s="26">
        <v>272850.05026233749</v>
      </c>
      <c r="F51" s="26">
        <v>141134.44359138771</v>
      </c>
      <c r="G51" s="26">
        <v>369508.75158583431</v>
      </c>
      <c r="H51" s="26">
        <v>104681.18155143622</v>
      </c>
      <c r="I51" s="26">
        <v>272978.88773729722</v>
      </c>
      <c r="J51" s="26">
        <v>142823.94816362159</v>
      </c>
      <c r="K51" s="26">
        <v>369528.11405292765</v>
      </c>
      <c r="L51" s="26">
        <v>105198.97367794611</v>
      </c>
      <c r="M51" s="26">
        <v>274227.76587508625</v>
      </c>
      <c r="N51" s="26">
        <v>105181.42088065535</v>
      </c>
      <c r="O51" s="26">
        <v>273888.38206693123</v>
      </c>
      <c r="P51" s="26">
        <v>179399.80017397099</v>
      </c>
      <c r="Q51" s="26">
        <v>466319.707280809</v>
      </c>
      <c r="R51" s="26">
        <v>95732.156488947163</v>
      </c>
      <c r="S51" s="26">
        <v>247450.52191250853</v>
      </c>
      <c r="T51" s="26">
        <v>105243.14843857511</v>
      </c>
      <c r="U51" s="26">
        <v>276514.5641565845</v>
      </c>
      <c r="V51" s="26">
        <v>451693.07515842788</v>
      </c>
      <c r="W51" s="26">
        <v>623682.16085960739</v>
      </c>
      <c r="X51" s="27">
        <v>799734.75709736324</v>
      </c>
      <c r="Y51" s="27">
        <v>970749.86210709752</v>
      </c>
      <c r="Z51" s="26">
        <f>B51+D51+F51+H51+J51+L51+N51+P51+R51+T51+V51+X51</f>
        <v>2441535.9898590925</v>
      </c>
      <c r="AA51" s="26">
        <f>C51+E51+G51+I51+K51+M51+O51+Q51+S51+U51+W51+Y51</f>
        <v>4690451.4528652392</v>
      </c>
      <c r="AB51" s="13"/>
      <c r="AC51" s="14"/>
      <c r="AD51" s="14"/>
      <c r="AE51" s="15"/>
    </row>
    <row r="52" spans="1:31" ht="12.75" customHeight="1" x14ac:dyDescent="0.25">
      <c r="A52" s="28" t="s">
        <v>59</v>
      </c>
      <c r="J52" s="18"/>
      <c r="K52" s="18"/>
      <c r="L52" s="18"/>
      <c r="M52" s="18"/>
      <c r="N52" s="18"/>
      <c r="O52" s="18"/>
      <c r="P52" s="18"/>
      <c r="Q52" s="18"/>
      <c r="AB52" s="4"/>
      <c r="AC52" s="14"/>
      <c r="AD52" s="14"/>
      <c r="AE52" s="4"/>
    </row>
    <row r="53" spans="1:31" x14ac:dyDescent="0.25">
      <c r="I53" s="29"/>
      <c r="J53" s="18"/>
      <c r="K53" s="18"/>
      <c r="L53" s="18"/>
      <c r="M53" s="18"/>
      <c r="N53" s="18"/>
      <c r="O53" s="18"/>
      <c r="P53" s="18"/>
      <c r="Q53" s="18"/>
      <c r="AB53" s="4"/>
      <c r="AC53" s="14"/>
      <c r="AD53" s="14"/>
      <c r="AE53" s="4"/>
    </row>
    <row r="54" spans="1:31" x14ac:dyDescent="0.25">
      <c r="J54" s="18"/>
      <c r="K54" s="18"/>
      <c r="L54" s="18"/>
      <c r="M54" s="18"/>
      <c r="N54" s="18"/>
      <c r="O54" s="18"/>
      <c r="P54" s="18"/>
      <c r="Q54" s="18"/>
      <c r="T54" s="30"/>
      <c r="U54" s="30"/>
      <c r="AB54" s="4"/>
      <c r="AC54" s="14"/>
      <c r="AD54" s="14"/>
      <c r="AE54" s="4"/>
    </row>
    <row r="55" spans="1:31" x14ac:dyDescent="0.25">
      <c r="G55" s="31"/>
      <c r="H55" s="32"/>
      <c r="I55" s="32"/>
      <c r="J55" s="30"/>
      <c r="K55" s="30"/>
      <c r="L55" s="30"/>
      <c r="M55" s="30"/>
      <c r="N55" s="30"/>
      <c r="O55" s="30"/>
      <c r="P55" s="30"/>
      <c r="Q55" s="30"/>
      <c r="AB55" s="4"/>
      <c r="AC55" s="14"/>
      <c r="AD55" s="14"/>
      <c r="AE55" s="4"/>
    </row>
    <row r="56" spans="1:31" x14ac:dyDescent="0.25">
      <c r="J56" s="33"/>
      <c r="K56" s="33"/>
      <c r="L56" s="33"/>
      <c r="M56" s="33"/>
      <c r="N56" s="33"/>
      <c r="O56" s="33"/>
      <c r="P56" s="33"/>
      <c r="Q56" s="33"/>
      <c r="T56" s="30"/>
      <c r="U56" s="30"/>
      <c r="AB56" s="4"/>
      <c r="AC56" s="14"/>
      <c r="AD56" s="14"/>
      <c r="AE56" s="4"/>
    </row>
    <row r="57" spans="1:31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0"/>
      <c r="K57" s="30"/>
      <c r="L57" s="30"/>
      <c r="M57" s="30"/>
      <c r="N57" s="30"/>
      <c r="O57" s="30"/>
      <c r="P57" s="30"/>
      <c r="Q57" s="30"/>
      <c r="R57" s="33"/>
      <c r="S57" s="33"/>
      <c r="V57" s="33"/>
      <c r="W57" s="33"/>
      <c r="X57" s="33"/>
      <c r="Y57" s="33"/>
      <c r="AB57" s="19"/>
      <c r="AC57" s="14"/>
      <c r="AD57" s="14"/>
      <c r="AE57" s="19"/>
    </row>
    <row r="58" spans="1:31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18"/>
      <c r="K58" s="18"/>
      <c r="L58" s="18"/>
      <c r="M58" s="18"/>
      <c r="N58" s="18"/>
      <c r="O58" s="18"/>
      <c r="P58" s="18"/>
      <c r="Q58" s="18"/>
      <c r="R58" s="30"/>
      <c r="S58" s="30"/>
      <c r="V58" s="30"/>
      <c r="W58" s="30"/>
      <c r="X58" s="30"/>
      <c r="Y58" s="30"/>
      <c r="AB58" s="4"/>
      <c r="AC58" s="14"/>
      <c r="AD58" s="14"/>
      <c r="AE58" s="4"/>
    </row>
    <row r="59" spans="1:3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18"/>
      <c r="K59" s="18"/>
      <c r="L59" s="18"/>
      <c r="M59" s="18"/>
      <c r="N59" s="18"/>
      <c r="O59" s="18"/>
      <c r="P59" s="18"/>
      <c r="Q59" s="18"/>
      <c r="R59" s="34"/>
      <c r="S59" s="34"/>
      <c r="V59" s="34"/>
      <c r="W59" s="34"/>
      <c r="X59" s="34"/>
      <c r="Y59" s="34"/>
      <c r="AB59" s="4"/>
      <c r="AC59" s="14"/>
      <c r="AD59" s="14"/>
      <c r="AE59" s="4"/>
    </row>
    <row r="60" spans="1:3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18"/>
      <c r="K60" s="18"/>
      <c r="L60" s="18"/>
      <c r="M60" s="18"/>
      <c r="N60" s="18"/>
      <c r="O60" s="18"/>
      <c r="P60" s="18"/>
      <c r="Q60" s="18"/>
      <c r="R60" s="34"/>
      <c r="S60" s="34"/>
      <c r="V60" s="34"/>
      <c r="W60" s="34"/>
      <c r="X60" s="34"/>
      <c r="Y60" s="34"/>
      <c r="AB60" s="4"/>
      <c r="AC60" s="14"/>
      <c r="AD60" s="14"/>
      <c r="AE60" s="4"/>
    </row>
    <row r="61" spans="1:31" x14ac:dyDescent="0.25">
      <c r="B61" s="35"/>
      <c r="J61" s="18"/>
      <c r="K61" s="18"/>
      <c r="L61" s="18"/>
      <c r="M61" s="18"/>
      <c r="N61" s="18"/>
      <c r="O61" s="18"/>
      <c r="P61" s="18"/>
      <c r="Q61" s="18"/>
      <c r="AB61" s="4"/>
      <c r="AC61" s="14"/>
      <c r="AD61" s="14"/>
      <c r="AE61" s="4"/>
    </row>
    <row r="62" spans="1:31" x14ac:dyDescent="0.25">
      <c r="J62" s="33"/>
      <c r="K62" s="33"/>
      <c r="L62" s="33"/>
      <c r="M62" s="33"/>
      <c r="N62" s="33"/>
      <c r="O62" s="33"/>
      <c r="P62" s="33"/>
      <c r="Q62" s="33"/>
      <c r="AB62" s="4"/>
      <c r="AC62" s="14"/>
      <c r="AD62" s="14"/>
      <c r="AE62" s="4"/>
    </row>
    <row r="63" spans="1:31" x14ac:dyDescent="0.25">
      <c r="J63" s="30"/>
      <c r="K63" s="30"/>
      <c r="L63" s="30"/>
      <c r="M63" s="30"/>
      <c r="N63" s="30"/>
      <c r="O63" s="30"/>
      <c r="P63" s="30"/>
      <c r="Q63" s="30"/>
      <c r="AB63" s="4"/>
      <c r="AC63" s="14"/>
      <c r="AD63" s="14"/>
      <c r="AE63" s="4"/>
    </row>
    <row r="64" spans="1:31" x14ac:dyDescent="0.25">
      <c r="J64" s="18"/>
      <c r="K64" s="18"/>
      <c r="L64" s="18"/>
      <c r="M64" s="18"/>
      <c r="N64" s="18"/>
      <c r="O64" s="18"/>
      <c r="P64" s="18"/>
      <c r="Q64" s="18"/>
      <c r="R64" s="30"/>
      <c r="AB64" s="4"/>
      <c r="AC64" s="14"/>
      <c r="AD64" s="14"/>
      <c r="AE64" s="4"/>
    </row>
    <row r="65" spans="10:31" x14ac:dyDescent="0.25">
      <c r="J65" s="18"/>
      <c r="K65" s="18"/>
      <c r="L65" s="18"/>
      <c r="M65" s="18"/>
      <c r="N65" s="18"/>
      <c r="O65" s="18"/>
      <c r="P65" s="18"/>
      <c r="Q65" s="18"/>
      <c r="R65" s="34"/>
      <c r="AB65" s="4"/>
      <c r="AC65" s="14"/>
      <c r="AD65" s="14"/>
      <c r="AE65" s="4"/>
    </row>
    <row r="66" spans="10:31" x14ac:dyDescent="0.25">
      <c r="J66" s="18"/>
      <c r="K66" s="18"/>
      <c r="L66" s="18"/>
      <c r="M66" s="18"/>
      <c r="N66" s="18"/>
      <c r="O66" s="18"/>
      <c r="P66" s="18"/>
      <c r="Q66" s="18"/>
      <c r="R66" s="34"/>
      <c r="AB66" s="4"/>
      <c r="AC66" s="14"/>
      <c r="AD66" s="14"/>
      <c r="AE66" s="4"/>
    </row>
    <row r="67" spans="10:31" x14ac:dyDescent="0.25">
      <c r="J67" s="18"/>
      <c r="K67" s="18"/>
      <c r="L67" s="18"/>
      <c r="M67" s="18"/>
      <c r="N67" s="18"/>
      <c r="O67" s="18"/>
      <c r="P67" s="18"/>
      <c r="Q67" s="18"/>
      <c r="AB67" s="19"/>
      <c r="AC67" s="14"/>
      <c r="AD67" s="14"/>
      <c r="AE67" s="19"/>
    </row>
    <row r="68" spans="10:31" x14ac:dyDescent="0.25">
      <c r="J68" s="33"/>
      <c r="K68" s="33"/>
      <c r="L68" s="33"/>
      <c r="M68" s="33"/>
      <c r="N68" s="33"/>
      <c r="O68" s="33"/>
      <c r="P68" s="33"/>
      <c r="Q68" s="33"/>
      <c r="AB68" s="4"/>
      <c r="AC68" s="14"/>
      <c r="AD68" s="14"/>
      <c r="AE68" s="4"/>
    </row>
    <row r="69" spans="10:31" x14ac:dyDescent="0.25">
      <c r="J69" s="18"/>
      <c r="K69" s="18"/>
      <c r="L69" s="18"/>
      <c r="M69" s="18"/>
      <c r="N69" s="18"/>
      <c r="O69" s="18"/>
      <c r="P69" s="18"/>
      <c r="Q69" s="18"/>
      <c r="R69" s="30"/>
      <c r="AB69" s="4"/>
      <c r="AC69" s="14"/>
      <c r="AD69" s="14"/>
      <c r="AE69" s="4"/>
    </row>
    <row r="70" spans="10:31" x14ac:dyDescent="0.25">
      <c r="J70" s="18"/>
      <c r="K70" s="18"/>
      <c r="L70" s="18"/>
      <c r="M70" s="18"/>
      <c r="N70" s="18"/>
      <c r="O70" s="18"/>
      <c r="P70" s="18"/>
      <c r="Q70" s="18"/>
      <c r="R70" s="34"/>
      <c r="AB70" s="4"/>
      <c r="AC70" s="14"/>
      <c r="AD70" s="14"/>
      <c r="AE70" s="4"/>
    </row>
    <row r="71" spans="10:31" x14ac:dyDescent="0.25">
      <c r="J71" s="18"/>
      <c r="K71" s="18"/>
      <c r="L71" s="18"/>
      <c r="M71" s="18"/>
      <c r="N71" s="18"/>
      <c r="O71" s="18"/>
      <c r="P71" s="18"/>
      <c r="Q71" s="18"/>
      <c r="R71" s="34"/>
      <c r="AB71" s="4"/>
      <c r="AC71" s="4"/>
      <c r="AD71" s="4"/>
      <c r="AE71" s="4"/>
    </row>
    <row r="72" spans="10:31" x14ac:dyDescent="0.25">
      <c r="J72" s="18"/>
      <c r="K72" s="18"/>
      <c r="L72" s="18"/>
      <c r="M72" s="18"/>
      <c r="N72" s="18"/>
      <c r="O72" s="18"/>
      <c r="P72" s="18"/>
      <c r="Q72" s="18"/>
      <c r="AB72" s="4"/>
      <c r="AC72" s="4"/>
      <c r="AD72" s="4"/>
      <c r="AE72" s="4"/>
    </row>
    <row r="73" spans="10:31" x14ac:dyDescent="0.25">
      <c r="AB73" s="4"/>
      <c r="AC73" s="4"/>
      <c r="AD73" s="4"/>
      <c r="AE73" s="4"/>
    </row>
    <row r="74" spans="10:31" x14ac:dyDescent="0.25">
      <c r="AB74" s="4"/>
      <c r="AC74" s="4"/>
      <c r="AD74" s="4"/>
      <c r="AE74" s="4"/>
    </row>
    <row r="75" spans="10:31" x14ac:dyDescent="0.25">
      <c r="AB75" s="4"/>
      <c r="AC75" s="4"/>
      <c r="AD75" s="4"/>
      <c r="AE75" s="4"/>
    </row>
  </sheetData>
  <mergeCells count="16">
    <mergeCell ref="Z7:AA7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ageMargins left="0.19685039370078741" right="0.19685039370078741" top="0.19685039370078741" bottom="0.19685039370078741" header="0" footer="0"/>
  <pageSetup scale="46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</vt:lpstr>
      <vt:lpstr>'2018'!Área_de_impresión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de Regla Encarnación De Aza</dc:creator>
  <cp:lastModifiedBy>Juan de Regla Encarnación De Aza</cp:lastModifiedBy>
  <dcterms:created xsi:type="dcterms:W3CDTF">2020-07-30T15:48:19Z</dcterms:created>
  <dcterms:modified xsi:type="dcterms:W3CDTF">2020-07-30T16:38:53Z</dcterms:modified>
</cp:coreProperties>
</file>