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9. Finanzas de los gobiernos locales\3. Insumos\4. Fichas de carga\Portal Web\Históricos\"/>
    </mc:Choice>
  </mc:AlternateContent>
  <bookViews>
    <workbookView xWindow="0" yWindow="0" windowWidth="20490" windowHeight="7650"/>
  </bookViews>
  <sheets>
    <sheet name="3.19-01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#REF!</definedName>
    <definedName name="\F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'[4]333.02'!#REF!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'[4]333.02'!#REF!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'[5]344.13'!#REF!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'[5]333.02'!#REF!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'[4]344.13'!#REF!</definedName>
    <definedName name="____aaa99">'[4]344.13'!#REF!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'[4]333.02'!#REF!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'[5]344.13'!#REF!</definedName>
    <definedName name="___dga11">#REF!</definedName>
    <definedName name="___dga12">#REF!</definedName>
    <definedName name="___f">#REF!</definedName>
    <definedName name="___fc">'[2]1.03'!$H$12</definedName>
    <definedName name="___r">'[5]333.02'!#REF!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[6]ER!#REF!</definedName>
    <definedName name="__123Graph_B" hidden="1">[7]PFMON!$C$80:$C$160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[6]ER!#REF!</definedName>
    <definedName name="__123Graph_C" hidden="1">[7]PFMON!#REF!</definedName>
    <definedName name="__123Graph_CREER" hidden="1">[6]ER!#REF!</definedName>
    <definedName name="__123Graph_D" hidden="1">[7]PFMON!#REF!</definedName>
    <definedName name="__123Graph_E" hidden="1">[7]PFMON!#REF!</definedName>
    <definedName name="__123Graph_X" hidden="1">[7]PFMON!$B$80:$B$161</definedName>
    <definedName name="__aaa98">'[4]344.13'!#REF!</definedName>
    <definedName name="__aaa99">'[4]344.13'!#REF!</definedName>
    <definedName name="__dga11">#REF!</definedName>
    <definedName name="__dga12">#REF!</definedName>
    <definedName name="__f">#REF!</definedName>
    <definedName name="__fc">'[2]1.03'!$H$12</definedName>
    <definedName name="__r">'[4]333.02'!#REF!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3__123Graph_ACPI_ER_LOG" hidden="1">[6]ER!#REF!</definedName>
    <definedName name="_4__123Graph_BCPI_ER_LOG" hidden="1">[6]ER!#REF!</definedName>
    <definedName name="_5__123Graph_BIBA_IBRD" hidden="1">[6]WB!#REF!</definedName>
    <definedName name="_aa98">'[4]344.13'!#REF!</definedName>
    <definedName name="_aa99">'[8]344.13'!#REF!</definedName>
    <definedName name="_aa997">'[8]344.13'!#REF!</definedName>
    <definedName name="_aaa98">'[9]344.13'!#REF!</definedName>
    <definedName name="_aaa99">'[9]344.13'!#REF!</definedName>
    <definedName name="_dga11">#REF!</definedName>
    <definedName name="_dga12">#REF!</definedName>
    <definedName name="_f">#REF!</definedName>
    <definedName name="_fc">'[2]1.03'!$H$12</definedName>
    <definedName name="_Fill" hidden="1">#REF!</definedName>
    <definedName name="_Order1" hidden="1">0</definedName>
    <definedName name="_Order2" hidden="1">0</definedName>
    <definedName name="_Parse_Out" hidden="1">#REF!</definedName>
    <definedName name="_r">'[9]333.02'!#REF!</definedName>
    <definedName name="_RE1">#REF!</definedName>
    <definedName name="_Regression_Out" hidden="1">#REF!</definedName>
    <definedName name="_Regression_X" hidden="1">#REF!</definedName>
    <definedName name="_Regression_Y" hidden="1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'[4]333.09'!$D$10</definedName>
    <definedName name="aa">'[4]333.05'!#REF!</definedName>
    <definedName name="aa_10">'[10]333.05'!#REF!</definedName>
    <definedName name="aa_11">'[10]333.05'!#REF!</definedName>
    <definedName name="aaa">'[4]333.06'!$N$9</definedName>
    <definedName name="aaa98_10">'[10]344.13'!#REF!</definedName>
    <definedName name="aaa98_11">'[10]344.13'!#REF!</definedName>
    <definedName name="aaa99_10">'[10]344.13'!#REF!</definedName>
    <definedName name="aaa99_11">'[10]344.13'!#REF!</definedName>
    <definedName name="aaaa">#REF!</definedName>
    <definedName name="aaaa_10">#REF!</definedName>
    <definedName name="aaaa_11">#REF!</definedName>
    <definedName name="aaaaa">#REF!</definedName>
    <definedName name="ab">'[4]333.03'!$F$12</definedName>
    <definedName name="AC">'[11]6.03'!$L$20</definedName>
    <definedName name="adolescentes">#REF!</definedName>
    <definedName name="ai">'[4]333.09'!$F$10</definedName>
    <definedName name="ALL">#REF!</definedName>
    <definedName name="ap">'[4]331-04'!#REF!</definedName>
    <definedName name="ap_10">'[10]331-04'!#REF!</definedName>
    <definedName name="ap_11">'[10]331-04'!#REF!</definedName>
    <definedName name="Area1">'[12]Form AN01-46'!$A$2:$N$20027</definedName>
    <definedName name="AS">'[4]333.02'!$D$7</definedName>
    <definedName name="asd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azx">#REF!</definedName>
    <definedName name="b">'[4]333.09'!#REF!</definedName>
    <definedName name="b_10">'[10]333.09'!#REF!</definedName>
    <definedName name="b_11">'[10]333.09'!#REF!</definedName>
    <definedName name="BAL">#REF!</definedName>
    <definedName name="_xlnm.Database">#REF!</definedName>
    <definedName name="bb">#REF!</definedName>
    <definedName name="bb_10">'[10]333.05'!#REF!</definedName>
    <definedName name="bb_11">'[10]333.05'!#REF!</definedName>
    <definedName name="bbb">#REF!</definedName>
    <definedName name="bbb_10">#REF!</definedName>
    <definedName name="bbb_11">#REF!</definedName>
    <definedName name="bbbb">#REF!</definedName>
    <definedName name="bbbbb">#REF!</definedName>
    <definedName name="bc" hidden="1">#REF!</definedName>
    <definedName name="BCH_10G">#REF!</definedName>
    <definedName name="BCRD15" hidden="1">#REF!</definedName>
    <definedName name="bnm">#REF!</definedName>
    <definedName name="BVB">#REF!</definedName>
    <definedName name="BVB_10">#REF!</definedName>
    <definedName name="BVB_11">#REF!</definedName>
    <definedName name="car">#REF!</definedName>
    <definedName name="cb">'[13]2'!$H$13</definedName>
    <definedName name="cc">'[11]8.03'!$E$9</definedName>
    <definedName name="ccentral">#REF!</definedName>
    <definedName name="ccentral.">'[14]3.23-10'!#REF!</definedName>
    <definedName name="ccentral1">'[14]3.23-10'!#REF!</definedName>
    <definedName name="ccentral2">#REF!</definedName>
    <definedName name="ccentral3">'[14]3.23-10'!#REF!</definedName>
    <definedName name="ccuu">#REF!</definedName>
    <definedName name="ccuu_10">#REF!</definedName>
    <definedName name="ccuu_11">#REF!</definedName>
    <definedName name="cerw">'[13]6'!$I$13</definedName>
    <definedName name="cibao">#REF!</definedName>
    <definedName name="cibao1.">'[14]3.23-10'!#REF!</definedName>
    <definedName name="cibao2">#REF!</definedName>
    <definedName name="cibao33">'[14]3.23-10'!#REF!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uuu">#REF!</definedName>
    <definedName name="cuuuu_10">#REF!</definedName>
    <definedName name="cuuuu_11">#REF!</definedName>
    <definedName name="cvb">#REF!</definedName>
    <definedName name="cvc">'[2]6.03'!$D$8</definedName>
    <definedName name="d">'[15]3.10.11'!$B$7</definedName>
    <definedName name="d_10">'[10]333.09'!#REF!</definedName>
    <definedName name="d_11">'[10]333.09'!#REF!</definedName>
    <definedName name="dd">'[15]3.10.11'!$D$7</definedName>
    <definedName name="ddd">'[15]3.10.11'!$G$7</definedName>
    <definedName name="dddd">'[15]3.10.11'!$J$7</definedName>
    <definedName name="ddddd">'[15]3.10.11'!#REF!</definedName>
    <definedName name="dfg">'[1]333.02'!#REF!</definedName>
    <definedName name="dfhd">'[13]2'!$B$13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#REF!</definedName>
    <definedName name="di_10">'[10]333.02'!#REF!</definedName>
    <definedName name="di_11">'[10]333.02'!#REF!</definedName>
    <definedName name="dii">#REF!</definedName>
    <definedName name="diq">#REF!</definedName>
    <definedName name="dit">'[15]3.4.04  (2)'!$F$8</definedName>
    <definedName name="ditt">'[15]3.4.04  (2)'!$H$8</definedName>
    <definedName name="droga.1">'[1]333.02'!#REF!</definedName>
    <definedName name="drogas1">'[14]3.23-10'!#REF!</definedName>
    <definedName name="ds">'[4]333.08'!$D$7</definedName>
    <definedName name="dsa">#REF!</definedName>
    <definedName name="dsd">#REF!</definedName>
    <definedName name="dsd_10">#REF!</definedName>
    <definedName name="dsd_11">#REF!</definedName>
    <definedName name="e">#REF!</definedName>
    <definedName name="e_10">#REF!</definedName>
    <definedName name="e_11">#REF!</definedName>
    <definedName name="ecd">#REF!</definedName>
    <definedName name="ecewt">'[13]5'!$B$13</definedName>
    <definedName name="ed">'[4]333.02'!$F$11</definedName>
    <definedName name="edc">#REF!</definedName>
    <definedName name="ee">'[4]333.06'!#REF!</definedName>
    <definedName name="ee_10">'[10]333.06'!#REF!</definedName>
    <definedName name="ee_11">'[10]333.06'!#REF!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lla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sw">#REF!</definedName>
    <definedName name="ewq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ds">'[1]333.02'!#REF!</definedName>
    <definedName name="ff">'[4]333.03'!$D$12</definedName>
    <definedName name="fff">'[4]333.06'!#REF!</definedName>
    <definedName name="fff_10">'[10]333.06'!#REF!</definedName>
    <definedName name="fff_11">'[10]333.06'!#REF!</definedName>
    <definedName name="ffff">'[11]5.03'!$B$10</definedName>
    <definedName name="fg">#REF!</definedName>
    <definedName name="fg_10">#REF!</definedName>
    <definedName name="fg_11">#REF!</definedName>
    <definedName name="fge">'[13]10'!$F$12</definedName>
    <definedName name="fgf">#REF!</definedName>
    <definedName name="fgf_10">#REF!</definedName>
    <definedName name="fgf_11">#REF!</definedName>
    <definedName name="fgh">#REF!</definedName>
    <definedName name="fr">#REF!</definedName>
    <definedName name="fr_10">#REF!</definedName>
    <definedName name="fr_11">#REF!</definedName>
    <definedName name="ft">'[4]333.08'!$F$7</definedName>
    <definedName name="g">'[4]333.02'!$B$11</definedName>
    <definedName name="gbfhhs">#REF!</definedName>
    <definedName name="gdgfds">'[2]4.03'!$B$10</definedName>
    <definedName name="gdsert">'[2]1.03'!$B$11</definedName>
    <definedName name="geb">'[13]8'!$P$13</definedName>
    <definedName name="gf">#REF!</definedName>
    <definedName name="gf_10">#REF!</definedName>
    <definedName name="gf_11">#REF!</definedName>
    <definedName name="gfd">#REF!</definedName>
    <definedName name="gfdgdgdgdg">'[4]333.10'!#REF!</definedName>
    <definedName name="gfdgdgdgdg_10">'[10]333.10'!#REF!</definedName>
    <definedName name="gfdgdgdgdg_11">'[10]333.10'!#REF!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hj">#REF!</definedName>
    <definedName name="gt">'[4]343-01'!#REF!</definedName>
    <definedName name="gt_10">'[10]343-01'!#REF!</definedName>
    <definedName name="gt_11">'[10]343-01'!#REF!</definedName>
    <definedName name="gtdfgh">'[2]1.03'!#REF!</definedName>
    <definedName name="h">'[4]333.03'!$B$12</definedName>
    <definedName name="ha">#REF!</definedName>
    <definedName name="haa">#REF!</definedName>
    <definedName name="haaa">#REF!</definedName>
    <definedName name="HatoMayor">'[4]343-05'!#REF!</definedName>
    <definedName name="HatoMayor2">'[4]343-05'!#REF!</definedName>
    <definedName name="HD">#REF!</definedName>
    <definedName name="hgf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hhhhhh">'[2]6.03'!$G$8</definedName>
    <definedName name="hhyt">'[13]1'!#REF!</definedName>
    <definedName name="hjk">#REF!</definedName>
    <definedName name="hp">#REF!</definedName>
    <definedName name="HTML_CodePage" hidden="1">1252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>#REF!</definedName>
    <definedName name="huyhj">'[16]8.03'!$I$8</definedName>
    <definedName name="hyr">'[13]1'!#REF!</definedName>
    <definedName name="i">'[4]333.09'!$J$10</definedName>
    <definedName name="ii">'[4]333.08'!$H$7</definedName>
    <definedName name="iii">'[11]18.03'!$J$11</definedName>
    <definedName name="iiii">'[11]18.03'!$B$11</definedName>
    <definedName name="iiiii">'[11]18.03'!$H$11</definedName>
    <definedName name="iiiiii">'[11]30.03'!$B$9</definedName>
    <definedName name="IIO">#REF!</definedName>
    <definedName name="ijn">#REF!</definedName>
    <definedName name="ik">'[13]3'!$B$14</definedName>
    <definedName name="iki">#REF!</definedName>
    <definedName name="ikm">#REF!</definedName>
    <definedName name="io">'[4]333.08'!$B$7</definedName>
    <definedName name="iop">#REF!</definedName>
    <definedName name="iou">'[13]1'!$B$14</definedName>
    <definedName name="iuy">#REF!</definedName>
    <definedName name="j">'[15]3.10.11'!$M$7</definedName>
    <definedName name="jhy">#REF!</definedName>
    <definedName name="jj">'[15]3.10.11'!$P$7</definedName>
    <definedName name="jj_10">'[10]333.04'!#REF!</definedName>
    <definedName name="jj_11">'[10]333.04'!#REF!</definedName>
    <definedName name="jjj">'[4]333.06'!#REF!</definedName>
    <definedName name="jjj_10">'[10]333.06'!#REF!</definedName>
    <definedName name="jjj_11">'[10]333.06'!#REF!</definedName>
    <definedName name="jkl">#REF!</definedName>
    <definedName name="jp">'[15]3.15-1'!$H$8</definedName>
    <definedName name="jpp">'[15]3.15-1'!$J$8</definedName>
    <definedName name="juan">'[17]3.20-02'!$J$9</definedName>
    <definedName name="juil">'[9]333.02'!#REF!</definedName>
    <definedName name="jul">'[4]333.02'!#REF!</definedName>
    <definedName name="jul_10">'[10]333.02'!#REF!</definedName>
    <definedName name="jul_11">'[10]333.02'!#REF!</definedName>
    <definedName name="JULIO4">'[4]333-11'!$C$8</definedName>
    <definedName name="JULIO4_10">'[10]333-11'!$C$8</definedName>
    <definedName name="JULIO4_11">'[10]333-11'!$C$8</definedName>
    <definedName name="just2015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>'[4]333.04'!$B$11</definedName>
    <definedName name="kjh">#REF!</definedName>
    <definedName name="kjkl">'[16]8.03'!$H$8</definedName>
    <definedName name="kk">'[4]333.06'!#REF!</definedName>
    <definedName name="kk_10">'[10]333.06'!#REF!</definedName>
    <definedName name="kk_11">'[10]333.06'!#REF!</definedName>
    <definedName name="kkk">#REF!</definedName>
    <definedName name="kkk_10">#REF!</definedName>
    <definedName name="kkk_11">#REF!</definedName>
    <definedName name="kkkk">'[11]11.03'!$J$11</definedName>
    <definedName name="kkkkk">'[11]12.03'!$B$10</definedName>
    <definedName name="kkkkkk">'[11]13.03'!$B$10</definedName>
    <definedName name="kkkkkkk">'[11]13.03'!$D$10</definedName>
    <definedName name="kl">'[11]15.03'!$D$9</definedName>
    <definedName name="klk">'[11]16.03'!$C$9</definedName>
    <definedName name="kll">'[11]17.03'!$C$9</definedName>
    <definedName name="klm">'[9]333.09'!#REF!</definedName>
    <definedName name="klñ">#REF!</definedName>
    <definedName name="l">'[4]333.03'!#REF!</definedName>
    <definedName name="l_10">'[10]333.03'!#REF!</definedName>
    <definedName name="l_11">'[10]333.03'!#REF!</definedName>
    <definedName name="leo">#REF!</definedName>
    <definedName name="leo_10">#REF!</definedName>
    <definedName name="leo_11">#REF!</definedName>
    <definedName name="leslie">'[5]344.13'!#REF!</definedName>
    <definedName name="lili">#REF!</definedName>
    <definedName name="lili_10">#REF!</definedName>
    <definedName name="lili_11">#REF!</definedName>
    <definedName name="lk">'[4]333.06'!$H$9</definedName>
    <definedName name="lkj">#REF!</definedName>
    <definedName name="lkjh">#REF!</definedName>
    <definedName name="lkl">'[11]16.03'!$E$9</definedName>
    <definedName name="LL">#REF!</definedName>
    <definedName name="ll_10">'[10]333.03'!#REF!</definedName>
    <definedName name="ll_11">'[10]333.03'!#REF!</definedName>
    <definedName name="llk">'[11]17.03'!$E$9</definedName>
    <definedName name="lll">'[4]333.06'!$B$9</definedName>
    <definedName name="llll">'[11]10.03'!$H$11</definedName>
    <definedName name="lllll">'[11]14.03'!$D$20</definedName>
    <definedName name="llllll">'[11]14.03'!$H$20</definedName>
    <definedName name="lllllll">'[11]14.03'!$L$20</definedName>
    <definedName name="llllllll">'[11]14.03'!$P$20</definedName>
    <definedName name="lo">'[13]3'!$D$14</definedName>
    <definedName name="m">'[4]333.06'!#REF!</definedName>
    <definedName name="m_10">'[10]333.06'!#REF!</definedName>
    <definedName name="m_11">'[10]333.06'!#REF!</definedName>
    <definedName name="mali">'[4]333.07'!#REF!</definedName>
    <definedName name="mali_10">'[10]333.07'!#REF!</definedName>
    <definedName name="mali_11">'[10]333.07'!#REF!</definedName>
    <definedName name="mary">#REF!</definedName>
    <definedName name="mbnihfs">#REF!</definedName>
    <definedName name="mm">'[4]333.06'!#REF!</definedName>
    <definedName name="mm_10">'[10]333.06'!#REF!</definedName>
    <definedName name="mm_11">'[10]333.06'!#REF!</definedName>
    <definedName name="mmm">'[4]333.06'!#REF!</definedName>
    <definedName name="mmm_10">'[10]333.06'!#REF!</definedName>
    <definedName name="mmm_11">'[10]333.06'!#REF!</definedName>
    <definedName name="mmmm">'[2]2.03'!$J$11</definedName>
    <definedName name="mmmmm">'[4]333.06'!#REF!</definedName>
    <definedName name="mmmmm_10">'[10]333.06'!#REF!</definedName>
    <definedName name="mmmmm_11">'[10]333.06'!#REF!</definedName>
    <definedName name="mmmnmnb">'[2]2.03'!$H$11</definedName>
    <definedName name="mmnb">'[2]2.03'!$B$11</definedName>
    <definedName name="mn">#REF!</definedName>
    <definedName name="mnb">#REF!</definedName>
    <definedName name="mnbv">#REF!</definedName>
    <definedName name="mnm">'[2]5.03'!$D$21</definedName>
    <definedName name="mnmnb">'[2]2.03'!$D$11</definedName>
    <definedName name="MonseñorNouel">'[4]343-05'!#REF!</definedName>
    <definedName name="MonseñorNouel2">'[4]343-05'!#REF!</definedName>
    <definedName name="MonteCristi">'[4]343-05'!#REF!</definedName>
    <definedName name="MonteCristi2">'[4]343-05'!#REF!</definedName>
    <definedName name="MontePlata">'[4]343-05'!#REF!</definedName>
    <definedName name="MontePlata2">'[4]343-05'!#REF!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'[4]333.10'!#REF!</definedName>
    <definedName name="nb_10">'[10]333.10'!#REF!</definedName>
    <definedName name="nb_11">'[10]333.10'!#REF!</definedName>
    <definedName name="nmbnvmvbh">'[2]2.03'!$J$13</definedName>
    <definedName name="nn">#REF!</definedName>
    <definedName name="nn_10">#REF!</definedName>
    <definedName name="nn_11">#REF!</definedName>
    <definedName name="nngvb">'[2]1.03'!$H$11</definedName>
    <definedName name="nnn">#REF!</definedName>
    <definedName name="nnn_10">#REF!</definedName>
    <definedName name="nnn_11">#REF!</definedName>
    <definedName name="nnnnnnnnnnh">'[2]1.03'!#REF!</definedName>
    <definedName name="no" hidden="1">#REF!</definedName>
    <definedName name="ñ">'[11]25.03'!$G$9</definedName>
    <definedName name="ñlk">#REF!</definedName>
    <definedName name="ññ">'[11]31.03'!$D$9</definedName>
    <definedName name="o">'[4]333.04'!$D$11</definedName>
    <definedName name="oiu">#REF!</definedName>
    <definedName name="okm">#REF!</definedName>
    <definedName name="ol">'[13]3'!$H$14</definedName>
    <definedName name="olm">'[1]333.02'!#REF!</definedName>
    <definedName name="oo">'[4]333.09'!$H$10</definedName>
    <definedName name="ooo">'[4]333.06'!#REF!</definedName>
    <definedName name="ooo_10">'[10]333.06'!#REF!</definedName>
    <definedName name="ooo_11">'[10]333.06'!#REF!</definedName>
    <definedName name="oooo">'[11]29.03'!$D$9</definedName>
    <definedName name="ooooo">#REF!</definedName>
    <definedName name="ooooooo">'[11]18.03'!#REF!</definedName>
    <definedName name="op">'[13]1'!$C$14</definedName>
    <definedName name="opa">#REF!</definedName>
    <definedName name="oppo">'[13]1'!$G$14</definedName>
    <definedName name="p">#REF!</definedName>
    <definedName name="pablo">#REF!</definedName>
    <definedName name="pablo1">#REF!</definedName>
    <definedName name="Pedernales">'[4]343-05'!#REF!</definedName>
    <definedName name="Pedernales2">'[4]343-05'!#REF!</definedName>
    <definedName name="Peravia">'[4]343-05'!#REF!</definedName>
    <definedName name="Peravia2">'[4]343-05'!#REF!</definedName>
    <definedName name="perla">#REF!</definedName>
    <definedName name="ph">#REF!</definedName>
    <definedName name="PIO">'[4]333-11'!$E$8</definedName>
    <definedName name="PIO_10">'[10]333-11'!$E$8</definedName>
    <definedName name="PIO_11">'[10]333-11'!$E$8</definedName>
    <definedName name="PJ">'[4]331-04'!#REF!</definedName>
    <definedName name="PJ_10">'[10]331-04'!#REF!</definedName>
    <definedName name="PJ_11">'[10]331-04'!#REF!</definedName>
    <definedName name="pkk">#REF!</definedName>
    <definedName name="PL">'[4]331-04'!#REF!</definedName>
    <definedName name="PL_10">'[10]331-04'!#REF!</definedName>
    <definedName name="PL_11">'[10]331-04'!#REF!</definedName>
    <definedName name="pñm">#REF!</definedName>
    <definedName name="po">'[13]3'!$J$14</definedName>
    <definedName name="poi">#REF!</definedName>
    <definedName name="poiu">#REF!</definedName>
    <definedName name="poko">'[2]1.03'!$D$11</definedName>
    <definedName name="polok">#REF!</definedName>
    <definedName name="polok_10">#REF!</definedName>
    <definedName name="polok_11">#REF!</definedName>
    <definedName name="pop">'[4]333.04'!#REF!</definedName>
    <definedName name="pop_10">'[10]333.04'!#REF!</definedName>
    <definedName name="pop_11">'[10]333.04'!#REF!</definedName>
    <definedName name="popop">'[4]333.04'!#REF!</definedName>
    <definedName name="popop_10">'[10]333.04'!#REF!</definedName>
    <definedName name="popop_11">'[10]333.04'!#REF!</definedName>
    <definedName name="popp">'[4]333.04'!#REF!</definedName>
    <definedName name="popp_10">'[10]333.04'!#REF!</definedName>
    <definedName name="popp_11">'[10]333.04'!#REF!</definedName>
    <definedName name="pp">#REF!</definedName>
    <definedName name="ppp">#REF!</definedName>
    <definedName name="ppp_10">'[10]333.04'!#REF!</definedName>
    <definedName name="ppp_11">'[10]333.04'!#REF!</definedName>
    <definedName name="pppp">'[11]31.03'!$B$9</definedName>
    <definedName name="ppppp">#REF!</definedName>
    <definedName name="ppps">#REF!</definedName>
    <definedName name="pr">'[4]331-04'!$D$7</definedName>
    <definedName name="ps">#REF!</definedName>
    <definedName name="pss">#REF!</definedName>
    <definedName name="PuertoPlata">'[4]343-05'!#REF!</definedName>
    <definedName name="PuertoPlata2">'[4]343-05'!#REF!</definedName>
    <definedName name="pxd">#REF!</definedName>
    <definedName name="py">#REF!</definedName>
    <definedName name="q">#REF!</definedName>
    <definedName name="q_10">#REF!</definedName>
    <definedName name="q_11">#REF!</definedName>
    <definedName name="qaz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qza">#REF!</definedName>
    <definedName name="r_10">'[10]333.02'!#REF!</definedName>
    <definedName name="r_11">'[10]333.02'!#REF!</definedName>
    <definedName name="rde">#REF!</definedName>
    <definedName name="rds">#REF!</definedName>
    <definedName name="rdx">#REF!</definedName>
    <definedName name="rdz">#REF!</definedName>
    <definedName name="re">#REF!</definedName>
    <definedName name="re_10">#REF!</definedName>
    <definedName name="re_11">#REF!</definedName>
    <definedName name="redfred">'[2]1.03'!$J$11</definedName>
    <definedName name="rere">'[2]3.03'!$D$10</definedName>
    <definedName name="res">#REF!</definedName>
    <definedName name="res_10">#REF!</definedName>
    <definedName name="res_11">#REF!</definedName>
    <definedName name="rew">#REF!</definedName>
    <definedName name="rey">'[13]8'!$B$13</definedName>
    <definedName name="rfv">#REF!</definedName>
    <definedName name="rou">#REF!</definedName>
    <definedName name="rr">'[4]333.05'!$D$9</definedName>
    <definedName name="rrr">'[4]333.06'!$L$9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'[13]5'!$D$13</definedName>
    <definedName name="rty">#REF!</definedName>
    <definedName name="rtyh">'[13]1'!#REF!</definedName>
    <definedName name="rvf">#REF!</definedName>
    <definedName name="s">#REF!</definedName>
    <definedName name="Salcedo">'[4]343-05'!#REF!</definedName>
    <definedName name="Salcedo2">'[4]343-05'!#REF!</definedName>
    <definedName name="Samaná">'[4]343-05'!#REF!</definedName>
    <definedName name="Samaná2">'[4]343-05'!#REF!</definedName>
    <definedName name="SánchezRamírez">'[4]343-05'!#REF!</definedName>
    <definedName name="SánchezRamírez2">'[4]343-05'!#REF!</definedName>
    <definedName name="SanCristóbal">'[4]343-05'!#REF!</definedName>
    <definedName name="SanCristóbal2">'[4]343-05'!#REF!</definedName>
    <definedName name="SanJuan">'[4]343-05'!#REF!</definedName>
    <definedName name="SanJuan2">'[4]343-05'!#REF!</definedName>
    <definedName name="SanPedroMacorís">'[4]343-05'!#REF!</definedName>
    <definedName name="SanPedroMacorís2">'[4]343-05'!#REF!</definedName>
    <definedName name="Santiago">'[4]343-05'!#REF!</definedName>
    <definedName name="Santiago2">'[4]343-05'!#REF!</definedName>
    <definedName name="SantiagoRodríguez">'[4]343-05'!#REF!</definedName>
    <definedName name="SantiagoRodríguez2">'[4]343-05'!#REF!</definedName>
    <definedName name="sd">#REF!</definedName>
    <definedName name="sd_10">#REF!</definedName>
    <definedName name="sd_11">#REF!</definedName>
    <definedName name="sdf">#REF!</definedName>
    <definedName name="sdfg">'[13]2'!$D$13</definedName>
    <definedName name="sdfgr">'[2]1.03'!#REF!</definedName>
    <definedName name="sdsd">#REF!</definedName>
    <definedName name="sdsd_10">#REF!</definedName>
    <definedName name="sdsd_11">#REF!</definedName>
    <definedName name="sdsdasdada">#REF!</definedName>
    <definedName name="sencount" hidden="1">2</definedName>
    <definedName name="sfdg">'[13]2'!$F$13</definedName>
    <definedName name="ss">'[4]343-01'!#REF!</definedName>
    <definedName name="ss_10">'[10]343-01'!#REF!</definedName>
    <definedName name="ss_11">'[10]343-01'!#REF!</definedName>
    <definedName name="sss">'[4]333.02'!#REF!</definedName>
    <definedName name="sss_10">'[10]333.02'!#REF!</definedName>
    <definedName name="sss_11">'[10]333.02'!#REF!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szcsdf">#REF!</definedName>
    <definedName name="t">'[4]333.02'!#REF!</definedName>
    <definedName name="t_10">'[10]333.02'!#REF!</definedName>
    <definedName name="t_11">'[10]333.02'!#REF!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asas_Interes_06R">[18]A!$A$1:$T$54</definedName>
    <definedName name="tbg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fc">#REF!</definedName>
    <definedName name="tgb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t">'[4]344.13'!#REF!</definedName>
    <definedName name="tt_10">'[10]344.13'!#REF!</definedName>
    <definedName name="tt_11">'[10]344.13'!#REF!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tyu">#REF!</definedName>
    <definedName name="u">'[4]333.03'!#REF!</definedName>
    <definedName name="u_10">'[10]333.03'!#REF!</definedName>
    <definedName name="u_11">'[10]333.03'!#REF!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hb">#REF!</definedName>
    <definedName name="uio">#REF!</definedName>
    <definedName name="uiyt">'[13]1'!$F$14</definedName>
    <definedName name="ujm">#REF!</definedName>
    <definedName name="umj">#REF!</definedName>
    <definedName name="utyu">'[13]6'!$B$13</definedName>
    <definedName name="uu">'[4]333.04'!#REF!</definedName>
    <definedName name="uu_10">'[10]333.04'!#REF!</definedName>
    <definedName name="uu_11">'[10]333.04'!#REF!</definedName>
    <definedName name="uuuu">'[19]344.13'!#REF!</definedName>
    <definedName name="uuuuu">'[4]333.04'!#REF!</definedName>
    <definedName name="uuuuu_10">'[10]333.04'!#REF!</definedName>
    <definedName name="uuuuu_11">'[10]333.04'!#REF!</definedName>
    <definedName name="uyt">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'[4]343-05'!#REF!</definedName>
    <definedName name="Valverde2">'[4]343-05'!#REF!</definedName>
    <definedName name="vbfgbdfbg">'[20]3.22-11'!$B$7</definedName>
    <definedName name="vbn">#REF!</definedName>
    <definedName name="VBV">#REF!</definedName>
    <definedName name="VBV_10">#REF!</definedName>
    <definedName name="VBV_11">#REF!</definedName>
    <definedName name="vd">'[11]8.03'!$C$9</definedName>
    <definedName name="vfc">#REF!</definedName>
    <definedName name="vfc_10">#REF!</definedName>
    <definedName name="vfc_11">#REF!</definedName>
    <definedName name="vfdx">'[2]3.03'!$B$10</definedName>
    <definedName name="vfv">'[4]333.07'!#REF!</definedName>
    <definedName name="vfv_10">'[10]333.07'!#REF!</definedName>
    <definedName name="vfv_11">'[10]333.07'!#REF!</definedName>
    <definedName name="vfxv">'[4]333.07'!#REF!</definedName>
    <definedName name="vfxv_10">'[10]333.07'!#REF!</definedName>
    <definedName name="vfxv_11">'[10]333.07'!#REF!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'[13]6'!$P$13</definedName>
    <definedName name="w">#REF!</definedName>
    <definedName name="w_10">#REF!</definedName>
    <definedName name="w_11">#REF!</definedName>
    <definedName name="waq">#REF!</definedName>
    <definedName name="wer">#REF!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sx">#REF!</definedName>
    <definedName name="ww">#REF!</definedName>
    <definedName name="ww_10">#REF!</definedName>
    <definedName name="ww_11">#REF!</definedName>
    <definedName name="wxs">#REF!</definedName>
    <definedName name="x">'[11]24.03'!$D$20</definedName>
    <definedName name="xcv">#REF!</definedName>
    <definedName name="xx">'[11]27.03'!$B$9</definedName>
    <definedName name="xxx">'[11]27.03'!$D$9</definedName>
    <definedName name="xxxx">'[11]28.03'!$B$9</definedName>
    <definedName name="xzcxz">'[2]1.03'!$B$12</definedName>
    <definedName name="y">'[4]333.02'!$D$11</definedName>
    <definedName name="ygv">#REF!</definedName>
    <definedName name="yhn">#REF!</definedName>
    <definedName name="ynh">#REF!</definedName>
    <definedName name="yt">'[21]331-16'!#REF!</definedName>
    <definedName name="ytr">#REF!</definedName>
    <definedName name="yu">#REF!</definedName>
    <definedName name="yu_10">#REF!</definedName>
    <definedName name="yu_11">#REF!</definedName>
    <definedName name="yui">#REF!</definedName>
    <definedName name="yuma">#REF!</definedName>
    <definedName name="yuma2">#REF!</definedName>
    <definedName name="yuma3">'[14]3.23-10'!#REF!</definedName>
    <definedName name="yuyu">#REF!</definedName>
    <definedName name="yuyu_10">#REF!</definedName>
    <definedName name="yuyu_11">#REF!</definedName>
    <definedName name="yy">'[11]22.03'!$D$10</definedName>
    <definedName name="yyy">'[11]19.03'!$B$11</definedName>
    <definedName name="yyyy">'[11]19.03'!$D$11</definedName>
    <definedName name="yyyyy">'[11]19.03'!$H$11</definedName>
    <definedName name="yyyyyy">'[11]19.03'!$J$11</definedName>
    <definedName name="z">'[4]333.03'!#REF!</definedName>
    <definedName name="z_10">'[10]333.03'!#REF!</definedName>
    <definedName name="z_11">'[10]333.03'!#REF!</definedName>
    <definedName name="zas">'[11]26.03'!$D$9</definedName>
    <definedName name="zsz">'[11]25.03'!$D$9</definedName>
    <definedName name="zx">'[11]24.03'!$L$20</definedName>
    <definedName name="zxc">#REF!</definedName>
    <definedName name="zxcv">'[2]5.03'!$P$21</definedName>
    <definedName name="zxcx">'[11]28.03'!$D$9</definedName>
    <definedName name="zxz">'[11]24.03'!$P$20</definedName>
    <definedName name="zxzx">'[11]26.03'!$B$9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6" i="2" l="1"/>
  <c r="T7" i="2" s="1"/>
  <c r="T16" i="2"/>
  <c r="T8" i="2"/>
  <c r="T47" i="2"/>
  <c r="T43" i="2"/>
  <c r="T39" i="2"/>
  <c r="T36" i="2"/>
  <c r="T31" i="2"/>
  <c r="T21" i="2"/>
  <c r="T12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7" i="2"/>
  <c r="W7" i="2"/>
  <c r="W47" i="2"/>
  <c r="W43" i="2"/>
  <c r="W39" i="2"/>
  <c r="W36" i="2"/>
  <c r="W31" i="2"/>
  <c r="W26" i="2"/>
  <c r="W21" i="2"/>
  <c r="W16" i="2"/>
  <c r="W12" i="2"/>
  <c r="W8" i="2"/>
  <c r="U7" i="2" l="1"/>
  <c r="U47" i="2"/>
  <c r="U43" i="2"/>
  <c r="U39" i="2"/>
  <c r="U36" i="2"/>
  <c r="U31" i="2"/>
  <c r="U26" i="2"/>
  <c r="U21" i="2"/>
  <c r="U16" i="2"/>
  <c r="U12" i="2"/>
  <c r="U8" i="2"/>
  <c r="X47" i="2"/>
  <c r="X43" i="2"/>
  <c r="X39" i="2"/>
  <c r="X36" i="2"/>
  <c r="X31" i="2"/>
  <c r="X26" i="2"/>
  <c r="X21" i="2"/>
  <c r="X16" i="2"/>
  <c r="X12" i="2"/>
  <c r="X8" i="2"/>
  <c r="X7" i="2" s="1"/>
  <c r="V49" i="2" l="1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 l="1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R7" i="2"/>
  <c r="Q7" i="2"/>
  <c r="S7" i="2" l="1"/>
  <c r="P49" i="2"/>
  <c r="M49" i="2"/>
  <c r="J49" i="2"/>
  <c r="G49" i="2"/>
  <c r="D49" i="2"/>
  <c r="P48" i="2"/>
  <c r="M48" i="2"/>
  <c r="J48" i="2"/>
  <c r="G48" i="2"/>
  <c r="D48" i="2"/>
  <c r="O47" i="2"/>
  <c r="N47" i="2"/>
  <c r="L47" i="2"/>
  <c r="K47" i="2"/>
  <c r="I47" i="2"/>
  <c r="H47" i="2"/>
  <c r="F47" i="2"/>
  <c r="E47" i="2"/>
  <c r="G47" i="2" s="1"/>
  <c r="C47" i="2"/>
  <c r="B47" i="2"/>
  <c r="P46" i="2"/>
  <c r="M46" i="2"/>
  <c r="J46" i="2"/>
  <c r="G46" i="2"/>
  <c r="D46" i="2"/>
  <c r="P45" i="2"/>
  <c r="M45" i="2"/>
  <c r="J45" i="2"/>
  <c r="G45" i="2"/>
  <c r="D45" i="2"/>
  <c r="P44" i="2"/>
  <c r="M44" i="2"/>
  <c r="J44" i="2"/>
  <c r="G44" i="2"/>
  <c r="D44" i="2"/>
  <c r="O43" i="2"/>
  <c r="N43" i="2"/>
  <c r="L43" i="2"/>
  <c r="K43" i="2"/>
  <c r="I43" i="2"/>
  <c r="J43" i="2" s="1"/>
  <c r="H43" i="2"/>
  <c r="F43" i="2"/>
  <c r="E43" i="2"/>
  <c r="C43" i="2"/>
  <c r="B43" i="2"/>
  <c r="P42" i="2"/>
  <c r="M42" i="2"/>
  <c r="J42" i="2"/>
  <c r="G42" i="2"/>
  <c r="D42" i="2"/>
  <c r="P41" i="2"/>
  <c r="M41" i="2"/>
  <c r="J41" i="2"/>
  <c r="G41" i="2"/>
  <c r="D41" i="2"/>
  <c r="P40" i="2"/>
  <c r="M40" i="2"/>
  <c r="J40" i="2"/>
  <c r="G40" i="2"/>
  <c r="D40" i="2"/>
  <c r="O39" i="2"/>
  <c r="N39" i="2"/>
  <c r="L39" i="2"/>
  <c r="K39" i="2"/>
  <c r="I39" i="2"/>
  <c r="H39" i="2"/>
  <c r="J39" i="2" s="1"/>
  <c r="F39" i="2"/>
  <c r="E39" i="2"/>
  <c r="C39" i="2"/>
  <c r="B39" i="2"/>
  <c r="P38" i="2"/>
  <c r="M38" i="2"/>
  <c r="J38" i="2"/>
  <c r="G38" i="2"/>
  <c r="D38" i="2"/>
  <c r="P37" i="2"/>
  <c r="M37" i="2"/>
  <c r="J37" i="2"/>
  <c r="G37" i="2"/>
  <c r="D37" i="2"/>
  <c r="O36" i="2"/>
  <c r="N36" i="2"/>
  <c r="P36" i="2" s="1"/>
  <c r="L36" i="2"/>
  <c r="K36" i="2"/>
  <c r="I36" i="2"/>
  <c r="H36" i="2"/>
  <c r="F36" i="2"/>
  <c r="E36" i="2"/>
  <c r="C36" i="2"/>
  <c r="B36" i="2"/>
  <c r="D36" i="2" s="1"/>
  <c r="P35" i="2"/>
  <c r="M35" i="2"/>
  <c r="J35" i="2"/>
  <c r="G35" i="2"/>
  <c r="D35" i="2"/>
  <c r="P34" i="2"/>
  <c r="M34" i="2"/>
  <c r="J34" i="2"/>
  <c r="G34" i="2"/>
  <c r="D34" i="2"/>
  <c r="P33" i="2"/>
  <c r="M33" i="2"/>
  <c r="J33" i="2"/>
  <c r="G33" i="2"/>
  <c r="D33" i="2"/>
  <c r="P32" i="2"/>
  <c r="M32" i="2"/>
  <c r="J32" i="2"/>
  <c r="G32" i="2"/>
  <c r="D32" i="2"/>
  <c r="O31" i="2"/>
  <c r="N31" i="2"/>
  <c r="L31" i="2"/>
  <c r="K31" i="2"/>
  <c r="I31" i="2"/>
  <c r="H31" i="2"/>
  <c r="F31" i="2"/>
  <c r="E31" i="2"/>
  <c r="C31" i="2"/>
  <c r="B31" i="2"/>
  <c r="P30" i="2"/>
  <c r="M30" i="2"/>
  <c r="J30" i="2"/>
  <c r="G30" i="2"/>
  <c r="D30" i="2"/>
  <c r="P29" i="2"/>
  <c r="M29" i="2"/>
  <c r="J29" i="2"/>
  <c r="G29" i="2"/>
  <c r="D29" i="2"/>
  <c r="P28" i="2"/>
  <c r="M28" i="2"/>
  <c r="J28" i="2"/>
  <c r="G28" i="2"/>
  <c r="D28" i="2"/>
  <c r="P27" i="2"/>
  <c r="M27" i="2"/>
  <c r="J27" i="2"/>
  <c r="G27" i="2"/>
  <c r="D27" i="2"/>
  <c r="O26" i="2"/>
  <c r="N26" i="2"/>
  <c r="L26" i="2"/>
  <c r="K26" i="2"/>
  <c r="I26" i="2"/>
  <c r="H26" i="2"/>
  <c r="F26" i="2"/>
  <c r="E26" i="2"/>
  <c r="C26" i="2"/>
  <c r="B26" i="2"/>
  <c r="P25" i="2"/>
  <c r="M25" i="2"/>
  <c r="J25" i="2"/>
  <c r="G25" i="2"/>
  <c r="D25" i="2"/>
  <c r="P24" i="2"/>
  <c r="M24" i="2"/>
  <c r="J24" i="2"/>
  <c r="G24" i="2"/>
  <c r="D24" i="2"/>
  <c r="P23" i="2"/>
  <c r="M23" i="2"/>
  <c r="J23" i="2"/>
  <c r="G23" i="2"/>
  <c r="D23" i="2"/>
  <c r="P22" i="2"/>
  <c r="M22" i="2"/>
  <c r="J22" i="2"/>
  <c r="G22" i="2"/>
  <c r="D22" i="2"/>
  <c r="O21" i="2"/>
  <c r="N21" i="2"/>
  <c r="L21" i="2"/>
  <c r="K21" i="2"/>
  <c r="I21" i="2"/>
  <c r="H21" i="2"/>
  <c r="F21" i="2"/>
  <c r="E21" i="2"/>
  <c r="G21" i="2" s="1"/>
  <c r="C21" i="2"/>
  <c r="B21" i="2"/>
  <c r="P20" i="2"/>
  <c r="M20" i="2"/>
  <c r="J20" i="2"/>
  <c r="G20" i="2"/>
  <c r="D20" i="2"/>
  <c r="P19" i="2"/>
  <c r="M19" i="2"/>
  <c r="J19" i="2"/>
  <c r="G19" i="2"/>
  <c r="D19" i="2"/>
  <c r="P18" i="2"/>
  <c r="M18" i="2"/>
  <c r="J18" i="2"/>
  <c r="G18" i="2"/>
  <c r="D18" i="2"/>
  <c r="P17" i="2"/>
  <c r="M17" i="2"/>
  <c r="J17" i="2"/>
  <c r="G17" i="2"/>
  <c r="D17" i="2"/>
  <c r="O16" i="2"/>
  <c r="N16" i="2"/>
  <c r="P16" i="2" s="1"/>
  <c r="L16" i="2"/>
  <c r="K16" i="2"/>
  <c r="I16" i="2"/>
  <c r="H16" i="2"/>
  <c r="F16" i="2"/>
  <c r="E16" i="2"/>
  <c r="C16" i="2"/>
  <c r="B16" i="2"/>
  <c r="D16" i="2" s="1"/>
  <c r="P15" i="2"/>
  <c r="M15" i="2"/>
  <c r="J15" i="2"/>
  <c r="G15" i="2"/>
  <c r="D15" i="2"/>
  <c r="P14" i="2"/>
  <c r="M14" i="2"/>
  <c r="J14" i="2"/>
  <c r="G14" i="2"/>
  <c r="D14" i="2"/>
  <c r="P13" i="2"/>
  <c r="M13" i="2"/>
  <c r="J13" i="2"/>
  <c r="G13" i="2"/>
  <c r="D13" i="2"/>
  <c r="O12" i="2"/>
  <c r="N12" i="2"/>
  <c r="L12" i="2"/>
  <c r="K12" i="2"/>
  <c r="I12" i="2"/>
  <c r="H12" i="2"/>
  <c r="J12" i="2" s="1"/>
  <c r="F12" i="2"/>
  <c r="E12" i="2"/>
  <c r="C12" i="2"/>
  <c r="B12" i="2"/>
  <c r="P11" i="2"/>
  <c r="M11" i="2"/>
  <c r="J11" i="2"/>
  <c r="G11" i="2"/>
  <c r="D11" i="2"/>
  <c r="P10" i="2"/>
  <c r="M10" i="2"/>
  <c r="J10" i="2"/>
  <c r="G10" i="2"/>
  <c r="D10" i="2"/>
  <c r="P9" i="2"/>
  <c r="M9" i="2"/>
  <c r="J9" i="2"/>
  <c r="G9" i="2"/>
  <c r="D9" i="2"/>
  <c r="O8" i="2"/>
  <c r="N8" i="2"/>
  <c r="L8" i="2"/>
  <c r="K8" i="2"/>
  <c r="I8" i="2"/>
  <c r="H8" i="2"/>
  <c r="F8" i="2"/>
  <c r="E8" i="2"/>
  <c r="C8" i="2"/>
  <c r="B8" i="2"/>
  <c r="J7" i="2"/>
  <c r="G7" i="2"/>
  <c r="D7" i="2"/>
  <c r="P8" i="2" l="1"/>
  <c r="D21" i="2"/>
  <c r="P21" i="2"/>
  <c r="G39" i="2"/>
  <c r="P47" i="2"/>
  <c r="M21" i="2"/>
  <c r="P26" i="2"/>
  <c r="G31" i="2"/>
  <c r="J36" i="2"/>
  <c r="M47" i="2"/>
  <c r="M26" i="2"/>
  <c r="G36" i="2"/>
  <c r="M39" i="2"/>
  <c r="J47" i="2"/>
  <c r="M43" i="2"/>
  <c r="M12" i="2"/>
  <c r="P43" i="2"/>
  <c r="D12" i="2"/>
  <c r="P31" i="2"/>
  <c r="D39" i="2"/>
  <c r="D8" i="2"/>
  <c r="G8" i="2"/>
  <c r="M16" i="2"/>
  <c r="G26" i="2"/>
  <c r="O7" i="2"/>
  <c r="J26" i="2"/>
  <c r="J16" i="2"/>
  <c r="J21" i="2"/>
  <c r="K7" i="2"/>
  <c r="M36" i="2"/>
  <c r="P39" i="2"/>
  <c r="D43" i="2"/>
  <c r="N7" i="2"/>
  <c r="D26" i="2"/>
  <c r="D31" i="2"/>
  <c r="G43" i="2"/>
  <c r="J8" i="2"/>
  <c r="D47" i="2"/>
  <c r="G12" i="2"/>
  <c r="M8" i="2"/>
  <c r="G16" i="2"/>
  <c r="J31" i="2"/>
  <c r="M31" i="2"/>
  <c r="L7" i="2"/>
  <c r="P12" i="2"/>
  <c r="P7" i="2" l="1"/>
  <c r="M7" i="2"/>
</calcChain>
</file>

<file path=xl/sharedStrings.xml><?xml version="1.0" encoding="utf-8"?>
<sst xmlns="http://schemas.openxmlformats.org/spreadsheetml/2006/main" count="72" uniqueCount="51">
  <si>
    <t>Región y provincia</t>
  </si>
  <si>
    <t>Ingresos</t>
  </si>
  <si>
    <t>Egresos</t>
  </si>
  <si>
    <t>Saldos</t>
  </si>
  <si>
    <t xml:space="preserve">Total </t>
  </si>
  <si>
    <t>Región Cibao Norte</t>
  </si>
  <si>
    <t>Espaillat</t>
  </si>
  <si>
    <t>Puerto Plata</t>
  </si>
  <si>
    <t>Santiago</t>
  </si>
  <si>
    <t>Región Cibao Sur</t>
  </si>
  <si>
    <t>La Vega</t>
  </si>
  <si>
    <t>Sánchez Ramírez</t>
  </si>
  <si>
    <t>Monseñor Nouel</t>
  </si>
  <si>
    <t>Región Cibao Nordeste</t>
  </si>
  <si>
    <t>Duarte</t>
  </si>
  <si>
    <t>María Trinidad Sánchez</t>
  </si>
  <si>
    <t>Hermanas Mirabal</t>
  </si>
  <si>
    <t>Samaná</t>
  </si>
  <si>
    <t>Región Cibao Noroeste</t>
  </si>
  <si>
    <t>Dajabón</t>
  </si>
  <si>
    <t>Monte Cristi</t>
  </si>
  <si>
    <t>Santiago Rodríguez</t>
  </si>
  <si>
    <t>Valverde</t>
  </si>
  <si>
    <t>Región Valdesia</t>
  </si>
  <si>
    <t>Azua</t>
  </si>
  <si>
    <t>Peravia</t>
  </si>
  <si>
    <t>San Cristóbal</t>
  </si>
  <si>
    <t>San José de Ocoa</t>
  </si>
  <si>
    <t>Región Enriquillo</t>
  </si>
  <si>
    <t>Baoruco</t>
  </si>
  <si>
    <t>Barahona</t>
  </si>
  <si>
    <t>Independencia</t>
  </si>
  <si>
    <t>Pedernales</t>
  </si>
  <si>
    <t>Región El Valle</t>
  </si>
  <si>
    <t>Elías Piña</t>
  </si>
  <si>
    <t>San Juan</t>
  </si>
  <si>
    <t>Región Yuma</t>
  </si>
  <si>
    <t>El Seibo</t>
  </si>
  <si>
    <t>La Altagracia</t>
  </si>
  <si>
    <t>La Romana</t>
  </si>
  <si>
    <t>Región Higuamo</t>
  </si>
  <si>
    <t>San Pedro de Macorís</t>
  </si>
  <si>
    <t>Monte Plata</t>
  </si>
  <si>
    <t>Hato Mayor</t>
  </si>
  <si>
    <t>Región Ozama</t>
  </si>
  <si>
    <t>Distrito Nacional</t>
  </si>
  <si>
    <t>Santo Domingo</t>
  </si>
  <si>
    <r>
      <rPr>
        <vertAlign val="superscript"/>
        <sz val="7"/>
        <rFont val="Roboto"/>
      </rPr>
      <t xml:space="preserve"> r </t>
    </r>
    <r>
      <rPr>
        <sz val="7"/>
        <rFont val="Roboto"/>
      </rPr>
      <t>Cifras</t>
    </r>
    <r>
      <rPr>
        <vertAlign val="superscript"/>
        <sz val="7"/>
        <rFont val="Roboto"/>
      </rPr>
      <t xml:space="preserve"> </t>
    </r>
    <r>
      <rPr>
        <sz val="7"/>
        <rFont val="Roboto"/>
      </rPr>
      <t>sujetas a rectificación.</t>
    </r>
  </si>
  <si>
    <r>
      <rPr>
        <b/>
        <sz val="9"/>
        <color indexed="8"/>
        <rFont val="Roboto"/>
      </rPr>
      <t>Cuadro 3.19-01.</t>
    </r>
    <r>
      <rPr>
        <sz val="9"/>
        <color indexed="8"/>
        <rFont val="Roboto"/>
      </rPr>
      <t xml:space="preserve"> REPÚBLICA DOMINICANA: Ingresos, egresos y saldos municipales por año, según región y provincia, 2015-2022*</t>
    </r>
  </si>
  <si>
    <t xml:space="preserve">                             (RD$)</t>
  </si>
  <si>
    <r>
      <rPr>
        <sz val="7"/>
        <color theme="1"/>
        <rFont val="Roboto"/>
      </rPr>
      <t>Fuente:</t>
    </r>
    <r>
      <rPr>
        <sz val="7"/>
        <rFont val="Roboto"/>
      </rPr>
      <t xml:space="preserve"> Registros administrativos ingresos y gastos ayuntamientos del país, Contraloría General de la República Dominicana y Dirección General de Presupuesto.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</si>
</sst>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Roboto"/>
    </font>
    <font>
      <b/>
      <sz val="9"/>
      <color theme="1"/>
      <name val="Roboto"/>
    </font>
    <font>
      <sz val="9"/>
      <color theme="1"/>
      <name val="Roboto"/>
    </font>
    <font>
      <sz val="9"/>
      <name val="Roboto"/>
    </font>
    <font>
      <sz val="9"/>
      <color indexed="8"/>
      <name val="Roboto"/>
    </font>
    <font>
      <b/>
      <sz val="9"/>
      <name val="Roboto"/>
    </font>
    <font>
      <sz val="7"/>
      <name val="Roboto"/>
    </font>
    <font>
      <sz val="7"/>
      <color theme="1"/>
      <name val="Roboto"/>
    </font>
    <font>
      <vertAlign val="superscript"/>
      <sz val="7"/>
      <name val="Roboto"/>
    </font>
    <font>
      <sz val="7"/>
      <color indexed="8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</cellStyleXfs>
  <cellXfs count="38">
    <xf numFmtId="0" fontId="0" fillId="0" borderId="0" xfId="0"/>
    <xf numFmtId="0" fontId="3" fillId="2" borderId="3" xfId="1" applyFont="1" applyFill="1" applyBorder="1" applyAlignment="1">
      <alignment horizontal="center" vertical="center"/>
    </xf>
    <xf numFmtId="164" fontId="3" fillId="2" borderId="3" xfId="4" applyFont="1" applyFill="1" applyBorder="1" applyAlignment="1" applyProtection="1">
      <alignment horizontal="center" vertical="center"/>
    </xf>
    <xf numFmtId="164" fontId="6" fillId="2" borderId="0" xfId="2" applyFont="1" applyFill="1"/>
    <xf numFmtId="0" fontId="5" fillId="2" borderId="0" xfId="1" applyFont="1" applyFill="1" applyAlignment="1">
      <alignment horizontal="left" vertical="center" indent="1"/>
    </xf>
    <xf numFmtId="0" fontId="5" fillId="2" borderId="3" xfId="1" applyFont="1" applyFill="1" applyBorder="1" applyAlignment="1">
      <alignment horizontal="left" vertical="center" indent="1"/>
    </xf>
    <xf numFmtId="0" fontId="5" fillId="2" borderId="0" xfId="3" applyFont="1" applyFill="1"/>
    <xf numFmtId="164" fontId="5" fillId="2" borderId="0" xfId="2" applyFont="1" applyFill="1"/>
    <xf numFmtId="164" fontId="4" fillId="2" borderId="0" xfId="2" applyFont="1" applyFill="1"/>
    <xf numFmtId="0" fontId="4" fillId="2" borderId="0" xfId="3" applyFont="1" applyFill="1"/>
    <xf numFmtId="164" fontId="3" fillId="2" borderId="3" xfId="2" applyFont="1" applyFill="1" applyBorder="1" applyAlignment="1" applyProtection="1">
      <alignment horizontal="center" vertical="center"/>
    </xf>
    <xf numFmtId="0" fontId="4" fillId="2" borderId="0" xfId="1" applyFont="1" applyFill="1" applyAlignment="1" applyProtection="1">
      <alignment horizontal="left" vertical="center" indent="1"/>
      <protection locked="0"/>
    </xf>
    <xf numFmtId="0" fontId="10" fillId="2" borderId="0" xfId="3" applyFont="1" applyFill="1"/>
    <xf numFmtId="0" fontId="9" fillId="2" borderId="0" xfId="1" applyFont="1" applyFill="1" applyAlignment="1">
      <alignment horizontal="left" vertical="center"/>
    </xf>
    <xf numFmtId="164" fontId="12" fillId="2" borderId="0" xfId="2" applyFont="1" applyFill="1" applyBorder="1" applyAlignment="1">
      <alignment horizontal="right" wrapText="1" indent="1"/>
    </xf>
    <xf numFmtId="4" fontId="12" fillId="2" borderId="0" xfId="1" applyNumberFormat="1" applyFont="1" applyFill="1" applyAlignment="1">
      <alignment horizontal="right" wrapText="1" indent="1"/>
    </xf>
    <xf numFmtId="0" fontId="9" fillId="2" borderId="0" xfId="1" applyFont="1" applyFill="1"/>
    <xf numFmtId="165" fontId="8" fillId="2" borderId="0" xfId="1" applyNumberFormat="1" applyFont="1" applyFill="1" applyAlignment="1">
      <alignment horizontal="right" vertical="center" indent="1"/>
    </xf>
    <xf numFmtId="165" fontId="4" fillId="2" borderId="0" xfId="5" applyNumberFormat="1" applyFont="1" applyFill="1"/>
    <xf numFmtId="165" fontId="7" fillId="2" borderId="0" xfId="1" applyNumberFormat="1" applyFont="1" applyFill="1" applyAlignment="1">
      <alignment horizontal="right" wrapText="1" indent="1"/>
    </xf>
    <xf numFmtId="165" fontId="7" fillId="2" borderId="0" xfId="1" applyNumberFormat="1" applyFont="1" applyFill="1" applyAlignment="1">
      <alignment horizontal="right" vertical="center" wrapText="1" indent="1"/>
    </xf>
    <xf numFmtId="165" fontId="5" fillId="2" borderId="0" xfId="5" applyNumberFormat="1" applyFont="1" applyFill="1"/>
    <xf numFmtId="165" fontId="7" fillId="2" borderId="3" xfId="1" applyNumberFormat="1" applyFont="1" applyFill="1" applyBorder="1" applyAlignment="1">
      <alignment horizontal="right" wrapText="1" indent="1"/>
    </xf>
    <xf numFmtId="165" fontId="7" fillId="2" borderId="3" xfId="1" applyNumberFormat="1" applyFont="1" applyFill="1" applyBorder="1" applyAlignment="1">
      <alignment horizontal="right" vertical="center" wrapText="1" indent="1"/>
    </xf>
    <xf numFmtId="165" fontId="5" fillId="2" borderId="3" xfId="5" applyNumberFormat="1" applyFont="1" applyFill="1" applyBorder="1"/>
    <xf numFmtId="0" fontId="8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 indent="1"/>
    </xf>
    <xf numFmtId="0" fontId="3" fillId="2" borderId="3" xfId="1" applyFont="1" applyFill="1" applyBorder="1" applyAlignment="1">
      <alignment horizontal="left" vertical="center" wrapText="1" inden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/>
    </xf>
    <xf numFmtId="165" fontId="5" fillId="2" borderId="0" xfId="3" applyNumberFormat="1" applyFont="1" applyFill="1"/>
    <xf numFmtId="165" fontId="4" fillId="2" borderId="0" xfId="3" applyNumberFormat="1" applyFont="1" applyFill="1"/>
    <xf numFmtId="165" fontId="5" fillId="2" borderId="3" xfId="3" applyNumberFormat="1" applyFont="1" applyFill="1" applyBorder="1"/>
    <xf numFmtId="0" fontId="3" fillId="0" borderId="3" xfId="1" applyFont="1" applyFill="1" applyBorder="1" applyAlignment="1">
      <alignment horizontal="center" vertical="center"/>
    </xf>
    <xf numFmtId="164" fontId="3" fillId="0" borderId="3" xfId="4" applyFont="1" applyFill="1" applyBorder="1" applyAlignment="1" applyProtection="1">
      <alignment horizontal="center" vertical="center"/>
    </xf>
    <xf numFmtId="0" fontId="7" fillId="2" borderId="0" xfId="1" applyFont="1" applyFill="1" applyAlignment="1">
      <alignment horizontal="left" vertical="center"/>
    </xf>
  </cellXfs>
  <cellStyles count="7">
    <cellStyle name="Millares 68" xfId="2"/>
    <cellStyle name="Millares 68 2" xfId="4"/>
    <cellStyle name="Normal" xfId="0" builtinId="0"/>
    <cellStyle name="Normal 10 2" xfId="1"/>
    <cellStyle name="Normal 179" xfId="3"/>
    <cellStyle name="Normal 179 3 2" xfId="5"/>
    <cellStyle name="Normal 6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314325</xdr:colOff>
      <xdr:row>1</xdr:row>
      <xdr:rowOff>152400</xdr:rowOff>
    </xdr:from>
    <xdr:to>
      <xdr:col>24</xdr:col>
      <xdr:colOff>856916</xdr:colOff>
      <xdr:row>3</xdr:row>
      <xdr:rowOff>101373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17425" y="314325"/>
          <a:ext cx="542591" cy="3109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2.%20Dominicana%20en%20Cifras/2.%20Insumos/2020/Rep&#250;blica%20Dominicana%20en%20Cifras%202019_Def%20%202020%20Rv%2011%2012%20202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iverca.gomez\My%20Documents\Downloads\RD%20en%20Cifras%20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Situacion Fisica"/>
      <sheetName val="1.1 Datos generales"/>
      <sheetName val="1.1.-01 Distancias Intermunic"/>
      <sheetName val="1.2 Clima y Medioambiente (2)"/>
      <sheetName val="1.2-01 (2)"/>
      <sheetName val="1.2-02 (2)"/>
      <sheetName val="1.2-03 (2)"/>
      <sheetName val="1.2-04 (2)"/>
      <sheetName val="2. Situación Demografica"/>
      <sheetName val="VITALES"/>
      <sheetName val="2.1-01 (2)"/>
      <sheetName val="2.1-02 (2)"/>
      <sheetName val="2.1-03 (2)"/>
      <sheetName val="2.1-04 (2)"/>
      <sheetName val="2.1-05 (2)"/>
      <sheetName val="2.1-06 (2)"/>
      <sheetName val="2.1-07 (2)"/>
      <sheetName val="2.1-08 (2)"/>
      <sheetName val="2.1-09 (2)"/>
      <sheetName val="2.1-10 (2)"/>
      <sheetName val="2.1-11 (2)"/>
      <sheetName val="2.1-12 (2)"/>
      <sheetName val=" 2.2 POBLACIÓN"/>
      <sheetName val="2.2-01 (2)"/>
      <sheetName val="2.2-02 (2)"/>
      <sheetName val="2.2-03 (2)"/>
      <sheetName val="2.2-04 (2)"/>
      <sheetName val="2.2-05 (2)"/>
      <sheetName val="2.2-06 (2)"/>
      <sheetName val="2.2-07 (2)"/>
      <sheetName val="2.2-08 (2)"/>
      <sheetName val="2.2-09 (2)"/>
      <sheetName val="2.2-10 (2)"/>
      <sheetName val="2.2-11 (2)"/>
      <sheetName val="2.2-12 (2)"/>
      <sheetName val="2.2-13 (2)"/>
      <sheetName val="2.2-14 (2)"/>
      <sheetName val="2.2-15 (2)"/>
      <sheetName val="3. Situacion Económica"/>
      <sheetName val="Agropecuaria"/>
      <sheetName val="3.1- 01 (3)"/>
      <sheetName val="3.1 -02 (3)"/>
      <sheetName val="3.1 -03 (3)"/>
      <sheetName val="3.1 -04 (3)"/>
      <sheetName val="3.1 -05 (4)"/>
      <sheetName val="3.1 -06 (3)"/>
      <sheetName val="3.1 -07 (3)"/>
      <sheetName val="3.1 -08 (2)"/>
      <sheetName val="3.1 -09 (2)"/>
      <sheetName val="3.1 -10 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 (2)"/>
      <sheetName val="3.2.02  (3)"/>
      <sheetName val="3.2.03  (3)"/>
      <sheetName val="3.2.04  (3)"/>
      <sheetName val="3.2.05  (3)"/>
      <sheetName val="3.2.06  (3)"/>
      <sheetName val="3.2.07  (3)"/>
      <sheetName val="3.3 Produc Manufacturera"/>
      <sheetName val="3.3-01  (3)"/>
      <sheetName val="3.4 Zonas Francas"/>
      <sheetName val="3.4-01 (2)"/>
      <sheetName val="3.4-02  (3)"/>
      <sheetName val="3.4.03  (2)"/>
      <sheetName val="3.4.04  (2)"/>
      <sheetName val="3.4-05  (3)"/>
      <sheetName val="3.4-06  (3)"/>
      <sheetName val="3.4.07  (4)"/>
      <sheetName val="3.4.08  (3)"/>
      <sheetName val="3.4-09  (3)"/>
      <sheetName val="3.4-10  (2)"/>
      <sheetName val="3.4.11  (2)"/>
      <sheetName val="3.5 Energia Electrica"/>
      <sheetName val="3.5-01  (3)"/>
      <sheetName val="3.5.02  (3)"/>
      <sheetName val="3.5.3  (3)"/>
      <sheetName val="3.5.4  (3)"/>
      <sheetName val="3.5.05  (3)"/>
      <sheetName val="3.5.06  (3)"/>
      <sheetName val="3.5.07  (4)"/>
      <sheetName val="3.5.08  (3)"/>
      <sheetName val="3.5.09  (2)"/>
      <sheetName val="3.6 Agua potable"/>
      <sheetName val="3.6.01  (3)"/>
      <sheetName val="3.6.02  (3)"/>
      <sheetName val="3.6.03 (3)"/>
      <sheetName val="3.6.04 (3)"/>
      <sheetName val="Construcción"/>
      <sheetName val="3.7-01"/>
      <sheetName val="3.7-02."/>
      <sheetName val="3.7-03."/>
      <sheetName val="3.7-04"/>
      <sheetName val="3.7-05."/>
      <sheetName val="3.7-06"/>
      <sheetName val="3.7-07"/>
      <sheetName val="3.8 Consumo Combustibles"/>
      <sheetName val="3.8-01.."/>
      <sheetName val="3.8.02 (2)"/>
      <sheetName val="Turismo"/>
      <sheetName val="3.9.01"/>
      <sheetName val="3.9.02"/>
      <sheetName val="3.9.03"/>
      <sheetName val="3.9.04"/>
      <sheetName val="3.9.05"/>
      <sheetName val="3.9.06."/>
      <sheetName val="3.9.07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 (2)"/>
      <sheetName val="Comunicación"/>
      <sheetName val="3.11-01 (2)"/>
      <sheetName val="3.11-02 (2)"/>
      <sheetName val="3.11-03 (2)"/>
      <sheetName val="3.11-04 (2)"/>
      <sheetName val="3.11-05 (2)"/>
      <sheetName val="3.11-06 "/>
      <sheetName val="3.11-07"/>
      <sheetName val="Sistema monetario y financiero "/>
      <sheetName val="3.12.-01"/>
      <sheetName val="3-12.-02"/>
      <sheetName val="3-12-03 "/>
      <sheetName val="3.12.-04"/>
      <sheetName val="3.12-05 (2)"/>
      <sheetName val="3.12-06 (2)"/>
      <sheetName val="3.12.-07"/>
      <sheetName val="3.12.-08"/>
      <sheetName val="3.12.-09"/>
      <sheetName val="3.12-10"/>
      <sheetName val="3.12-11"/>
      <sheetName val="Mercado de seguros"/>
      <sheetName val="3.13-1"/>
      <sheetName val=" 3.13-2"/>
      <sheetName val="3.13-3"/>
      <sheetName val="3.13-4"/>
      <sheetName val="3.13-5"/>
      <sheetName val="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 (2)"/>
      <sheetName val="3.16.02 (2)"/>
      <sheetName val="3.16-03 (2)"/>
      <sheetName val="3.16.04 (2)"/>
      <sheetName val="3.16.05 (2)"/>
      <sheetName val="3.16-06 (2)"/>
      <sheetName val="3.16-07 (2)"/>
      <sheetName val="3.16-08 (2)"/>
      <sheetName val="3.16-09 (2)"/>
      <sheetName val="3.16-10 (2)"/>
      <sheetName val="3.16-11 (2)"/>
      <sheetName val="Sector externo (2)"/>
      <sheetName val="3.17.01."/>
      <sheetName val="3.17-02   (2)"/>
      <sheetName val="3.17-03"/>
      <sheetName val="3.17-04 (2)"/>
      <sheetName val="3.17-05 (2)"/>
      <sheetName val="3.17-06 (2)"/>
      <sheetName val="3.17-07 (2)"/>
      <sheetName val="3.17-08"/>
      <sheetName val="Hoja1"/>
      <sheetName val="3.17-09 (2)"/>
      <sheetName val="3.17-10 (2)"/>
      <sheetName val="3.17-11 (2)"/>
      <sheetName val="3.17-12 (2)"/>
      <sheetName val="Finanzas del Gobierno Central"/>
      <sheetName val="3.18-1 (2)"/>
      <sheetName val="3.18-02 (2)"/>
      <sheetName val="3.18-03 (2)"/>
      <sheetName val="3.18-04 (2)"/>
      <sheetName val="3.18.05 (2)"/>
      <sheetName val="3.18-06 (2)"/>
      <sheetName val="3.18.07 (2)"/>
      <sheetName val="3.18-08 (2)"/>
      <sheetName val="Finanzas Municipales"/>
      <sheetName val="3.19-01"/>
      <sheetName val="3.19-02"/>
      <sheetName val="3.19-03"/>
      <sheetName val="F"/>
      <sheetName val="Credito Público"/>
      <sheetName val="3.20-01"/>
      <sheetName val="3.20.02"/>
      <sheetName val="4.1 VIVIENDAS Y HOGARES"/>
      <sheetName val="4.1-01"/>
      <sheetName val="4.1-02"/>
      <sheetName val="4.1-03  (2)"/>
      <sheetName val="4.1-04"/>
      <sheetName val="4.1-05  (2)"/>
      <sheetName val="4.1-06  (2)"/>
      <sheetName val="4.1-07  (2)"/>
      <sheetName val="4.1-08  (2)"/>
      <sheetName val="4.1-09  (2)"/>
      <sheetName val="4.1-10"/>
      <sheetName val="4.1-11  (2)"/>
      <sheetName val="4.1-12  (2)"/>
      <sheetName val="4.1-13  (2)"/>
      <sheetName val="4.1-14  (2)"/>
      <sheetName val="4.1-15"/>
      <sheetName val="4.1-16 (2)"/>
      <sheetName val="4.1-17 (2)"/>
      <sheetName val="4.1-18 (2)"/>
      <sheetName val="4.2 Educación DC"/>
      <sheetName val="4.2-01 (2)"/>
      <sheetName val="4.2-02 (2)"/>
      <sheetName val="4.2-03 (2)"/>
      <sheetName val="4.2-04 (2)"/>
      <sheetName val="4.2-05 (2)"/>
      <sheetName val="4.2-06 (2)"/>
      <sheetName val="4.2-7 (2)"/>
      <sheetName val="4.2-8 (2)"/>
      <sheetName val="4.2-9 (2)"/>
      <sheetName val="4.2-10 (2)"/>
      <sheetName val="4.2-11 (2)"/>
      <sheetName val="4.2-12 (2)"/>
      <sheetName val="4.3 Salud"/>
      <sheetName val="4.3-01"/>
      <sheetName val="4.3-02"/>
      <sheetName val="4.3-03"/>
      <sheetName val="4.3-04"/>
      <sheetName val="4.4 MERCADO DE TRABAJO"/>
      <sheetName val="4.4-01"/>
      <sheetName val="4.4-02"/>
      <sheetName val="4.4-03"/>
      <sheetName val="4.4-04"/>
      <sheetName val="4.4-05"/>
      <sheetName val="4.4-06"/>
      <sheetName val="4.4-07"/>
      <sheetName val="4.4-08"/>
      <sheetName val="4.4-09"/>
      <sheetName val="4.5 SEGURIDAD SOCIAL"/>
      <sheetName val="4.5-01 (3)"/>
      <sheetName val="4.5-02 (2)"/>
      <sheetName val="4.5-03 (2)"/>
      <sheetName val="4.5-04 (2)"/>
      <sheetName val="4.5-05 (2)"/>
      <sheetName val="4.5-06 (2)"/>
      <sheetName val="4.5-07 (2)"/>
      <sheetName val="4.5-08"/>
      <sheetName val="4.5-09 (2)"/>
      <sheetName val="4.5-10 (2)"/>
      <sheetName val="4.5-11 (2)"/>
      <sheetName val="4.5-12 (2)"/>
      <sheetName val="4.5-13"/>
      <sheetName val="4.5-14"/>
      <sheetName val="4.5-15"/>
      <sheetName val="4.6 ACCIDENTES LABORALES"/>
      <sheetName val="4.6.01 (2)"/>
      <sheetName val="4.6.02 (2)"/>
      <sheetName val="4.6.03 (2)"/>
      <sheetName val="4.6.04 (2)"/>
      <sheetName val="4.6-05"/>
      <sheetName val="4.7 MUERTES ACCID. Y VIOLENT(4)"/>
      <sheetName val="4.7-01"/>
      <sheetName val="4.7-02"/>
      <sheetName val="4.7-03 (2)"/>
      <sheetName val="4.7-04 (2)"/>
      <sheetName val="4.7-05 (2)"/>
      <sheetName val="4.7-06 (2)"/>
      <sheetName val="4.7-07 (2)"/>
      <sheetName val="4.7-08 (2)"/>
      <sheetName val="4.7-09 (2)"/>
      <sheetName val="4.7-10 (2)"/>
      <sheetName val="4.7-11 (2)"/>
      <sheetName val="4.7-12 (2)"/>
      <sheetName val="4.7-13"/>
      <sheetName val="4.7-14 (2)"/>
      <sheetName val="4.7-15 (2)"/>
      <sheetName val="4.7-16 (2)"/>
      <sheetName val="4.7-17 (2)"/>
      <sheetName val="4.7-18 (2)"/>
      <sheetName val="4.7-19 (2)"/>
      <sheetName val="4.7-20"/>
      <sheetName val="4.8 CULTURA"/>
      <sheetName val="4.8-01 (2)"/>
      <sheetName val="4.8-02 (2)"/>
      <sheetName val="4.8-03 (2)"/>
      <sheetName val="4.8-04 (2)"/>
      <sheetName val="4.8-05 (2)"/>
      <sheetName val="4.8-06 (2)"/>
      <sheetName val="4.8-07 (2)"/>
      <sheetName val="4.8-08 (2)"/>
      <sheetName val="4.8-09 (2)"/>
      <sheetName val="5. Situacion politica"/>
      <sheetName val="5.1 Representacion Política"/>
      <sheetName val="5.1-01 (2)"/>
      <sheetName val="5.1-02 (2)"/>
      <sheetName val="5.1-03 (2)"/>
      <sheetName val="5.1-04 (2)"/>
      <sheetName val="5.1-05 (2)"/>
      <sheetName val="5.1-06 (2)"/>
      <sheetName val="5.1-07"/>
      <sheetName val="5.1-08 (2)"/>
      <sheetName val="5.1-09 (2)"/>
      <sheetName val="5.1-10 (2)"/>
      <sheetName val="5.1-11 (2)"/>
      <sheetName val="5.1-12 (2)"/>
      <sheetName val="5.2 Justicia "/>
      <sheetName val="5.2-01 (2)"/>
      <sheetName val="5.2-02 (2)"/>
      <sheetName val="5.2-03 (2)"/>
      <sheetName val="5.2-04 (2)"/>
      <sheetName val="5.2-05 (2)"/>
      <sheetName val="5.2-06 (2)"/>
      <sheetName val="5.2-07 (2)"/>
      <sheetName val="6 Objetivos de Del del Milenio"/>
      <sheetName val="6.1-01"/>
      <sheetName val="6.1-02"/>
      <sheetName val="6.1-03"/>
      <sheetName val="6.1-04"/>
      <sheetName val="6.1-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8">
          <cell r="F8">
            <v>665</v>
          </cell>
          <cell r="H8">
            <v>673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7">
          <cell r="B7">
            <v>3398662</v>
          </cell>
          <cell r="D7">
            <v>3612964</v>
          </cell>
          <cell r="G7">
            <v>3854038</v>
          </cell>
          <cell r="J7">
            <v>4114643</v>
          </cell>
          <cell r="M7">
            <v>4350884</v>
          </cell>
          <cell r="P7">
            <v>4634876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8">
          <cell r="H8">
            <v>4235846.7669485277</v>
          </cell>
          <cell r="J8">
            <v>4562235.0757361948</v>
          </cell>
        </row>
      </sheetData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 xml:space="preserve"> 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 xml:space="preserve"> 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 xml:space="preserve"> 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 xml:space="preserve">    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 xml:space="preserve"> </v>
          </cell>
          <cell r="E22" t="str">
            <v xml:space="preserve"> </v>
          </cell>
          <cell r="G22">
            <v>1140274</v>
          </cell>
          <cell r="H22" t="str">
            <v xml:space="preserve"> 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 xml:space="preserve"> 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 xml:space="preserve"> 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>
        <row r="87">
          <cell r="B87" t="str">
            <v/>
          </cell>
          <cell r="C87">
            <v>2005</v>
          </cell>
        </row>
        <row r="88">
          <cell r="B88" t="str">
            <v/>
          </cell>
          <cell r="C88" t="str">
            <v xml:space="preserve">  Dic.</v>
          </cell>
        </row>
        <row r="90">
          <cell r="C90">
            <v>44815</v>
          </cell>
        </row>
        <row r="91">
          <cell r="C91">
            <v>49867.4</v>
          </cell>
        </row>
        <row r="92">
          <cell r="C92">
            <v>59305.2</v>
          </cell>
        </row>
        <row r="93">
          <cell r="C93">
            <v>9437.7999999999993</v>
          </cell>
        </row>
        <row r="94">
          <cell r="C94">
            <v>4334.6000000000004</v>
          </cell>
        </row>
        <row r="95">
          <cell r="C95">
            <v>9387</v>
          </cell>
        </row>
        <row r="96">
          <cell r="C96">
            <v>8047.4</v>
          </cell>
        </row>
        <row r="98">
          <cell r="C98">
            <v>46723.3</v>
          </cell>
        </row>
        <row r="99">
          <cell r="C99">
            <v>52104.56730000212</v>
          </cell>
        </row>
        <row r="100">
          <cell r="C100">
            <v>-13642.232699997883</v>
          </cell>
        </row>
        <row r="101">
          <cell r="C101">
            <v>-2155.2326999978827</v>
          </cell>
        </row>
        <row r="102">
          <cell r="C102">
            <v>-11487</v>
          </cell>
        </row>
        <row r="103">
          <cell r="C103">
            <v>65746.8</v>
          </cell>
        </row>
        <row r="104">
          <cell r="C104">
            <v>44395.8</v>
          </cell>
        </row>
        <row r="105">
          <cell r="C105">
            <v>43230.8</v>
          </cell>
        </row>
        <row r="106">
          <cell r="C106">
            <v>1317.8</v>
          </cell>
        </row>
        <row r="107">
          <cell r="C107">
            <v>1165</v>
          </cell>
        </row>
        <row r="108">
          <cell r="C108">
            <v>21351</v>
          </cell>
        </row>
        <row r="109">
          <cell r="C109">
            <v>21349.1</v>
          </cell>
        </row>
        <row r="110">
          <cell r="C110">
            <v>1.9</v>
          </cell>
        </row>
        <row r="111">
          <cell r="C111">
            <v>-5381.2673000021168</v>
          </cell>
        </row>
        <row r="112">
          <cell r="C112">
            <v>-22601.8</v>
          </cell>
        </row>
        <row r="113">
          <cell r="C113">
            <v>443.00000000000364</v>
          </cell>
        </row>
        <row r="114">
          <cell r="C114">
            <v>16777.532699997879</v>
          </cell>
        </row>
        <row r="115">
          <cell r="C115" t="str">
            <v/>
          </cell>
        </row>
        <row r="116">
          <cell r="C116">
            <v>91538.3</v>
          </cell>
        </row>
        <row r="118">
          <cell r="C118">
            <v>21010.1</v>
          </cell>
        </row>
        <row r="119">
          <cell r="C119">
            <v>8932.2000000000007</v>
          </cell>
        </row>
        <row r="120">
          <cell r="C120">
            <v>12077.9</v>
          </cell>
        </row>
        <row r="121">
          <cell r="C121" t="str">
            <v/>
          </cell>
        </row>
        <row r="122">
          <cell r="C122">
            <v>70528.2</v>
          </cell>
        </row>
        <row r="123">
          <cell r="C123">
            <v>38822.1</v>
          </cell>
        </row>
        <row r="124">
          <cell r="C124">
            <v>149.4</v>
          </cell>
        </row>
        <row r="125">
          <cell r="C125">
            <v>531</v>
          </cell>
        </row>
        <row r="126">
          <cell r="C126">
            <v>24855.5</v>
          </cell>
        </row>
        <row r="127">
          <cell r="C127">
            <v>4287.2</v>
          </cell>
        </row>
        <row r="128">
          <cell r="C128">
            <v>627.6</v>
          </cell>
        </row>
        <row r="129">
          <cell r="C129">
            <v>88.4</v>
          </cell>
        </row>
        <row r="130">
          <cell r="C130">
            <v>2481.5</v>
          </cell>
        </row>
        <row r="131">
          <cell r="C131">
            <v>183.3</v>
          </cell>
        </row>
        <row r="132">
          <cell r="C132">
            <v>2789.4</v>
          </cell>
        </row>
        <row r="135">
          <cell r="C135">
            <v>-3124</v>
          </cell>
        </row>
        <row r="136">
          <cell r="C136">
            <v>2848.8</v>
          </cell>
        </row>
        <row r="137">
          <cell r="C137">
            <v>40</v>
          </cell>
        </row>
        <row r="139">
          <cell r="C139">
            <v>1898.7</v>
          </cell>
        </row>
        <row r="140">
          <cell r="C140">
            <v>224.79881027985945</v>
          </cell>
        </row>
        <row r="141">
          <cell r="C141">
            <v>1034.8</v>
          </cell>
        </row>
        <row r="143">
          <cell r="C143">
            <v>2639.1710020058117</v>
          </cell>
        </row>
        <row r="144">
          <cell r="C144">
            <v>1129.9754962926897</v>
          </cell>
        </row>
        <row r="145">
          <cell r="C145">
            <v>1315.4468618848273</v>
          </cell>
        </row>
        <row r="149">
          <cell r="C149" t="str">
            <v>BALANCE CONSOLIDADO DEL BANCO CENTRAL DE HONDURAS</v>
          </cell>
        </row>
        <row r="150">
          <cell r="C150" t="str">
            <v>(Saldos en millones de lempiras)</v>
          </cell>
        </row>
        <row r="154">
          <cell r="B154" t="str">
            <v/>
          </cell>
          <cell r="C154">
            <v>2005</v>
          </cell>
        </row>
        <row r="155">
          <cell r="B155" t="str">
            <v/>
          </cell>
          <cell r="C155" t="str">
            <v xml:space="preserve">  Dic.</v>
          </cell>
        </row>
        <row r="157">
          <cell r="C157">
            <v>37720.9</v>
          </cell>
        </row>
        <row r="158">
          <cell r="C158">
            <v>38017.699999999997</v>
          </cell>
        </row>
        <row r="159">
          <cell r="C159">
            <v>44023.4</v>
          </cell>
        </row>
        <row r="160">
          <cell r="C160">
            <v>6005.7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156"/>
  <sheetViews>
    <sheetView showGridLines="0" tabSelected="1" zoomScaleNormal="100" workbookViewId="0">
      <selection activeCell="A52" sqref="A52"/>
    </sheetView>
  </sheetViews>
  <sheetFormatPr baseColWidth="10" defaultColWidth="11" defaultRowHeight="12"/>
  <cols>
    <col min="1" max="1" width="21" style="6" customWidth="1"/>
    <col min="2" max="2" width="16.140625" style="7" bestFit="1" customWidth="1"/>
    <col min="3" max="3" width="16.7109375" style="7" customWidth="1"/>
    <col min="4" max="4" width="15" style="6" bestFit="1" customWidth="1"/>
    <col min="5" max="5" width="15.7109375" style="6" customWidth="1"/>
    <col min="6" max="6" width="16.140625" style="6" bestFit="1" customWidth="1"/>
    <col min="7" max="7" width="15" style="6" bestFit="1" customWidth="1"/>
    <col min="8" max="9" width="16.140625" style="6" bestFit="1" customWidth="1"/>
    <col min="10" max="10" width="14.140625" style="6" bestFit="1" customWidth="1"/>
    <col min="11" max="12" width="16.140625" style="6" bestFit="1" customWidth="1"/>
    <col min="13" max="13" width="14.140625" style="6" bestFit="1" customWidth="1"/>
    <col min="14" max="15" width="16.140625" style="6" bestFit="1" customWidth="1"/>
    <col min="16" max="16" width="14.140625" style="6" bestFit="1" customWidth="1"/>
    <col min="17" max="18" width="14.7109375" style="6" bestFit="1" customWidth="1"/>
    <col min="19" max="19" width="13.7109375" style="6" bestFit="1" customWidth="1"/>
    <col min="20" max="20" width="16" style="6" customWidth="1"/>
    <col min="21" max="21" width="14.7109375" style="6" bestFit="1" customWidth="1"/>
    <col min="22" max="22" width="13.7109375" style="6" bestFit="1" customWidth="1"/>
    <col min="23" max="24" width="14.7109375" style="6" bestFit="1" customWidth="1"/>
    <col min="25" max="25" width="13.7109375" style="6" customWidth="1"/>
    <col min="26" max="16384" width="11" style="6"/>
  </cols>
  <sheetData>
    <row r="1" spans="1:25" ht="12.75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25" ht="15.75" customHeight="1">
      <c r="A2" s="37" t="s">
        <v>48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ht="12.75" customHeight="1">
      <c r="A3" s="37" t="s">
        <v>49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customFormat="1" ht="12.75" customHeight="1"/>
    <row r="5" spans="1:25" s="9" customFormat="1" ht="12.75" customHeight="1">
      <c r="A5" s="27" t="s">
        <v>0</v>
      </c>
      <c r="B5" s="29">
        <v>2015</v>
      </c>
      <c r="C5" s="29"/>
      <c r="D5" s="29"/>
      <c r="E5" s="29">
        <v>2016</v>
      </c>
      <c r="F5" s="29"/>
      <c r="G5" s="29"/>
      <c r="H5" s="30">
        <v>2017</v>
      </c>
      <c r="I5" s="30"/>
      <c r="J5" s="30"/>
      <c r="K5" s="30">
        <v>2018</v>
      </c>
      <c r="L5" s="30"/>
      <c r="M5" s="30"/>
      <c r="N5" s="30">
        <v>2019</v>
      </c>
      <c r="O5" s="30"/>
      <c r="P5" s="30"/>
      <c r="Q5" s="30">
        <v>2020</v>
      </c>
      <c r="R5" s="30"/>
      <c r="S5" s="30"/>
      <c r="T5" s="31">
        <v>2021</v>
      </c>
      <c r="U5" s="31"/>
      <c r="V5" s="31"/>
      <c r="W5" s="31">
        <v>2022</v>
      </c>
      <c r="X5" s="31"/>
      <c r="Y5" s="31"/>
    </row>
    <row r="6" spans="1:25" s="9" customFormat="1" ht="12.75" customHeight="1">
      <c r="A6" s="28"/>
      <c r="B6" s="1" t="s">
        <v>1</v>
      </c>
      <c r="C6" s="10" t="s">
        <v>2</v>
      </c>
      <c r="D6" s="1" t="s">
        <v>3</v>
      </c>
      <c r="E6" s="1" t="s">
        <v>1</v>
      </c>
      <c r="F6" s="10" t="s">
        <v>2</v>
      </c>
      <c r="G6" s="1" t="s">
        <v>3</v>
      </c>
      <c r="H6" s="1" t="s">
        <v>1</v>
      </c>
      <c r="I6" s="10" t="s">
        <v>2</v>
      </c>
      <c r="J6" s="1" t="s">
        <v>3</v>
      </c>
      <c r="K6" s="1" t="s">
        <v>1</v>
      </c>
      <c r="L6" s="10" t="s">
        <v>2</v>
      </c>
      <c r="M6" s="1" t="s">
        <v>3</v>
      </c>
      <c r="N6" s="1" t="s">
        <v>1</v>
      </c>
      <c r="O6" s="10" t="s">
        <v>2</v>
      </c>
      <c r="P6" s="1" t="s">
        <v>3</v>
      </c>
      <c r="Q6" s="1" t="s">
        <v>1</v>
      </c>
      <c r="R6" s="2" t="s">
        <v>2</v>
      </c>
      <c r="S6" s="1" t="s">
        <v>3</v>
      </c>
      <c r="T6" s="35" t="s">
        <v>1</v>
      </c>
      <c r="U6" s="36" t="s">
        <v>2</v>
      </c>
      <c r="V6" s="35" t="s">
        <v>3</v>
      </c>
      <c r="W6" s="35" t="s">
        <v>1</v>
      </c>
      <c r="X6" s="36" t="s">
        <v>2</v>
      </c>
      <c r="Y6" s="35" t="s">
        <v>3</v>
      </c>
    </row>
    <row r="7" spans="1:25" s="9" customFormat="1" ht="12.75" customHeight="1">
      <c r="A7" s="11" t="s">
        <v>4</v>
      </c>
      <c r="B7" s="17">
        <v>17023279955</v>
      </c>
      <c r="C7" s="17">
        <v>14575148579</v>
      </c>
      <c r="D7" s="17">
        <f t="shared" ref="D7:D49" si="0">B7-C7</f>
        <v>2448131376</v>
      </c>
      <c r="E7" s="17">
        <v>17203767034</v>
      </c>
      <c r="F7" s="17">
        <v>14823070897</v>
      </c>
      <c r="G7" s="17">
        <f t="shared" ref="G7:G49" si="1">E7-F7</f>
        <v>2380696137</v>
      </c>
      <c r="H7" s="17">
        <v>18321640803</v>
      </c>
      <c r="I7" s="17">
        <v>17476244885</v>
      </c>
      <c r="J7" s="17">
        <f t="shared" ref="J7:J49" si="2">H7-I7</f>
        <v>845395918</v>
      </c>
      <c r="K7" s="17">
        <f>K8+K12+K16+K21+K26+K31+K36+K39+K43+K47</f>
        <v>21434058442</v>
      </c>
      <c r="L7" s="17">
        <f>L8+L12+L16+L21+L26+L31+L36+L39+L43+L47</f>
        <v>21055188000</v>
      </c>
      <c r="M7" s="17">
        <f t="shared" ref="M7:M49" si="3">K7-L7</f>
        <v>378870442</v>
      </c>
      <c r="N7" s="17">
        <f>N8+N12+N16+N21+N26+N31+N36+N39+N43+N47</f>
        <v>20677222010.34</v>
      </c>
      <c r="O7" s="17">
        <f>O8+O12+O16+O21+O26+O31+O36+O39+O43+O47</f>
        <v>20235844970.259998</v>
      </c>
      <c r="P7" s="17">
        <f>N7-O7</f>
        <v>441377040.08000183</v>
      </c>
      <c r="Q7" s="18">
        <f>SUM(Q8,Q12,Q16,Q21,Q26,Q31,Q36,Q39,Q43,Q47)</f>
        <v>21578733651.409996</v>
      </c>
      <c r="R7" s="18">
        <f>SUM(R8,R12,R16,R21,R26,R31,R36,R39,R43,R47)</f>
        <v>20273016639.070007</v>
      </c>
      <c r="S7" s="18">
        <f>Q7-R7</f>
        <v>1305717012.3399887</v>
      </c>
      <c r="T7" s="18">
        <f>SUM(T8,T12,T16,T21,T26,T31,T36,T39,T43,T47)</f>
        <v>28680804362.369995</v>
      </c>
      <c r="U7" s="18">
        <f>SUM(U8,U12,U16,U21,U26,U31,U36,U39,U43,U47)</f>
        <v>25504667812.630001</v>
      </c>
      <c r="V7" s="18">
        <f>T7-U7</f>
        <v>3176136549.739994</v>
      </c>
      <c r="W7" s="33">
        <f>SUM(W8+W12+W16+W21+W26+W31+W36+W39+W43+W47)</f>
        <v>35651228931.709999</v>
      </c>
      <c r="X7" s="33">
        <f>SUM(X8+X12+X16+X21+X26+X31+X36+X39+X43+X47)</f>
        <v>33049132529.049999</v>
      </c>
      <c r="Y7" s="18">
        <f>W7-X7</f>
        <v>2602096402.6599998</v>
      </c>
    </row>
    <row r="8" spans="1:25" s="9" customFormat="1" ht="12.75" customHeight="1">
      <c r="A8" s="11" t="s">
        <v>5</v>
      </c>
      <c r="B8" s="17">
        <f>SUM(B9:B11)</f>
        <v>2928273536</v>
      </c>
      <c r="C8" s="17">
        <f>SUM(C9:C11)</f>
        <v>2190492299</v>
      </c>
      <c r="D8" s="17">
        <f t="shared" si="0"/>
        <v>737781237</v>
      </c>
      <c r="E8" s="17">
        <f>SUM(E9:E11)</f>
        <v>3082192743</v>
      </c>
      <c r="F8" s="17">
        <f>SUM(F9:F11)</f>
        <v>2282189275</v>
      </c>
      <c r="G8" s="17">
        <f t="shared" si="1"/>
        <v>800003468</v>
      </c>
      <c r="H8" s="17">
        <f>SUM(H9:H11)</f>
        <v>3087401578</v>
      </c>
      <c r="I8" s="17">
        <f>SUM(I9:I11)</f>
        <v>2460468959</v>
      </c>
      <c r="J8" s="17">
        <f t="shared" si="2"/>
        <v>626932619</v>
      </c>
      <c r="K8" s="17">
        <f>SUM(K9:K11)</f>
        <v>3537845406</v>
      </c>
      <c r="L8" s="17">
        <f>SUM(L9:L11)</f>
        <v>2947537869</v>
      </c>
      <c r="M8" s="17">
        <f t="shared" si="3"/>
        <v>590307537</v>
      </c>
      <c r="N8" s="17">
        <f>SUM(N9:N11)</f>
        <v>4044916563.0000005</v>
      </c>
      <c r="O8" s="17">
        <f>SUM(O9:O11)</f>
        <v>3462594232.9699993</v>
      </c>
      <c r="P8" s="17">
        <f t="shared" ref="P8:P49" si="4">N8-O8</f>
        <v>582322330.03000116</v>
      </c>
      <c r="Q8" s="18">
        <v>4147597973.6699991</v>
      </c>
      <c r="R8" s="18">
        <v>3490008662.4700046</v>
      </c>
      <c r="S8" s="18">
        <f t="shared" ref="S8:S49" si="5">Q8-R8</f>
        <v>657589311.19999456</v>
      </c>
      <c r="T8" s="18">
        <f>SUM(T9:T11)</f>
        <v>4855581288.6700001</v>
      </c>
      <c r="U8" s="18">
        <f>SUM(U9:U11)</f>
        <v>4064842904.8899999</v>
      </c>
      <c r="V8" s="18">
        <f>T8-U8</f>
        <v>790738383.78000021</v>
      </c>
      <c r="W8" s="33">
        <f>SUM(W9:W11)</f>
        <v>5618691646.1100006</v>
      </c>
      <c r="X8" s="33">
        <f>SUM(X9:X11)</f>
        <v>5036958653.0900002</v>
      </c>
      <c r="Y8" s="18">
        <f t="shared" ref="Y8:Y51" si="6">W8-X8</f>
        <v>581732993.02000046</v>
      </c>
    </row>
    <row r="9" spans="1:25" ht="12.75" customHeight="1">
      <c r="A9" s="4" t="s">
        <v>6</v>
      </c>
      <c r="B9" s="19">
        <v>1888815372</v>
      </c>
      <c r="C9" s="19">
        <v>1241842071</v>
      </c>
      <c r="D9" s="19">
        <f t="shared" si="0"/>
        <v>646973301</v>
      </c>
      <c r="E9" s="19">
        <v>2019229059</v>
      </c>
      <c r="F9" s="19">
        <v>1281033229</v>
      </c>
      <c r="G9" s="19">
        <f t="shared" si="1"/>
        <v>738195830</v>
      </c>
      <c r="H9" s="20">
        <v>1974985559</v>
      </c>
      <c r="I9" s="20">
        <v>1430440665</v>
      </c>
      <c r="J9" s="20">
        <f t="shared" si="2"/>
        <v>544544894</v>
      </c>
      <c r="K9" s="20">
        <v>509558317</v>
      </c>
      <c r="L9" s="20">
        <v>489614649</v>
      </c>
      <c r="M9" s="20">
        <f t="shared" si="3"/>
        <v>19943668</v>
      </c>
      <c r="N9" s="20">
        <v>541261280.38</v>
      </c>
      <c r="O9" s="20">
        <v>525167612.05000013</v>
      </c>
      <c r="P9" s="20">
        <f t="shared" si="4"/>
        <v>16093668.329999864</v>
      </c>
      <c r="Q9" s="21">
        <v>562452285.87000012</v>
      </c>
      <c r="R9" s="21">
        <v>515133523.74000037</v>
      </c>
      <c r="S9" s="21">
        <f t="shared" si="5"/>
        <v>47318762.129999757</v>
      </c>
      <c r="T9" s="21">
        <v>677224346.5999999</v>
      </c>
      <c r="U9" s="21">
        <v>655850569.82000005</v>
      </c>
      <c r="V9" s="21">
        <f>T9-U9</f>
        <v>21373776.779999852</v>
      </c>
      <c r="W9" s="32">
        <v>818836775.41999996</v>
      </c>
      <c r="X9" s="32">
        <v>782254160.51999998</v>
      </c>
      <c r="Y9" s="21">
        <f t="shared" si="6"/>
        <v>36582614.899999976</v>
      </c>
    </row>
    <row r="10" spans="1:25" ht="12.75" customHeight="1">
      <c r="A10" s="4" t="s">
        <v>7</v>
      </c>
      <c r="B10" s="19">
        <v>664218002</v>
      </c>
      <c r="C10" s="19">
        <v>606740372</v>
      </c>
      <c r="D10" s="19">
        <f t="shared" si="0"/>
        <v>57477630</v>
      </c>
      <c r="E10" s="19">
        <v>663740203</v>
      </c>
      <c r="F10" s="19">
        <v>622050796</v>
      </c>
      <c r="G10" s="19">
        <f t="shared" si="1"/>
        <v>41689407</v>
      </c>
      <c r="H10" s="20">
        <v>665222662</v>
      </c>
      <c r="I10" s="20">
        <v>621309198</v>
      </c>
      <c r="J10" s="20">
        <f t="shared" si="2"/>
        <v>43913464</v>
      </c>
      <c r="K10" s="20">
        <v>733324225</v>
      </c>
      <c r="L10" s="20">
        <v>654269689</v>
      </c>
      <c r="M10" s="20">
        <f t="shared" si="3"/>
        <v>79054536</v>
      </c>
      <c r="N10" s="20">
        <v>1030276095.0599999</v>
      </c>
      <c r="O10" s="20">
        <v>779934222.7299999</v>
      </c>
      <c r="P10" s="20">
        <f t="shared" si="4"/>
        <v>250341872.33000004</v>
      </c>
      <c r="Q10" s="21">
        <v>897945282.4399997</v>
      </c>
      <c r="R10" s="21">
        <v>780747833.60000169</v>
      </c>
      <c r="S10" s="21">
        <f t="shared" si="5"/>
        <v>117197448.83999801</v>
      </c>
      <c r="T10" s="21">
        <v>1253060343.9200001</v>
      </c>
      <c r="U10" s="21">
        <v>996028851.17999995</v>
      </c>
      <c r="V10" s="21">
        <f t="shared" ref="V10:V49" si="7">T10-U10</f>
        <v>257031492.74000013</v>
      </c>
      <c r="W10" s="32">
        <v>1425655731.99</v>
      </c>
      <c r="X10" s="32">
        <v>1314737088.1599998</v>
      </c>
      <c r="Y10" s="21">
        <f t="shared" si="6"/>
        <v>110918643.83000016</v>
      </c>
    </row>
    <row r="11" spans="1:25" ht="12.75" customHeight="1">
      <c r="A11" s="4" t="s">
        <v>8</v>
      </c>
      <c r="B11" s="19">
        <v>375240162</v>
      </c>
      <c r="C11" s="19">
        <v>341909856</v>
      </c>
      <c r="D11" s="19">
        <f t="shared" si="0"/>
        <v>33330306</v>
      </c>
      <c r="E11" s="19">
        <v>399223481</v>
      </c>
      <c r="F11" s="19">
        <v>379105250</v>
      </c>
      <c r="G11" s="19">
        <f t="shared" si="1"/>
        <v>20118231</v>
      </c>
      <c r="H11" s="20">
        <v>447193357</v>
      </c>
      <c r="I11" s="20">
        <v>408719096</v>
      </c>
      <c r="J11" s="20">
        <f t="shared" si="2"/>
        <v>38474261</v>
      </c>
      <c r="K11" s="20">
        <v>2294962864</v>
      </c>
      <c r="L11" s="20">
        <v>1803653531</v>
      </c>
      <c r="M11" s="20">
        <f t="shared" si="3"/>
        <v>491309333</v>
      </c>
      <c r="N11" s="20">
        <v>2473379187.5600004</v>
      </c>
      <c r="O11" s="20">
        <v>2157492398.1899996</v>
      </c>
      <c r="P11" s="20">
        <f t="shared" si="4"/>
        <v>315886789.37000084</v>
      </c>
      <c r="Q11" s="21">
        <v>2687200405.3599992</v>
      </c>
      <c r="R11" s="21">
        <v>2194127305.1300025</v>
      </c>
      <c r="S11" s="21">
        <f t="shared" si="5"/>
        <v>493073100.22999668</v>
      </c>
      <c r="T11" s="21">
        <v>2925296598.1499996</v>
      </c>
      <c r="U11" s="21">
        <v>2412963483.8899999</v>
      </c>
      <c r="V11" s="21">
        <f t="shared" si="7"/>
        <v>512333114.25999975</v>
      </c>
      <c r="W11" s="32">
        <v>3374199138.7000003</v>
      </c>
      <c r="X11" s="32">
        <v>2939967404.4099998</v>
      </c>
      <c r="Y11" s="21">
        <f t="shared" si="6"/>
        <v>434231734.29000044</v>
      </c>
    </row>
    <row r="12" spans="1:25" s="9" customFormat="1" ht="12.75" customHeight="1">
      <c r="A12" s="11" t="s">
        <v>9</v>
      </c>
      <c r="B12" s="17">
        <f>SUM(B13:B15)</f>
        <v>1311266298</v>
      </c>
      <c r="C12" s="17">
        <f>SUM(C13:C15)</f>
        <v>1097973280</v>
      </c>
      <c r="D12" s="17">
        <f t="shared" si="0"/>
        <v>213293018</v>
      </c>
      <c r="E12" s="17">
        <f>SUM(E13:E15)</f>
        <v>1222574393</v>
      </c>
      <c r="F12" s="17">
        <f>SUM(F13:F15)</f>
        <v>985339800</v>
      </c>
      <c r="G12" s="17">
        <f t="shared" si="1"/>
        <v>237234593</v>
      </c>
      <c r="H12" s="17">
        <f>SUM(H13:H15)</f>
        <v>1276663140</v>
      </c>
      <c r="I12" s="17">
        <f>SUM(I13:I15)</f>
        <v>1163964385</v>
      </c>
      <c r="J12" s="17">
        <f t="shared" si="2"/>
        <v>112698755</v>
      </c>
      <c r="K12" s="17">
        <f>SUM(K13:K15)</f>
        <v>1395759950</v>
      </c>
      <c r="L12" s="17">
        <f>SUM(L13:L15)</f>
        <v>1235166096</v>
      </c>
      <c r="M12" s="17">
        <f t="shared" si="3"/>
        <v>160593854</v>
      </c>
      <c r="N12" s="17">
        <f>SUM(N13:N15)</f>
        <v>1476116014.9900002</v>
      </c>
      <c r="O12" s="17">
        <f>SUM(O13:O15)</f>
        <v>1362227367.6499999</v>
      </c>
      <c r="P12" s="17">
        <f t="shared" si="4"/>
        <v>113888647.34000039</v>
      </c>
      <c r="Q12" s="18">
        <v>1294086698.6799998</v>
      </c>
      <c r="R12" s="18">
        <v>1190974272.4699981</v>
      </c>
      <c r="S12" s="18">
        <f t="shared" si="5"/>
        <v>103112426.21000171</v>
      </c>
      <c r="T12" s="18">
        <f>SUM(T13:T15)</f>
        <v>2041829946.8899999</v>
      </c>
      <c r="U12" s="18">
        <f>SUM(U13:U15)</f>
        <v>1781667882.4200001</v>
      </c>
      <c r="V12" s="18">
        <f t="shared" si="7"/>
        <v>260162064.46999979</v>
      </c>
      <c r="W12" s="33">
        <f>SUM(W13:W15)</f>
        <v>3411837458.9100003</v>
      </c>
      <c r="X12" s="33">
        <f>SUM(X13:X15)</f>
        <v>2621880746.7200003</v>
      </c>
      <c r="Y12" s="18">
        <f t="shared" si="6"/>
        <v>789956712.19000006</v>
      </c>
    </row>
    <row r="13" spans="1:25" ht="12.75" customHeight="1">
      <c r="A13" s="4" t="s">
        <v>10</v>
      </c>
      <c r="B13" s="19">
        <v>746675934</v>
      </c>
      <c r="C13" s="19">
        <v>728228800</v>
      </c>
      <c r="D13" s="19">
        <f t="shared" si="0"/>
        <v>18447134</v>
      </c>
      <c r="E13" s="19">
        <v>777253214</v>
      </c>
      <c r="F13" s="19">
        <v>728944489</v>
      </c>
      <c r="G13" s="19">
        <f t="shared" si="1"/>
        <v>48308725</v>
      </c>
      <c r="H13" s="20">
        <v>734447682</v>
      </c>
      <c r="I13" s="20">
        <v>684945812</v>
      </c>
      <c r="J13" s="20">
        <f t="shared" si="2"/>
        <v>49501870</v>
      </c>
      <c r="K13" s="20">
        <v>881752997</v>
      </c>
      <c r="L13" s="20">
        <v>744985206</v>
      </c>
      <c r="M13" s="20">
        <f t="shared" si="3"/>
        <v>136767791</v>
      </c>
      <c r="N13" s="20">
        <v>799940972.9000001</v>
      </c>
      <c r="O13" s="20">
        <v>750307038.57999992</v>
      </c>
      <c r="P13" s="20">
        <f t="shared" si="4"/>
        <v>49633934.320000172</v>
      </c>
      <c r="Q13" s="21">
        <v>718508899.80999982</v>
      </c>
      <c r="R13" s="21">
        <v>671072345.40999889</v>
      </c>
      <c r="S13" s="21">
        <f t="shared" si="5"/>
        <v>47436554.40000093</v>
      </c>
      <c r="T13" s="21">
        <v>1076433461.8299999</v>
      </c>
      <c r="U13" s="21">
        <v>895811580.05999994</v>
      </c>
      <c r="V13" s="21">
        <f t="shared" si="7"/>
        <v>180621881.76999998</v>
      </c>
      <c r="W13" s="32">
        <v>1743693019.96</v>
      </c>
      <c r="X13" s="32">
        <v>1246099682.8999999</v>
      </c>
      <c r="Y13" s="21">
        <f t="shared" si="6"/>
        <v>497593337.06000018</v>
      </c>
    </row>
    <row r="14" spans="1:25" ht="12.75" customHeight="1">
      <c r="A14" s="4" t="s">
        <v>11</v>
      </c>
      <c r="B14" s="19">
        <v>253663140</v>
      </c>
      <c r="C14" s="19">
        <v>166817510</v>
      </c>
      <c r="D14" s="19">
        <f t="shared" si="0"/>
        <v>86845630</v>
      </c>
      <c r="E14" s="19">
        <v>148330041</v>
      </c>
      <c r="F14" s="19">
        <v>32619959</v>
      </c>
      <c r="G14" s="19">
        <f t="shared" si="1"/>
        <v>115710082</v>
      </c>
      <c r="H14" s="20">
        <v>286916725</v>
      </c>
      <c r="I14" s="20">
        <v>259825173</v>
      </c>
      <c r="J14" s="20">
        <f t="shared" si="2"/>
        <v>27091552</v>
      </c>
      <c r="K14" s="20">
        <v>244502458</v>
      </c>
      <c r="L14" s="20">
        <v>225362239</v>
      </c>
      <c r="M14" s="20">
        <f t="shared" si="3"/>
        <v>19140219</v>
      </c>
      <c r="N14" s="20">
        <v>365464923.63</v>
      </c>
      <c r="O14" s="20">
        <v>322339469.36000001</v>
      </c>
      <c r="P14" s="20">
        <f t="shared" si="4"/>
        <v>43125454.269999981</v>
      </c>
      <c r="Q14" s="21">
        <v>280783127.72999996</v>
      </c>
      <c r="R14" s="21">
        <v>238859703.38999978</v>
      </c>
      <c r="S14" s="21">
        <f t="shared" si="5"/>
        <v>41923424.340000182</v>
      </c>
      <c r="T14" s="21">
        <v>475014597.73000008</v>
      </c>
      <c r="U14" s="21">
        <v>430853308.13</v>
      </c>
      <c r="V14" s="21">
        <f t="shared" si="7"/>
        <v>44161289.600000083</v>
      </c>
      <c r="W14" s="32">
        <v>594483773.34000015</v>
      </c>
      <c r="X14" s="32">
        <v>635329225.62000012</v>
      </c>
      <c r="Y14" s="21">
        <f t="shared" si="6"/>
        <v>-40845452.279999971</v>
      </c>
    </row>
    <row r="15" spans="1:25" ht="12.75" customHeight="1">
      <c r="A15" s="4" t="s">
        <v>12</v>
      </c>
      <c r="B15" s="19">
        <v>310927224</v>
      </c>
      <c r="C15" s="19">
        <v>202926970</v>
      </c>
      <c r="D15" s="19">
        <f t="shared" si="0"/>
        <v>108000254</v>
      </c>
      <c r="E15" s="19">
        <v>296991138</v>
      </c>
      <c r="F15" s="19">
        <v>223775352</v>
      </c>
      <c r="G15" s="19">
        <f t="shared" si="1"/>
        <v>73215786</v>
      </c>
      <c r="H15" s="20">
        <v>255298733</v>
      </c>
      <c r="I15" s="20">
        <v>219193400</v>
      </c>
      <c r="J15" s="20">
        <f t="shared" si="2"/>
        <v>36105333</v>
      </c>
      <c r="K15" s="20">
        <v>269504495</v>
      </c>
      <c r="L15" s="20">
        <v>264818651</v>
      </c>
      <c r="M15" s="20">
        <f t="shared" si="3"/>
        <v>4685844</v>
      </c>
      <c r="N15" s="20">
        <v>310710118.46000004</v>
      </c>
      <c r="O15" s="20">
        <v>289580859.70999998</v>
      </c>
      <c r="P15" s="20">
        <f t="shared" si="4"/>
        <v>21129258.75000006</v>
      </c>
      <c r="Q15" s="21">
        <v>294794671.1400001</v>
      </c>
      <c r="R15" s="21">
        <v>281042223.66999948</v>
      </c>
      <c r="S15" s="21">
        <f t="shared" si="5"/>
        <v>13752447.470000625</v>
      </c>
      <c r="T15" s="21">
        <v>490381887.32999998</v>
      </c>
      <c r="U15" s="21">
        <v>455002994.23000002</v>
      </c>
      <c r="V15" s="21">
        <f t="shared" si="7"/>
        <v>35378893.099999964</v>
      </c>
      <c r="W15" s="32">
        <v>1073660665.6100001</v>
      </c>
      <c r="X15" s="32">
        <v>740451838.20000005</v>
      </c>
      <c r="Y15" s="21">
        <f t="shared" si="6"/>
        <v>333208827.41000009</v>
      </c>
    </row>
    <row r="16" spans="1:25" s="9" customFormat="1" ht="12.75" customHeight="1">
      <c r="A16" s="11" t="s">
        <v>13</v>
      </c>
      <c r="B16" s="17">
        <f>SUM(B17:B20)</f>
        <v>1028810953</v>
      </c>
      <c r="C16" s="17">
        <f>SUM(C17:C20)</f>
        <v>895572523</v>
      </c>
      <c r="D16" s="17">
        <f t="shared" si="0"/>
        <v>133238430</v>
      </c>
      <c r="E16" s="17">
        <f>SUM(E17:E20)</f>
        <v>969011944</v>
      </c>
      <c r="F16" s="17">
        <f>SUM(F17:F20)</f>
        <v>903779396</v>
      </c>
      <c r="G16" s="17">
        <f t="shared" si="1"/>
        <v>65232548</v>
      </c>
      <c r="H16" s="17">
        <f>SUM(H17:H20)</f>
        <v>1229988912</v>
      </c>
      <c r="I16" s="17">
        <f>SUM(I17:I20)</f>
        <v>1159433804</v>
      </c>
      <c r="J16" s="17">
        <f t="shared" si="2"/>
        <v>70555108</v>
      </c>
      <c r="K16" s="17">
        <f>SUM(K17:K20)</f>
        <v>1347573515</v>
      </c>
      <c r="L16" s="17">
        <f>SUM(L17:L20)</f>
        <v>1317648657</v>
      </c>
      <c r="M16" s="17">
        <f t="shared" si="3"/>
        <v>29924858</v>
      </c>
      <c r="N16" s="17">
        <f>SUM(N17:N20)</f>
        <v>902434110.72000003</v>
      </c>
      <c r="O16" s="17">
        <f>SUM(O17:O20)</f>
        <v>1139613329.3199999</v>
      </c>
      <c r="P16" s="17">
        <f t="shared" si="4"/>
        <v>-237179218.5999999</v>
      </c>
      <c r="Q16" s="18">
        <v>1509782570.0899999</v>
      </c>
      <c r="R16" s="18">
        <v>1369326272.2199986</v>
      </c>
      <c r="S16" s="18">
        <f t="shared" si="5"/>
        <v>140456297.87000132</v>
      </c>
      <c r="T16" s="18">
        <f>SUM(T17:T20)</f>
        <v>1884127422.3200002</v>
      </c>
      <c r="U16" s="18">
        <f>SUM(U17:U20)</f>
        <v>1693957267.1799998</v>
      </c>
      <c r="V16" s="18">
        <f t="shared" si="7"/>
        <v>190170155.14000034</v>
      </c>
      <c r="W16" s="33">
        <f>SUM(W17:W20)</f>
        <v>2837163534.6600003</v>
      </c>
      <c r="X16" s="33">
        <f>SUM(X17:X20)</f>
        <v>2491974469.6199999</v>
      </c>
      <c r="Y16" s="18">
        <f t="shared" si="6"/>
        <v>345189065.04000044</v>
      </c>
    </row>
    <row r="17" spans="1:25" ht="12.75" customHeight="1">
      <c r="A17" s="4" t="s">
        <v>14</v>
      </c>
      <c r="B17" s="19">
        <v>537266868</v>
      </c>
      <c r="C17" s="19">
        <v>445441949</v>
      </c>
      <c r="D17" s="19">
        <f t="shared" si="0"/>
        <v>91824919</v>
      </c>
      <c r="E17" s="19">
        <v>524048083</v>
      </c>
      <c r="F17" s="19">
        <v>520954119</v>
      </c>
      <c r="G17" s="19">
        <f t="shared" si="1"/>
        <v>3093964</v>
      </c>
      <c r="H17" s="20">
        <v>577053133</v>
      </c>
      <c r="I17" s="20">
        <v>559495055</v>
      </c>
      <c r="J17" s="20">
        <f t="shared" si="2"/>
        <v>17558078</v>
      </c>
      <c r="K17" s="20">
        <v>606744746</v>
      </c>
      <c r="L17" s="20">
        <v>609454088</v>
      </c>
      <c r="M17" s="20">
        <f t="shared" si="3"/>
        <v>-2709342</v>
      </c>
      <c r="N17" s="20">
        <v>263827978.72</v>
      </c>
      <c r="O17" s="20">
        <v>537376074.27999997</v>
      </c>
      <c r="P17" s="20">
        <f t="shared" si="4"/>
        <v>-273548095.55999994</v>
      </c>
      <c r="Q17" s="21">
        <v>675562685.00999999</v>
      </c>
      <c r="R17" s="21">
        <v>584513425.59999919</v>
      </c>
      <c r="S17" s="21">
        <f t="shared" si="5"/>
        <v>91049259.410000801</v>
      </c>
      <c r="T17" s="21">
        <v>808125260.10000002</v>
      </c>
      <c r="U17" s="21">
        <v>680665398.55000007</v>
      </c>
      <c r="V17" s="21">
        <f t="shared" si="7"/>
        <v>127459861.54999995</v>
      </c>
      <c r="W17" s="32">
        <v>1221534691.3499999</v>
      </c>
      <c r="X17" s="32">
        <v>1056234164.75</v>
      </c>
      <c r="Y17" s="21">
        <f t="shared" si="6"/>
        <v>165300526.5999999</v>
      </c>
    </row>
    <row r="18" spans="1:25" ht="12.75" customHeight="1">
      <c r="A18" s="4" t="s">
        <v>15</v>
      </c>
      <c r="B18" s="19">
        <v>195069019</v>
      </c>
      <c r="C18" s="19">
        <v>192467439</v>
      </c>
      <c r="D18" s="19">
        <f t="shared" si="0"/>
        <v>2601580</v>
      </c>
      <c r="E18" s="19">
        <v>174511757</v>
      </c>
      <c r="F18" s="19">
        <v>142880627</v>
      </c>
      <c r="G18" s="19">
        <f t="shared" si="1"/>
        <v>31631130</v>
      </c>
      <c r="H18" s="20">
        <v>264505244</v>
      </c>
      <c r="I18" s="20">
        <v>253809070</v>
      </c>
      <c r="J18" s="20">
        <f t="shared" si="2"/>
        <v>10696174</v>
      </c>
      <c r="K18" s="20">
        <v>299702500</v>
      </c>
      <c r="L18" s="20">
        <v>285719315</v>
      </c>
      <c r="M18" s="20">
        <f t="shared" si="3"/>
        <v>13983185</v>
      </c>
      <c r="N18" s="20">
        <v>230664232</v>
      </c>
      <c r="O18" s="20">
        <v>216115987.31999996</v>
      </c>
      <c r="P18" s="20">
        <f t="shared" si="4"/>
        <v>14548244.680000037</v>
      </c>
      <c r="Q18" s="21">
        <v>356698995.19</v>
      </c>
      <c r="R18" s="21">
        <v>320328959.24999994</v>
      </c>
      <c r="S18" s="21">
        <f t="shared" si="5"/>
        <v>36370035.940000057</v>
      </c>
      <c r="T18" s="21">
        <v>506604500.40999997</v>
      </c>
      <c r="U18" s="21">
        <v>446595886.65000004</v>
      </c>
      <c r="V18" s="21">
        <f t="shared" si="7"/>
        <v>60008613.759999931</v>
      </c>
      <c r="W18" s="32">
        <v>711063692.11000001</v>
      </c>
      <c r="X18" s="32">
        <v>641606118.74000001</v>
      </c>
      <c r="Y18" s="21">
        <f t="shared" si="6"/>
        <v>69457573.370000005</v>
      </c>
    </row>
    <row r="19" spans="1:25" ht="12.75" customHeight="1">
      <c r="A19" s="4" t="s">
        <v>16</v>
      </c>
      <c r="B19" s="19">
        <v>131035548</v>
      </c>
      <c r="C19" s="19">
        <v>94470592</v>
      </c>
      <c r="D19" s="19">
        <f t="shared" si="0"/>
        <v>36564956</v>
      </c>
      <c r="E19" s="19">
        <v>97421791</v>
      </c>
      <c r="F19" s="19">
        <v>76131638</v>
      </c>
      <c r="G19" s="19">
        <f t="shared" si="1"/>
        <v>21290153</v>
      </c>
      <c r="H19" s="20">
        <v>170287021</v>
      </c>
      <c r="I19" s="20">
        <v>132697870</v>
      </c>
      <c r="J19" s="20">
        <f t="shared" si="2"/>
        <v>37589151</v>
      </c>
      <c r="K19" s="20">
        <v>225195472</v>
      </c>
      <c r="L19" s="20">
        <v>193652127</v>
      </c>
      <c r="M19" s="20">
        <f t="shared" si="3"/>
        <v>31543345</v>
      </c>
      <c r="N19" s="20">
        <v>187759619.17000002</v>
      </c>
      <c r="O19" s="20">
        <v>162320790.01999998</v>
      </c>
      <c r="P19" s="20">
        <f t="shared" si="4"/>
        <v>25438829.150000036</v>
      </c>
      <c r="Q19" s="21">
        <v>225750288.55000004</v>
      </c>
      <c r="R19" s="21">
        <v>215980566.89999992</v>
      </c>
      <c r="S19" s="21">
        <f t="shared" si="5"/>
        <v>9769721.6500001252</v>
      </c>
      <c r="T19" s="21">
        <v>251306483.95000002</v>
      </c>
      <c r="U19" s="21">
        <v>250501872.34</v>
      </c>
      <c r="V19" s="21">
        <f t="shared" si="7"/>
        <v>804611.61000001431</v>
      </c>
      <c r="W19" s="32">
        <v>354755624.79999995</v>
      </c>
      <c r="X19" s="32">
        <v>333540099.19999999</v>
      </c>
      <c r="Y19" s="21">
        <f t="shared" si="6"/>
        <v>21215525.599999964</v>
      </c>
    </row>
    <row r="20" spans="1:25" ht="12.75" customHeight="1">
      <c r="A20" s="4" t="s">
        <v>17</v>
      </c>
      <c r="B20" s="19">
        <v>165439518</v>
      </c>
      <c r="C20" s="19">
        <v>163192543</v>
      </c>
      <c r="D20" s="19">
        <f t="shared" si="0"/>
        <v>2246975</v>
      </c>
      <c r="E20" s="19">
        <v>173030313</v>
      </c>
      <c r="F20" s="19">
        <v>163813012</v>
      </c>
      <c r="G20" s="19">
        <f t="shared" si="1"/>
        <v>9217301</v>
      </c>
      <c r="H20" s="20">
        <v>218143514</v>
      </c>
      <c r="I20" s="20">
        <v>213431809</v>
      </c>
      <c r="J20" s="20">
        <f t="shared" si="2"/>
        <v>4711705</v>
      </c>
      <c r="K20" s="20">
        <v>215930797</v>
      </c>
      <c r="L20" s="20">
        <v>228823127</v>
      </c>
      <c r="M20" s="20">
        <f t="shared" si="3"/>
        <v>-12892330</v>
      </c>
      <c r="N20" s="20">
        <v>220182280.82999998</v>
      </c>
      <c r="O20" s="20">
        <v>223800477.69999996</v>
      </c>
      <c r="P20" s="20">
        <f t="shared" si="4"/>
        <v>-3618196.869999975</v>
      </c>
      <c r="Q20" s="21">
        <v>251770601.34</v>
      </c>
      <c r="R20" s="21">
        <v>248503320.46999949</v>
      </c>
      <c r="S20" s="21">
        <f t="shared" si="5"/>
        <v>3267280.8700005114</v>
      </c>
      <c r="T20" s="21">
        <v>318091177.86000001</v>
      </c>
      <c r="U20" s="21">
        <v>316194109.63999999</v>
      </c>
      <c r="V20" s="21">
        <f t="shared" si="7"/>
        <v>1897068.2200000286</v>
      </c>
      <c r="W20" s="32">
        <v>549809526.39999998</v>
      </c>
      <c r="X20" s="32">
        <v>460594086.92999995</v>
      </c>
      <c r="Y20" s="21">
        <f t="shared" si="6"/>
        <v>89215439.470000029</v>
      </c>
    </row>
    <row r="21" spans="1:25" s="9" customFormat="1" ht="12.75" customHeight="1">
      <c r="A21" s="11" t="s">
        <v>18</v>
      </c>
      <c r="B21" s="17">
        <f>SUM(B22:B25)</f>
        <v>546490177</v>
      </c>
      <c r="C21" s="17">
        <f>SUM(C22:C25)</f>
        <v>444865426</v>
      </c>
      <c r="D21" s="17">
        <f t="shared" si="0"/>
        <v>101624751</v>
      </c>
      <c r="E21" s="17">
        <f>SUM(E22:E25)</f>
        <v>529698070</v>
      </c>
      <c r="F21" s="17">
        <f>SUM(F22:F25)</f>
        <v>486824952</v>
      </c>
      <c r="G21" s="17">
        <f t="shared" si="1"/>
        <v>42873118</v>
      </c>
      <c r="H21" s="17">
        <f>SUM(H22:H25)</f>
        <v>656157946</v>
      </c>
      <c r="I21" s="17">
        <f>SUM(I22:I25)</f>
        <v>628867704</v>
      </c>
      <c r="J21" s="17">
        <f t="shared" si="2"/>
        <v>27290242</v>
      </c>
      <c r="K21" s="17">
        <f>SUM(K22:K25)</f>
        <v>948196387</v>
      </c>
      <c r="L21" s="17">
        <f>SUM(L22:L25)</f>
        <v>935564876</v>
      </c>
      <c r="M21" s="17">
        <f t="shared" si="3"/>
        <v>12631511</v>
      </c>
      <c r="N21" s="17">
        <f>SUM(N22:N25)</f>
        <v>871238674.29999995</v>
      </c>
      <c r="O21" s="17">
        <f>SUM(O22:O25)</f>
        <v>812958312.75999999</v>
      </c>
      <c r="P21" s="17">
        <f t="shared" si="4"/>
        <v>58280361.539999962</v>
      </c>
      <c r="Q21" s="18">
        <v>919427376.86000013</v>
      </c>
      <c r="R21" s="18">
        <v>839351221.54000032</v>
      </c>
      <c r="S21" s="18">
        <f t="shared" si="5"/>
        <v>80076155.319999814</v>
      </c>
      <c r="T21" s="18">
        <f>SUM(T22:T25)</f>
        <v>1299189236.5799999</v>
      </c>
      <c r="U21" s="18">
        <f>SUM(U22:U25)</f>
        <v>1178228027.4700003</v>
      </c>
      <c r="V21" s="18">
        <f t="shared" si="7"/>
        <v>120961209.10999966</v>
      </c>
      <c r="W21" s="33">
        <f>SUM(W22:W25)</f>
        <v>1664451671.1100001</v>
      </c>
      <c r="X21" s="33">
        <f>SUM(X22:X25)</f>
        <v>1518248233.4499998</v>
      </c>
      <c r="Y21" s="18">
        <f t="shared" si="6"/>
        <v>146203437.66000032</v>
      </c>
    </row>
    <row r="22" spans="1:25" ht="12.75" customHeight="1">
      <c r="A22" s="4" t="s">
        <v>19</v>
      </c>
      <c r="B22" s="19">
        <v>260088819</v>
      </c>
      <c r="C22" s="19">
        <v>197580958</v>
      </c>
      <c r="D22" s="19">
        <f t="shared" si="0"/>
        <v>62507861</v>
      </c>
      <c r="E22" s="19">
        <v>317464327</v>
      </c>
      <c r="F22" s="19">
        <v>276956550</v>
      </c>
      <c r="G22" s="19">
        <f t="shared" si="1"/>
        <v>40507777</v>
      </c>
      <c r="H22" s="20">
        <v>308739838</v>
      </c>
      <c r="I22" s="20">
        <v>300634497</v>
      </c>
      <c r="J22" s="20">
        <f t="shared" si="2"/>
        <v>8105341</v>
      </c>
      <c r="K22" s="20">
        <v>209027308</v>
      </c>
      <c r="L22" s="20">
        <v>207628638</v>
      </c>
      <c r="M22" s="20">
        <f t="shared" si="3"/>
        <v>1398670</v>
      </c>
      <c r="N22" s="20">
        <v>216588083.27000001</v>
      </c>
      <c r="O22" s="20">
        <v>205832144.69</v>
      </c>
      <c r="P22" s="20">
        <f t="shared" si="4"/>
        <v>10755938.580000013</v>
      </c>
      <c r="Q22" s="21">
        <v>268412869.01999995</v>
      </c>
      <c r="R22" s="21">
        <v>252648735.64999959</v>
      </c>
      <c r="S22" s="21">
        <f t="shared" si="5"/>
        <v>15764133.370000362</v>
      </c>
      <c r="T22" s="21">
        <v>284498511.32999998</v>
      </c>
      <c r="U22" s="21">
        <v>266568218.79999998</v>
      </c>
      <c r="V22" s="21">
        <f t="shared" si="7"/>
        <v>17930292.530000001</v>
      </c>
      <c r="W22" s="32">
        <v>333285751.5</v>
      </c>
      <c r="X22" s="32">
        <v>305707595.61000001</v>
      </c>
      <c r="Y22" s="21">
        <f t="shared" si="6"/>
        <v>27578155.889999986</v>
      </c>
    </row>
    <row r="23" spans="1:25" ht="12.75" customHeight="1">
      <c r="A23" s="4" t="s">
        <v>20</v>
      </c>
      <c r="B23" s="19">
        <v>54700506</v>
      </c>
      <c r="C23" s="19">
        <v>46498653</v>
      </c>
      <c r="D23" s="19">
        <f t="shared" si="0"/>
        <v>8201853</v>
      </c>
      <c r="E23" s="19">
        <v>51440463</v>
      </c>
      <c r="F23" s="19">
        <v>50719535</v>
      </c>
      <c r="G23" s="19">
        <f t="shared" si="1"/>
        <v>720928</v>
      </c>
      <c r="H23" s="20">
        <v>69866705</v>
      </c>
      <c r="I23" s="20">
        <v>74771714</v>
      </c>
      <c r="J23" s="20">
        <f t="shared" si="2"/>
        <v>-4905009</v>
      </c>
      <c r="K23" s="20">
        <v>252106719</v>
      </c>
      <c r="L23" s="20">
        <v>240030656</v>
      </c>
      <c r="M23" s="20">
        <f t="shared" si="3"/>
        <v>12076063</v>
      </c>
      <c r="N23" s="20">
        <v>208961616.25</v>
      </c>
      <c r="O23" s="20">
        <v>178171466.92999998</v>
      </c>
      <c r="P23" s="20">
        <f t="shared" si="4"/>
        <v>30790149.320000023</v>
      </c>
      <c r="Q23" s="21">
        <v>214035685.82000011</v>
      </c>
      <c r="R23" s="21">
        <v>187861068.10000032</v>
      </c>
      <c r="S23" s="21">
        <f t="shared" si="5"/>
        <v>26174617.71999979</v>
      </c>
      <c r="T23" s="21">
        <v>349324006.88</v>
      </c>
      <c r="U23" s="21">
        <v>319722067.28000003</v>
      </c>
      <c r="V23" s="21">
        <f t="shared" si="7"/>
        <v>29601939.599999964</v>
      </c>
      <c r="W23" s="32">
        <v>505760396.47999996</v>
      </c>
      <c r="X23" s="32">
        <v>457826148.5999999</v>
      </c>
      <c r="Y23" s="21">
        <f t="shared" si="6"/>
        <v>47934247.880000055</v>
      </c>
    </row>
    <row r="24" spans="1:25" ht="12.75" customHeight="1">
      <c r="A24" s="4" t="s">
        <v>21</v>
      </c>
      <c r="B24" s="19">
        <v>121091739</v>
      </c>
      <c r="C24" s="19">
        <v>105841023</v>
      </c>
      <c r="D24" s="19">
        <f t="shared" si="0"/>
        <v>15250716</v>
      </c>
      <c r="E24" s="19">
        <v>72653959</v>
      </c>
      <c r="F24" s="19">
        <v>73968075</v>
      </c>
      <c r="G24" s="19">
        <f t="shared" si="1"/>
        <v>-1314116</v>
      </c>
      <c r="H24" s="20">
        <v>113402562</v>
      </c>
      <c r="I24" s="20">
        <v>89068124</v>
      </c>
      <c r="J24" s="20">
        <f t="shared" si="2"/>
        <v>24334438</v>
      </c>
      <c r="K24" s="20">
        <v>156835120</v>
      </c>
      <c r="L24" s="20">
        <v>157428270</v>
      </c>
      <c r="M24" s="20">
        <f t="shared" si="3"/>
        <v>-593150</v>
      </c>
      <c r="N24" s="20">
        <v>115143250</v>
      </c>
      <c r="O24" s="20">
        <v>107675320.61999999</v>
      </c>
      <c r="P24" s="20">
        <f t="shared" si="4"/>
        <v>7467929.3800000101</v>
      </c>
      <c r="Q24" s="21">
        <v>147961734.32999998</v>
      </c>
      <c r="R24" s="21">
        <v>137561945.61999989</v>
      </c>
      <c r="S24" s="21">
        <f t="shared" si="5"/>
        <v>10399788.710000098</v>
      </c>
      <c r="T24" s="21">
        <v>180180757.84</v>
      </c>
      <c r="U24" s="21">
        <v>168549243.95000002</v>
      </c>
      <c r="V24" s="21">
        <f t="shared" si="7"/>
        <v>11631513.889999986</v>
      </c>
      <c r="W24" s="32">
        <v>196960013.20000002</v>
      </c>
      <c r="X24" s="32">
        <v>193266155.62</v>
      </c>
      <c r="Y24" s="21">
        <f t="shared" si="6"/>
        <v>3693857.5800000131</v>
      </c>
    </row>
    <row r="25" spans="1:25" ht="12.75" customHeight="1">
      <c r="A25" s="4" t="s">
        <v>22</v>
      </c>
      <c r="B25" s="19">
        <v>110609113</v>
      </c>
      <c r="C25" s="19">
        <v>94944792</v>
      </c>
      <c r="D25" s="19">
        <f t="shared" si="0"/>
        <v>15664321</v>
      </c>
      <c r="E25" s="19">
        <v>88139321</v>
      </c>
      <c r="F25" s="19">
        <v>85180792</v>
      </c>
      <c r="G25" s="19">
        <f t="shared" si="1"/>
        <v>2958529</v>
      </c>
      <c r="H25" s="20">
        <v>164148841</v>
      </c>
      <c r="I25" s="20">
        <v>164393369</v>
      </c>
      <c r="J25" s="20">
        <f t="shared" si="2"/>
        <v>-244528</v>
      </c>
      <c r="K25" s="20">
        <v>330227240</v>
      </c>
      <c r="L25" s="20">
        <v>330477312</v>
      </c>
      <c r="M25" s="20">
        <f t="shared" si="3"/>
        <v>-250072</v>
      </c>
      <c r="N25" s="20">
        <v>330545724.78000003</v>
      </c>
      <c r="O25" s="20">
        <v>321279380.51999998</v>
      </c>
      <c r="P25" s="20">
        <f t="shared" si="4"/>
        <v>9266344.2600000501</v>
      </c>
      <c r="Q25" s="21">
        <v>289017087.69</v>
      </c>
      <c r="R25" s="21">
        <v>261279472.17000058</v>
      </c>
      <c r="S25" s="21">
        <f t="shared" si="5"/>
        <v>27737615.519999415</v>
      </c>
      <c r="T25" s="21">
        <v>485185960.52999991</v>
      </c>
      <c r="U25" s="21">
        <v>423388497.44000012</v>
      </c>
      <c r="V25" s="21">
        <f t="shared" si="7"/>
        <v>61797463.089999795</v>
      </c>
      <c r="W25" s="32">
        <v>628445509.93000007</v>
      </c>
      <c r="X25" s="32">
        <v>561448333.61999989</v>
      </c>
      <c r="Y25" s="21">
        <f t="shared" si="6"/>
        <v>66997176.310000181</v>
      </c>
    </row>
    <row r="26" spans="1:25" s="9" customFormat="1" ht="12.75" customHeight="1">
      <c r="A26" s="11" t="s">
        <v>23</v>
      </c>
      <c r="B26" s="17">
        <f>SUM(B27:B30)</f>
        <v>1040016167</v>
      </c>
      <c r="C26" s="17">
        <f>SUM(C27:C30)</f>
        <v>787485208</v>
      </c>
      <c r="D26" s="17">
        <f t="shared" si="0"/>
        <v>252530959</v>
      </c>
      <c r="E26" s="17">
        <f>SUM(E27:E30)</f>
        <v>946887743</v>
      </c>
      <c r="F26" s="17">
        <f>SUM(F27:F30)</f>
        <v>501195028</v>
      </c>
      <c r="G26" s="17">
        <f t="shared" si="1"/>
        <v>445692715</v>
      </c>
      <c r="H26" s="17">
        <f>SUM(H27:H30)</f>
        <v>1670086665</v>
      </c>
      <c r="I26" s="17">
        <f>SUM(I27:I30)</f>
        <v>1416870840</v>
      </c>
      <c r="J26" s="17">
        <f t="shared" si="2"/>
        <v>253215825</v>
      </c>
      <c r="K26" s="17">
        <f>SUM(K27:K30)</f>
        <v>1980592329</v>
      </c>
      <c r="L26" s="17">
        <f>SUM(L27:L30)</f>
        <v>1752643429</v>
      </c>
      <c r="M26" s="17">
        <f t="shared" si="3"/>
        <v>227948900</v>
      </c>
      <c r="N26" s="17">
        <f>SUM(N27:N30)</f>
        <v>1854856464.73</v>
      </c>
      <c r="O26" s="17">
        <f>SUM(O27:O30)</f>
        <v>1761441338.5999999</v>
      </c>
      <c r="P26" s="17">
        <f t="shared" si="4"/>
        <v>93415126.130000114</v>
      </c>
      <c r="Q26" s="18">
        <v>2094454576.3899994</v>
      </c>
      <c r="R26" s="18">
        <v>1920012080.220001</v>
      </c>
      <c r="S26" s="18">
        <f t="shared" si="5"/>
        <v>174442496.16999841</v>
      </c>
      <c r="T26" s="18">
        <f>SUM(T27:T30)</f>
        <v>3042649448.6300001</v>
      </c>
      <c r="U26" s="18">
        <f>SUM(U27:U30)</f>
        <v>2780311622.79</v>
      </c>
      <c r="V26" s="18">
        <f t="shared" si="7"/>
        <v>262337825.84000015</v>
      </c>
      <c r="W26" s="33">
        <f>SUM(W27:W30)</f>
        <v>3500034145.0799994</v>
      </c>
      <c r="X26" s="33">
        <f>SUM(X27:X30)</f>
        <v>3470244069.1599998</v>
      </c>
      <c r="Y26" s="18">
        <f t="shared" si="6"/>
        <v>29790075.919999599</v>
      </c>
    </row>
    <row r="27" spans="1:25" ht="12.75" customHeight="1">
      <c r="A27" s="4" t="s">
        <v>24</v>
      </c>
      <c r="B27" s="19">
        <v>352097973</v>
      </c>
      <c r="C27" s="19">
        <v>166410323</v>
      </c>
      <c r="D27" s="19">
        <f t="shared" si="0"/>
        <v>185687650</v>
      </c>
      <c r="E27" s="19">
        <v>23077457</v>
      </c>
      <c r="F27" s="19">
        <v>20946509</v>
      </c>
      <c r="G27" s="19">
        <f t="shared" si="1"/>
        <v>2130948</v>
      </c>
      <c r="H27" s="20">
        <v>183109095</v>
      </c>
      <c r="I27" s="20">
        <v>175615087</v>
      </c>
      <c r="J27" s="20">
        <f t="shared" si="2"/>
        <v>7494008</v>
      </c>
      <c r="K27" s="20">
        <v>526629471</v>
      </c>
      <c r="L27" s="20">
        <v>421248560</v>
      </c>
      <c r="M27" s="20">
        <f t="shared" si="3"/>
        <v>105380911</v>
      </c>
      <c r="N27" s="20">
        <v>474046442.62999994</v>
      </c>
      <c r="O27" s="20">
        <v>446219044.29999995</v>
      </c>
      <c r="P27" s="20">
        <f t="shared" si="4"/>
        <v>27827398.329999983</v>
      </c>
      <c r="Q27" s="21">
        <v>498980647.58999979</v>
      </c>
      <c r="R27" s="21">
        <v>478772522.57999992</v>
      </c>
      <c r="S27" s="21">
        <f t="shared" si="5"/>
        <v>20208125.009999871</v>
      </c>
      <c r="T27" s="21">
        <v>825765703.62000012</v>
      </c>
      <c r="U27" s="21">
        <v>753182926.04999995</v>
      </c>
      <c r="V27" s="21">
        <f t="shared" si="7"/>
        <v>72582777.570000172</v>
      </c>
      <c r="W27" s="32">
        <v>1006802572.0700001</v>
      </c>
      <c r="X27" s="32">
        <v>959701073.22000003</v>
      </c>
      <c r="Y27" s="21">
        <f t="shared" si="6"/>
        <v>47101498.850000024</v>
      </c>
    </row>
    <row r="28" spans="1:25" ht="12.75" customHeight="1">
      <c r="A28" s="4" t="s">
        <v>25</v>
      </c>
      <c r="B28" s="19">
        <v>337603205</v>
      </c>
      <c r="C28" s="19">
        <v>328449289</v>
      </c>
      <c r="D28" s="19">
        <f t="shared" si="0"/>
        <v>9153916</v>
      </c>
      <c r="E28" s="19">
        <v>784398849</v>
      </c>
      <c r="F28" s="19">
        <v>336757218</v>
      </c>
      <c r="G28" s="19">
        <f t="shared" si="1"/>
        <v>447641631</v>
      </c>
      <c r="H28" s="20">
        <v>945821798</v>
      </c>
      <c r="I28" s="20">
        <v>795753835</v>
      </c>
      <c r="J28" s="20">
        <f t="shared" si="2"/>
        <v>150067963</v>
      </c>
      <c r="K28" s="20">
        <v>255897541</v>
      </c>
      <c r="L28" s="20">
        <v>227782039</v>
      </c>
      <c r="M28" s="20">
        <f t="shared" si="3"/>
        <v>28115502</v>
      </c>
      <c r="N28" s="20">
        <v>324454174.95999998</v>
      </c>
      <c r="O28" s="20">
        <v>334872706.58999997</v>
      </c>
      <c r="P28" s="20">
        <f t="shared" si="4"/>
        <v>-10418531.629999995</v>
      </c>
      <c r="Q28" s="21">
        <v>331564599.31</v>
      </c>
      <c r="R28" s="21">
        <v>288967854.1600005</v>
      </c>
      <c r="S28" s="21">
        <f t="shared" si="5"/>
        <v>42596745.149999499</v>
      </c>
      <c r="T28" s="21">
        <v>567235643.06999993</v>
      </c>
      <c r="U28" s="21">
        <v>530053024.76999998</v>
      </c>
      <c r="V28" s="21">
        <f t="shared" si="7"/>
        <v>37182618.299999952</v>
      </c>
      <c r="W28" s="32">
        <v>711082193.9799999</v>
      </c>
      <c r="X28" s="32">
        <v>689756432.18999982</v>
      </c>
      <c r="Y28" s="21">
        <f t="shared" si="6"/>
        <v>21325761.790000081</v>
      </c>
    </row>
    <row r="29" spans="1:25" ht="12.75" customHeight="1">
      <c r="A29" s="4" t="s">
        <v>26</v>
      </c>
      <c r="B29" s="19">
        <v>316490330</v>
      </c>
      <c r="C29" s="19">
        <v>286649928</v>
      </c>
      <c r="D29" s="19">
        <f t="shared" si="0"/>
        <v>29840402</v>
      </c>
      <c r="E29" s="19">
        <v>138683770</v>
      </c>
      <c r="F29" s="19">
        <v>143491301</v>
      </c>
      <c r="G29" s="19">
        <f t="shared" si="1"/>
        <v>-4807531</v>
      </c>
      <c r="H29" s="20">
        <v>453516905</v>
      </c>
      <c r="I29" s="20">
        <v>365220425</v>
      </c>
      <c r="J29" s="20">
        <f t="shared" si="2"/>
        <v>88296480</v>
      </c>
      <c r="K29" s="20">
        <v>1042549183</v>
      </c>
      <c r="L29" s="20">
        <v>980751132</v>
      </c>
      <c r="M29" s="20">
        <f t="shared" si="3"/>
        <v>61798051</v>
      </c>
      <c r="N29" s="20">
        <v>905304208.6500001</v>
      </c>
      <c r="O29" s="20">
        <v>853396826.31999993</v>
      </c>
      <c r="P29" s="20">
        <f t="shared" si="4"/>
        <v>51907382.330000162</v>
      </c>
      <c r="Q29" s="21">
        <v>1112936143.7699995</v>
      </c>
      <c r="R29" s="21">
        <v>1017196428.5100003</v>
      </c>
      <c r="S29" s="21">
        <f t="shared" si="5"/>
        <v>95739715.259999156</v>
      </c>
      <c r="T29" s="21">
        <v>1434356917.1900001</v>
      </c>
      <c r="U29" s="21">
        <v>1303191030.3400002</v>
      </c>
      <c r="V29" s="21">
        <f t="shared" si="7"/>
        <v>131165886.8499999</v>
      </c>
      <c r="W29" s="32">
        <v>1516243402.7999997</v>
      </c>
      <c r="X29" s="32">
        <v>1559358088.7200003</v>
      </c>
      <c r="Y29" s="21">
        <f t="shared" si="6"/>
        <v>-43114685.920000553</v>
      </c>
    </row>
    <row r="30" spans="1:25" ht="12.75" customHeight="1">
      <c r="A30" s="4" t="s">
        <v>27</v>
      </c>
      <c r="B30" s="19">
        <v>33824659</v>
      </c>
      <c r="C30" s="19">
        <v>5975668</v>
      </c>
      <c r="D30" s="19">
        <f t="shared" si="0"/>
        <v>27848991</v>
      </c>
      <c r="E30" s="19">
        <v>727667</v>
      </c>
      <c r="F30" s="19">
        <v>0</v>
      </c>
      <c r="G30" s="19">
        <f t="shared" si="1"/>
        <v>727667</v>
      </c>
      <c r="H30" s="20">
        <v>87638867</v>
      </c>
      <c r="I30" s="20">
        <v>80281493</v>
      </c>
      <c r="J30" s="20">
        <f t="shared" si="2"/>
        <v>7357374</v>
      </c>
      <c r="K30" s="20">
        <v>155516134</v>
      </c>
      <c r="L30" s="20">
        <v>122861698</v>
      </c>
      <c r="M30" s="20">
        <f t="shared" si="3"/>
        <v>32654436</v>
      </c>
      <c r="N30" s="20">
        <v>151051638.49000001</v>
      </c>
      <c r="O30" s="20">
        <v>126952761.39</v>
      </c>
      <c r="P30" s="20">
        <f t="shared" si="4"/>
        <v>24098877.100000009</v>
      </c>
      <c r="Q30" s="21">
        <v>150973185.71999994</v>
      </c>
      <c r="R30" s="21">
        <v>135075274.96999994</v>
      </c>
      <c r="S30" s="21">
        <f t="shared" si="5"/>
        <v>15897910.75</v>
      </c>
      <c r="T30" s="21">
        <v>215291184.75</v>
      </c>
      <c r="U30" s="21">
        <v>193884641.63</v>
      </c>
      <c r="V30" s="21">
        <f t="shared" si="7"/>
        <v>21406543.120000005</v>
      </c>
      <c r="W30" s="32">
        <v>265905976.22999996</v>
      </c>
      <c r="X30" s="32">
        <v>261428475.02999997</v>
      </c>
      <c r="Y30" s="21">
        <f t="shared" si="6"/>
        <v>4477501.1999999881</v>
      </c>
    </row>
    <row r="31" spans="1:25" s="9" customFormat="1" ht="12.75" customHeight="1">
      <c r="A31" s="11" t="s">
        <v>28</v>
      </c>
      <c r="B31" s="17">
        <f>SUM(B32:B35)</f>
        <v>763523639</v>
      </c>
      <c r="C31" s="17">
        <f>SUM(C32:C35)</f>
        <v>689254430</v>
      </c>
      <c r="D31" s="17">
        <f t="shared" si="0"/>
        <v>74269209</v>
      </c>
      <c r="E31" s="17">
        <f>SUM(E32:E35)</f>
        <v>704571199</v>
      </c>
      <c r="F31" s="17">
        <f>SUM(F32:F35)</f>
        <v>662629964</v>
      </c>
      <c r="G31" s="17">
        <f t="shared" si="1"/>
        <v>41941235</v>
      </c>
      <c r="H31" s="17">
        <f>SUM(H32:H35)</f>
        <v>741518814</v>
      </c>
      <c r="I31" s="17">
        <f>SUM(I32:I35)</f>
        <v>679766682</v>
      </c>
      <c r="J31" s="17">
        <f t="shared" si="2"/>
        <v>61752132</v>
      </c>
      <c r="K31" s="17">
        <f>SUM(K32:K35)</f>
        <v>933938659</v>
      </c>
      <c r="L31" s="17">
        <f>SUM(L32:L35)</f>
        <v>842362883</v>
      </c>
      <c r="M31" s="17">
        <f t="shared" si="3"/>
        <v>91575776</v>
      </c>
      <c r="N31" s="17">
        <f>SUM(N32:N35)</f>
        <v>942756041.9000001</v>
      </c>
      <c r="O31" s="17">
        <f>SUM(O32:O35)</f>
        <v>903681402.80999994</v>
      </c>
      <c r="P31" s="17">
        <f t="shared" si="4"/>
        <v>39074639.090000153</v>
      </c>
      <c r="Q31" s="18">
        <v>1028104220.1800001</v>
      </c>
      <c r="R31" s="18">
        <v>952748491.77000117</v>
      </c>
      <c r="S31" s="18">
        <f t="shared" si="5"/>
        <v>75355728.409998894</v>
      </c>
      <c r="T31" s="18">
        <f>SUM(T32:T35)</f>
        <v>1319209890.5700002</v>
      </c>
      <c r="U31" s="18">
        <f>SUM(U32:U35)</f>
        <v>1225157695.53</v>
      </c>
      <c r="V31" s="18">
        <f t="shared" si="7"/>
        <v>94052195.0400002</v>
      </c>
      <c r="W31" s="33">
        <f>SUM(W32:W35)</f>
        <v>1780057540.79</v>
      </c>
      <c r="X31" s="33">
        <f>SUM(X32:X35)</f>
        <v>1608314161.8299999</v>
      </c>
      <c r="Y31" s="18">
        <f t="shared" si="6"/>
        <v>171743378.96000004</v>
      </c>
    </row>
    <row r="32" spans="1:25" ht="12.75" customHeight="1">
      <c r="A32" s="4" t="s">
        <v>29</v>
      </c>
      <c r="B32" s="19">
        <v>387520811</v>
      </c>
      <c r="C32" s="19">
        <v>331244857</v>
      </c>
      <c r="D32" s="19">
        <f t="shared" si="0"/>
        <v>56275954</v>
      </c>
      <c r="E32" s="19">
        <v>366508281</v>
      </c>
      <c r="F32" s="19">
        <v>323967725</v>
      </c>
      <c r="G32" s="19">
        <f t="shared" si="1"/>
        <v>42540556</v>
      </c>
      <c r="H32" s="20">
        <v>364941362</v>
      </c>
      <c r="I32" s="20">
        <v>340111701</v>
      </c>
      <c r="J32" s="20">
        <f t="shared" si="2"/>
        <v>24829661</v>
      </c>
      <c r="K32" s="20">
        <v>218691342</v>
      </c>
      <c r="L32" s="20">
        <v>198575747</v>
      </c>
      <c r="M32" s="20">
        <f t="shared" si="3"/>
        <v>20115595</v>
      </c>
      <c r="N32" s="20">
        <v>259045224</v>
      </c>
      <c r="O32" s="20">
        <v>242984222.28999996</v>
      </c>
      <c r="P32" s="20">
        <f t="shared" si="4"/>
        <v>16061001.710000038</v>
      </c>
      <c r="Q32" s="21">
        <v>230509949.78000003</v>
      </c>
      <c r="R32" s="21">
        <v>228030977.21000007</v>
      </c>
      <c r="S32" s="21">
        <f t="shared" si="5"/>
        <v>2478972.569999963</v>
      </c>
      <c r="T32" s="21">
        <v>349838852.01000005</v>
      </c>
      <c r="U32" s="21">
        <v>317284626.75</v>
      </c>
      <c r="V32" s="21">
        <f t="shared" si="7"/>
        <v>32554225.26000005</v>
      </c>
      <c r="W32" s="32">
        <v>439146146.20000011</v>
      </c>
      <c r="X32" s="32">
        <v>407453446.74000001</v>
      </c>
      <c r="Y32" s="21">
        <f t="shared" si="6"/>
        <v>31692699.460000098</v>
      </c>
    </row>
    <row r="33" spans="1:25" ht="12.75" customHeight="1">
      <c r="A33" s="4" t="s">
        <v>30</v>
      </c>
      <c r="B33" s="19">
        <v>165468172</v>
      </c>
      <c r="C33" s="19">
        <v>153630658</v>
      </c>
      <c r="D33" s="19">
        <f t="shared" si="0"/>
        <v>11837514</v>
      </c>
      <c r="E33" s="19">
        <v>143952136</v>
      </c>
      <c r="F33" s="19">
        <v>135373980</v>
      </c>
      <c r="G33" s="19">
        <f t="shared" si="1"/>
        <v>8578156</v>
      </c>
      <c r="H33" s="20">
        <v>155760962</v>
      </c>
      <c r="I33" s="20">
        <v>136942660</v>
      </c>
      <c r="J33" s="20">
        <f t="shared" si="2"/>
        <v>18818302</v>
      </c>
      <c r="K33" s="20">
        <v>470904067</v>
      </c>
      <c r="L33" s="20">
        <v>414594509</v>
      </c>
      <c r="M33" s="20">
        <f t="shared" si="3"/>
        <v>56309558</v>
      </c>
      <c r="N33" s="20">
        <v>421891481.22999996</v>
      </c>
      <c r="O33" s="20">
        <v>418456709.33000004</v>
      </c>
      <c r="P33" s="20">
        <f t="shared" si="4"/>
        <v>3434771.8999999166</v>
      </c>
      <c r="Q33" s="21">
        <v>464387215.62000006</v>
      </c>
      <c r="R33" s="21">
        <v>418746183.26000112</v>
      </c>
      <c r="S33" s="21">
        <f t="shared" si="5"/>
        <v>45641032.359998941</v>
      </c>
      <c r="T33" s="21">
        <v>629012718.80000019</v>
      </c>
      <c r="U33" s="21">
        <v>581423018.36999989</v>
      </c>
      <c r="V33" s="21">
        <f t="shared" si="7"/>
        <v>47589700.430000305</v>
      </c>
      <c r="W33" s="32">
        <v>859386791.26999986</v>
      </c>
      <c r="X33" s="32">
        <v>779643570.20000005</v>
      </c>
      <c r="Y33" s="21">
        <f t="shared" si="6"/>
        <v>79743221.069999814</v>
      </c>
    </row>
    <row r="34" spans="1:25" ht="12.75" customHeight="1">
      <c r="A34" s="4" t="s">
        <v>31</v>
      </c>
      <c r="B34" s="19">
        <v>150027670</v>
      </c>
      <c r="C34" s="19">
        <v>134938517</v>
      </c>
      <c r="D34" s="19">
        <f t="shared" si="0"/>
        <v>15089153</v>
      </c>
      <c r="E34" s="19">
        <v>150423330</v>
      </c>
      <c r="F34" s="19">
        <v>146240357</v>
      </c>
      <c r="G34" s="19">
        <f t="shared" si="1"/>
        <v>4182973</v>
      </c>
      <c r="H34" s="20">
        <v>176680645</v>
      </c>
      <c r="I34" s="20">
        <v>162347481</v>
      </c>
      <c r="J34" s="20">
        <f t="shared" si="2"/>
        <v>14333164</v>
      </c>
      <c r="K34" s="20">
        <v>178901177</v>
      </c>
      <c r="L34" s="20">
        <v>164762480</v>
      </c>
      <c r="M34" s="20">
        <f t="shared" si="3"/>
        <v>14138697</v>
      </c>
      <c r="N34" s="20">
        <v>188618983.44</v>
      </c>
      <c r="O34" s="20">
        <v>164485582.28</v>
      </c>
      <c r="P34" s="20">
        <f t="shared" si="4"/>
        <v>24133401.159999996</v>
      </c>
      <c r="Q34" s="21">
        <v>246794591.23000005</v>
      </c>
      <c r="R34" s="21">
        <v>220770971.81999996</v>
      </c>
      <c r="S34" s="21">
        <f t="shared" si="5"/>
        <v>26023619.410000086</v>
      </c>
      <c r="T34" s="21">
        <v>243757065.81</v>
      </c>
      <c r="U34" s="21">
        <v>233907114.36000001</v>
      </c>
      <c r="V34" s="21">
        <f t="shared" si="7"/>
        <v>9849951.4499999881</v>
      </c>
      <c r="W34" s="32">
        <v>359375919.81999999</v>
      </c>
      <c r="X34" s="32">
        <v>302494724.60000002</v>
      </c>
      <c r="Y34" s="21">
        <f t="shared" si="6"/>
        <v>56881195.219999969</v>
      </c>
    </row>
    <row r="35" spans="1:25" ht="12.75" customHeight="1">
      <c r="A35" s="4" t="s">
        <v>32</v>
      </c>
      <c r="B35" s="19">
        <v>60506986</v>
      </c>
      <c r="C35" s="19">
        <v>69440398</v>
      </c>
      <c r="D35" s="19">
        <f t="shared" si="0"/>
        <v>-8933412</v>
      </c>
      <c r="E35" s="19">
        <v>43687452</v>
      </c>
      <c r="F35" s="19">
        <v>57047902</v>
      </c>
      <c r="G35" s="19">
        <f t="shared" si="1"/>
        <v>-13360450</v>
      </c>
      <c r="H35" s="20">
        <v>44135845</v>
      </c>
      <c r="I35" s="20">
        <v>40364840</v>
      </c>
      <c r="J35" s="20">
        <f t="shared" si="2"/>
        <v>3771005</v>
      </c>
      <c r="K35" s="20">
        <v>65442073</v>
      </c>
      <c r="L35" s="20">
        <v>64430147</v>
      </c>
      <c r="M35" s="20">
        <f t="shared" si="3"/>
        <v>1011926</v>
      </c>
      <c r="N35" s="20">
        <v>73200353.230000004</v>
      </c>
      <c r="O35" s="20">
        <v>77754888.909999996</v>
      </c>
      <c r="P35" s="20">
        <f t="shared" si="4"/>
        <v>-4554535.6799999923</v>
      </c>
      <c r="Q35" s="21">
        <v>86412463.550000012</v>
      </c>
      <c r="R35" s="21">
        <v>85200359.480000034</v>
      </c>
      <c r="S35" s="21">
        <f t="shared" si="5"/>
        <v>1212104.0699999779</v>
      </c>
      <c r="T35" s="21">
        <v>96601253.950000003</v>
      </c>
      <c r="U35" s="21">
        <v>92542936.050000012</v>
      </c>
      <c r="V35" s="21">
        <f t="shared" si="7"/>
        <v>4058317.8999999911</v>
      </c>
      <c r="W35" s="32">
        <v>122148683.5</v>
      </c>
      <c r="X35" s="32">
        <v>118722420.28999999</v>
      </c>
      <c r="Y35" s="21">
        <f t="shared" si="6"/>
        <v>3426263.2100000083</v>
      </c>
    </row>
    <row r="36" spans="1:25" s="9" customFormat="1" ht="12.75" customHeight="1">
      <c r="A36" s="11" t="s">
        <v>33</v>
      </c>
      <c r="B36" s="17">
        <f>SUM(B37:B38)</f>
        <v>566480640</v>
      </c>
      <c r="C36" s="17">
        <f>SUM(C37:C38)</f>
        <v>475925527</v>
      </c>
      <c r="D36" s="17">
        <f t="shared" si="0"/>
        <v>90555113</v>
      </c>
      <c r="E36" s="17">
        <f>SUM(E37:E38)</f>
        <v>630557422</v>
      </c>
      <c r="F36" s="17">
        <f>SUM(F37:F38)</f>
        <v>626643666</v>
      </c>
      <c r="G36" s="17">
        <f t="shared" si="1"/>
        <v>3913756</v>
      </c>
      <c r="H36" s="17">
        <f>SUM(H37:H38)</f>
        <v>570688733</v>
      </c>
      <c r="I36" s="17">
        <f>SUM(I37:I38)</f>
        <v>455991589</v>
      </c>
      <c r="J36" s="17">
        <f t="shared" si="2"/>
        <v>114697144</v>
      </c>
      <c r="K36" s="17">
        <f>SUM(K37:K38)</f>
        <v>639196153</v>
      </c>
      <c r="L36" s="17">
        <f>SUM(L37:L38)</f>
        <v>587051165</v>
      </c>
      <c r="M36" s="17">
        <f t="shared" si="3"/>
        <v>52144988</v>
      </c>
      <c r="N36" s="17">
        <f>SUM(N37:N38)</f>
        <v>692418759.79999995</v>
      </c>
      <c r="O36" s="17">
        <f>SUM(O37:O38)</f>
        <v>651908989.23000002</v>
      </c>
      <c r="P36" s="17">
        <f t="shared" si="4"/>
        <v>40509770.569999933</v>
      </c>
      <c r="Q36" s="18">
        <v>760742988.74000001</v>
      </c>
      <c r="R36" s="18">
        <v>712072930.48999953</v>
      </c>
      <c r="S36" s="18">
        <f t="shared" si="5"/>
        <v>48670058.250000477</v>
      </c>
      <c r="T36" s="18">
        <f>SUM(T37:T38)</f>
        <v>1039818503.16</v>
      </c>
      <c r="U36" s="18">
        <f>SUM(U37:U38)</f>
        <v>952419689.49999988</v>
      </c>
      <c r="V36" s="18">
        <f t="shared" si="7"/>
        <v>87398813.660000086</v>
      </c>
      <c r="W36" s="33">
        <f>SUM(W37:W38)</f>
        <v>1366782536.9499998</v>
      </c>
      <c r="X36" s="33">
        <f>SUM(X37:X38)</f>
        <v>1257696748.1799998</v>
      </c>
      <c r="Y36" s="18">
        <f t="shared" si="6"/>
        <v>109085788.76999998</v>
      </c>
    </row>
    <row r="37" spans="1:25" ht="12.75" customHeight="1">
      <c r="A37" s="4" t="s">
        <v>34</v>
      </c>
      <c r="B37" s="19">
        <v>417238774</v>
      </c>
      <c r="C37" s="19">
        <v>338646924</v>
      </c>
      <c r="D37" s="19">
        <f t="shared" si="0"/>
        <v>78591850</v>
      </c>
      <c r="E37" s="19">
        <v>470444607</v>
      </c>
      <c r="F37" s="19">
        <v>473956967</v>
      </c>
      <c r="G37" s="19">
        <f t="shared" si="1"/>
        <v>-3512360</v>
      </c>
      <c r="H37" s="20">
        <v>418043437</v>
      </c>
      <c r="I37" s="20">
        <v>305511329</v>
      </c>
      <c r="J37" s="20">
        <f t="shared" si="2"/>
        <v>112532108</v>
      </c>
      <c r="K37" s="20">
        <v>151754484</v>
      </c>
      <c r="L37" s="20">
        <v>145428580</v>
      </c>
      <c r="M37" s="20">
        <f t="shared" si="3"/>
        <v>6325904</v>
      </c>
      <c r="N37" s="20">
        <v>204150890.18000004</v>
      </c>
      <c r="O37" s="20">
        <v>199808094.03999999</v>
      </c>
      <c r="P37" s="20">
        <f t="shared" si="4"/>
        <v>4342796.1400000453</v>
      </c>
      <c r="Q37" s="21">
        <v>244404637.66</v>
      </c>
      <c r="R37" s="21">
        <v>222850850.87000006</v>
      </c>
      <c r="S37" s="21">
        <f t="shared" si="5"/>
        <v>21553786.789999932</v>
      </c>
      <c r="T37" s="21">
        <v>294336982.10000002</v>
      </c>
      <c r="U37" s="21">
        <v>262473441.00999999</v>
      </c>
      <c r="V37" s="21">
        <f t="shared" si="7"/>
        <v>31863541.090000033</v>
      </c>
      <c r="W37" s="32">
        <v>395983975.46999997</v>
      </c>
      <c r="X37" s="32">
        <v>369157429.53000003</v>
      </c>
      <c r="Y37" s="21">
        <f t="shared" si="6"/>
        <v>26826545.939999938</v>
      </c>
    </row>
    <row r="38" spans="1:25" ht="12.75" customHeight="1">
      <c r="A38" s="4" t="s">
        <v>35</v>
      </c>
      <c r="B38" s="19">
        <v>149241866</v>
      </c>
      <c r="C38" s="19">
        <v>137278603</v>
      </c>
      <c r="D38" s="19">
        <f t="shared" si="0"/>
        <v>11963263</v>
      </c>
      <c r="E38" s="19">
        <v>160112815</v>
      </c>
      <c r="F38" s="19">
        <v>152686699</v>
      </c>
      <c r="G38" s="19">
        <f t="shared" si="1"/>
        <v>7426116</v>
      </c>
      <c r="H38" s="20">
        <v>152645296</v>
      </c>
      <c r="I38" s="20">
        <v>150480260</v>
      </c>
      <c r="J38" s="20">
        <f t="shared" si="2"/>
        <v>2165036</v>
      </c>
      <c r="K38" s="20">
        <v>487441669</v>
      </c>
      <c r="L38" s="20">
        <v>441622585</v>
      </c>
      <c r="M38" s="20">
        <f t="shared" si="3"/>
        <v>45819084</v>
      </c>
      <c r="N38" s="20">
        <v>488267869.61999995</v>
      </c>
      <c r="O38" s="20">
        <v>452100895.19000006</v>
      </c>
      <c r="P38" s="20">
        <f t="shared" si="4"/>
        <v>36166974.429999888</v>
      </c>
      <c r="Q38" s="21">
        <v>516338351.07999998</v>
      </c>
      <c r="R38" s="21">
        <v>489222079.61999941</v>
      </c>
      <c r="S38" s="21">
        <f t="shared" si="5"/>
        <v>27116271.460000575</v>
      </c>
      <c r="T38" s="21">
        <v>745481521.05999994</v>
      </c>
      <c r="U38" s="21">
        <v>689946248.48999989</v>
      </c>
      <c r="V38" s="21">
        <f t="shared" si="7"/>
        <v>55535272.570000052</v>
      </c>
      <c r="W38" s="32">
        <v>970798561.47999978</v>
      </c>
      <c r="X38" s="32">
        <v>888539318.64999986</v>
      </c>
      <c r="Y38" s="21">
        <f t="shared" si="6"/>
        <v>82259242.829999924</v>
      </c>
    </row>
    <row r="39" spans="1:25" s="9" customFormat="1" ht="12.75" customHeight="1">
      <c r="A39" s="11" t="s">
        <v>36</v>
      </c>
      <c r="B39" s="17">
        <f>SUM(B40:B42)</f>
        <v>650447782</v>
      </c>
      <c r="C39" s="17">
        <f>SUM(C40:C42)</f>
        <v>423161270</v>
      </c>
      <c r="D39" s="17">
        <f t="shared" si="0"/>
        <v>227286512</v>
      </c>
      <c r="E39" s="17">
        <f>SUM(E40:E42)</f>
        <v>630557846</v>
      </c>
      <c r="F39" s="17">
        <f>SUM(F40:F42)</f>
        <v>581557912</v>
      </c>
      <c r="G39" s="17">
        <f t="shared" si="1"/>
        <v>48999934</v>
      </c>
      <c r="H39" s="17">
        <f>SUM(H40:H42)</f>
        <v>851211498</v>
      </c>
      <c r="I39" s="17">
        <f>SUM(I40:I42)</f>
        <v>880745761</v>
      </c>
      <c r="J39" s="17">
        <f t="shared" si="2"/>
        <v>-29534263</v>
      </c>
      <c r="K39" s="17">
        <f>SUM(K40:K42)</f>
        <v>1645275066</v>
      </c>
      <c r="L39" s="17">
        <f>SUM(L40:L42)</f>
        <v>1544026065</v>
      </c>
      <c r="M39" s="17">
        <f t="shared" si="3"/>
        <v>101249001</v>
      </c>
      <c r="N39" s="17">
        <f>SUM(N40:N42)</f>
        <v>1366909670.4699998</v>
      </c>
      <c r="O39" s="17">
        <f>SUM(O40:O42)</f>
        <v>1306664539.1900001</v>
      </c>
      <c r="P39" s="17">
        <f t="shared" si="4"/>
        <v>60245131.279999733</v>
      </c>
      <c r="Q39" s="18">
        <v>1568151405.26</v>
      </c>
      <c r="R39" s="18">
        <v>1569088120.1299996</v>
      </c>
      <c r="S39" s="18">
        <f t="shared" si="5"/>
        <v>-936714.86999964714</v>
      </c>
      <c r="T39" s="18">
        <f>SUM(T40:T42)</f>
        <v>1711132316.7800002</v>
      </c>
      <c r="U39" s="18">
        <f>SUM(U40:U42)</f>
        <v>1607712360.6799998</v>
      </c>
      <c r="V39" s="18">
        <f t="shared" si="7"/>
        <v>103419956.10000038</v>
      </c>
      <c r="W39" s="33">
        <f>SUM(W40:W42)</f>
        <v>2383457175.46</v>
      </c>
      <c r="X39" s="33">
        <f>SUM(X40:X42)</f>
        <v>2274564391.9100003</v>
      </c>
      <c r="Y39" s="18">
        <f t="shared" si="6"/>
        <v>108892783.54999971</v>
      </c>
    </row>
    <row r="40" spans="1:25" ht="12.75" customHeight="1">
      <c r="A40" s="4" t="s">
        <v>37</v>
      </c>
      <c r="B40" s="19">
        <v>260163817</v>
      </c>
      <c r="C40" s="19">
        <v>269337610</v>
      </c>
      <c r="D40" s="19">
        <f t="shared" si="0"/>
        <v>-9173793</v>
      </c>
      <c r="E40" s="19">
        <v>273585977</v>
      </c>
      <c r="F40" s="19">
        <v>271074456</v>
      </c>
      <c r="G40" s="19">
        <f t="shared" si="1"/>
        <v>2511521</v>
      </c>
      <c r="H40" s="20">
        <v>365241557</v>
      </c>
      <c r="I40" s="20">
        <v>511840419</v>
      </c>
      <c r="J40" s="20">
        <f t="shared" si="2"/>
        <v>-146598862</v>
      </c>
      <c r="K40" s="20">
        <v>169228484</v>
      </c>
      <c r="L40" s="20">
        <v>162855485</v>
      </c>
      <c r="M40" s="20">
        <f t="shared" si="3"/>
        <v>6372999</v>
      </c>
      <c r="N40" s="20">
        <v>175659942.31999999</v>
      </c>
      <c r="O40" s="20">
        <v>135999934.13</v>
      </c>
      <c r="P40" s="20">
        <f t="shared" si="4"/>
        <v>39660008.189999998</v>
      </c>
      <c r="Q40" s="21">
        <v>242009884.49000001</v>
      </c>
      <c r="R40" s="21">
        <v>239533378.71999985</v>
      </c>
      <c r="S40" s="21">
        <f t="shared" si="5"/>
        <v>2476505.7700001597</v>
      </c>
      <c r="T40" s="21">
        <v>277485411.10000002</v>
      </c>
      <c r="U40" s="21">
        <v>271811692.86000001</v>
      </c>
      <c r="V40" s="21">
        <f t="shared" si="7"/>
        <v>5673718.2400000095</v>
      </c>
      <c r="W40" s="32">
        <v>390097107.95999998</v>
      </c>
      <c r="X40" s="32">
        <v>374965456.27999997</v>
      </c>
      <c r="Y40" s="21">
        <f t="shared" si="6"/>
        <v>15131651.680000007</v>
      </c>
    </row>
    <row r="41" spans="1:25" ht="12.75" customHeight="1">
      <c r="A41" s="4" t="s">
        <v>38</v>
      </c>
      <c r="B41" s="19">
        <v>284832833</v>
      </c>
      <c r="C41" s="19">
        <v>56090436</v>
      </c>
      <c r="D41" s="19">
        <f t="shared" si="0"/>
        <v>228742397</v>
      </c>
      <c r="E41" s="19">
        <v>323696743</v>
      </c>
      <c r="F41" s="19">
        <v>291413278</v>
      </c>
      <c r="G41" s="19">
        <f t="shared" si="1"/>
        <v>32283465</v>
      </c>
      <c r="H41" s="20">
        <v>350829595</v>
      </c>
      <c r="I41" s="20">
        <v>326712014</v>
      </c>
      <c r="J41" s="20">
        <f t="shared" si="2"/>
        <v>24117581</v>
      </c>
      <c r="K41" s="20">
        <v>922340083</v>
      </c>
      <c r="L41" s="20">
        <v>847151677</v>
      </c>
      <c r="M41" s="20">
        <f t="shared" si="3"/>
        <v>75188406</v>
      </c>
      <c r="N41" s="20">
        <v>726183865.75</v>
      </c>
      <c r="O41" s="20">
        <v>693472506.36000013</v>
      </c>
      <c r="P41" s="20">
        <f t="shared" si="4"/>
        <v>32711359.389999866</v>
      </c>
      <c r="Q41" s="21">
        <v>817263994.61999989</v>
      </c>
      <c r="R41" s="21">
        <v>837955221.83999991</v>
      </c>
      <c r="S41" s="21">
        <f t="shared" si="5"/>
        <v>-20691227.220000029</v>
      </c>
      <c r="T41" s="21">
        <v>866153376.20000005</v>
      </c>
      <c r="U41" s="21">
        <v>780955715.76999998</v>
      </c>
      <c r="V41" s="21">
        <f t="shared" si="7"/>
        <v>85197660.430000067</v>
      </c>
      <c r="W41" s="32">
        <v>1297380799</v>
      </c>
      <c r="X41" s="32">
        <v>1206659647.96</v>
      </c>
      <c r="Y41" s="21">
        <f t="shared" si="6"/>
        <v>90721151.039999962</v>
      </c>
    </row>
    <row r="42" spans="1:25" ht="12.75" customHeight="1">
      <c r="A42" s="4" t="s">
        <v>39</v>
      </c>
      <c r="B42" s="19">
        <v>105451132</v>
      </c>
      <c r="C42" s="19">
        <v>97733224</v>
      </c>
      <c r="D42" s="19">
        <f t="shared" si="0"/>
        <v>7717908</v>
      </c>
      <c r="E42" s="19">
        <v>33275126</v>
      </c>
      <c r="F42" s="19">
        <v>19070178</v>
      </c>
      <c r="G42" s="19">
        <f t="shared" si="1"/>
        <v>14204948</v>
      </c>
      <c r="H42" s="20">
        <v>135140346</v>
      </c>
      <c r="I42" s="20">
        <v>42193328</v>
      </c>
      <c r="J42" s="20">
        <f t="shared" si="2"/>
        <v>92947018</v>
      </c>
      <c r="K42" s="20">
        <v>553706499</v>
      </c>
      <c r="L42" s="20">
        <v>534018903</v>
      </c>
      <c r="M42" s="20">
        <f t="shared" si="3"/>
        <v>19687596</v>
      </c>
      <c r="N42" s="20">
        <v>465065862.39999992</v>
      </c>
      <c r="O42" s="20">
        <v>477192098.70000005</v>
      </c>
      <c r="P42" s="20">
        <f t="shared" si="4"/>
        <v>-12126236.300000131</v>
      </c>
      <c r="Q42" s="21">
        <v>508877526.15000015</v>
      </c>
      <c r="R42" s="21">
        <v>491599519.57000005</v>
      </c>
      <c r="S42" s="21">
        <f t="shared" si="5"/>
        <v>17278006.580000103</v>
      </c>
      <c r="T42" s="21">
        <v>567493529.48000002</v>
      </c>
      <c r="U42" s="21">
        <v>554944952.04999995</v>
      </c>
      <c r="V42" s="21">
        <f t="shared" si="7"/>
        <v>12548577.430000067</v>
      </c>
      <c r="W42" s="32">
        <v>695979268.5</v>
      </c>
      <c r="X42" s="32">
        <v>692939287.6700002</v>
      </c>
      <c r="Y42" s="21">
        <f t="shared" si="6"/>
        <v>3039980.8299998045</v>
      </c>
    </row>
    <row r="43" spans="1:25" s="9" customFormat="1" ht="12.75" customHeight="1">
      <c r="A43" s="11" t="s">
        <v>40</v>
      </c>
      <c r="B43" s="17">
        <f>SUM(B44:B46)</f>
        <v>567542958</v>
      </c>
      <c r="C43" s="17">
        <f>SUM(C44:C46)</f>
        <v>570417046</v>
      </c>
      <c r="D43" s="17">
        <f t="shared" si="0"/>
        <v>-2874088</v>
      </c>
      <c r="E43" s="17">
        <f>SUM(E44:E46)</f>
        <v>758794782</v>
      </c>
      <c r="F43" s="17">
        <f>SUM(F44:F46)</f>
        <v>777795155</v>
      </c>
      <c r="G43" s="17">
        <f t="shared" si="1"/>
        <v>-19000373</v>
      </c>
      <c r="H43" s="17">
        <f>SUM(H44:H46)</f>
        <v>694728600</v>
      </c>
      <c r="I43" s="17">
        <f>SUM(I44:I46)</f>
        <v>647105990</v>
      </c>
      <c r="J43" s="17">
        <f t="shared" si="2"/>
        <v>47622610</v>
      </c>
      <c r="K43" s="17">
        <f>SUM(K44:K46)</f>
        <v>1087631202</v>
      </c>
      <c r="L43" s="17">
        <f>SUM(L44:L46)</f>
        <v>1079159457</v>
      </c>
      <c r="M43" s="17">
        <f t="shared" si="3"/>
        <v>8471745</v>
      </c>
      <c r="N43" s="17">
        <f>SUM(N44:N46)</f>
        <v>1038812429.04</v>
      </c>
      <c r="O43" s="17">
        <f>SUM(O44:O46)</f>
        <v>952023230.55000007</v>
      </c>
      <c r="P43" s="17">
        <f t="shared" si="4"/>
        <v>86789198.48999989</v>
      </c>
      <c r="Q43" s="18">
        <v>1101398053.4000001</v>
      </c>
      <c r="R43" s="18">
        <v>856360343.53999913</v>
      </c>
      <c r="S43" s="18">
        <f t="shared" si="5"/>
        <v>245037709.86000097</v>
      </c>
      <c r="T43" s="18">
        <f>SUM(T44:T46)</f>
        <v>1610247699.26</v>
      </c>
      <c r="U43" s="18">
        <f>SUM(U44:U46)</f>
        <v>1509520130.71</v>
      </c>
      <c r="V43" s="18">
        <f t="shared" si="7"/>
        <v>100727568.54999995</v>
      </c>
      <c r="W43" s="33">
        <f>SUM(W44:W46)</f>
        <v>2075025392.98</v>
      </c>
      <c r="X43" s="33">
        <f>SUM(X44:X46)</f>
        <v>1940763824.45</v>
      </c>
      <c r="Y43" s="18">
        <f t="shared" si="6"/>
        <v>134261568.52999997</v>
      </c>
    </row>
    <row r="44" spans="1:25" ht="12.75" customHeight="1">
      <c r="A44" s="4" t="s">
        <v>41</v>
      </c>
      <c r="B44" s="19">
        <v>69997364</v>
      </c>
      <c r="C44" s="19">
        <v>69367566</v>
      </c>
      <c r="D44" s="19">
        <f t="shared" si="0"/>
        <v>629798</v>
      </c>
      <c r="E44" s="19">
        <v>114937202</v>
      </c>
      <c r="F44" s="19">
        <v>53452880</v>
      </c>
      <c r="G44" s="19">
        <f t="shared" si="1"/>
        <v>61484322</v>
      </c>
      <c r="H44" s="20">
        <v>130593457</v>
      </c>
      <c r="I44" s="20">
        <v>127777252</v>
      </c>
      <c r="J44" s="20">
        <f t="shared" si="2"/>
        <v>2816205</v>
      </c>
      <c r="K44" s="20">
        <v>550425664</v>
      </c>
      <c r="L44" s="20">
        <v>537549039</v>
      </c>
      <c r="M44" s="20">
        <f t="shared" si="3"/>
        <v>12876625</v>
      </c>
      <c r="N44" s="20">
        <v>563874294.56999993</v>
      </c>
      <c r="O44" s="20">
        <v>515513273.94999999</v>
      </c>
      <c r="P44" s="20">
        <f t="shared" si="4"/>
        <v>48361020.619999945</v>
      </c>
      <c r="Q44" s="21">
        <v>578091791.00999999</v>
      </c>
      <c r="R44" s="21">
        <v>363131005.35999894</v>
      </c>
      <c r="S44" s="21">
        <f t="shared" si="5"/>
        <v>214960785.65000105</v>
      </c>
      <c r="T44" s="21">
        <v>774128084.98000002</v>
      </c>
      <c r="U44" s="21">
        <v>718008135.06999993</v>
      </c>
      <c r="V44" s="21">
        <f t="shared" si="7"/>
        <v>56119949.910000086</v>
      </c>
      <c r="W44" s="32">
        <v>1040964433.3099999</v>
      </c>
      <c r="X44" s="32">
        <v>986123265.07999992</v>
      </c>
      <c r="Y44" s="21">
        <f t="shared" si="6"/>
        <v>54841168.230000019</v>
      </c>
    </row>
    <row r="45" spans="1:25" ht="12.75" customHeight="1">
      <c r="A45" s="4" t="s">
        <v>42</v>
      </c>
      <c r="B45" s="19">
        <v>110817838</v>
      </c>
      <c r="C45" s="19">
        <v>100235915</v>
      </c>
      <c r="D45" s="19">
        <f t="shared" si="0"/>
        <v>10581923</v>
      </c>
      <c r="E45" s="19">
        <v>135172597</v>
      </c>
      <c r="F45" s="19">
        <v>134326074</v>
      </c>
      <c r="G45" s="19">
        <f t="shared" si="1"/>
        <v>846523</v>
      </c>
      <c r="H45" s="20">
        <v>194736888</v>
      </c>
      <c r="I45" s="20">
        <v>179215124</v>
      </c>
      <c r="J45" s="20">
        <f t="shared" si="2"/>
        <v>15521764</v>
      </c>
      <c r="K45" s="20">
        <v>364801832</v>
      </c>
      <c r="L45" s="20">
        <v>362760181</v>
      </c>
      <c r="M45" s="20">
        <f t="shared" si="3"/>
        <v>2041651</v>
      </c>
      <c r="N45" s="20">
        <v>327736237.14999998</v>
      </c>
      <c r="O45" s="20">
        <v>306526941</v>
      </c>
      <c r="P45" s="20">
        <f t="shared" si="4"/>
        <v>21209296.149999976</v>
      </c>
      <c r="Q45" s="21">
        <v>323726918.19999999</v>
      </c>
      <c r="R45" s="21">
        <v>308818376.28000015</v>
      </c>
      <c r="S45" s="21">
        <f t="shared" si="5"/>
        <v>14908541.919999838</v>
      </c>
      <c r="T45" s="21">
        <v>578703555.76999998</v>
      </c>
      <c r="U45" s="21">
        <v>544896506.77999997</v>
      </c>
      <c r="V45" s="21">
        <f t="shared" si="7"/>
        <v>33807048.99000001</v>
      </c>
      <c r="W45" s="32">
        <v>680447027.9000001</v>
      </c>
      <c r="X45" s="32">
        <v>644013054.13</v>
      </c>
      <c r="Y45" s="21">
        <f t="shared" si="6"/>
        <v>36433973.7700001</v>
      </c>
    </row>
    <row r="46" spans="1:25" ht="12.75" customHeight="1">
      <c r="A46" s="4" t="s">
        <v>43</v>
      </c>
      <c r="B46" s="19">
        <v>386727756</v>
      </c>
      <c r="C46" s="19">
        <v>400813565</v>
      </c>
      <c r="D46" s="19">
        <f t="shared" si="0"/>
        <v>-14085809</v>
      </c>
      <c r="E46" s="19">
        <v>508684983</v>
      </c>
      <c r="F46" s="19">
        <v>590016201</v>
      </c>
      <c r="G46" s="19">
        <f t="shared" si="1"/>
        <v>-81331218</v>
      </c>
      <c r="H46" s="20">
        <v>369398255</v>
      </c>
      <c r="I46" s="20">
        <v>340113614</v>
      </c>
      <c r="J46" s="20">
        <f t="shared" si="2"/>
        <v>29284641</v>
      </c>
      <c r="K46" s="20">
        <v>172403706</v>
      </c>
      <c r="L46" s="20">
        <v>178850237</v>
      </c>
      <c r="M46" s="20">
        <f t="shared" si="3"/>
        <v>-6446531</v>
      </c>
      <c r="N46" s="20">
        <v>147201897.31999999</v>
      </c>
      <c r="O46" s="20">
        <v>129983015.59999998</v>
      </c>
      <c r="P46" s="20">
        <f t="shared" si="4"/>
        <v>17218881.720000014</v>
      </c>
      <c r="Q46" s="21">
        <v>199579344.18999994</v>
      </c>
      <c r="R46" s="21">
        <v>184410961.89999995</v>
      </c>
      <c r="S46" s="21">
        <f t="shared" si="5"/>
        <v>15168382.289999992</v>
      </c>
      <c r="T46" s="21">
        <v>257416058.50999999</v>
      </c>
      <c r="U46" s="21">
        <v>246615488.86000001</v>
      </c>
      <c r="V46" s="21">
        <f t="shared" si="7"/>
        <v>10800569.649999976</v>
      </c>
      <c r="W46" s="32">
        <v>353613931.77000004</v>
      </c>
      <c r="X46" s="32">
        <v>310627505.24000001</v>
      </c>
      <c r="Y46" s="21">
        <f t="shared" si="6"/>
        <v>42986426.530000031</v>
      </c>
    </row>
    <row r="47" spans="1:25" s="9" customFormat="1" ht="12.75" customHeight="1">
      <c r="A47" s="11" t="s">
        <v>44</v>
      </c>
      <c r="B47" s="17">
        <f>SUM(B48:B49)</f>
        <v>7620427805</v>
      </c>
      <c r="C47" s="17">
        <f>SUM(C48:C49)</f>
        <v>7000001570</v>
      </c>
      <c r="D47" s="17">
        <f t="shared" si="0"/>
        <v>620426235</v>
      </c>
      <c r="E47" s="17">
        <f>SUM(E48:E49)</f>
        <v>7728920892</v>
      </c>
      <c r="F47" s="17">
        <f>SUM(F48:F49)</f>
        <v>7015115749</v>
      </c>
      <c r="G47" s="17">
        <f t="shared" si="1"/>
        <v>713805143</v>
      </c>
      <c r="H47" s="17">
        <f>SUM(H48:H49)</f>
        <v>7543194917</v>
      </c>
      <c r="I47" s="17">
        <f>SUM(I48:I49)</f>
        <v>7983029171</v>
      </c>
      <c r="J47" s="17">
        <f t="shared" si="2"/>
        <v>-439834254</v>
      </c>
      <c r="K47" s="17">
        <f>SUM(K48:K49)</f>
        <v>7918049775</v>
      </c>
      <c r="L47" s="17">
        <f>SUM(L48:L49)</f>
        <v>8814027503</v>
      </c>
      <c r="M47" s="17">
        <f t="shared" si="3"/>
        <v>-895977728</v>
      </c>
      <c r="N47" s="17">
        <f>SUM(N48:N49)</f>
        <v>7486763281.3900003</v>
      </c>
      <c r="O47" s="17">
        <f>SUM(O48:O49)</f>
        <v>7882732227.1799994</v>
      </c>
      <c r="P47" s="17">
        <f t="shared" si="4"/>
        <v>-395968945.78999901</v>
      </c>
      <c r="Q47" s="18">
        <v>7154987788.1399994</v>
      </c>
      <c r="R47" s="18">
        <v>7373074244.220005</v>
      </c>
      <c r="S47" s="18">
        <f t="shared" si="5"/>
        <v>-218086456.08000565</v>
      </c>
      <c r="T47" s="18">
        <f>SUM(T48:T49)</f>
        <v>9877018609.5099983</v>
      </c>
      <c r="U47" s="18">
        <f>SUM(U48:U49)</f>
        <v>8710850231.4599991</v>
      </c>
      <c r="V47" s="18">
        <f t="shared" si="7"/>
        <v>1166168378.0499992</v>
      </c>
      <c r="W47" s="33">
        <f>SUM(W48:W49)</f>
        <v>11013727829.66</v>
      </c>
      <c r="X47" s="33">
        <f>SUM(X48:X49)</f>
        <v>10828487230.639999</v>
      </c>
      <c r="Y47" s="18">
        <f t="shared" si="6"/>
        <v>185240599.02000046</v>
      </c>
    </row>
    <row r="48" spans="1:25" ht="12.75" customHeight="1">
      <c r="A48" s="4" t="s">
        <v>45</v>
      </c>
      <c r="B48" s="19">
        <v>4137632405</v>
      </c>
      <c r="C48" s="19">
        <v>3918367867</v>
      </c>
      <c r="D48" s="19">
        <f t="shared" si="0"/>
        <v>219264538</v>
      </c>
      <c r="E48" s="19">
        <v>4257464745</v>
      </c>
      <c r="F48" s="19">
        <v>4019253168</v>
      </c>
      <c r="G48" s="19">
        <f t="shared" si="1"/>
        <v>238211577</v>
      </c>
      <c r="H48" s="20">
        <v>4134647803</v>
      </c>
      <c r="I48" s="20">
        <v>3946263632</v>
      </c>
      <c r="J48" s="20">
        <f t="shared" si="2"/>
        <v>188384171</v>
      </c>
      <c r="K48" s="20">
        <v>3589078661</v>
      </c>
      <c r="L48" s="20">
        <v>4511234777</v>
      </c>
      <c r="M48" s="20">
        <f t="shared" si="3"/>
        <v>-922156116</v>
      </c>
      <c r="N48" s="20">
        <v>3990772172.8400002</v>
      </c>
      <c r="O48" s="20">
        <v>4305736918.9799995</v>
      </c>
      <c r="P48" s="20">
        <f t="shared" si="4"/>
        <v>-314964746.13999939</v>
      </c>
      <c r="Q48" s="21">
        <v>3698172130.7999978</v>
      </c>
      <c r="R48" s="21">
        <v>3942906150.9299974</v>
      </c>
      <c r="S48" s="21">
        <f t="shared" si="5"/>
        <v>-244734020.12999964</v>
      </c>
      <c r="T48" s="21">
        <v>4963297373.6499996</v>
      </c>
      <c r="U48" s="21">
        <v>4123307696.999999</v>
      </c>
      <c r="V48" s="21">
        <f t="shared" si="7"/>
        <v>839989676.65000057</v>
      </c>
      <c r="W48" s="32">
        <v>4836569890.3699999</v>
      </c>
      <c r="X48" s="32">
        <v>4824165617.3000002</v>
      </c>
      <c r="Y48" s="21">
        <f t="shared" si="6"/>
        <v>12404273.069999695</v>
      </c>
    </row>
    <row r="49" spans="1:25" ht="12.75" customHeight="1">
      <c r="A49" s="5" t="s">
        <v>46</v>
      </c>
      <c r="B49" s="22">
        <v>3482795400</v>
      </c>
      <c r="C49" s="22">
        <v>3081633703</v>
      </c>
      <c r="D49" s="22">
        <f t="shared" si="0"/>
        <v>401161697</v>
      </c>
      <c r="E49" s="22">
        <v>3471456147</v>
      </c>
      <c r="F49" s="22">
        <v>2995862581</v>
      </c>
      <c r="G49" s="22">
        <f t="shared" si="1"/>
        <v>475593566</v>
      </c>
      <c r="H49" s="23">
        <v>3408547114</v>
      </c>
      <c r="I49" s="23">
        <v>4036765539</v>
      </c>
      <c r="J49" s="23">
        <f t="shared" si="2"/>
        <v>-628218425</v>
      </c>
      <c r="K49" s="23">
        <v>4328971114</v>
      </c>
      <c r="L49" s="23">
        <v>4302792726</v>
      </c>
      <c r="M49" s="23">
        <f t="shared" si="3"/>
        <v>26178388</v>
      </c>
      <c r="N49" s="23">
        <v>3495991108.5500002</v>
      </c>
      <c r="O49" s="23">
        <v>3576995308.1999998</v>
      </c>
      <c r="P49" s="23">
        <f t="shared" si="4"/>
        <v>-81004199.649999619</v>
      </c>
      <c r="Q49" s="24">
        <v>3456815657.3400011</v>
      </c>
      <c r="R49" s="24">
        <v>3430168093.2900076</v>
      </c>
      <c r="S49" s="24">
        <f t="shared" si="5"/>
        <v>26647564.049993515</v>
      </c>
      <c r="T49" s="24">
        <v>4913721235.8599997</v>
      </c>
      <c r="U49" s="24">
        <v>4587542534.46</v>
      </c>
      <c r="V49" s="24">
        <f t="shared" si="7"/>
        <v>326178701.39999962</v>
      </c>
      <c r="W49" s="34">
        <v>6177157939.289999</v>
      </c>
      <c r="X49" s="34">
        <v>6004321613.3400002</v>
      </c>
      <c r="Y49" s="24">
        <f t="shared" si="6"/>
        <v>172836325.94999886</v>
      </c>
    </row>
    <row r="50" spans="1:25" s="12" customFormat="1" ht="12.75" customHeight="1">
      <c r="A50" s="13" t="s">
        <v>47</v>
      </c>
      <c r="B50" s="14"/>
      <c r="C50" s="14"/>
      <c r="D50" s="15"/>
      <c r="E50" s="16"/>
      <c r="F50" s="16"/>
      <c r="G50" s="16"/>
      <c r="H50" s="16"/>
      <c r="Y50" s="18"/>
    </row>
    <row r="51" spans="1:25" s="12" customFormat="1" ht="12.75" customHeight="1">
      <c r="A51" s="13" t="s">
        <v>50</v>
      </c>
      <c r="Y51" s="18"/>
    </row>
    <row r="81" spans="2:3">
      <c r="B81" s="3"/>
      <c r="C81" s="3"/>
    </row>
    <row r="82" spans="2:3">
      <c r="B82" s="3"/>
      <c r="C82" s="3"/>
    </row>
    <row r="83" spans="2:3">
      <c r="B83" s="3"/>
      <c r="C83" s="3"/>
    </row>
    <row r="84" spans="2:3">
      <c r="B84" s="3"/>
      <c r="C84" s="3"/>
    </row>
    <row r="85" spans="2:3">
      <c r="B85" s="3"/>
      <c r="C85" s="3"/>
    </row>
    <row r="86" spans="2:3">
      <c r="B86" s="3"/>
      <c r="C86" s="3"/>
    </row>
    <row r="87" spans="2:3">
      <c r="B87" s="3"/>
      <c r="C87" s="3"/>
    </row>
    <row r="88" spans="2:3">
      <c r="B88" s="3"/>
      <c r="C88" s="3"/>
    </row>
    <row r="89" spans="2:3">
      <c r="B89" s="3"/>
      <c r="C89" s="3"/>
    </row>
    <row r="90" spans="2:3">
      <c r="B90" s="3"/>
      <c r="C90" s="3"/>
    </row>
    <row r="91" spans="2:3">
      <c r="B91" s="8"/>
      <c r="C91" s="8"/>
    </row>
    <row r="92" spans="2:3">
      <c r="B92" s="3"/>
      <c r="C92" s="3"/>
    </row>
    <row r="93" spans="2:3">
      <c r="B93" s="8"/>
      <c r="C93" s="8"/>
    </row>
    <row r="94" spans="2:3">
      <c r="B94" s="3"/>
      <c r="C94" s="3"/>
    </row>
    <row r="111" spans="2:3">
      <c r="B111" s="8"/>
      <c r="C111" s="8"/>
    </row>
    <row r="112" spans="2:3">
      <c r="B112" s="3"/>
      <c r="C112" s="3"/>
    </row>
    <row r="113" spans="2:3">
      <c r="B113" s="3"/>
      <c r="C113" s="3"/>
    </row>
    <row r="114" spans="2:3">
      <c r="B114" s="3"/>
      <c r="C114" s="3"/>
    </row>
    <row r="115" spans="2:3">
      <c r="B115" s="3"/>
      <c r="C115" s="3"/>
    </row>
    <row r="116" spans="2:3">
      <c r="B116" s="3"/>
      <c r="C116" s="3"/>
    </row>
    <row r="117" spans="2:3">
      <c r="B117" s="8"/>
      <c r="C117" s="8"/>
    </row>
    <row r="118" spans="2:3">
      <c r="B118" s="3"/>
      <c r="C118" s="3"/>
    </row>
    <row r="119" spans="2:3">
      <c r="B119" s="3"/>
      <c r="C119" s="3"/>
    </row>
    <row r="120" spans="2:3">
      <c r="B120" s="3"/>
      <c r="C120" s="3"/>
    </row>
    <row r="121" spans="2:3">
      <c r="B121" s="3"/>
      <c r="C121" s="3"/>
    </row>
    <row r="127" spans="2:3">
      <c r="B127" s="3"/>
      <c r="C127" s="3"/>
    </row>
    <row r="128" spans="2:3">
      <c r="B128" s="3"/>
      <c r="C128" s="3"/>
    </row>
    <row r="129" spans="2:3">
      <c r="B129" s="3"/>
      <c r="C129" s="3"/>
    </row>
    <row r="130" spans="2:3">
      <c r="B130" s="8"/>
      <c r="C130" s="8"/>
    </row>
    <row r="131" spans="2:3">
      <c r="B131" s="3"/>
      <c r="C131" s="3"/>
    </row>
    <row r="132" spans="2:3">
      <c r="B132" s="8"/>
      <c r="C132" s="8"/>
    </row>
    <row r="133" spans="2:3">
      <c r="B133" s="3"/>
      <c r="C133" s="3"/>
    </row>
    <row r="134" spans="2:3">
      <c r="B134" s="3"/>
      <c r="C134" s="3"/>
    </row>
    <row r="135" spans="2:3">
      <c r="B135" s="3"/>
      <c r="C135" s="3"/>
    </row>
    <row r="140" spans="2:3">
      <c r="B140" s="3"/>
      <c r="C140" s="3"/>
    </row>
    <row r="141" spans="2:3">
      <c r="B141" s="8"/>
      <c r="C141" s="8"/>
    </row>
    <row r="142" spans="2:3">
      <c r="B142" s="3"/>
      <c r="C142" s="3"/>
    </row>
    <row r="143" spans="2:3">
      <c r="B143" s="8"/>
      <c r="C143" s="8"/>
    </row>
    <row r="144" spans="2:3">
      <c r="B144" s="3"/>
      <c r="C144" s="3"/>
    </row>
    <row r="145" spans="2:3">
      <c r="B145" s="3"/>
      <c r="C145" s="3"/>
    </row>
    <row r="146" spans="2:3">
      <c r="B146" s="3"/>
      <c r="C146" s="3"/>
    </row>
    <row r="147" spans="2:3">
      <c r="B147" s="8"/>
      <c r="C147" s="8"/>
    </row>
    <row r="148" spans="2:3">
      <c r="B148" s="3"/>
      <c r="C148" s="3"/>
    </row>
    <row r="149" spans="2:3">
      <c r="B149" s="8"/>
      <c r="C149" s="8"/>
    </row>
    <row r="150" spans="2:3">
      <c r="B150" s="3"/>
      <c r="C150" s="3"/>
    </row>
    <row r="154" spans="2:3">
      <c r="B154" s="3"/>
      <c r="C154" s="3"/>
    </row>
    <row r="155" spans="2:3">
      <c r="B155" s="3"/>
      <c r="C155" s="3"/>
    </row>
    <row r="156" spans="2:3">
      <c r="B156" s="3"/>
      <c r="C156" s="3"/>
    </row>
  </sheetData>
  <mergeCells count="12">
    <mergeCell ref="T5:V5"/>
    <mergeCell ref="Q5:S5"/>
    <mergeCell ref="N5:P5"/>
    <mergeCell ref="W5:Y5"/>
    <mergeCell ref="A2:Y2"/>
    <mergeCell ref="A3:Y3"/>
    <mergeCell ref="A1:M1"/>
    <mergeCell ref="A5:A6"/>
    <mergeCell ref="B5:D5"/>
    <mergeCell ref="E5:G5"/>
    <mergeCell ref="H5:J5"/>
    <mergeCell ref="K5:M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3.19-01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Isaias Rojas Reyes</dc:creator>
  <cp:lastModifiedBy>Yumirca Altagracia Matos Melo</cp:lastModifiedBy>
  <dcterms:created xsi:type="dcterms:W3CDTF">2021-06-25T17:50:49Z</dcterms:created>
  <dcterms:modified xsi:type="dcterms:W3CDTF">2023-07-04T14:31:18Z</dcterms:modified>
</cp:coreProperties>
</file>