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840" activeTab="7"/>
  </bookViews>
  <sheets>
    <sheet name="2018" sheetId="4" r:id="rId1"/>
    <sheet name="2019" sheetId="3" r:id="rId2"/>
    <sheet name="2020" sheetId="2" r:id="rId3"/>
    <sheet name="2021" sheetId="5" r:id="rId4"/>
    <sheet name="2022" sheetId="6" r:id="rId5"/>
    <sheet name="2023" sheetId="7" r:id="rId6"/>
    <sheet name="2024" sheetId="8" r:id="rId7"/>
    <sheet name="2025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>#REF!</definedName>
    <definedName name="__fc">'[2]1.03'!$H$12</definedName>
    <definedName name="__r" localSheetId="0">'[8]333.02'!#REF!</definedName>
    <definedName name="__r" localSheetId="1">'[8]333.02'!#REF!</definedName>
    <definedName name="__r" localSheetId="2">'[8]333.02'!#REF!</definedName>
    <definedName name="__r" localSheetId="3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'[10]1.03'!$H$12</definedName>
    <definedName name="_Order1" hidden="1">255</definedName>
    <definedName name="_r" localSheetId="3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3">'[8]333.05'!#REF!</definedName>
    <definedName name="aa">'[8]333.05'!#REF!</definedName>
    <definedName name="aa_10" localSheetId="3">'[8]333.05'!#REF!</definedName>
    <definedName name="aa_10">'[8]333.05'!#REF!</definedName>
    <definedName name="aa_11" localSheetId="3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3">#REF!</definedName>
    <definedName name="ALL">#REF!</definedName>
    <definedName name="Año">[13]BD!$D$7:$AZ$7</definedName>
    <definedName name="AñoA">#REF!</definedName>
    <definedName name="AñoVE">#REF!</definedName>
    <definedName name="ap" localSheetId="3">'[8]331-04'!#REF!</definedName>
    <definedName name="ap">'[8]331-04'!#REF!</definedName>
    <definedName name="ap_10" localSheetId="3">'[8]331-04'!#REF!</definedName>
    <definedName name="ap_10">'[8]331-04'!#REF!</definedName>
    <definedName name="ap_11" localSheetId="3">'[8]331-04'!#REF!</definedName>
    <definedName name="ap_11">'[8]331-04'!#REF!</definedName>
    <definedName name="AS">'[8]333.02'!$D$7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>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>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>#REF!</definedName>
    <definedName name="ccuu_10">#REF!</definedName>
    <definedName name="ccuu_11">#REF!</definedName>
    <definedName name="cerw">'[12]6'!$I$13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>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>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3">'[8]333.09'!#REF!</definedName>
    <definedName name="d">'[8]333.09'!#REF!</definedName>
    <definedName name="d_10" localSheetId="3">'[8]333.09'!#REF!</definedName>
    <definedName name="d_10">'[8]333.09'!#REF!</definedName>
    <definedName name="d_11" localSheetId="3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3">'[8]333.06'!#REF!</definedName>
    <definedName name="ee">'[8]333.06'!#REF!</definedName>
    <definedName name="ee_10" localSheetId="3">'[8]333.06'!#REF!</definedName>
    <definedName name="ee_10">'[8]333.06'!#REF!</definedName>
    <definedName name="ee_11" localSheetId="3">'[8]333.06'!#REF!</definedName>
    <definedName name="ee_11">'[8]333.06'!#REF!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3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>#REF!</definedName>
    <definedName name="fge">'[12]10'!$F$12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3">#REF!</definedName>
    <definedName name="ft">#REF!</definedName>
    <definedName name="FUENTE">#REF!</definedName>
    <definedName name="g">'[8]333.02'!$B$11</definedName>
    <definedName name="gbfhhs" localSheetId="3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>#REF!</definedName>
    <definedName name="gfdgdgdgdg" localSheetId="0">'[8]333.10'!#REF!</definedName>
    <definedName name="gfdgdgdgdg" localSheetId="1">'[8]333.10'!#REF!</definedName>
    <definedName name="gfdgdgdgdg" localSheetId="2">'[8]333.10'!#REF!</definedName>
    <definedName name="gfdgdgdgdg" localSheetId="3">'[8]333.10'!#REF!</definedName>
    <definedName name="gfdgdgdgdg">'[8]333.10'!#REF!</definedName>
    <definedName name="gfdgdgdgdg_10" localSheetId="0">'[8]333.10'!#REF!</definedName>
    <definedName name="gfdgdgdgdg_10" localSheetId="1">'[8]333.10'!#REF!</definedName>
    <definedName name="gfdgdgdgdg_10" localSheetId="2">'[8]333.10'!#REF!</definedName>
    <definedName name="gfdgdgdgdg_10" localSheetId="3">'[8]333.10'!#REF!</definedName>
    <definedName name="gfdgdgdgdg_10">'[8]333.10'!#REF!</definedName>
    <definedName name="gfdgdgdgdg_11" localSheetId="0">'[8]333.10'!#REF!</definedName>
    <definedName name="gfdgdgdgdg_11" localSheetId="1">'[8]333.10'!#REF!</definedName>
    <definedName name="gfdgdgdgdg_11" localSheetId="2">'[8]333.10'!#REF!</definedName>
    <definedName name="gfdgdgdgdg_11" localSheetId="3">'[8]333.10'!#REF!</definedName>
    <definedName name="gfdgdgdgdg_11">'[8]333.10'!#REF!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3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3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3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3">'[8]333.04'!#REF!</definedName>
    <definedName name="jj">'[8]333.04'!#REF!</definedName>
    <definedName name="jj_10" localSheetId="3">'[8]333.04'!#REF!</definedName>
    <definedName name="jj_10">'[8]333.04'!#REF!</definedName>
    <definedName name="jj_11" localSheetId="3">'[8]333.04'!#REF!</definedName>
    <definedName name="jj_11">'[8]333.04'!#REF!</definedName>
    <definedName name="jjj" localSheetId="3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3">'[8]333.06'!#REF!</definedName>
    <definedName name="kk">'[8]333.06'!#REF!</definedName>
    <definedName name="kk_10" localSheetId="3">'[8]333.06'!#REF!</definedName>
    <definedName name="kk_10">'[8]333.06'!#REF!</definedName>
    <definedName name="kk_11" localSheetId="3">'[8]333.06'!#REF!</definedName>
    <definedName name="kk_11">'[8]333.06'!#REF!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3">'[9]333.09'!#REF!</definedName>
    <definedName name="klm">'[9]333.09'!#REF!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hidden="1">#REF!</definedName>
    <definedName name="l_10" localSheetId="0">'[8]333.03'!#REF!</definedName>
    <definedName name="l_10" localSheetId="1">'[8]333.03'!#REF!</definedName>
    <definedName name="l_10" localSheetId="2">'[8]333.03'!#REF!</definedName>
    <definedName name="l_10" localSheetId="3">'[8]333.03'!#REF!</definedName>
    <definedName name="l_10">'[8]333.03'!#REF!</definedName>
    <definedName name="l_11" localSheetId="0">'[8]333.03'!#REF!</definedName>
    <definedName name="l_11" localSheetId="1">'[8]333.03'!#REF!</definedName>
    <definedName name="l_11" localSheetId="2">'[8]333.03'!#REF!</definedName>
    <definedName name="l_11" localSheetId="3">'[8]333.03'!#REF!</definedName>
    <definedName name="l_11">'[8]333.03'!#REF!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>#REF!</definedName>
    <definedName name="leo_10">#REF!</definedName>
    <definedName name="leo_11">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3">'[8]333.03'!#REF!</definedName>
    <definedName name="ll">'[8]333.03'!#REF!</definedName>
    <definedName name="ll_10" localSheetId="3">'[8]333.03'!#REF!</definedName>
    <definedName name="ll_10">'[8]333.03'!#REF!</definedName>
    <definedName name="ll_11" localSheetId="3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>#REF!</definedName>
    <definedName name="m_10" localSheetId="0">'[8]333.06'!#REF!</definedName>
    <definedName name="m_10" localSheetId="1">'[8]333.06'!#REF!</definedName>
    <definedName name="m_10" localSheetId="2">'[8]333.06'!#REF!</definedName>
    <definedName name="m_10" localSheetId="3">'[8]333.06'!#REF!</definedName>
    <definedName name="m_10">'[8]333.06'!#REF!</definedName>
    <definedName name="m_11" localSheetId="0">'[8]333.06'!#REF!</definedName>
    <definedName name="m_11" localSheetId="1">'[8]333.06'!#REF!</definedName>
    <definedName name="m_11" localSheetId="2">'[8]333.06'!#REF!</definedName>
    <definedName name="m_11" localSheetId="3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3">'[8]333.06'!#REF!</definedName>
    <definedName name="mmmmm">'[8]333.06'!#REF!</definedName>
    <definedName name="mmmmm_10" localSheetId="3">'[8]333.06'!#REF!</definedName>
    <definedName name="mmmmm_10">'[8]333.06'!#REF!</definedName>
    <definedName name="mmmmm_11" localSheetId="3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3">'[8]343-05'!#REF!</definedName>
    <definedName name="MonseñorNouel">'[8]343-05'!#REF!</definedName>
    <definedName name="MonseñorNouel2" localSheetId="3">'[8]343-05'!#REF!</definedName>
    <definedName name="MonseñorNouel2">'[8]343-05'!#REF!</definedName>
    <definedName name="MonteCristi" localSheetId="3">'[8]343-05'!#REF!</definedName>
    <definedName name="MonteCristi">'[8]343-05'!#REF!</definedName>
    <definedName name="MonteCristi2" localSheetId="3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 localSheetId="3">#REF!</definedName>
    <definedName name="n_10">#REF!</definedName>
    <definedName name="n_11" localSheetId="0">#REF!</definedName>
    <definedName name="n_11">#REF!</definedName>
    <definedName name="nb" localSheetId="0">'[8]333.10'!#REF!</definedName>
    <definedName name="nb">'[8]333.10'!#REF!</definedName>
    <definedName name="nb_10" localSheetId="0">'[8]333.10'!#REF!</definedName>
    <definedName name="nb_10">'[8]333.10'!#REF!</definedName>
    <definedName name="nb_11" localSheetId="0">'[8]333.10'!#REF!</definedName>
    <definedName name="nb_11">'[8]333.10'!#REF!</definedName>
    <definedName name="nmbnvmvbh">'[10]2.03'!$J$13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>#REF!</definedName>
    <definedName name="nngvb">'[10]1.03'!$H$11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3">'[8]333.06'!#REF!</definedName>
    <definedName name="ooo">'[8]333.06'!#REF!</definedName>
    <definedName name="ooo_10" localSheetId="3">'[8]333.06'!#REF!</definedName>
    <definedName name="ooo_10">'[8]333.06'!#REF!</definedName>
    <definedName name="ooo_11" localSheetId="3">'[8]333.06'!#REF!</definedName>
    <definedName name="ooo_11">'[8]333.06'!#REF!</definedName>
    <definedName name="oooo">'[11]29.03'!$D$9</definedName>
    <definedName name="ooooo">#REF!</definedName>
    <definedName name="ooooooo" localSheetId="3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>#REF!</definedName>
    <definedName name="Pedernales" localSheetId="0">'[8]343-05'!#REF!</definedName>
    <definedName name="Pedernales" localSheetId="1">'[8]343-05'!#REF!</definedName>
    <definedName name="Pedernales" localSheetId="2">'[8]343-05'!#REF!</definedName>
    <definedName name="Pedernales" localSheetId="3">'[8]343-05'!#REF!</definedName>
    <definedName name="Pedernales">'[8]343-05'!#REF!</definedName>
    <definedName name="Pedernales2" localSheetId="0">'[8]343-05'!#REF!</definedName>
    <definedName name="Pedernales2" localSheetId="1">'[8]343-05'!#REF!</definedName>
    <definedName name="Pedernales2" localSheetId="2">'[8]343-05'!#REF!</definedName>
    <definedName name="Pedernales2" localSheetId="3">'[8]343-05'!#REF!</definedName>
    <definedName name="Pedernales2">'[8]343-05'!#REF!</definedName>
    <definedName name="Peravia" localSheetId="0">'[8]343-05'!#REF!</definedName>
    <definedName name="Peravia" localSheetId="1">'[8]343-05'!#REF!</definedName>
    <definedName name="Peravia" localSheetId="2">'[8]343-05'!#REF!</definedName>
    <definedName name="Peravia" localSheetId="3">'[8]343-05'!#REF!</definedName>
    <definedName name="Peravia">'[8]343-05'!#REF!</definedName>
    <definedName name="Peravia2" localSheetId="0">'[8]343-05'!#REF!</definedName>
    <definedName name="Peravia2" localSheetId="1">'[8]343-05'!#REF!</definedName>
    <definedName name="Peravia2" localSheetId="2">'[8]343-05'!#REF!</definedName>
    <definedName name="Peravia2" localSheetId="3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3">'[8]331-04'!#REF!</definedName>
    <definedName name="PJ">'[8]331-04'!#REF!</definedName>
    <definedName name="PJ_10" localSheetId="3">'[8]331-04'!#REF!</definedName>
    <definedName name="PJ_10">'[8]331-04'!#REF!</definedName>
    <definedName name="PJ_11" localSheetId="3">'[8]331-04'!#REF!</definedName>
    <definedName name="PJ_11">'[8]331-04'!#REF!</definedName>
    <definedName name="PL" localSheetId="3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'[8]333.04'!#REF!</definedName>
    <definedName name="pop">'[8]333.04'!#REF!</definedName>
    <definedName name="pop_10" localSheetId="3">'[8]333.04'!#REF!</definedName>
    <definedName name="pop_10">'[8]333.04'!#REF!</definedName>
    <definedName name="pop_11" localSheetId="3">'[8]333.04'!#REF!</definedName>
    <definedName name="pop_11">'[8]333.04'!#REF!</definedName>
    <definedName name="popop" localSheetId="3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3">'[8]343-05'!#REF!</definedName>
    <definedName name="PuertoPlata">'[8]343-05'!#REF!</definedName>
    <definedName name="PuertoPlata2" localSheetId="3">'[8]343-05'!#REF!</definedName>
    <definedName name="PuertoPlata2">'[8]343-05'!#REF!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3">'[12]1'!#REF!</definedName>
    <definedName name="rtyh">'[12]1'!#REF!</definedName>
    <definedName name="s">'[8]333.09'!$B$10</definedName>
    <definedName name="Salcedo" localSheetId="3">'[8]343-05'!#REF!</definedName>
    <definedName name="Salcedo">'[8]343-05'!#REF!</definedName>
    <definedName name="Salcedo2" localSheetId="3">'[8]343-05'!#REF!</definedName>
    <definedName name="Salcedo2">'[8]343-05'!#REF!</definedName>
    <definedName name="Samaná" localSheetId="3">'[8]343-05'!#REF!</definedName>
    <definedName name="Samaná">'[8]343-05'!#REF!</definedName>
    <definedName name="Samaná2" localSheetId="3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>#REF!</definedName>
    <definedName name="sdfg">'[12]2'!$D$13</definedName>
    <definedName name="sdfgr" localSheetId="3">'[10]1.03'!#REF!</definedName>
    <definedName name="sdfgr">'[10]1.03'!#REF!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fdg">'[12]2'!$F$13</definedName>
    <definedName name="ss" localSheetId="3">'[8]343-01'!#REF!</definedName>
    <definedName name="ss">'[8]343-01'!#REF!</definedName>
    <definedName name="ss_10" localSheetId="3">'[8]343-01'!#REF!</definedName>
    <definedName name="ss_10">'[8]343-01'!#REF!</definedName>
    <definedName name="ss_11" localSheetId="3">'[8]343-01'!#REF!</definedName>
    <definedName name="ss_11">'[8]343-01'!#REF!</definedName>
    <definedName name="sss" localSheetId="3">'[8]333.02'!#REF!</definedName>
    <definedName name="sss">'[8]333.02'!#REF!</definedName>
    <definedName name="sss_10">'[8]333.02'!#REF!</definedName>
    <definedName name="sss_11">'[8]333.02'!#REF!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3">#REF!</definedName>
    <definedName name="tt">#REF!</definedName>
    <definedName name="tt_10">'[8]344.13'!#REF!</definedName>
    <definedName name="tt_11">'[8]344.13'!#REF!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3">'[8]333.04'!#REF!</definedName>
    <definedName name="uu">'[8]333.04'!#REF!</definedName>
    <definedName name="uu_10" localSheetId="3">'[8]333.04'!#REF!</definedName>
    <definedName name="uu_10">'[8]333.04'!#REF!</definedName>
    <definedName name="uu_11" localSheetId="3">'[8]333.04'!#REF!</definedName>
    <definedName name="uu_11">'[8]333.04'!#REF!</definedName>
    <definedName name="uuuu">'[19]344.13'!#REF!</definedName>
    <definedName name="uuuuu" localSheetId="3">'[8]333.04'!#REF!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>#REF!</definedName>
    <definedName name="vd">'[11]8.03'!$C$9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>#REF!</definedName>
    <definedName name="vfdx">'[10]3.03'!$B$10</definedName>
    <definedName name="vfv" localSheetId="3">'[8]333.07'!#REF!</definedName>
    <definedName name="vfv">'[8]333.07'!#REF!</definedName>
    <definedName name="vfv_10" localSheetId="3">'[8]333.07'!#REF!</definedName>
    <definedName name="vfv_10">'[8]333.07'!#REF!</definedName>
    <definedName name="vfv_11" localSheetId="3">'[8]333.07'!#REF!</definedName>
    <definedName name="vfv_11">'[8]333.07'!#REF!</definedName>
    <definedName name="vfxv" localSheetId="3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>#REF!</definedName>
    <definedName name="ww">#REF!</definedName>
    <definedName name="ww_10">#REF!</definedName>
    <definedName name="ww_11">#REF!</definedName>
    <definedName name="X" localSheetId="3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3">'[21]331-16'!#REF!</definedName>
    <definedName name="yt">'[21]331-16'!#REF!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3">'[8]333.03'!#REF!</definedName>
    <definedName name="z">'[8]333.03'!#REF!</definedName>
    <definedName name="z_10" localSheetId="3">'[8]333.03'!#REF!</definedName>
    <definedName name="z_10">'[8]333.03'!#REF!</definedName>
    <definedName name="z_11" localSheetId="3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9" l="1"/>
  <c r="D12" i="9"/>
  <c r="D11" i="9" l="1"/>
  <c r="C11" i="9"/>
  <c r="D10" i="9"/>
  <c r="C10" i="9"/>
  <c r="D5" i="8" l="1"/>
  <c r="C5" i="8"/>
  <c r="D9" i="9" l="1"/>
  <c r="C9" i="9"/>
  <c r="D8" i="9" l="1"/>
  <c r="C8" i="9"/>
  <c r="D7" i="9" l="1"/>
  <c r="C7" i="9"/>
  <c r="D6" i="9"/>
  <c r="C6" i="9"/>
  <c r="F5" i="9"/>
  <c r="E5" i="9"/>
  <c r="B5" i="9"/>
  <c r="D5" i="9" l="1"/>
  <c r="C5" i="9"/>
  <c r="B5" i="8"/>
  <c r="D17" i="8" l="1"/>
  <c r="C17" i="8"/>
  <c r="C16" i="8"/>
  <c r="D16" i="8"/>
  <c r="C15" i="8"/>
  <c r="D15" i="8"/>
  <c r="F5" i="8" l="1"/>
  <c r="D8" i="8" l="1"/>
  <c r="C8" i="8"/>
  <c r="C5" i="4" l="1"/>
  <c r="C6" i="8" l="1"/>
  <c r="E5" i="8"/>
  <c r="C17" i="7" l="1"/>
  <c r="C7" i="7"/>
  <c r="C8" i="7"/>
  <c r="C9" i="7"/>
  <c r="C10" i="7"/>
  <c r="C11" i="7"/>
  <c r="C12" i="7"/>
  <c r="C13" i="7"/>
  <c r="C14" i="7"/>
  <c r="C15" i="7"/>
  <c r="C16" i="7"/>
  <c r="D6" i="7"/>
  <c r="D7" i="7"/>
  <c r="D8" i="7"/>
  <c r="D9" i="7"/>
  <c r="D10" i="7"/>
  <c r="D11" i="7"/>
  <c r="D12" i="7"/>
  <c r="D13" i="7"/>
  <c r="D14" i="7"/>
  <c r="D15" i="7"/>
  <c r="D16" i="7"/>
  <c r="D17" i="7"/>
  <c r="C6" i="7" l="1"/>
  <c r="B5" i="7" l="1"/>
  <c r="F5" i="7" l="1"/>
  <c r="E5" i="7"/>
  <c r="C5" i="7" s="1"/>
  <c r="D5" i="7" l="1"/>
  <c r="D17" i="6"/>
  <c r="C17" i="6"/>
  <c r="D16" i="6"/>
  <c r="C16" i="6"/>
  <c r="D15" i="6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8" i="6"/>
  <c r="C8" i="6"/>
  <c r="D7" i="6"/>
  <c r="C7" i="6"/>
  <c r="D6" i="6"/>
  <c r="C6" i="6"/>
  <c r="F5" i="6"/>
  <c r="D5" i="6" s="1"/>
  <c r="E5" i="6"/>
  <c r="B5" i="6"/>
  <c r="C5" i="6" s="1"/>
  <c r="D5" i="4" l="1"/>
  <c r="F5" i="5" l="1"/>
  <c r="D17" i="5"/>
  <c r="C17" i="5"/>
  <c r="D16" i="5"/>
  <c r="C16" i="5"/>
  <c r="D15" i="5"/>
  <c r="C15" i="5"/>
  <c r="D14" i="5"/>
  <c r="C14" i="5"/>
  <c r="D13" i="5"/>
  <c r="C13" i="5"/>
  <c r="D12" i="5"/>
  <c r="C12" i="5"/>
  <c r="D11" i="5"/>
  <c r="C11" i="5"/>
  <c r="D10" i="5"/>
  <c r="C10" i="5"/>
  <c r="D9" i="5"/>
  <c r="C9" i="5"/>
  <c r="D8" i="5"/>
  <c r="C8" i="5"/>
  <c r="D7" i="5"/>
  <c r="C7" i="5"/>
  <c r="D6" i="5"/>
  <c r="C6" i="5"/>
  <c r="E5" i="5"/>
  <c r="B5" i="5"/>
  <c r="D5" i="5" l="1"/>
  <c r="C5" i="5"/>
  <c r="D17" i="3"/>
  <c r="C17" i="3"/>
  <c r="D16" i="3"/>
  <c r="C16" i="3"/>
  <c r="D15" i="3"/>
  <c r="C15" i="3"/>
  <c r="D14" i="3"/>
  <c r="C14" i="3"/>
  <c r="D13" i="3"/>
  <c r="C13" i="3"/>
  <c r="D12" i="3"/>
  <c r="C12" i="3"/>
  <c r="D11" i="3"/>
  <c r="C11" i="3"/>
  <c r="D10" i="3"/>
  <c r="C10" i="3"/>
  <c r="D9" i="3"/>
  <c r="C9" i="3"/>
  <c r="D8" i="3"/>
  <c r="C8" i="3"/>
  <c r="D7" i="3"/>
  <c r="C7" i="3"/>
  <c r="D6" i="3"/>
  <c r="C6" i="3"/>
  <c r="F5" i="3"/>
  <c r="E5" i="3"/>
  <c r="B5" i="3"/>
  <c r="C5" i="3" s="1"/>
  <c r="D5" i="3" l="1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D6" i="2"/>
  <c r="C6" i="2"/>
  <c r="F5" i="2"/>
  <c r="E5" i="2"/>
  <c r="B5" i="2"/>
  <c r="C5" i="2" l="1"/>
  <c r="D5" i="2"/>
</calcChain>
</file>

<file path=xl/sharedStrings.xml><?xml version="1.0" encoding="utf-8"?>
<sst xmlns="http://schemas.openxmlformats.org/spreadsheetml/2006/main" count="176" uniqueCount="32">
  <si>
    <t xml:space="preserve"> Mes</t>
  </si>
  <si>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</si>
  <si>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</si>
  <si>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</si>
  <si>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</si>
  <si>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</si>
  <si>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</si>
  <si>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</si>
  <si>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</si>
  <si>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</si>
  <si>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</si>
  <si>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</si>
  <si>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</si>
  <si>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</si>
  <si>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</si>
  <si>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</si>
  <si>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</si>
  <si>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</si>
  <si>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</si>
  <si>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 2021*</t>
    </r>
  </si>
  <si>
    <t>*Cifras  sujetas a rectificación</t>
  </si>
  <si>
    <t>* Cifras  sujetas a rectificación</t>
  </si>
  <si>
    <t xml:space="preserve">  * Cifras  sujetas a rectificación</t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</si>
  <si>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 2022*</t>
    </r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</si>
  <si>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</t>
    </r>
    <r>
      <rPr>
        <sz val="9"/>
        <rFont val="Roboto"/>
      </rPr>
      <t xml:space="preserve"> 2023*</t>
    </r>
  </si>
  <si>
    <t>Fuente: Registros administrativos, Oficina Metropolitana de Servicios y Autobuses (OMSA).</t>
  </si>
  <si>
    <r>
      <rPr>
        <b/>
        <sz val="9"/>
        <rFont val="Roboto"/>
      </rPr>
      <t>Cuadro 7.14</t>
    </r>
    <r>
      <rPr>
        <sz val="9"/>
        <rFont val="Roboto"/>
      </rPr>
      <t xml:space="preserve"> REPÚBLICA DOMINICANA: Datos generales del transporte en autobuses de la OMSA en Santiago, según el mes, 2018*</t>
    </r>
  </si>
  <si>
    <r>
      <rPr>
        <b/>
        <sz val="9"/>
        <rFont val="Roboto"/>
      </rPr>
      <t xml:space="preserve">  Cuadro 7.14</t>
    </r>
    <r>
      <rPr>
        <sz val="9"/>
        <rFont val="Roboto"/>
      </rPr>
      <t xml:space="preserve"> REPÚBLICA DOMINICANA: Datos generales del transporte en autobuses de la OMSA en Santiago, según el mes,2019*</t>
    </r>
  </si>
  <si>
    <r>
      <rPr>
        <b/>
        <sz val="9"/>
        <rFont val="Roboto"/>
      </rPr>
      <t>Cuadro 7.14</t>
    </r>
    <r>
      <rPr>
        <sz val="9"/>
        <rFont val="Roboto"/>
      </rPr>
      <t xml:space="preserve">  REPÚBLICA DOMINICANA: Datos generales del transporte en autobuses de la OMSA en Santiago, según el mes, 2020*</t>
    </r>
  </si>
  <si>
    <t>noviembre</t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</si>
  <si>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2024*</t>
    </r>
  </si>
  <si>
    <r>
      <rPr>
        <b/>
        <sz val="9"/>
        <rFont val="Roboto"/>
      </rPr>
      <t>Cuadro 7.14.</t>
    </r>
    <r>
      <rPr>
        <sz val="9"/>
        <rFont val="Roboto"/>
      </rPr>
      <t xml:space="preserve"> REPÚBLICA DOMINICANA: Datos generales del transporte en autobuses de la OMSA en Santiago, según el mes, enero-julio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</si>
</sst>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b/>
      <sz val="9"/>
      <color theme="1"/>
      <name val="Roboto"/>
    </font>
    <font>
      <sz val="8"/>
      <name val="Franklin Gothic Book"/>
      <family val="2"/>
    </font>
    <font>
      <sz val="11"/>
      <color theme="1"/>
      <name val="Roboto"/>
    </font>
    <font>
      <b/>
      <sz val="11"/>
      <color theme="1"/>
      <name val="Roboto"/>
    </font>
    <font>
      <sz val="9"/>
      <name val="Franklin Gothic Demi"/>
      <family val="2"/>
    </font>
    <font>
      <sz val="9"/>
      <color theme="1"/>
      <name val="Roboto regular"/>
    </font>
    <font>
      <b/>
      <sz val="9"/>
      <name val="Roboto regular"/>
    </font>
    <font>
      <b/>
      <sz val="9"/>
      <name val=" roboto black"/>
    </font>
    <font>
      <b/>
      <sz val="9"/>
      <name val="Roboto black"/>
    </font>
    <font>
      <sz val="9"/>
      <name val="Roboto regular"/>
    </font>
    <font>
      <b/>
      <sz val="9"/>
      <name val=" 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67">
    <xf numFmtId="0" fontId="0" fillId="0" borderId="0"/>
    <xf numFmtId="0" fontId="18" fillId="0" borderId="0"/>
    <xf numFmtId="0" fontId="19" fillId="0" borderId="0"/>
    <xf numFmtId="0" fontId="18" fillId="0" borderId="0"/>
    <xf numFmtId="166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41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7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51" borderId="0" applyNumberFormat="0" applyBorder="0" applyAlignment="0" applyProtection="0"/>
    <xf numFmtId="0" fontId="21" fillId="50" borderId="0" applyNumberFormat="0" applyBorder="0" applyAlignment="0" applyProtection="0"/>
    <xf numFmtId="0" fontId="21" fillId="51" borderId="0" applyNumberFormat="0" applyBorder="0" applyAlignment="0" applyProtection="0"/>
    <xf numFmtId="0" fontId="21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53" borderId="0" applyNumberFormat="0" applyBorder="0" applyAlignment="0" applyProtection="0"/>
    <xf numFmtId="0" fontId="21" fillId="52" borderId="0" applyNumberFormat="0" applyBorder="0" applyAlignment="0" applyProtection="0"/>
    <xf numFmtId="0" fontId="21" fillId="53" borderId="0" applyNumberFormat="0" applyBorder="0" applyAlignment="0" applyProtection="0"/>
    <xf numFmtId="0" fontId="21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9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55" borderId="0" applyNumberFormat="0" applyBorder="0" applyAlignment="0" applyProtection="0"/>
    <xf numFmtId="0" fontId="21" fillId="54" borderId="0" applyNumberFormat="0" applyBorder="0" applyAlignment="0" applyProtection="0"/>
    <xf numFmtId="0" fontId="21" fillId="55" borderId="0" applyNumberFormat="0" applyBorder="0" applyAlignment="0" applyProtection="0"/>
    <xf numFmtId="0" fontId="21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57" borderId="0" applyNumberFormat="0" applyBorder="0" applyAlignment="0" applyProtection="0"/>
    <xf numFmtId="0" fontId="22" fillId="56" borderId="0" applyNumberFormat="0" applyBorder="0" applyAlignment="0" applyProtection="0"/>
    <xf numFmtId="0" fontId="22" fillId="57" borderId="0" applyNumberFormat="0" applyBorder="0" applyAlignment="0" applyProtection="0"/>
    <xf numFmtId="0" fontId="22" fillId="57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53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63" borderId="0" applyNumberFormat="0" applyBorder="0" applyAlignment="0" applyProtection="0"/>
    <xf numFmtId="0" fontId="22" fillId="62" borderId="0" applyNumberFormat="0" applyBorder="0" applyAlignment="0" applyProtection="0"/>
    <xf numFmtId="0" fontId="22" fillId="63" borderId="0" applyNumberFormat="0" applyBorder="0" applyAlignment="0" applyProtection="0"/>
    <xf numFmtId="0" fontId="22" fillId="63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48" borderId="13">
      <alignment horizontal="center" vertical="center"/>
    </xf>
    <xf numFmtId="172" fontId="23" fillId="72" borderId="14">
      <alignment horizontal="center" vertical="center"/>
    </xf>
    <xf numFmtId="172" fontId="23" fillId="72" borderId="14">
      <alignment horizontal="center" vertical="center"/>
    </xf>
    <xf numFmtId="173" fontId="24" fillId="0" borderId="0" applyBorder="0">
      <alignment horizontal="center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0" borderId="16">
      <protection hidden="1"/>
    </xf>
    <xf numFmtId="0" fontId="26" fillId="0" borderId="16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27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7" fillId="74" borderId="16" applyNumberFormat="0" applyFont="0" applyBorder="0" applyAlignment="0" applyProtection="0">
      <protection hidden="1"/>
    </xf>
    <xf numFmtId="0" fontId="26" fillId="0" borderId="16">
      <protection hidden="1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174" fontId="29" fillId="0" borderId="17" applyBorder="0">
      <alignment horizontal="center" vertical="center"/>
    </xf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30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40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74" borderId="18" applyNumberFormat="0" applyAlignment="0" applyProtection="0"/>
    <xf numFmtId="0" fontId="33" fillId="73" borderId="18" applyNumberFormat="0" applyAlignment="0" applyProtection="0"/>
    <xf numFmtId="0" fontId="33" fillId="74" borderId="18" applyNumberFormat="0" applyAlignment="0" applyProtection="0"/>
    <xf numFmtId="0" fontId="33" fillId="74" borderId="18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34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4" fillId="76" borderId="19" applyNumberFormat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20" applyNumberFormat="0" applyFill="0" applyAlignment="0" applyProtection="0"/>
    <xf numFmtId="0" fontId="35" fillId="0" borderId="20" applyNumberFormat="0" applyFill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6" borderId="19" applyNumberFormat="0" applyAlignment="0" applyProtection="0"/>
    <xf numFmtId="0" fontId="34" fillId="75" borderId="19" applyNumberFormat="0" applyAlignment="0" applyProtection="0"/>
    <xf numFmtId="0" fontId="34" fillId="75" borderId="19" applyNumberFormat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177" fontId="39" fillId="0" borderId="0">
      <protection locked="0"/>
    </xf>
    <xf numFmtId="6" fontId="39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7" fontId="39" fillId="0" borderId="0">
      <protection locked="0"/>
    </xf>
    <xf numFmtId="6" fontId="39" fillId="0" borderId="0">
      <protection locked="0"/>
    </xf>
    <xf numFmtId="6" fontId="39" fillId="0" borderId="0">
      <protection locked="0"/>
    </xf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65" borderId="0" applyNumberFormat="0" applyBorder="0" applyAlignment="0" applyProtection="0"/>
    <xf numFmtId="0" fontId="22" fillId="64" borderId="0" applyNumberFormat="0" applyBorder="0" applyAlignment="0" applyProtection="0"/>
    <xf numFmtId="0" fontId="22" fillId="65" borderId="0" applyNumberFormat="0" applyBorder="0" applyAlignment="0" applyProtection="0"/>
    <xf numFmtId="0" fontId="22" fillId="65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67" borderId="0" applyNumberFormat="0" applyBorder="0" applyAlignment="0" applyProtection="0"/>
    <xf numFmtId="0" fontId="22" fillId="66" borderId="0" applyNumberFormat="0" applyBorder="0" applyAlignment="0" applyProtection="0"/>
    <xf numFmtId="0" fontId="22" fillId="67" borderId="0" applyNumberFormat="0" applyBorder="0" applyAlignment="0" applyProtection="0"/>
    <xf numFmtId="0" fontId="22" fillId="6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69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69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59" borderId="0" applyNumberFormat="0" applyBorder="0" applyAlignment="0" applyProtection="0"/>
    <xf numFmtId="0" fontId="22" fillId="58" borderId="0" applyNumberFormat="0" applyBorder="0" applyAlignment="0" applyProtection="0"/>
    <xf numFmtId="0" fontId="22" fillId="59" borderId="0" applyNumberFormat="0" applyBorder="0" applyAlignment="0" applyProtection="0"/>
    <xf numFmtId="0" fontId="22" fillId="59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61" borderId="0" applyNumberFormat="0" applyBorder="0" applyAlignment="0" applyProtection="0"/>
    <xf numFmtId="0" fontId="22" fillId="60" borderId="0" applyNumberFormat="0" applyBorder="0" applyAlignment="0" applyProtection="0"/>
    <xf numFmtId="0" fontId="22" fillId="61" borderId="0" applyNumberFormat="0" applyBorder="0" applyAlignment="0" applyProtection="0"/>
    <xf numFmtId="0" fontId="22" fillId="61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71" borderId="0" applyNumberFormat="0" applyBorder="0" applyAlignment="0" applyProtection="0"/>
    <xf numFmtId="0" fontId="22" fillId="70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41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1" fillId="46" borderId="18" applyNumberFormat="0" applyAlignment="0" applyProtection="0"/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36" borderId="21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0" fontId="21" fillId="77" borderId="22">
      <alignment horizontal="center" textRotation="44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79" fontId="18" fillId="0" borderId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2" fillId="0" borderId="0"/>
    <xf numFmtId="0" fontId="43" fillId="0" borderId="0" applyNumberFormat="0" applyFill="0" applyBorder="0" applyAlignment="0" applyProtection="0"/>
    <xf numFmtId="185" fontId="44" fillId="0" borderId="0">
      <protection locked="0"/>
    </xf>
    <xf numFmtId="185" fontId="44" fillId="0" borderId="0">
      <protection locked="0"/>
    </xf>
    <xf numFmtId="185" fontId="32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1" fillId="0" borderId="0">
      <protection locked="0"/>
    </xf>
    <xf numFmtId="185" fontId="32" fillId="0" borderId="0">
      <protection locked="0"/>
    </xf>
    <xf numFmtId="0" fontId="31" fillId="0" borderId="0">
      <protection locked="0"/>
    </xf>
    <xf numFmtId="186" fontId="31" fillId="0" borderId="0">
      <protection locked="0"/>
    </xf>
    <xf numFmtId="187" fontId="18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7" fontId="18" fillId="0" borderId="0">
      <protection locked="0"/>
    </xf>
    <xf numFmtId="188" fontId="18" fillId="0" borderId="0">
      <protection locked="0"/>
    </xf>
    <xf numFmtId="186" fontId="31" fillId="0" borderId="0">
      <protection locked="0"/>
    </xf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0" fontId="45" fillId="73" borderId="0" applyNumberFormat="0" applyBorder="0" applyAlignment="0" applyProtection="0"/>
    <xf numFmtId="38" fontId="45" fillId="78" borderId="0" applyNumberFormat="0" applyBorder="0" applyAlignment="0" applyProtection="0"/>
    <xf numFmtId="38" fontId="45" fillId="78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91" fontId="50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6" applyNumberFormat="0" applyFill="0" applyAlignment="0" applyProtection="0"/>
    <xf numFmtId="0" fontId="51" fillId="0" borderId="27" applyNumberFormat="0" applyFill="0" applyAlignment="0" applyProtection="0"/>
    <xf numFmtId="0" fontId="51" fillId="0" borderId="27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0" fillId="0" borderId="0" applyFont="0" applyFill="0" applyBorder="0" applyAlignment="0" applyProtection="0"/>
    <xf numFmtId="192" fontId="20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41" fillId="46" borderId="18" applyNumberFormat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0" fontId="45" fillId="79" borderId="0" applyNumberFormat="0" applyBorder="0" applyAlignment="0" applyProtection="0"/>
    <xf numFmtId="10" fontId="45" fillId="80" borderId="28" applyNumberFormat="0" applyBorder="0" applyAlignment="0" applyProtection="0"/>
    <xf numFmtId="10" fontId="45" fillId="80" borderId="28" applyNumberFormat="0" applyBorder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41" fillId="47" borderId="18" applyNumberFormat="0" applyAlignment="0" applyProtection="0"/>
    <xf numFmtId="0" fontId="41" fillId="47" borderId="18" applyNumberFormat="0" applyAlignment="0" applyProtection="0"/>
    <xf numFmtId="0" fontId="41" fillId="46" borderId="18" applyNumberFormat="0" applyAlignment="0" applyProtection="0"/>
    <xf numFmtId="0" fontId="35" fillId="0" borderId="20" applyNumberFormat="0" applyFill="0" applyAlignment="0" applyProtection="0"/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60" fillId="0" borderId="16">
      <alignment horizontal="left"/>
      <protection locked="0"/>
    </xf>
    <xf numFmtId="0" fontId="60" fillId="0" borderId="16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0" fontId="59" fillId="0" borderId="15">
      <alignment horizontal="left"/>
      <protection locked="0"/>
    </xf>
    <xf numFmtId="19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61" fillId="0" borderId="0" applyFont="0" applyFill="0" applyBorder="0" applyAlignment="0" applyProtection="0">
      <alignment vertical="top"/>
    </xf>
    <xf numFmtId="194" fontId="61" fillId="0" borderId="0" applyFont="0" applyFill="0" applyBorder="0" applyAlignment="0" applyProtection="0">
      <alignment vertical="top"/>
    </xf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66" fontId="18" fillId="0" borderId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6" fontId="18" fillId="0" borderId="0" applyFill="0" applyBorder="0" applyAlignment="0" applyProtection="0"/>
    <xf numFmtId="166" fontId="18" fillId="0" borderId="0" applyFill="0" applyBorder="0" applyAlignment="0" applyProtection="0"/>
    <xf numFmtId="197" fontId="62" fillId="0" borderId="0" applyFont="0" applyFill="0" applyBorder="0" applyAlignment="0" applyProtection="0"/>
    <xf numFmtId="198" fontId="62" fillId="0" borderId="0" applyFont="0" applyFill="0" applyBorder="0" applyAlignment="0" applyProtection="0"/>
    <xf numFmtId="199" fontId="31" fillId="0" borderId="0">
      <protection locked="0"/>
    </xf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200" fontId="18" fillId="0" borderId="0" applyFill="0" applyBorder="0" applyAlignment="0" applyProtection="0"/>
    <xf numFmtId="201" fontId="18" fillId="0" borderId="0" applyFill="0" applyBorder="0" applyAlignment="0" applyProtection="0"/>
    <xf numFmtId="202" fontId="31" fillId="0" borderId="0">
      <protection locked="0"/>
    </xf>
    <xf numFmtId="203" fontId="31" fillId="0" borderId="0">
      <protection locked="0"/>
    </xf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2" borderId="0" applyNumberFormat="0" applyBorder="0" applyAlignment="0" applyProtection="0"/>
    <xf numFmtId="0" fontId="63" fillId="81" borderId="0" applyNumberFormat="0" applyBorder="0" applyAlignment="0" applyProtection="0"/>
    <xf numFmtId="0" fontId="63" fillId="81" borderId="0" applyNumberFormat="0" applyBorder="0" applyAlignment="0" applyProtection="0"/>
    <xf numFmtId="37" fontId="64" fillId="0" borderId="0"/>
    <xf numFmtId="37" fontId="64" fillId="0" borderId="0"/>
    <xf numFmtId="37" fontId="64" fillId="0" borderId="0"/>
    <xf numFmtId="37" fontId="64" fillId="0" borderId="0"/>
    <xf numFmtId="37" fontId="64" fillId="0" borderId="0"/>
    <xf numFmtId="0" fontId="65" fillId="0" borderId="0"/>
    <xf numFmtId="204" fontId="66" fillId="0" borderId="0"/>
    <xf numFmtId="204" fontId="67" fillId="0" borderId="0"/>
    <xf numFmtId="204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204" fontId="66" fillId="0" borderId="0"/>
    <xf numFmtId="204" fontId="6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2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1" fillId="0" borderId="0">
      <alignment vertical="top"/>
    </xf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61" fillId="0" borderId="0">
      <alignment vertical="top"/>
    </xf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61" fillId="0" borderId="0">
      <alignment vertical="top"/>
    </xf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8" fillId="0" borderId="0"/>
    <xf numFmtId="0" fontId="3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1" fillId="0" borderId="0"/>
    <xf numFmtId="0" fontId="70" fillId="0" borderId="0"/>
    <xf numFmtId="0" fontId="7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69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>
      <alignment horizontal="right"/>
    </xf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205" fontId="36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83" borderId="29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6" fillId="0" borderId="0" applyFont="0" applyFill="0" applyBorder="0" applyAlignment="0" applyProtection="0"/>
    <xf numFmtId="206" fontId="36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0" fillId="0" borderId="0" applyFont="0" applyFill="0" applyBorder="0" applyAlignment="0" applyProtection="0"/>
    <xf numFmtId="207" fontId="20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0" fillId="0" borderId="0" applyFont="0" applyFill="0" applyBorder="0" applyAlignment="0" applyProtection="0"/>
    <xf numFmtId="208" fontId="20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1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1" fillId="0" borderId="0">
      <protection locked="0"/>
    </xf>
    <xf numFmtId="210" fontId="18" fillId="0" borderId="0" applyFont="0" applyFill="0" applyBorder="0" applyAlignment="0" applyProtection="0"/>
    <xf numFmtId="209" fontId="31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5" fontId="31" fillId="0" borderId="0">
      <protection locked="0"/>
    </xf>
    <xf numFmtId="211" fontId="31" fillId="0" borderId="0">
      <protection locked="0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16" applyNumberFormat="0" applyFill="0" applyBorder="0" applyAlignment="0" applyProtection="0">
      <protection hidden="1"/>
    </xf>
    <xf numFmtId="0" fontId="72" fillId="0" borderId="16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73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3" fillId="84" borderId="31" applyNumberFormat="0" applyFont="0" applyBorder="0" applyAlignment="0">
      <alignment horizontal="left" wrapText="1"/>
    </xf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74" borderId="30" applyNumberFormat="0" applyAlignment="0" applyProtection="0"/>
    <xf numFmtId="0" fontId="71" fillId="73" borderId="30" applyNumberFormat="0" applyAlignment="0" applyProtection="0"/>
    <xf numFmtId="0" fontId="71" fillId="74" borderId="30" applyNumberFormat="0" applyAlignment="0" applyProtection="0"/>
    <xf numFmtId="0" fontId="71" fillId="74" borderId="30" applyNumberFormat="0" applyAlignment="0" applyProtection="0"/>
    <xf numFmtId="38" fontId="62" fillId="0" borderId="32"/>
    <xf numFmtId="212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40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8" fillId="0" borderId="23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9" fillId="0" borderId="24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40" fillId="0" borderId="25" applyNumberFormat="0" applyFill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6" fillId="74" borderId="16"/>
    <xf numFmtId="0" fontId="76" fillId="74" borderId="16"/>
    <xf numFmtId="0" fontId="45" fillId="73" borderId="15"/>
    <xf numFmtId="0" fontId="45" fillId="73" borderId="15"/>
    <xf numFmtId="0" fontId="45" fillId="73" borderId="15"/>
    <xf numFmtId="0" fontId="45" fillId="73" borderId="15"/>
    <xf numFmtId="0" fontId="45" fillId="73" borderId="15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3" applyNumberFormat="0" applyFill="0" applyAlignment="0" applyProtection="0"/>
    <xf numFmtId="0" fontId="77" fillId="0" borderId="33" applyNumberFormat="0" applyFill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0" fontId="45" fillId="82" borderId="0" applyNumberFormat="0" applyBorder="0" applyAlignment="0" applyProtection="0"/>
    <xf numFmtId="37" fontId="45" fillId="85" borderId="0" applyNumberFormat="0" applyBorder="0" applyAlignment="0" applyProtection="0"/>
    <xf numFmtId="37" fontId="45" fillId="85" borderId="0" applyNumberFormat="0" applyBorder="0" applyAlignment="0" applyProtection="0"/>
    <xf numFmtId="37" fontId="45" fillId="0" borderId="0"/>
    <xf numFmtId="37" fontId="45" fillId="0" borderId="0"/>
    <xf numFmtId="37" fontId="45" fillId="0" borderId="0"/>
    <xf numFmtId="37" fontId="45" fillId="0" borderId="0"/>
    <xf numFmtId="37" fontId="45" fillId="0" borderId="0"/>
    <xf numFmtId="0" fontId="45" fillId="82" borderId="0" applyNumberFormat="0" applyBorder="0" applyAlignment="0" applyProtection="0"/>
    <xf numFmtId="3" fontId="25" fillId="0" borderId="26" applyProtection="0"/>
    <xf numFmtId="3" fontId="25" fillId="0" borderId="27" applyProtection="0"/>
    <xf numFmtId="3" fontId="25" fillId="0" borderId="26" applyProtection="0"/>
    <xf numFmtId="3" fontId="25" fillId="0" borderId="27" applyProtection="0"/>
    <xf numFmtId="3" fontId="25" fillId="0" borderId="27" applyProtection="0"/>
    <xf numFmtId="185" fontId="31" fillId="0" borderId="0">
      <protection locked="0"/>
    </xf>
    <xf numFmtId="211" fontId="31" fillId="0" borderId="0">
      <protection locked="0"/>
    </xf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43" fontId="86" fillId="0" borderId="0" applyFont="0" applyFill="0" applyBorder="0" applyAlignment="0" applyProtection="0"/>
  </cellStyleXfs>
  <cellXfs count="47">
    <xf numFmtId="0" fontId="0" fillId="0" borderId="0" xfId="0"/>
    <xf numFmtId="0" fontId="1" fillId="33" borderId="0" xfId="6" applyFont="1" applyFill="1"/>
    <xf numFmtId="0" fontId="0" fillId="33" borderId="0" xfId="0" applyFill="1"/>
    <xf numFmtId="0" fontId="82" fillId="34" borderId="11" xfId="2" applyFont="1" applyFill="1" applyBorder="1" applyAlignment="1">
      <alignment vertical="center"/>
    </xf>
    <xf numFmtId="0" fontId="82" fillId="33" borderId="12" xfId="1" applyFont="1" applyFill="1" applyBorder="1" applyAlignment="1">
      <alignment horizontal="center" vertical="center" wrapText="1"/>
    </xf>
    <xf numFmtId="0" fontId="81" fillId="34" borderId="0" xfId="1" applyFont="1" applyFill="1" applyAlignment="1">
      <alignment horizontal="left"/>
    </xf>
    <xf numFmtId="3" fontId="83" fillId="35" borderId="0" xfId="14575" applyNumberFormat="1" applyFont="1" applyFill="1" applyBorder="1" applyAlignment="1" applyProtection="1">
      <alignment horizontal="right"/>
    </xf>
    <xf numFmtId="0" fontId="81" fillId="34" borderId="10" xfId="1" applyFont="1" applyFill="1" applyBorder="1" applyAlignment="1">
      <alignment horizontal="left"/>
    </xf>
    <xf numFmtId="3" fontId="83" fillId="35" borderId="10" xfId="14575" applyNumberFormat="1" applyFont="1" applyFill="1" applyBorder="1" applyAlignment="1" applyProtection="1">
      <alignment horizontal="right"/>
    </xf>
    <xf numFmtId="49" fontId="84" fillId="33" borderId="0" xfId="7" applyNumberFormat="1" applyFont="1" applyFill="1" applyBorder="1" applyAlignment="1"/>
    <xf numFmtId="0" fontId="81" fillId="33" borderId="0" xfId="1" applyFont="1" applyFill="1"/>
    <xf numFmtId="0" fontId="82" fillId="34" borderId="0" xfId="2" applyFont="1" applyFill="1" applyAlignment="1">
      <alignment vertical="center" wrapText="1"/>
    </xf>
    <xf numFmtId="0" fontId="87" fillId="33" borderId="0" xfId="0" applyFont="1" applyFill="1"/>
    <xf numFmtId="0" fontId="87" fillId="33" borderId="10" xfId="0" applyFont="1" applyFill="1" applyBorder="1"/>
    <xf numFmtId="0" fontId="87" fillId="33" borderId="0" xfId="6" applyFont="1" applyFill="1"/>
    <xf numFmtId="165" fontId="85" fillId="35" borderId="0" xfId="3" applyNumberFormat="1" applyFont="1" applyFill="1" applyAlignment="1">
      <alignment vertical="center" wrapText="1"/>
    </xf>
    <xf numFmtId="3" fontId="83" fillId="35" borderId="0" xfId="4" applyNumberFormat="1" applyFont="1" applyFill="1" applyBorder="1" applyAlignment="1" applyProtection="1">
      <alignment horizontal="right"/>
    </xf>
    <xf numFmtId="3" fontId="83" fillId="35" borderId="10" xfId="4" applyNumberFormat="1" applyFont="1" applyFill="1" applyBorder="1" applyAlignment="1" applyProtection="1">
      <alignment horizontal="right"/>
    </xf>
    <xf numFmtId="49" fontId="84" fillId="33" borderId="0" xfId="7" applyNumberFormat="1" applyFont="1" applyFill="1" applyBorder="1" applyAlignment="1">
      <alignment vertical="center"/>
    </xf>
    <xf numFmtId="0" fontId="88" fillId="33" borderId="0" xfId="0" applyFont="1" applyFill="1"/>
    <xf numFmtId="0" fontId="16" fillId="33" borderId="0" xfId="0" applyFont="1" applyFill="1"/>
    <xf numFmtId="0" fontId="81" fillId="33" borderId="0" xfId="1" applyFont="1" applyFill="1" applyAlignment="1">
      <alignment horizontal="left"/>
    </xf>
    <xf numFmtId="3" fontId="90" fillId="35" borderId="0" xfId="14575" applyNumberFormat="1" applyFont="1" applyFill="1" applyBorder="1" applyAlignment="1" applyProtection="1">
      <alignment horizontal="right"/>
    </xf>
    <xf numFmtId="3" fontId="90" fillId="35" borderId="10" xfId="14575" applyNumberFormat="1" applyFont="1" applyFill="1" applyBorder="1" applyAlignment="1" applyProtection="1">
      <alignment horizontal="right"/>
    </xf>
    <xf numFmtId="0" fontId="91" fillId="34" borderId="0" xfId="2" applyFont="1" applyFill="1" applyAlignment="1">
      <alignment vertical="center" wrapText="1"/>
    </xf>
    <xf numFmtId="3" fontId="91" fillId="86" borderId="0" xfId="33566" applyNumberFormat="1" applyFont="1" applyFill="1" applyBorder="1" applyAlignment="1">
      <alignment horizontal="right" vertical="center" readingOrder="2"/>
    </xf>
    <xf numFmtId="165" fontId="90" fillId="35" borderId="0" xfId="3" applyNumberFormat="1" applyFont="1" applyFill="1" applyAlignment="1">
      <alignment horizontal="right" vertical="center" wrapText="1"/>
    </xf>
    <xf numFmtId="3" fontId="0" fillId="33" borderId="10" xfId="0" applyNumberFormat="1" applyFill="1" applyBorder="1"/>
    <xf numFmtId="165" fontId="90" fillId="35" borderId="10" xfId="3" applyNumberFormat="1" applyFont="1" applyFill="1" applyBorder="1" applyAlignment="1">
      <alignment horizontal="right" vertical="center" wrapText="1"/>
    </xf>
    <xf numFmtId="0" fontId="92" fillId="34" borderId="11" xfId="2" applyFont="1" applyFill="1" applyBorder="1" applyAlignment="1">
      <alignment vertical="center"/>
    </xf>
    <xf numFmtId="0" fontId="92" fillId="33" borderId="12" xfId="1" applyFont="1" applyFill="1" applyBorder="1" applyAlignment="1">
      <alignment horizontal="center" vertical="center" wrapText="1"/>
    </xf>
    <xf numFmtId="3" fontId="93" fillId="86" borderId="0" xfId="33566" applyNumberFormat="1" applyFont="1" applyFill="1" applyBorder="1" applyAlignment="1">
      <alignment horizontal="right" vertical="center" readingOrder="2"/>
    </xf>
    <xf numFmtId="0" fontId="94" fillId="34" borderId="0" xfId="1" applyFont="1" applyFill="1" applyAlignment="1">
      <alignment horizontal="left"/>
    </xf>
    <xf numFmtId="0" fontId="94" fillId="34" borderId="10" xfId="1" applyFont="1" applyFill="1" applyBorder="1" applyAlignment="1">
      <alignment horizontal="left"/>
    </xf>
    <xf numFmtId="3" fontId="90" fillId="34" borderId="0" xfId="14575" applyNumberFormat="1" applyFont="1" applyFill="1" applyBorder="1" applyAlignment="1" applyProtection="1">
      <alignment horizontal="right"/>
    </xf>
    <xf numFmtId="3" fontId="81" fillId="86" borderId="0" xfId="33566" applyNumberFormat="1" applyFont="1" applyFill="1" applyBorder="1" applyAlignment="1">
      <alignment horizontal="right" vertical="center" readingOrder="2"/>
    </xf>
    <xf numFmtId="3" fontId="81" fillId="86" borderId="10" xfId="33566" applyNumberFormat="1" applyFont="1" applyFill="1" applyBorder="1" applyAlignment="1">
      <alignment horizontal="right" vertical="center" readingOrder="2"/>
    </xf>
    <xf numFmtId="0" fontId="95" fillId="34" borderId="11" xfId="2" applyFont="1" applyFill="1" applyBorder="1" applyAlignment="1">
      <alignment vertical="center"/>
    </xf>
    <xf numFmtId="0" fontId="95" fillId="33" borderId="12" xfId="1" applyFont="1" applyFill="1" applyBorder="1" applyAlignment="1">
      <alignment horizontal="center" vertical="center" wrapText="1"/>
    </xf>
    <xf numFmtId="0" fontId="95" fillId="34" borderId="0" xfId="2" applyFont="1" applyFill="1" applyAlignment="1">
      <alignment vertical="center" wrapText="1"/>
    </xf>
    <xf numFmtId="3" fontId="95" fillId="86" borderId="0" xfId="33566" applyNumberFormat="1" applyFont="1" applyFill="1" applyBorder="1" applyAlignment="1">
      <alignment horizontal="right" vertical="center" readingOrder="2"/>
    </xf>
    <xf numFmtId="0" fontId="94" fillId="34" borderId="0" xfId="1" applyFont="1" applyFill="1" applyBorder="1" applyAlignment="1">
      <alignment horizontal="left"/>
    </xf>
    <xf numFmtId="165" fontId="90" fillId="35" borderId="0" xfId="3" applyNumberFormat="1" applyFont="1" applyFill="1" applyBorder="1" applyAlignment="1">
      <alignment horizontal="right" vertical="center" wrapText="1"/>
    </xf>
    <xf numFmtId="3" fontId="0" fillId="33" borderId="0" xfId="0" applyNumberFormat="1" applyFill="1"/>
    <xf numFmtId="0" fontId="81" fillId="33" borderId="0" xfId="1" applyFont="1" applyFill="1" applyAlignment="1">
      <alignment horizontal="center"/>
    </xf>
    <xf numFmtId="0" fontId="89" fillId="33" borderId="0" xfId="1" applyFont="1" applyFill="1" applyAlignment="1">
      <alignment horizontal="center"/>
    </xf>
    <xf numFmtId="0" fontId="81" fillId="33" borderId="0" xfId="1" applyFont="1" applyFill="1" applyAlignment="1">
      <alignment horizontal="left" wrapText="1"/>
    </xf>
  </cellXfs>
  <cellStyles count="33567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ares_3.10-070 Número de vuelos charter internacionales por aeropuerto, según mes, 2007-2008" xfId="33566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47625</xdr:colOff>
      <xdr:row>0</xdr:row>
      <xdr:rowOff>95250</xdr:rowOff>
    </xdr:from>
    <xdr:to>
      <xdr:col>6</xdr:col>
      <xdr:colOff>666750</xdr:colOff>
      <xdr:row>2</xdr:row>
      <xdr:rowOff>112869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48500" y="95250"/>
          <a:ext cx="619125" cy="39861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685800</xdr:colOff>
      <xdr:row>1</xdr:row>
      <xdr:rowOff>123825</xdr:rowOff>
    </xdr:from>
    <xdr:to>
      <xdr:col>6</xdr:col>
      <xdr:colOff>28575</xdr:colOff>
      <xdr:row>2</xdr:row>
      <xdr:rowOff>160494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1275" y="314325"/>
          <a:ext cx="619125" cy="22716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752475</xdr:colOff>
      <xdr:row>0</xdr:row>
      <xdr:rowOff>9525</xdr:rowOff>
    </xdr:from>
    <xdr:to>
      <xdr:col>6</xdr:col>
      <xdr:colOff>95250</xdr:colOff>
      <xdr:row>2</xdr:row>
      <xdr:rowOff>27144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34150" y="9525"/>
          <a:ext cx="619125" cy="39861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885824</xdr:colOff>
      <xdr:row>1</xdr:row>
      <xdr:rowOff>95250</xdr:rowOff>
    </xdr:from>
    <xdr:to>
      <xdr:col>6</xdr:col>
      <xdr:colOff>352425</xdr:colOff>
      <xdr:row>3</xdr:row>
      <xdr:rowOff>29542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48424" y="285750"/>
          <a:ext cx="742951" cy="30576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123825</xdr:colOff>
      <xdr:row>1</xdr:row>
      <xdr:rowOff>161925</xdr:rowOff>
    </xdr:from>
    <xdr:to>
      <xdr:col>6</xdr:col>
      <xdr:colOff>19050</xdr:colOff>
      <xdr:row>2</xdr:row>
      <xdr:rowOff>142875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500" y="466725"/>
          <a:ext cx="600075" cy="2857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</xdr:colOff>
      <xdr:row>1</xdr:row>
      <xdr:rowOff>171450</xdr:rowOff>
    </xdr:from>
    <xdr:to>
      <xdr:col>5</xdr:col>
      <xdr:colOff>638175</xdr:colOff>
      <xdr:row>2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8775" y="476250"/>
          <a:ext cx="600075" cy="2667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</xdr:colOff>
      <xdr:row>1</xdr:row>
      <xdr:rowOff>190500</xdr:rowOff>
    </xdr:from>
    <xdr:to>
      <xdr:col>5</xdr:col>
      <xdr:colOff>628650</xdr:colOff>
      <xdr:row>2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29250" y="495300"/>
          <a:ext cx="600075" cy="2476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66675</xdr:colOff>
      <xdr:row>1</xdr:row>
      <xdr:rowOff>171449</xdr:rowOff>
    </xdr:from>
    <xdr:to>
      <xdr:col>5</xdr:col>
      <xdr:colOff>666750</xdr:colOff>
      <xdr:row>2</xdr:row>
      <xdr:rowOff>142874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67350" y="476249"/>
          <a:ext cx="600075" cy="2762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37"/>
  <sheetViews>
    <sheetView workbookViewId="0">
      <selection activeCell="J14" sqref="J14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4.28515625" style="2" customWidth="1"/>
    <col min="4" max="5" width="15" style="2" customWidth="1"/>
    <col min="6" max="6" width="19.140625" style="2" customWidth="1"/>
    <col min="7" max="16384" width="11.42578125" style="2"/>
  </cols>
  <sheetData>
    <row r="1" spans="1:8">
      <c r="A1" s="44"/>
      <c r="B1" s="44"/>
      <c r="C1" s="44"/>
      <c r="D1" s="44"/>
      <c r="E1" s="44"/>
      <c r="F1" s="44"/>
      <c r="G1" s="12"/>
      <c r="H1" s="12"/>
    </row>
    <row r="2" spans="1:8">
      <c r="A2" s="10" t="s">
        <v>26</v>
      </c>
      <c r="B2" s="10"/>
      <c r="C2" s="10"/>
      <c r="D2" s="10"/>
      <c r="E2" s="10"/>
      <c r="F2" s="10"/>
      <c r="G2" s="12"/>
      <c r="H2" s="12"/>
    </row>
    <row r="3" spans="1:8" ht="12.75" customHeight="1">
      <c r="A3" s="12"/>
      <c r="B3" s="13"/>
      <c r="C3" s="13"/>
      <c r="D3" s="13"/>
      <c r="E3" s="13"/>
      <c r="F3" s="13"/>
      <c r="G3" s="12"/>
      <c r="H3" s="12"/>
    </row>
    <row r="4" spans="1:8" s="20" customFormat="1" ht="24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9"/>
      <c r="H4" s="19"/>
    </row>
    <row r="5" spans="1:8" s="20" customFormat="1" ht="12.75" customHeight="1">
      <c r="A5" s="11" t="s">
        <v>6</v>
      </c>
      <c r="B5" s="15">
        <v>39711995</v>
      </c>
      <c r="C5" s="15">
        <f>B5/E5</f>
        <v>108799.98630136986</v>
      </c>
      <c r="D5" s="15">
        <f>F5/E5</f>
        <v>7098.5342465753429</v>
      </c>
      <c r="E5" s="15">
        <v>365</v>
      </c>
      <c r="F5" s="15">
        <v>2590965</v>
      </c>
      <c r="G5" s="19"/>
      <c r="H5" s="19"/>
    </row>
    <row r="6" spans="1:8" ht="12.75" customHeight="1">
      <c r="A6" s="5" t="s">
        <v>7</v>
      </c>
      <c r="B6" s="16">
        <v>2469275</v>
      </c>
      <c r="C6" s="16">
        <v>79654.032258064515</v>
      </c>
      <c r="D6" s="16">
        <v>5583.3870967741932</v>
      </c>
      <c r="E6" s="16">
        <v>31</v>
      </c>
      <c r="F6" s="16">
        <v>173085</v>
      </c>
      <c r="G6" s="12"/>
      <c r="H6" s="12"/>
    </row>
    <row r="7" spans="1:8" ht="12.75" customHeight="1">
      <c r="A7" s="5" t="s">
        <v>8</v>
      </c>
      <c r="B7" s="16">
        <v>3380220</v>
      </c>
      <c r="C7" s="16">
        <v>120722.14285714286</v>
      </c>
      <c r="D7" s="16">
        <v>8142.4642857142853</v>
      </c>
      <c r="E7" s="16">
        <v>28</v>
      </c>
      <c r="F7" s="16">
        <v>227989</v>
      </c>
      <c r="G7" s="12"/>
      <c r="H7" s="12"/>
    </row>
    <row r="8" spans="1:8" ht="12.75" customHeight="1">
      <c r="A8" s="5" t="s">
        <v>9</v>
      </c>
      <c r="B8" s="16">
        <v>3659300</v>
      </c>
      <c r="C8" s="16">
        <v>118041.93548387097</v>
      </c>
      <c r="D8" s="16">
        <v>8019.322580645161</v>
      </c>
      <c r="E8" s="16">
        <v>31</v>
      </c>
      <c r="F8" s="16">
        <v>248599</v>
      </c>
      <c r="G8" s="12"/>
      <c r="H8" s="12"/>
    </row>
    <row r="9" spans="1:8" ht="12.75" customHeight="1">
      <c r="A9" s="5" t="s">
        <v>10</v>
      </c>
      <c r="B9" s="16">
        <v>3708860</v>
      </c>
      <c r="C9" s="16">
        <v>123628.66666666667</v>
      </c>
      <c r="D9" s="16">
        <v>8296.4333333333325</v>
      </c>
      <c r="E9" s="16">
        <v>30</v>
      </c>
      <c r="F9" s="16">
        <v>248893</v>
      </c>
      <c r="G9" s="12"/>
      <c r="H9" s="12"/>
    </row>
    <row r="10" spans="1:8">
      <c r="A10" s="5" t="s">
        <v>11</v>
      </c>
      <c r="B10" s="16">
        <v>3668855</v>
      </c>
      <c r="C10" s="16">
        <v>118350.16129032258</v>
      </c>
      <c r="D10" s="16">
        <v>7952.3548387096771</v>
      </c>
      <c r="E10" s="16">
        <v>31</v>
      </c>
      <c r="F10" s="16">
        <v>246523</v>
      </c>
      <c r="G10" s="12"/>
      <c r="H10" s="12"/>
    </row>
    <row r="11" spans="1:8">
      <c r="A11" s="5" t="s">
        <v>12</v>
      </c>
      <c r="B11" s="16">
        <v>3144190</v>
      </c>
      <c r="C11" s="16">
        <v>104806.33333333333</v>
      </c>
      <c r="D11" s="16">
        <v>7063.4333333333334</v>
      </c>
      <c r="E11" s="16">
        <v>30</v>
      </c>
      <c r="F11" s="16">
        <v>211903</v>
      </c>
      <c r="G11" s="12"/>
      <c r="H11" s="12"/>
    </row>
    <row r="12" spans="1:8">
      <c r="A12" s="5" t="s">
        <v>13</v>
      </c>
      <c r="B12" s="16">
        <v>3094600</v>
      </c>
      <c r="C12" s="16">
        <v>99825.806451612909</v>
      </c>
      <c r="D12" s="16">
        <v>6718.0967741935483</v>
      </c>
      <c r="E12" s="16">
        <v>31</v>
      </c>
      <c r="F12" s="16">
        <v>208261</v>
      </c>
      <c r="G12" s="12"/>
      <c r="H12" s="12"/>
    </row>
    <row r="13" spans="1:8">
      <c r="A13" s="5" t="s">
        <v>14</v>
      </c>
      <c r="B13" s="16">
        <v>3435825</v>
      </c>
      <c r="C13" s="16">
        <v>110833.06451612903</v>
      </c>
      <c r="D13" s="16">
        <v>7437.5806451612907</v>
      </c>
      <c r="E13" s="16">
        <v>31</v>
      </c>
      <c r="F13" s="16">
        <v>230565</v>
      </c>
      <c r="G13" s="12"/>
      <c r="H13" s="12"/>
    </row>
    <row r="14" spans="1:8">
      <c r="A14" s="5" t="s">
        <v>15</v>
      </c>
      <c r="B14" s="16">
        <v>3886055</v>
      </c>
      <c r="C14" s="16">
        <v>129535.16666666667</v>
      </c>
      <c r="D14" s="16">
        <v>8632.7000000000007</v>
      </c>
      <c r="E14" s="16">
        <v>30</v>
      </c>
      <c r="F14" s="16">
        <v>258981</v>
      </c>
      <c r="G14" s="12"/>
      <c r="H14" s="12"/>
    </row>
    <row r="15" spans="1:8">
      <c r="A15" s="5" t="s">
        <v>16</v>
      </c>
      <c r="B15" s="16">
        <v>4218990</v>
      </c>
      <c r="C15" s="16">
        <v>136096.45161290321</v>
      </c>
      <c r="D15" s="16">
        <v>6458.5806451612907</v>
      </c>
      <c r="E15" s="16">
        <v>31</v>
      </c>
      <c r="F15" s="16">
        <v>200216</v>
      </c>
      <c r="G15" s="12"/>
      <c r="H15" s="12"/>
    </row>
    <row r="16" spans="1:8">
      <c r="A16" s="5" t="s">
        <v>17</v>
      </c>
      <c r="B16" s="16">
        <v>2892485</v>
      </c>
      <c r="C16" s="16">
        <v>96416.166666666672</v>
      </c>
      <c r="D16" s="16">
        <v>6414.4</v>
      </c>
      <c r="E16" s="16">
        <v>30</v>
      </c>
      <c r="F16" s="16">
        <v>192432</v>
      </c>
      <c r="G16" s="12"/>
      <c r="H16" s="12"/>
    </row>
    <row r="17" spans="1:8">
      <c r="A17" s="7" t="s">
        <v>18</v>
      </c>
      <c r="B17" s="17">
        <v>2153340</v>
      </c>
      <c r="C17" s="17">
        <v>69462.580645161288</v>
      </c>
      <c r="D17" s="17">
        <v>4629.6129032258068</v>
      </c>
      <c r="E17" s="17">
        <v>31</v>
      </c>
      <c r="F17" s="17">
        <v>143518</v>
      </c>
      <c r="G17" s="12"/>
      <c r="H17" s="12"/>
    </row>
    <row r="18" spans="1:8">
      <c r="A18" s="18" t="s">
        <v>20</v>
      </c>
      <c r="B18" s="12"/>
      <c r="C18" s="12"/>
      <c r="D18" s="12"/>
      <c r="E18" s="14"/>
      <c r="F18" s="12"/>
      <c r="G18" s="12"/>
      <c r="H18" s="12"/>
    </row>
    <row r="19" spans="1:8">
      <c r="A19" s="9" t="s">
        <v>25</v>
      </c>
      <c r="B19" s="12"/>
      <c r="C19" s="12"/>
      <c r="D19" s="12"/>
      <c r="E19" s="14"/>
      <c r="F19" s="12"/>
      <c r="G19" s="12"/>
      <c r="H19" s="12"/>
    </row>
    <row r="20" spans="1:8">
      <c r="A20" s="12"/>
      <c r="B20" s="12"/>
      <c r="C20" s="12"/>
      <c r="D20" s="12"/>
      <c r="E20" s="14"/>
      <c r="F20" s="12"/>
      <c r="G20" s="12"/>
      <c r="H20" s="12"/>
    </row>
    <row r="21" spans="1:8">
      <c r="A21" s="12"/>
      <c r="B21" s="12"/>
      <c r="C21" s="12"/>
      <c r="D21" s="12"/>
      <c r="E21" s="14"/>
      <c r="F21" s="12"/>
      <c r="G21" s="12"/>
      <c r="H21" s="12"/>
    </row>
    <row r="22" spans="1:8">
      <c r="A22" s="12"/>
      <c r="B22" s="12"/>
      <c r="C22" s="12"/>
      <c r="D22" s="12"/>
      <c r="E22" s="14"/>
      <c r="F22" s="12"/>
      <c r="G22" s="12"/>
      <c r="H22" s="12"/>
    </row>
    <row r="23" spans="1:8">
      <c r="E23" s="1"/>
    </row>
    <row r="24" spans="1:8">
      <c r="E24" s="1"/>
    </row>
    <row r="25" spans="1:8">
      <c r="E25" s="1"/>
    </row>
    <row r="26" spans="1:8">
      <c r="E26" s="1"/>
    </row>
    <row r="27" spans="1:8">
      <c r="E27" s="1"/>
    </row>
    <row r="28" spans="1:8">
      <c r="E28" s="1"/>
    </row>
    <row r="29" spans="1:8">
      <c r="E29" s="1"/>
    </row>
    <row r="30" spans="1:8">
      <c r="E30" s="1"/>
    </row>
    <row r="31" spans="1:8">
      <c r="E31" s="1"/>
    </row>
    <row r="32" spans="1:8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  <row r="37" spans="5: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37"/>
  <sheetViews>
    <sheetView workbookViewId="0">
      <selection activeCell="H6" sqref="H5:H6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4" style="2" customWidth="1"/>
    <col min="4" max="5" width="15" style="2" customWidth="1"/>
    <col min="6" max="6" width="19.140625" style="2" customWidth="1"/>
    <col min="7" max="16384" width="11.42578125" style="2"/>
  </cols>
  <sheetData>
    <row r="1" spans="1:9">
      <c r="A1" s="44"/>
      <c r="B1" s="44"/>
      <c r="C1" s="44"/>
      <c r="D1" s="44"/>
      <c r="E1" s="44"/>
      <c r="F1" s="44"/>
      <c r="G1" s="12"/>
      <c r="H1" s="12"/>
      <c r="I1" s="12"/>
    </row>
    <row r="2" spans="1:9" ht="15" customHeight="1">
      <c r="A2" s="21" t="s">
        <v>27</v>
      </c>
      <c r="B2" s="21"/>
      <c r="C2" s="21"/>
      <c r="D2" s="21"/>
      <c r="E2" s="21"/>
      <c r="F2" s="21"/>
      <c r="G2" s="12"/>
      <c r="H2" s="12"/>
      <c r="I2" s="12"/>
    </row>
    <row r="3" spans="1:9" ht="12.75" customHeight="1">
      <c r="A3" s="12"/>
      <c r="B3" s="13"/>
      <c r="C3" s="13"/>
      <c r="D3" s="13"/>
      <c r="E3" s="13"/>
      <c r="F3" s="13"/>
      <c r="G3" s="12"/>
      <c r="H3" s="12"/>
      <c r="I3" s="12"/>
    </row>
    <row r="4" spans="1:9" s="20" customFormat="1" ht="24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9"/>
      <c r="H4" s="19"/>
      <c r="I4" s="19"/>
    </row>
    <row r="5" spans="1:9" s="20" customFormat="1">
      <c r="A5" s="11" t="s">
        <v>6</v>
      </c>
      <c r="B5" s="15">
        <f>SUM(B6:B17)</f>
        <v>30999335</v>
      </c>
      <c r="C5" s="15">
        <f>B5/E5</f>
        <v>84929.684931506854</v>
      </c>
      <c r="D5" s="15">
        <f>F5/E5</f>
        <v>5682.6465753424654</v>
      </c>
      <c r="E5" s="15">
        <f>SUM(E6:E17)</f>
        <v>365</v>
      </c>
      <c r="F5" s="15">
        <f>SUM(F6:F17)</f>
        <v>2074166</v>
      </c>
      <c r="G5" s="19"/>
      <c r="H5" s="19"/>
      <c r="I5" s="19"/>
    </row>
    <row r="6" spans="1:9">
      <c r="A6" s="5" t="s">
        <v>7</v>
      </c>
      <c r="B6" s="16">
        <v>2284195</v>
      </c>
      <c r="C6" s="16">
        <f>B6/E6</f>
        <v>73683.709677419349</v>
      </c>
      <c r="D6" s="16">
        <f>F6/E6</f>
        <v>4908.2580645161288</v>
      </c>
      <c r="E6" s="16">
        <v>31</v>
      </c>
      <c r="F6" s="16">
        <v>152156</v>
      </c>
      <c r="G6" s="12"/>
      <c r="H6" s="12"/>
      <c r="I6" s="12"/>
    </row>
    <row r="7" spans="1:9">
      <c r="A7" s="5" t="s">
        <v>8</v>
      </c>
      <c r="B7" s="16">
        <v>2646020</v>
      </c>
      <c r="C7" s="16">
        <f>B7/E7</f>
        <v>94500.71428571429</v>
      </c>
      <c r="D7" s="16">
        <f>F7/E7</f>
        <v>6292.9642857142853</v>
      </c>
      <c r="E7" s="16">
        <v>28</v>
      </c>
      <c r="F7" s="16">
        <v>176203</v>
      </c>
      <c r="G7" s="12"/>
      <c r="H7" s="12"/>
      <c r="I7" s="12"/>
    </row>
    <row r="8" spans="1:9">
      <c r="A8" s="5" t="s">
        <v>9</v>
      </c>
      <c r="B8" s="16">
        <v>2992045</v>
      </c>
      <c r="C8" s="16">
        <f t="shared" ref="C8:C17" si="0">B8/E8</f>
        <v>96517.580645161288</v>
      </c>
      <c r="D8" s="16">
        <f t="shared" ref="D8:D17" si="1">F8/E8</f>
        <v>6439.8387096774195</v>
      </c>
      <c r="E8" s="16">
        <v>31</v>
      </c>
      <c r="F8" s="16">
        <v>199635</v>
      </c>
      <c r="G8" s="12"/>
      <c r="H8" s="12"/>
      <c r="I8" s="12"/>
    </row>
    <row r="9" spans="1:9">
      <c r="A9" s="5" t="s">
        <v>10</v>
      </c>
      <c r="B9" s="16">
        <v>2630150</v>
      </c>
      <c r="C9" s="16">
        <f t="shared" si="0"/>
        <v>87671.666666666672</v>
      </c>
      <c r="D9" s="16">
        <f t="shared" si="1"/>
        <v>5869.0666666666666</v>
      </c>
      <c r="E9" s="16">
        <v>30</v>
      </c>
      <c r="F9" s="16">
        <v>176072</v>
      </c>
      <c r="G9" s="12"/>
      <c r="H9" s="12"/>
      <c r="I9" s="12"/>
    </row>
    <row r="10" spans="1:9">
      <c r="A10" s="5" t="s">
        <v>11</v>
      </c>
      <c r="B10" s="16">
        <v>2836025</v>
      </c>
      <c r="C10" s="16">
        <f t="shared" si="0"/>
        <v>91484.677419354834</v>
      </c>
      <c r="D10" s="16">
        <f t="shared" si="1"/>
        <v>6187.9354838709678</v>
      </c>
      <c r="E10" s="16">
        <v>31</v>
      </c>
      <c r="F10" s="16">
        <v>191826</v>
      </c>
      <c r="G10" s="12"/>
      <c r="H10" s="12"/>
      <c r="I10" s="12"/>
    </row>
    <row r="11" spans="1:9">
      <c r="A11" s="5" t="s">
        <v>12</v>
      </c>
      <c r="B11" s="16">
        <v>2519840</v>
      </c>
      <c r="C11" s="16">
        <f t="shared" si="0"/>
        <v>83994.666666666672</v>
      </c>
      <c r="D11" s="16">
        <f t="shared" si="1"/>
        <v>5750.8</v>
      </c>
      <c r="E11" s="16">
        <v>30</v>
      </c>
      <c r="F11" s="16">
        <v>172524</v>
      </c>
      <c r="G11" s="12"/>
      <c r="H11" s="12"/>
      <c r="I11" s="12"/>
    </row>
    <row r="12" spans="1:9">
      <c r="A12" s="5" t="s">
        <v>13</v>
      </c>
      <c r="B12" s="16">
        <v>2744850</v>
      </c>
      <c r="C12" s="16">
        <f t="shared" si="0"/>
        <v>88543.548387096773</v>
      </c>
      <c r="D12" s="16">
        <f t="shared" si="1"/>
        <v>5951.9354838709678</v>
      </c>
      <c r="E12" s="16">
        <v>31</v>
      </c>
      <c r="F12" s="16">
        <v>184510</v>
      </c>
      <c r="G12" s="12"/>
      <c r="H12" s="12"/>
      <c r="I12" s="12"/>
    </row>
    <row r="13" spans="1:9">
      <c r="A13" s="5" t="s">
        <v>14</v>
      </c>
      <c r="B13" s="16">
        <v>2642510</v>
      </c>
      <c r="C13" s="16">
        <f t="shared" si="0"/>
        <v>85242.258064516136</v>
      </c>
      <c r="D13" s="16">
        <f t="shared" si="1"/>
        <v>5675.3548387096771</v>
      </c>
      <c r="E13" s="16">
        <v>31</v>
      </c>
      <c r="F13" s="16">
        <v>175936</v>
      </c>
      <c r="G13" s="12"/>
      <c r="H13" s="12"/>
      <c r="I13" s="12"/>
    </row>
    <row r="14" spans="1:9">
      <c r="A14" s="5" t="s">
        <v>15</v>
      </c>
      <c r="B14" s="16">
        <v>2682380</v>
      </c>
      <c r="C14" s="16">
        <f t="shared" si="0"/>
        <v>89412.666666666672</v>
      </c>
      <c r="D14" s="16">
        <f t="shared" si="1"/>
        <v>5948.833333333333</v>
      </c>
      <c r="E14" s="16">
        <v>30</v>
      </c>
      <c r="F14" s="16">
        <v>178465</v>
      </c>
      <c r="G14" s="12"/>
      <c r="H14" s="12"/>
      <c r="I14" s="12"/>
    </row>
    <row r="15" spans="1:9">
      <c r="A15" s="5" t="s">
        <v>16</v>
      </c>
      <c r="B15" s="16">
        <v>2607205</v>
      </c>
      <c r="C15" s="16">
        <f t="shared" si="0"/>
        <v>84103.387096774197</v>
      </c>
      <c r="D15" s="16">
        <f t="shared" si="1"/>
        <v>5588.8064516129034</v>
      </c>
      <c r="E15" s="16">
        <v>31</v>
      </c>
      <c r="F15" s="16">
        <v>173253</v>
      </c>
      <c r="G15" s="12"/>
      <c r="H15" s="12"/>
      <c r="I15" s="12"/>
    </row>
    <row r="16" spans="1:9">
      <c r="A16" s="5" t="s">
        <v>17</v>
      </c>
      <c r="B16" s="16">
        <v>2504515</v>
      </c>
      <c r="C16" s="16">
        <f t="shared" si="0"/>
        <v>83483.833333333328</v>
      </c>
      <c r="D16" s="16">
        <f t="shared" si="1"/>
        <v>5549.4666666666662</v>
      </c>
      <c r="E16" s="16">
        <v>30</v>
      </c>
      <c r="F16" s="16">
        <v>166484</v>
      </c>
      <c r="G16" s="12"/>
      <c r="H16" s="12"/>
      <c r="I16" s="12"/>
    </row>
    <row r="17" spans="1:9">
      <c r="A17" s="7" t="s">
        <v>18</v>
      </c>
      <c r="B17" s="17">
        <v>1909600</v>
      </c>
      <c r="C17" s="17">
        <f t="shared" si="0"/>
        <v>61600</v>
      </c>
      <c r="D17" s="17">
        <f t="shared" si="1"/>
        <v>4100.0645161290322</v>
      </c>
      <c r="E17" s="17">
        <v>31</v>
      </c>
      <c r="F17" s="17">
        <v>127102</v>
      </c>
      <c r="G17" s="12"/>
      <c r="H17" s="12"/>
      <c r="I17" s="12"/>
    </row>
    <row r="18" spans="1:9">
      <c r="A18" s="18" t="s">
        <v>21</v>
      </c>
      <c r="B18" s="12"/>
      <c r="C18" s="12"/>
      <c r="D18" s="12"/>
      <c r="E18" s="14"/>
      <c r="F18" s="12"/>
      <c r="G18" s="12"/>
      <c r="H18" s="12"/>
      <c r="I18" s="12"/>
    </row>
    <row r="19" spans="1:9">
      <c r="A19" s="9" t="s">
        <v>25</v>
      </c>
      <c r="B19" s="12"/>
      <c r="C19" s="12"/>
      <c r="D19" s="12"/>
      <c r="E19" s="14"/>
      <c r="F19" s="12"/>
      <c r="G19" s="12"/>
      <c r="H19" s="12"/>
      <c r="I19" s="12"/>
    </row>
    <row r="20" spans="1:9">
      <c r="A20" s="12"/>
      <c r="B20" s="12"/>
      <c r="C20" s="12"/>
      <c r="D20" s="12"/>
      <c r="E20" s="14"/>
      <c r="F20" s="12"/>
      <c r="G20" s="12"/>
      <c r="H20" s="12"/>
      <c r="I20" s="12"/>
    </row>
    <row r="21" spans="1:9">
      <c r="A21" s="12"/>
      <c r="B21" s="12"/>
      <c r="C21" s="12"/>
      <c r="D21" s="12"/>
      <c r="E21" s="14"/>
      <c r="F21" s="12"/>
      <c r="G21" s="12"/>
      <c r="H21" s="12"/>
      <c r="I21" s="12"/>
    </row>
    <row r="22" spans="1:9">
      <c r="A22" s="12"/>
      <c r="B22" s="12"/>
      <c r="C22" s="12"/>
      <c r="D22" s="12"/>
      <c r="E22" s="14"/>
      <c r="F22" s="12"/>
      <c r="G22" s="12"/>
      <c r="H22" s="12"/>
      <c r="I22" s="12"/>
    </row>
    <row r="23" spans="1:9">
      <c r="A23" s="12"/>
      <c r="B23" s="12"/>
      <c r="C23" s="12"/>
      <c r="D23" s="12"/>
      <c r="E23" s="14"/>
      <c r="F23" s="12"/>
      <c r="G23" s="12"/>
      <c r="H23" s="12"/>
      <c r="I23" s="12"/>
    </row>
    <row r="24" spans="1:9">
      <c r="A24" s="12"/>
      <c r="B24" s="12"/>
      <c r="C24" s="12"/>
      <c r="D24" s="12"/>
      <c r="E24" s="14"/>
      <c r="F24" s="12"/>
      <c r="G24" s="12"/>
      <c r="H24" s="12"/>
      <c r="I24" s="12"/>
    </row>
    <row r="25" spans="1:9">
      <c r="A25" s="12"/>
      <c r="B25" s="12"/>
      <c r="C25" s="12"/>
      <c r="D25" s="12"/>
      <c r="E25" s="14"/>
      <c r="F25" s="12"/>
      <c r="G25" s="12"/>
      <c r="H25" s="12"/>
      <c r="I25" s="12"/>
    </row>
    <row r="26" spans="1:9">
      <c r="A26" s="12"/>
      <c r="B26" s="12"/>
      <c r="C26" s="12"/>
      <c r="D26" s="12"/>
      <c r="E26" s="14"/>
      <c r="F26" s="12"/>
      <c r="G26" s="12"/>
      <c r="H26" s="12"/>
      <c r="I26" s="12"/>
    </row>
    <row r="27" spans="1:9">
      <c r="E27" s="1"/>
    </row>
    <row r="28" spans="1:9">
      <c r="E28" s="1"/>
    </row>
    <row r="29" spans="1:9">
      <c r="E29" s="1"/>
    </row>
    <row r="30" spans="1:9">
      <c r="E30" s="1"/>
    </row>
    <row r="31" spans="1:9">
      <c r="E31" s="1"/>
    </row>
    <row r="32" spans="1:9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  <row r="37" spans="5: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37"/>
  <sheetViews>
    <sheetView workbookViewId="0">
      <selection activeCell="H4" sqref="H4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5.140625" style="2" customWidth="1"/>
    <col min="4" max="5" width="15" style="2" customWidth="1"/>
    <col min="6" max="6" width="19.140625" style="2" customWidth="1"/>
    <col min="7" max="16384" width="11.42578125" style="2"/>
  </cols>
  <sheetData>
    <row r="1" spans="1:9">
      <c r="A1" s="44"/>
      <c r="B1" s="44"/>
      <c r="C1" s="44"/>
      <c r="D1" s="44"/>
      <c r="E1" s="44"/>
      <c r="F1" s="44"/>
      <c r="G1" s="12"/>
      <c r="H1" s="12"/>
      <c r="I1" s="12"/>
    </row>
    <row r="2" spans="1:9">
      <c r="A2" s="10" t="s">
        <v>28</v>
      </c>
      <c r="B2" s="10"/>
      <c r="C2" s="10"/>
      <c r="D2" s="10"/>
      <c r="E2" s="10"/>
      <c r="F2" s="10"/>
      <c r="G2" s="12"/>
      <c r="H2" s="12"/>
      <c r="I2" s="12"/>
    </row>
    <row r="3" spans="1:9" ht="12.75" customHeight="1">
      <c r="A3" s="12"/>
      <c r="B3" s="13"/>
      <c r="C3" s="13"/>
      <c r="D3" s="13"/>
      <c r="E3" s="13"/>
      <c r="F3" s="13"/>
      <c r="G3" s="12"/>
      <c r="H3" s="12"/>
      <c r="I3" s="12"/>
    </row>
    <row r="4" spans="1:9" s="20" customFormat="1" ht="24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9"/>
      <c r="H4" s="19"/>
      <c r="I4" s="19"/>
    </row>
    <row r="5" spans="1:9" s="20" customFormat="1">
      <c r="A5" s="11" t="s">
        <v>6</v>
      </c>
      <c r="B5" s="15">
        <f>+B6+B7+B8+B9+B10+B11+B12+B13+B14+B15+B16+B17</f>
        <v>11115735</v>
      </c>
      <c r="C5" s="15">
        <f>B5/E5</f>
        <v>30370.860655737706</v>
      </c>
      <c r="D5" s="15">
        <f>F5/E5</f>
        <v>2024.7240437158471</v>
      </c>
      <c r="E5" s="15">
        <f>+E6+E7+E8+E9+E10+E11+E12+E13+E14+E15+E16+E17</f>
        <v>366</v>
      </c>
      <c r="F5" s="15">
        <f>+F6+F7+F8+F9+F10+F11+F12+F13+F14+F15+F16+F17</f>
        <v>741049</v>
      </c>
      <c r="G5" s="19"/>
      <c r="H5" s="19"/>
      <c r="I5" s="19"/>
    </row>
    <row r="6" spans="1:9">
      <c r="A6" s="5" t="s">
        <v>7</v>
      </c>
      <c r="B6" s="16">
        <v>2164905</v>
      </c>
      <c r="C6" s="16">
        <f>+B6/E6</f>
        <v>69835.645161290318</v>
      </c>
      <c r="D6" s="16">
        <f>+F6/E6</f>
        <v>4655.7096774193551</v>
      </c>
      <c r="E6" s="16">
        <v>31</v>
      </c>
      <c r="F6" s="16">
        <v>144327</v>
      </c>
      <c r="G6" s="12"/>
      <c r="H6" s="12"/>
      <c r="I6" s="12"/>
    </row>
    <row r="7" spans="1:9">
      <c r="A7" s="5" t="s">
        <v>8</v>
      </c>
      <c r="B7" s="16">
        <v>2388900</v>
      </c>
      <c r="C7" s="16">
        <f t="shared" ref="C7:C17" si="0">+B7/E7</f>
        <v>82375.862068965522</v>
      </c>
      <c r="D7" s="16">
        <f t="shared" ref="D7:D17" si="1">+F7/E7</f>
        <v>5491.7241379310344</v>
      </c>
      <c r="E7" s="16">
        <v>29</v>
      </c>
      <c r="F7" s="16">
        <v>159260</v>
      </c>
      <c r="G7" s="12"/>
      <c r="H7" s="12"/>
      <c r="I7" s="12"/>
    </row>
    <row r="8" spans="1:9">
      <c r="A8" s="5" t="s">
        <v>9</v>
      </c>
      <c r="B8" s="16">
        <v>1370715</v>
      </c>
      <c r="C8" s="16">
        <f t="shared" si="0"/>
        <v>44216.612903225803</v>
      </c>
      <c r="D8" s="16">
        <f t="shared" si="1"/>
        <v>2947.7741935483873</v>
      </c>
      <c r="E8" s="16">
        <v>31</v>
      </c>
      <c r="F8" s="16">
        <v>91381</v>
      </c>
      <c r="G8" s="12"/>
      <c r="H8" s="12"/>
      <c r="I8" s="12"/>
    </row>
    <row r="9" spans="1:9">
      <c r="A9" s="5" t="s">
        <v>10</v>
      </c>
      <c r="B9" s="16">
        <v>0</v>
      </c>
      <c r="C9" s="16">
        <f t="shared" si="0"/>
        <v>0</v>
      </c>
      <c r="D9" s="16">
        <f t="shared" si="1"/>
        <v>0</v>
      </c>
      <c r="E9" s="16">
        <v>30</v>
      </c>
      <c r="F9" s="16">
        <v>0</v>
      </c>
      <c r="G9" s="12"/>
      <c r="H9" s="12"/>
      <c r="I9" s="12"/>
    </row>
    <row r="10" spans="1:9">
      <c r="A10" s="5" t="s">
        <v>11</v>
      </c>
      <c r="B10" s="16">
        <v>180870</v>
      </c>
      <c r="C10" s="16">
        <f t="shared" si="0"/>
        <v>5834.5161290322585</v>
      </c>
      <c r="D10" s="16">
        <f t="shared" si="1"/>
        <v>388.96774193548384</v>
      </c>
      <c r="E10" s="16">
        <v>31</v>
      </c>
      <c r="F10" s="16">
        <v>12058</v>
      </c>
      <c r="G10" s="12"/>
      <c r="H10" s="12"/>
      <c r="I10" s="12"/>
    </row>
    <row r="11" spans="1:9">
      <c r="A11" s="5" t="s">
        <v>12</v>
      </c>
      <c r="B11" s="16">
        <v>570105</v>
      </c>
      <c r="C11" s="16">
        <f t="shared" si="0"/>
        <v>19003.5</v>
      </c>
      <c r="D11" s="16">
        <f t="shared" si="1"/>
        <v>1266.9000000000001</v>
      </c>
      <c r="E11" s="16">
        <v>30</v>
      </c>
      <c r="F11" s="16">
        <v>38007</v>
      </c>
      <c r="G11" s="12"/>
      <c r="H11" s="12"/>
      <c r="I11" s="12"/>
    </row>
    <row r="12" spans="1:9">
      <c r="A12" s="5" t="s">
        <v>13</v>
      </c>
      <c r="B12" s="16">
        <v>379830</v>
      </c>
      <c r="C12" s="16">
        <f t="shared" si="0"/>
        <v>12252.58064516129</v>
      </c>
      <c r="D12" s="16">
        <f t="shared" si="1"/>
        <v>816.83870967741939</v>
      </c>
      <c r="E12" s="16">
        <v>31</v>
      </c>
      <c r="F12" s="16">
        <v>25322</v>
      </c>
      <c r="G12" s="12"/>
      <c r="H12" s="12"/>
      <c r="I12" s="12"/>
    </row>
    <row r="13" spans="1:9">
      <c r="A13" s="5" t="s">
        <v>14</v>
      </c>
      <c r="B13" s="16">
        <v>161160</v>
      </c>
      <c r="C13" s="16">
        <f t="shared" si="0"/>
        <v>5198.7096774193551</v>
      </c>
      <c r="D13" s="16">
        <f t="shared" si="1"/>
        <v>346.58064516129031</v>
      </c>
      <c r="E13" s="16">
        <v>31</v>
      </c>
      <c r="F13" s="16">
        <v>10744</v>
      </c>
      <c r="G13" s="12"/>
      <c r="H13" s="12"/>
      <c r="I13" s="12"/>
    </row>
    <row r="14" spans="1:9">
      <c r="A14" s="5" t="s">
        <v>15</v>
      </c>
      <c r="B14" s="16">
        <v>661635</v>
      </c>
      <c r="C14" s="16">
        <f t="shared" si="0"/>
        <v>22054.5</v>
      </c>
      <c r="D14" s="16">
        <f t="shared" si="1"/>
        <v>1470.3</v>
      </c>
      <c r="E14" s="16">
        <v>30</v>
      </c>
      <c r="F14" s="16">
        <v>44109</v>
      </c>
      <c r="G14" s="12"/>
      <c r="H14" s="12"/>
      <c r="I14" s="12"/>
    </row>
    <row r="15" spans="1:9">
      <c r="A15" s="5" t="s">
        <v>16</v>
      </c>
      <c r="B15" s="16">
        <v>1101225</v>
      </c>
      <c r="C15" s="16">
        <f t="shared" si="0"/>
        <v>35523.387096774197</v>
      </c>
      <c r="D15" s="16">
        <f t="shared" si="1"/>
        <v>2368.2258064516127</v>
      </c>
      <c r="E15" s="16">
        <v>31</v>
      </c>
      <c r="F15" s="16">
        <v>73415</v>
      </c>
      <c r="G15" s="12"/>
      <c r="H15" s="12"/>
      <c r="I15" s="12"/>
    </row>
    <row r="16" spans="1:9">
      <c r="A16" s="5" t="s">
        <v>17</v>
      </c>
      <c r="B16" s="16">
        <v>815745</v>
      </c>
      <c r="C16" s="16">
        <f t="shared" si="0"/>
        <v>27191.5</v>
      </c>
      <c r="D16" s="16">
        <f t="shared" si="1"/>
        <v>1812.7666666666667</v>
      </c>
      <c r="E16" s="16">
        <v>30</v>
      </c>
      <c r="F16" s="16">
        <v>54383</v>
      </c>
      <c r="G16" s="12"/>
      <c r="H16" s="12"/>
      <c r="I16" s="12"/>
    </row>
    <row r="17" spans="1:9">
      <c r="A17" s="7" t="s">
        <v>18</v>
      </c>
      <c r="B17" s="17">
        <v>1320645</v>
      </c>
      <c r="C17" s="17">
        <f t="shared" si="0"/>
        <v>42601.451612903227</v>
      </c>
      <c r="D17" s="17">
        <f t="shared" si="1"/>
        <v>2840.0967741935483</v>
      </c>
      <c r="E17" s="17">
        <v>31</v>
      </c>
      <c r="F17" s="17">
        <v>88043</v>
      </c>
      <c r="G17" s="12"/>
      <c r="H17" s="12"/>
      <c r="I17" s="12"/>
    </row>
    <row r="18" spans="1:9">
      <c r="A18" s="18" t="s">
        <v>21</v>
      </c>
      <c r="B18" s="12"/>
      <c r="C18" s="12"/>
      <c r="D18" s="12"/>
      <c r="E18" s="14"/>
      <c r="F18" s="12"/>
      <c r="G18" s="12"/>
      <c r="H18" s="12"/>
      <c r="I18" s="12"/>
    </row>
    <row r="19" spans="1:9">
      <c r="A19" s="9" t="s">
        <v>25</v>
      </c>
      <c r="B19" s="12"/>
      <c r="C19" s="12"/>
      <c r="D19" s="12"/>
      <c r="E19" s="14"/>
      <c r="F19" s="12"/>
      <c r="G19" s="12"/>
      <c r="H19" s="12"/>
      <c r="I19" s="12"/>
    </row>
    <row r="20" spans="1:9">
      <c r="A20" s="12"/>
      <c r="B20" s="12"/>
      <c r="C20" s="12"/>
      <c r="D20" s="12"/>
      <c r="E20" s="14"/>
      <c r="F20" s="12"/>
      <c r="G20" s="12"/>
      <c r="H20" s="12"/>
      <c r="I20" s="12"/>
    </row>
    <row r="21" spans="1:9">
      <c r="A21" s="12"/>
      <c r="B21" s="12"/>
      <c r="C21" s="12"/>
      <c r="D21" s="12"/>
      <c r="E21" s="14"/>
      <c r="F21" s="16"/>
      <c r="G21" s="12"/>
      <c r="H21" s="12"/>
      <c r="I21" s="12"/>
    </row>
    <row r="22" spans="1:9">
      <c r="A22" s="12"/>
      <c r="B22" s="12"/>
      <c r="C22" s="12"/>
      <c r="D22" s="12"/>
      <c r="E22" s="14"/>
      <c r="F22" s="16"/>
      <c r="G22" s="12"/>
      <c r="H22" s="12"/>
      <c r="I22" s="12"/>
    </row>
    <row r="23" spans="1:9">
      <c r="A23" s="12"/>
      <c r="B23" s="12"/>
      <c r="C23" s="12"/>
      <c r="D23" s="12"/>
      <c r="E23" s="14"/>
      <c r="F23" s="12"/>
      <c r="G23" s="12"/>
      <c r="H23" s="12"/>
      <c r="I23" s="12"/>
    </row>
    <row r="24" spans="1:9">
      <c r="A24" s="12"/>
      <c r="B24" s="12"/>
      <c r="C24" s="12"/>
      <c r="D24" s="12"/>
      <c r="E24" s="14"/>
      <c r="F24" s="12"/>
      <c r="G24" s="12"/>
      <c r="H24" s="12"/>
      <c r="I24" s="12"/>
    </row>
    <row r="25" spans="1:9">
      <c r="A25" s="12"/>
      <c r="B25" s="12"/>
      <c r="C25" s="12"/>
      <c r="D25" s="12"/>
      <c r="E25" s="14"/>
      <c r="F25" s="12"/>
      <c r="G25" s="12"/>
      <c r="H25" s="12"/>
      <c r="I25" s="12"/>
    </row>
    <row r="26" spans="1:9">
      <c r="A26" s="12"/>
      <c r="B26" s="12"/>
      <c r="C26" s="12"/>
      <c r="D26" s="12"/>
      <c r="E26" s="14"/>
      <c r="F26" s="12"/>
      <c r="G26" s="12"/>
      <c r="H26" s="12"/>
      <c r="I26" s="12"/>
    </row>
    <row r="27" spans="1:9">
      <c r="E27" s="1"/>
    </row>
    <row r="28" spans="1:9">
      <c r="E28" s="1"/>
    </row>
    <row r="29" spans="1:9">
      <c r="E29" s="1"/>
    </row>
    <row r="30" spans="1:9">
      <c r="E30" s="1"/>
    </row>
    <row r="31" spans="1:9">
      <c r="E31" s="1"/>
    </row>
    <row r="32" spans="1:9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  <row r="37" spans="5:5">
      <c r="E37" s="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36"/>
  <sheetViews>
    <sheetView workbookViewId="0">
      <selection activeCell="A19" sqref="A19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5" width="15" style="2" customWidth="1"/>
    <col min="6" max="6" width="19.140625" style="2" customWidth="1"/>
    <col min="7" max="16384" width="11.42578125" style="2"/>
  </cols>
  <sheetData>
    <row r="1" spans="1:9">
      <c r="A1" s="12"/>
      <c r="B1" s="12"/>
      <c r="C1" s="12"/>
      <c r="D1" s="12"/>
      <c r="E1" s="12"/>
      <c r="F1" s="12"/>
      <c r="G1" s="12"/>
      <c r="H1" s="12"/>
      <c r="I1" s="12"/>
    </row>
    <row r="2" spans="1:9" ht="14.25" customHeight="1">
      <c r="A2" s="10" t="s">
        <v>19</v>
      </c>
      <c r="B2" s="10"/>
      <c r="C2" s="10"/>
      <c r="D2" s="10"/>
      <c r="E2" s="10"/>
      <c r="F2" s="10"/>
      <c r="G2" s="10"/>
      <c r="H2" s="12"/>
      <c r="I2" s="12"/>
    </row>
    <row r="3" spans="1:9" ht="15" customHeight="1">
      <c r="A3" s="12"/>
      <c r="B3" s="13"/>
      <c r="C3" s="13"/>
      <c r="D3" s="13"/>
      <c r="E3" s="13"/>
      <c r="F3" s="13"/>
      <c r="G3" s="12"/>
      <c r="H3" s="12"/>
      <c r="I3" s="12"/>
    </row>
    <row r="4" spans="1:9" ht="36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12"/>
      <c r="H4" s="12"/>
      <c r="I4" s="12"/>
    </row>
    <row r="5" spans="1:9" ht="12.75" customHeight="1">
      <c r="A5" s="11" t="s">
        <v>6</v>
      </c>
      <c r="B5" s="15">
        <f>SUM(B6:B17)</f>
        <v>21174150</v>
      </c>
      <c r="C5" s="15">
        <f>B5/E5</f>
        <v>58011.369863013701</v>
      </c>
      <c r="D5" s="15">
        <f>F5/E5</f>
        <v>3867.4246575342468</v>
      </c>
      <c r="E5" s="15">
        <f t="shared" ref="E5" si="0">SUM(E6:E17)</f>
        <v>365</v>
      </c>
      <c r="F5" s="15">
        <f>SUM(F6:F17)</f>
        <v>1411610</v>
      </c>
      <c r="G5" s="12"/>
      <c r="H5" s="12"/>
      <c r="I5" s="12"/>
    </row>
    <row r="6" spans="1:9" ht="12.75" customHeight="1">
      <c r="A6" s="5" t="s">
        <v>7</v>
      </c>
      <c r="B6" s="6">
        <v>1018230</v>
      </c>
      <c r="C6" s="6">
        <f>+B6/E6</f>
        <v>32846.129032258068</v>
      </c>
      <c r="D6" s="6">
        <f>F6/E6</f>
        <v>2189.7419354838707</v>
      </c>
      <c r="E6" s="6">
        <v>31</v>
      </c>
      <c r="F6" s="6">
        <v>67882</v>
      </c>
      <c r="G6" s="12"/>
      <c r="H6" s="12"/>
      <c r="I6" s="12"/>
    </row>
    <row r="7" spans="1:9" ht="12.75" customHeight="1">
      <c r="A7" s="5" t="s">
        <v>8</v>
      </c>
      <c r="B7" s="6">
        <v>1516065</v>
      </c>
      <c r="C7" s="6">
        <f t="shared" ref="C7" si="1">+B7/E7</f>
        <v>54145.178571428572</v>
      </c>
      <c r="D7" s="6">
        <f t="shared" ref="D7:D17" si="2">F7/E7</f>
        <v>3609.6785714285716</v>
      </c>
      <c r="E7" s="6">
        <v>28</v>
      </c>
      <c r="F7" s="6">
        <v>101071</v>
      </c>
      <c r="G7" s="12"/>
      <c r="H7" s="12"/>
      <c r="I7" s="12"/>
    </row>
    <row r="8" spans="1:9" ht="12.75" customHeight="1">
      <c r="A8" s="5" t="s">
        <v>9</v>
      </c>
      <c r="B8" s="6">
        <v>1941315</v>
      </c>
      <c r="C8" s="6">
        <f>+B8/E8</f>
        <v>62623.06451612903</v>
      </c>
      <c r="D8" s="6">
        <f t="shared" si="2"/>
        <v>4174.8709677419356</v>
      </c>
      <c r="E8" s="6">
        <v>31</v>
      </c>
      <c r="F8" s="6">
        <v>129421</v>
      </c>
      <c r="G8" s="12"/>
      <c r="H8" s="12"/>
      <c r="I8" s="12"/>
    </row>
    <row r="9" spans="1:9">
      <c r="A9" s="5" t="s">
        <v>10</v>
      </c>
      <c r="B9" s="6">
        <v>1824105</v>
      </c>
      <c r="C9" s="6">
        <f t="shared" ref="C9:C17" si="3">+B9/E9</f>
        <v>60803.5</v>
      </c>
      <c r="D9" s="6">
        <f t="shared" si="2"/>
        <v>4053.5666666666666</v>
      </c>
      <c r="E9" s="6">
        <v>30</v>
      </c>
      <c r="F9" s="6">
        <v>121607</v>
      </c>
      <c r="G9" s="12"/>
      <c r="H9" s="12"/>
      <c r="I9" s="12"/>
    </row>
    <row r="10" spans="1:9">
      <c r="A10" s="5" t="s">
        <v>11</v>
      </c>
      <c r="B10" s="6">
        <v>1951440</v>
      </c>
      <c r="C10" s="6">
        <f t="shared" si="3"/>
        <v>62949.677419354841</v>
      </c>
      <c r="D10" s="6">
        <f t="shared" si="2"/>
        <v>4196.6451612903229</v>
      </c>
      <c r="E10" s="6">
        <v>31</v>
      </c>
      <c r="F10" s="6">
        <v>130096</v>
      </c>
      <c r="G10" s="12"/>
      <c r="H10" s="12"/>
      <c r="I10" s="12"/>
    </row>
    <row r="11" spans="1:9">
      <c r="A11" s="5" t="s">
        <v>12</v>
      </c>
      <c r="B11" s="6">
        <v>1862490</v>
      </c>
      <c r="C11" s="6">
        <f t="shared" si="3"/>
        <v>62083</v>
      </c>
      <c r="D11" s="6">
        <f t="shared" si="2"/>
        <v>4138.8666666666668</v>
      </c>
      <c r="E11" s="6">
        <v>30</v>
      </c>
      <c r="F11" s="6">
        <v>124166</v>
      </c>
      <c r="G11" s="12"/>
      <c r="H11" s="12"/>
      <c r="I11" s="12"/>
    </row>
    <row r="12" spans="1:9">
      <c r="A12" s="5" t="s">
        <v>13</v>
      </c>
      <c r="B12" s="6">
        <v>1978410</v>
      </c>
      <c r="C12" s="6">
        <f t="shared" si="3"/>
        <v>63819.677419354841</v>
      </c>
      <c r="D12" s="6">
        <f t="shared" si="2"/>
        <v>4254.6451612903229</v>
      </c>
      <c r="E12" s="6">
        <v>31</v>
      </c>
      <c r="F12" s="6">
        <v>131894</v>
      </c>
      <c r="G12" s="12"/>
      <c r="H12" s="12"/>
      <c r="I12" s="12"/>
    </row>
    <row r="13" spans="1:9">
      <c r="A13" s="5" t="s">
        <v>14</v>
      </c>
      <c r="B13" s="6">
        <v>1940100</v>
      </c>
      <c r="C13" s="6">
        <f t="shared" si="3"/>
        <v>62583.870967741932</v>
      </c>
      <c r="D13" s="6">
        <f t="shared" si="2"/>
        <v>4172.2580645161288</v>
      </c>
      <c r="E13" s="6">
        <v>31</v>
      </c>
      <c r="F13" s="6">
        <v>129340</v>
      </c>
      <c r="G13" s="12"/>
      <c r="H13" s="12"/>
      <c r="I13" s="12"/>
    </row>
    <row r="14" spans="1:9">
      <c r="A14" s="5" t="s">
        <v>15</v>
      </c>
      <c r="B14" s="6">
        <v>1961070</v>
      </c>
      <c r="C14" s="6">
        <f t="shared" si="3"/>
        <v>65369</v>
      </c>
      <c r="D14" s="6">
        <f t="shared" si="2"/>
        <v>4357.9333333333334</v>
      </c>
      <c r="E14" s="6">
        <v>30</v>
      </c>
      <c r="F14" s="6">
        <v>130738</v>
      </c>
      <c r="G14" s="12"/>
      <c r="H14" s="12"/>
      <c r="I14" s="12"/>
    </row>
    <row r="15" spans="1:9">
      <c r="A15" s="5" t="s">
        <v>16</v>
      </c>
      <c r="B15" s="6">
        <v>1807380</v>
      </c>
      <c r="C15" s="6">
        <f t="shared" si="3"/>
        <v>58302.580645161288</v>
      </c>
      <c r="D15" s="6">
        <f t="shared" si="2"/>
        <v>3886.8387096774195</v>
      </c>
      <c r="E15" s="6">
        <v>31</v>
      </c>
      <c r="F15" s="6">
        <v>120492</v>
      </c>
      <c r="G15" s="12"/>
      <c r="H15" s="12"/>
      <c r="I15" s="12"/>
    </row>
    <row r="16" spans="1:9">
      <c r="A16" s="5" t="s">
        <v>17</v>
      </c>
      <c r="B16" s="6">
        <v>1771335</v>
      </c>
      <c r="C16" s="6">
        <f t="shared" si="3"/>
        <v>59044.5</v>
      </c>
      <c r="D16" s="6">
        <f t="shared" si="2"/>
        <v>3936.3</v>
      </c>
      <c r="E16" s="6">
        <v>30</v>
      </c>
      <c r="F16" s="6">
        <v>118089</v>
      </c>
      <c r="G16" s="12"/>
      <c r="H16" s="12"/>
      <c r="I16" s="12"/>
    </row>
    <row r="17" spans="1:9">
      <c r="A17" s="7" t="s">
        <v>18</v>
      </c>
      <c r="B17" s="8">
        <v>1602210</v>
      </c>
      <c r="C17" s="8">
        <f t="shared" si="3"/>
        <v>51684.193548387098</v>
      </c>
      <c r="D17" s="8">
        <f t="shared" si="2"/>
        <v>3445.6129032258063</v>
      </c>
      <c r="E17" s="8">
        <v>31</v>
      </c>
      <c r="F17" s="8">
        <v>106814</v>
      </c>
      <c r="G17" s="12"/>
      <c r="H17" s="12"/>
      <c r="I17" s="12"/>
    </row>
    <row r="18" spans="1:9">
      <c r="A18" s="9" t="s">
        <v>20</v>
      </c>
      <c r="B18" s="9"/>
      <c r="C18" s="9"/>
      <c r="D18" s="9"/>
      <c r="E18" s="14"/>
      <c r="F18" s="12"/>
      <c r="G18" s="12"/>
      <c r="H18" s="12"/>
      <c r="I18" s="12"/>
    </row>
    <row r="19" spans="1:9" ht="12.75" customHeight="1">
      <c r="A19" s="9" t="s">
        <v>25</v>
      </c>
      <c r="B19" s="9"/>
      <c r="C19" s="9"/>
      <c r="D19" s="9"/>
      <c r="E19" s="14"/>
      <c r="F19" s="12"/>
      <c r="G19" s="12"/>
      <c r="H19" s="12"/>
      <c r="I19" s="12"/>
    </row>
    <row r="20" spans="1:9">
      <c r="A20" s="9"/>
      <c r="B20" s="9"/>
      <c r="C20" s="9"/>
      <c r="D20" s="9"/>
      <c r="E20" s="14"/>
      <c r="F20" s="12"/>
      <c r="G20" s="12"/>
      <c r="H20" s="12"/>
      <c r="I20" s="12"/>
    </row>
    <row r="21" spans="1:9">
      <c r="A21" s="12"/>
      <c r="B21" s="12"/>
      <c r="C21" s="12"/>
      <c r="D21" s="12"/>
      <c r="E21" s="14"/>
      <c r="F21" s="12"/>
      <c r="G21" s="12"/>
      <c r="H21" s="12"/>
      <c r="I21" s="12"/>
    </row>
    <row r="22" spans="1:9">
      <c r="A22" s="12"/>
      <c r="B22" s="12"/>
      <c r="C22" s="12"/>
      <c r="D22" s="12"/>
      <c r="E22" s="14"/>
      <c r="F22" s="12"/>
      <c r="G22" s="12"/>
      <c r="H22" s="12"/>
      <c r="I22" s="12"/>
    </row>
    <row r="23" spans="1:9">
      <c r="A23" s="12"/>
      <c r="B23" s="12"/>
      <c r="C23" s="12"/>
      <c r="D23" s="12"/>
      <c r="E23" s="14"/>
      <c r="F23" s="12"/>
      <c r="G23" s="12"/>
      <c r="H23" s="12"/>
      <c r="I23" s="12"/>
    </row>
    <row r="24" spans="1:9">
      <c r="A24" s="12"/>
      <c r="B24" s="12"/>
      <c r="C24" s="12"/>
      <c r="D24" s="12"/>
      <c r="E24" s="14"/>
      <c r="F24" s="12"/>
      <c r="G24" s="12"/>
      <c r="H24" s="12"/>
      <c r="I24" s="12"/>
    </row>
    <row r="25" spans="1:9">
      <c r="A25" s="12"/>
      <c r="B25" s="12"/>
      <c r="C25" s="12"/>
      <c r="D25" s="12"/>
      <c r="E25" s="14"/>
      <c r="F25" s="12"/>
      <c r="G25" s="12"/>
      <c r="H25" s="12"/>
      <c r="I25" s="12"/>
    </row>
    <row r="26" spans="1:9">
      <c r="A26" s="12"/>
      <c r="B26" s="12"/>
      <c r="C26" s="12"/>
      <c r="D26" s="12"/>
      <c r="E26" s="14"/>
      <c r="F26" s="12"/>
      <c r="G26" s="12"/>
      <c r="H26" s="12"/>
      <c r="I26" s="12"/>
    </row>
    <row r="27" spans="1:9">
      <c r="A27" s="12"/>
      <c r="B27" s="12"/>
      <c r="C27" s="12"/>
      <c r="D27" s="12"/>
      <c r="E27" s="14"/>
      <c r="F27" s="12"/>
      <c r="G27" s="12"/>
      <c r="H27" s="12"/>
      <c r="I27" s="12"/>
    </row>
    <row r="28" spans="1:9">
      <c r="E28" s="1"/>
    </row>
    <row r="29" spans="1:9">
      <c r="E29" s="1"/>
    </row>
    <row r="30" spans="1:9">
      <c r="E30" s="1"/>
    </row>
    <row r="31" spans="1:9">
      <c r="E31" s="1"/>
    </row>
    <row r="32" spans="1:9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G36"/>
  <sheetViews>
    <sheetView workbookViewId="0">
      <selection activeCell="A19" sqref="A19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23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</row>
    <row r="5" spans="1:7" ht="12.75" customHeight="1">
      <c r="A5" s="24" t="s">
        <v>6</v>
      </c>
      <c r="B5" s="25">
        <f>SUM(B6:B17)</f>
        <v>29046465</v>
      </c>
      <c r="C5" s="25">
        <f>B5/E5</f>
        <v>79579.356164383556</v>
      </c>
      <c r="D5" s="25">
        <f>F5/E5</f>
        <v>5305.2904109589044</v>
      </c>
      <c r="E5" s="25">
        <f t="shared" ref="E5:F5" si="0">SUM(E6:E17)</f>
        <v>365</v>
      </c>
      <c r="F5" s="25">
        <f t="shared" si="0"/>
        <v>1936431</v>
      </c>
    </row>
    <row r="6" spans="1:7" ht="12.75" customHeight="1">
      <c r="A6" s="5" t="s">
        <v>7</v>
      </c>
      <c r="B6" s="26">
        <v>1642050</v>
      </c>
      <c r="C6" s="22">
        <f t="shared" ref="C6:C9" si="1">B6/E6</f>
        <v>52969.354838709674</v>
      </c>
      <c r="D6" s="22">
        <f t="shared" ref="D6:D11" si="2">F6/E6</f>
        <v>3531.2903225806454</v>
      </c>
      <c r="E6" s="22">
        <v>31</v>
      </c>
      <c r="F6" s="22">
        <v>109470</v>
      </c>
    </row>
    <row r="7" spans="1:7" ht="12.75" customHeight="1">
      <c r="A7" s="5" t="s">
        <v>8</v>
      </c>
      <c r="B7" s="26">
        <v>2260335</v>
      </c>
      <c r="C7" s="22">
        <f t="shared" si="1"/>
        <v>80726.25</v>
      </c>
      <c r="D7" s="22">
        <f t="shared" si="2"/>
        <v>5381.75</v>
      </c>
      <c r="E7" s="22">
        <v>28</v>
      </c>
      <c r="F7" s="22">
        <v>150689</v>
      </c>
    </row>
    <row r="8" spans="1:7">
      <c r="A8" s="5" t="s">
        <v>9</v>
      </c>
      <c r="B8" s="26">
        <v>2684430</v>
      </c>
      <c r="C8" s="22">
        <f t="shared" si="1"/>
        <v>86594.516129032258</v>
      </c>
      <c r="D8" s="22">
        <f t="shared" si="2"/>
        <v>5772.9677419354839</v>
      </c>
      <c r="E8" s="22">
        <v>31</v>
      </c>
      <c r="F8" s="22">
        <v>178962</v>
      </c>
    </row>
    <row r="9" spans="1:7">
      <c r="A9" s="5" t="s">
        <v>10</v>
      </c>
      <c r="B9" s="26">
        <v>2306790</v>
      </c>
      <c r="C9" s="22">
        <f t="shared" si="1"/>
        <v>76893</v>
      </c>
      <c r="D9" s="22">
        <f t="shared" si="2"/>
        <v>5126.2</v>
      </c>
      <c r="E9" s="22">
        <v>30</v>
      </c>
      <c r="F9" s="22">
        <v>153786</v>
      </c>
    </row>
    <row r="10" spans="1:7">
      <c r="A10" s="5" t="s">
        <v>11</v>
      </c>
      <c r="B10" s="26">
        <v>2622450</v>
      </c>
      <c r="C10" s="22">
        <f>B10/E10</f>
        <v>84595.161290322576</v>
      </c>
      <c r="D10" s="22">
        <f t="shared" si="2"/>
        <v>5639.677419354839</v>
      </c>
      <c r="E10" s="22">
        <v>31</v>
      </c>
      <c r="F10" s="22">
        <v>174830</v>
      </c>
    </row>
    <row r="11" spans="1:7" ht="12.75" customHeight="1">
      <c r="A11" s="5" t="s">
        <v>12</v>
      </c>
      <c r="B11" s="26">
        <v>2638830</v>
      </c>
      <c r="C11" s="22">
        <f t="shared" ref="C11:C17" si="3">B11/E11</f>
        <v>87961</v>
      </c>
      <c r="D11" s="22">
        <f t="shared" si="2"/>
        <v>5864.0666666666666</v>
      </c>
      <c r="E11" s="22">
        <v>30</v>
      </c>
      <c r="F11" s="22">
        <v>175922</v>
      </c>
    </row>
    <row r="12" spans="1:7">
      <c r="A12" s="5" t="s">
        <v>13</v>
      </c>
      <c r="B12" s="26">
        <v>2551680</v>
      </c>
      <c r="C12" s="22">
        <f t="shared" si="3"/>
        <v>82312.258064516136</v>
      </c>
      <c r="D12" s="22">
        <f>F12/E12</f>
        <v>5487.4838709677415</v>
      </c>
      <c r="E12" s="22">
        <v>31</v>
      </c>
      <c r="F12" s="22">
        <v>170112</v>
      </c>
    </row>
    <row r="13" spans="1:7">
      <c r="A13" s="5" t="s">
        <v>14</v>
      </c>
      <c r="B13" s="26">
        <v>2567400</v>
      </c>
      <c r="C13" s="22">
        <f t="shared" si="3"/>
        <v>82819.354838709682</v>
      </c>
      <c r="D13" s="22">
        <f>F13/E13</f>
        <v>5521.2903225806449</v>
      </c>
      <c r="E13" s="22">
        <v>31</v>
      </c>
      <c r="F13" s="22">
        <v>171160</v>
      </c>
    </row>
    <row r="14" spans="1:7">
      <c r="A14" s="5" t="s">
        <v>15</v>
      </c>
      <c r="B14" s="26">
        <v>2643885</v>
      </c>
      <c r="C14" s="22">
        <f t="shared" si="3"/>
        <v>88129.5</v>
      </c>
      <c r="D14" s="22">
        <f>F14/E14</f>
        <v>5875.3</v>
      </c>
      <c r="E14" s="22">
        <v>30</v>
      </c>
      <c r="F14" s="22">
        <v>176259</v>
      </c>
    </row>
    <row r="15" spans="1:7">
      <c r="A15" s="5" t="s">
        <v>16</v>
      </c>
      <c r="B15" s="22">
        <v>2606580</v>
      </c>
      <c r="C15" s="22">
        <f t="shared" si="3"/>
        <v>84083.225806451606</v>
      </c>
      <c r="D15" s="22">
        <f t="shared" ref="D15:D17" si="4">F15/E15</f>
        <v>5605.5483870967746</v>
      </c>
      <c r="E15" s="22">
        <v>31</v>
      </c>
      <c r="F15" s="22">
        <v>173772</v>
      </c>
    </row>
    <row r="16" spans="1:7">
      <c r="A16" s="5" t="s">
        <v>17</v>
      </c>
      <c r="B16" s="22">
        <v>2562615</v>
      </c>
      <c r="C16" s="22">
        <f t="shared" si="3"/>
        <v>85420.5</v>
      </c>
      <c r="D16" s="22">
        <f t="shared" si="4"/>
        <v>5694.7</v>
      </c>
      <c r="E16" s="22">
        <v>30</v>
      </c>
      <c r="F16" s="22">
        <v>170841</v>
      </c>
    </row>
    <row r="17" spans="1:7">
      <c r="A17" s="7" t="s">
        <v>18</v>
      </c>
      <c r="B17" s="23">
        <v>1959420</v>
      </c>
      <c r="C17" s="23">
        <f t="shared" si="3"/>
        <v>63207.096774193546</v>
      </c>
      <c r="D17" s="23">
        <f t="shared" si="4"/>
        <v>4213.8064516129034</v>
      </c>
      <c r="E17" s="23">
        <v>31</v>
      </c>
      <c r="F17" s="23">
        <v>130628</v>
      </c>
    </row>
    <row r="18" spans="1:7" ht="12.75" customHeight="1">
      <c r="A18" s="9" t="s">
        <v>22</v>
      </c>
      <c r="B18" s="9"/>
      <c r="C18" s="9"/>
      <c r="D18" s="9"/>
      <c r="E18" s="1"/>
    </row>
    <row r="19" spans="1:7">
      <c r="A19" s="9" t="s">
        <v>25</v>
      </c>
      <c r="B19" s="9"/>
      <c r="C19" s="9"/>
      <c r="D19" s="9"/>
      <c r="E19" s="1"/>
    </row>
    <row r="20" spans="1:7">
      <c r="A20" s="9"/>
      <c r="B20" s="9"/>
      <c r="C20" s="9"/>
      <c r="D20" s="9"/>
      <c r="E20" s="1"/>
    </row>
    <row r="21" spans="1:7">
      <c r="E21" s="1"/>
    </row>
    <row r="22" spans="1:7">
      <c r="E22" s="1"/>
    </row>
    <row r="23" spans="1:7">
      <c r="E23" s="1"/>
      <c r="F23" s="26"/>
      <c r="G23" s="26"/>
    </row>
    <row r="24" spans="1:7">
      <c r="E24" s="1"/>
    </row>
    <row r="25" spans="1:7">
      <c r="E25" s="1"/>
    </row>
    <row r="26" spans="1:7">
      <c r="E26" s="1"/>
    </row>
    <row r="27" spans="1:7">
      <c r="E27" s="1"/>
    </row>
    <row r="28" spans="1:7">
      <c r="E28" s="1"/>
    </row>
    <row r="29" spans="1:7">
      <c r="E29" s="1"/>
    </row>
    <row r="30" spans="1:7">
      <c r="E30" s="1"/>
    </row>
    <row r="31" spans="1:7">
      <c r="E31" s="1"/>
    </row>
    <row r="32" spans="1:7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G36"/>
  <sheetViews>
    <sheetView workbookViewId="0">
      <selection activeCell="K10" sqref="K10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7" width="11.85546875" style="2" bestFit="1" customWidth="1"/>
    <col min="8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24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37" t="s">
        <v>0</v>
      </c>
      <c r="B4" s="38" t="s">
        <v>1</v>
      </c>
      <c r="C4" s="38" t="s">
        <v>2</v>
      </c>
      <c r="D4" s="38" t="s">
        <v>3</v>
      </c>
      <c r="E4" s="38" t="s">
        <v>4</v>
      </c>
      <c r="F4" s="38" t="s">
        <v>5</v>
      </c>
    </row>
    <row r="5" spans="1:7" ht="12.75" customHeight="1">
      <c r="A5" s="39" t="s">
        <v>6</v>
      </c>
      <c r="B5" s="40">
        <f>SUM(B6:B17)</f>
        <v>19455015</v>
      </c>
      <c r="C5" s="40">
        <f>B5/E5</f>
        <v>53301.410958904111</v>
      </c>
      <c r="D5" s="40">
        <f>F5/E5</f>
        <v>3553.4273972602741</v>
      </c>
      <c r="E5" s="40">
        <f>SUM(E6:E17)</f>
        <v>365</v>
      </c>
      <c r="F5" s="40">
        <f>SUM(F6:F17)</f>
        <v>1297001</v>
      </c>
    </row>
    <row r="6" spans="1:7" ht="12.75" customHeight="1">
      <c r="A6" s="32" t="s">
        <v>7</v>
      </c>
      <c r="B6" s="26">
        <v>1758255</v>
      </c>
      <c r="C6" s="22">
        <f>B6/E6</f>
        <v>56717.903225806454</v>
      </c>
      <c r="D6" s="35">
        <f t="shared" ref="D6:D17" si="0">F6/E6</f>
        <v>3781.1935483870966</v>
      </c>
      <c r="E6" s="22">
        <v>31</v>
      </c>
      <c r="F6" s="22">
        <v>117217</v>
      </c>
    </row>
    <row r="7" spans="1:7" ht="12.75" customHeight="1">
      <c r="A7" s="32" t="s">
        <v>8</v>
      </c>
      <c r="B7" s="26">
        <v>1888770</v>
      </c>
      <c r="C7" s="22">
        <f t="shared" ref="C7:C16" si="1">B7/E7</f>
        <v>67456.071428571435</v>
      </c>
      <c r="D7" s="35">
        <f t="shared" si="0"/>
        <v>4497.0714285714284</v>
      </c>
      <c r="E7" s="22">
        <v>28</v>
      </c>
      <c r="F7" s="22">
        <v>125918</v>
      </c>
    </row>
    <row r="8" spans="1:7">
      <c r="A8" s="32" t="s">
        <v>9</v>
      </c>
      <c r="B8" s="26">
        <v>2198310</v>
      </c>
      <c r="C8" s="22">
        <f t="shared" si="1"/>
        <v>70913.225806451606</v>
      </c>
      <c r="D8" s="35">
        <f t="shared" si="0"/>
        <v>4727.5483870967746</v>
      </c>
      <c r="E8" s="22">
        <v>31</v>
      </c>
      <c r="F8" s="22">
        <v>146554</v>
      </c>
    </row>
    <row r="9" spans="1:7">
      <c r="A9" s="32" t="s">
        <v>10</v>
      </c>
      <c r="B9" s="26">
        <v>1609395</v>
      </c>
      <c r="C9" s="22">
        <f t="shared" si="1"/>
        <v>53646.5</v>
      </c>
      <c r="D9" s="35">
        <f t="shared" si="0"/>
        <v>3576.4333333333334</v>
      </c>
      <c r="E9" s="22">
        <v>30</v>
      </c>
      <c r="F9" s="22">
        <v>107293</v>
      </c>
    </row>
    <row r="10" spans="1:7">
      <c r="A10" s="32" t="s">
        <v>11</v>
      </c>
      <c r="B10" s="26">
        <v>1656195</v>
      </c>
      <c r="C10" s="22">
        <f t="shared" si="1"/>
        <v>53425.645161290326</v>
      </c>
      <c r="D10" s="35">
        <f t="shared" si="0"/>
        <v>3561.7096774193546</v>
      </c>
      <c r="E10" s="22">
        <v>31</v>
      </c>
      <c r="F10" s="22">
        <v>110413</v>
      </c>
    </row>
    <row r="11" spans="1:7" ht="12.75" customHeight="1">
      <c r="A11" s="32" t="s">
        <v>12</v>
      </c>
      <c r="B11" s="26">
        <v>1559145</v>
      </c>
      <c r="C11" s="22">
        <f t="shared" si="1"/>
        <v>51971.5</v>
      </c>
      <c r="D11" s="35">
        <f t="shared" si="0"/>
        <v>3464.7666666666669</v>
      </c>
      <c r="E11" s="22">
        <v>30</v>
      </c>
      <c r="F11" s="22">
        <v>103943</v>
      </c>
    </row>
    <row r="12" spans="1:7">
      <c r="A12" s="32" t="s">
        <v>13</v>
      </c>
      <c r="B12" s="26">
        <v>1542585</v>
      </c>
      <c r="C12" s="22">
        <f t="shared" si="1"/>
        <v>49760.806451612902</v>
      </c>
      <c r="D12" s="35">
        <f t="shared" si="0"/>
        <v>3317.3870967741937</v>
      </c>
      <c r="E12" s="22">
        <v>31</v>
      </c>
      <c r="F12" s="22">
        <v>102839</v>
      </c>
    </row>
    <row r="13" spans="1:7">
      <c r="A13" s="32" t="s">
        <v>14</v>
      </c>
      <c r="B13" s="26">
        <v>1442535</v>
      </c>
      <c r="C13" s="22">
        <f t="shared" si="1"/>
        <v>46533.387096774197</v>
      </c>
      <c r="D13" s="35">
        <f t="shared" si="0"/>
        <v>3102.2258064516127</v>
      </c>
      <c r="E13" s="22">
        <v>31</v>
      </c>
      <c r="F13" s="22">
        <v>96169</v>
      </c>
    </row>
    <row r="14" spans="1:7">
      <c r="A14" s="32" t="s">
        <v>15</v>
      </c>
      <c r="B14" s="26">
        <v>1601805</v>
      </c>
      <c r="C14" s="22">
        <f t="shared" si="1"/>
        <v>53393.5</v>
      </c>
      <c r="D14" s="35">
        <f t="shared" si="0"/>
        <v>3559.5666666666666</v>
      </c>
      <c r="E14" s="34">
        <v>30</v>
      </c>
      <c r="F14" s="22">
        <v>106787</v>
      </c>
    </row>
    <row r="15" spans="1:7">
      <c r="A15" s="32" t="s">
        <v>16</v>
      </c>
      <c r="B15" s="26">
        <v>1558755</v>
      </c>
      <c r="C15" s="22">
        <f t="shared" si="1"/>
        <v>50282.419354838712</v>
      </c>
      <c r="D15" s="35">
        <f t="shared" si="0"/>
        <v>3352.1612903225805</v>
      </c>
      <c r="E15" s="22">
        <v>31</v>
      </c>
      <c r="F15" s="22">
        <v>103917</v>
      </c>
    </row>
    <row r="16" spans="1:7">
      <c r="A16" s="32" t="s">
        <v>17</v>
      </c>
      <c r="B16" s="26">
        <v>1436835</v>
      </c>
      <c r="C16" s="22">
        <f t="shared" si="1"/>
        <v>47894.5</v>
      </c>
      <c r="D16" s="35">
        <f t="shared" si="0"/>
        <v>3192.9666666666667</v>
      </c>
      <c r="E16" s="22">
        <v>30</v>
      </c>
      <c r="F16" s="22">
        <v>95789</v>
      </c>
    </row>
    <row r="17" spans="1:6">
      <c r="A17" s="33" t="s">
        <v>18</v>
      </c>
      <c r="B17" s="28">
        <v>1202430</v>
      </c>
      <c r="C17" s="23">
        <f>B17/E17</f>
        <v>38788.06451612903</v>
      </c>
      <c r="D17" s="36">
        <f t="shared" si="0"/>
        <v>2585.8709677419356</v>
      </c>
      <c r="E17" s="23">
        <v>31</v>
      </c>
      <c r="F17" s="23">
        <v>80162</v>
      </c>
    </row>
    <row r="18" spans="1:6" ht="12.75" customHeight="1">
      <c r="A18" s="9" t="s">
        <v>22</v>
      </c>
      <c r="B18" s="9"/>
      <c r="C18" s="9"/>
      <c r="D18" s="9"/>
      <c r="E18" s="1"/>
    </row>
    <row r="19" spans="1:6" ht="12.75" customHeight="1">
      <c r="A19" s="9" t="s">
        <v>25</v>
      </c>
      <c r="B19" s="9"/>
      <c r="C19" s="9"/>
      <c r="D19" s="9"/>
      <c r="E19" s="1"/>
    </row>
    <row r="20" spans="1:6">
      <c r="A20" s="9"/>
      <c r="B20" s="9"/>
      <c r="C20" s="9"/>
      <c r="D20" s="9"/>
      <c r="E20" s="1"/>
    </row>
    <row r="21" spans="1:6">
      <c r="E21" s="1"/>
    </row>
    <row r="22" spans="1:6">
      <c r="E22" s="1"/>
    </row>
    <row r="23" spans="1:6">
      <c r="E23" s="1"/>
    </row>
    <row r="24" spans="1:6">
      <c r="E24" s="1"/>
    </row>
    <row r="25" spans="1:6">
      <c r="E25" s="1"/>
    </row>
    <row r="26" spans="1:6">
      <c r="E26" s="1"/>
    </row>
    <row r="27" spans="1:6">
      <c r="E27" s="1"/>
    </row>
    <row r="28" spans="1:6">
      <c r="E28" s="1"/>
    </row>
    <row r="29" spans="1:6">
      <c r="E29" s="1"/>
    </row>
    <row r="30" spans="1:6">
      <c r="E30" s="1"/>
    </row>
    <row r="31" spans="1:6">
      <c r="E31" s="1"/>
    </row>
    <row r="32" spans="1:6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36"/>
  <sheetViews>
    <sheetView workbookViewId="0">
      <selection activeCell="O10" sqref="O10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30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29" t="s">
        <v>0</v>
      </c>
      <c r="B4" s="30" t="s">
        <v>1</v>
      </c>
      <c r="C4" s="30" t="s">
        <v>2</v>
      </c>
      <c r="D4" s="30" t="s">
        <v>3</v>
      </c>
      <c r="E4" s="30" t="s">
        <v>4</v>
      </c>
      <c r="F4" s="30" t="s">
        <v>5</v>
      </c>
    </row>
    <row r="5" spans="1:7" ht="12.75" customHeight="1">
      <c r="A5" s="11" t="s">
        <v>6</v>
      </c>
      <c r="B5" s="31">
        <f>SUM(B6:B17)</f>
        <v>18781050</v>
      </c>
      <c r="C5" s="31">
        <f>B5/E5</f>
        <v>51314.344262295082</v>
      </c>
      <c r="D5" s="31">
        <f>F5/E5</f>
        <v>3420.9562841530055</v>
      </c>
      <c r="E5" s="31">
        <f>SUM(E6:E17)</f>
        <v>366</v>
      </c>
      <c r="F5" s="31">
        <f>SUM(F6:F17)</f>
        <v>1252070</v>
      </c>
    </row>
    <row r="6" spans="1:7" ht="12.75" customHeight="1">
      <c r="A6" s="41" t="s">
        <v>7</v>
      </c>
      <c r="B6" s="42">
        <v>1248465</v>
      </c>
      <c r="C6" s="42">
        <f>B6/E6</f>
        <v>40273.06451612903</v>
      </c>
      <c r="D6" s="42">
        <v>2684.8709677419356</v>
      </c>
      <c r="E6" s="42">
        <v>31</v>
      </c>
      <c r="F6" s="42">
        <v>83231</v>
      </c>
    </row>
    <row r="7" spans="1:7" ht="12.75" customHeight="1">
      <c r="A7" s="41" t="s">
        <v>8</v>
      </c>
      <c r="B7" s="42">
        <v>1464165</v>
      </c>
      <c r="C7" s="42">
        <v>50488.448275862072</v>
      </c>
      <c r="D7" s="42">
        <v>3365.8965517241381</v>
      </c>
      <c r="E7" s="42">
        <v>29</v>
      </c>
      <c r="F7" s="42">
        <v>97611</v>
      </c>
    </row>
    <row r="8" spans="1:7" ht="12.75" customHeight="1">
      <c r="A8" s="41" t="s">
        <v>9</v>
      </c>
      <c r="B8" s="42">
        <v>1444050</v>
      </c>
      <c r="C8" s="42">
        <f>B8/E8</f>
        <v>46582.258064516129</v>
      </c>
      <c r="D8" s="22">
        <f>F8/E8</f>
        <v>3105.483870967742</v>
      </c>
      <c r="E8" s="22">
        <v>31</v>
      </c>
      <c r="F8" s="22">
        <v>96270</v>
      </c>
    </row>
    <row r="9" spans="1:7" ht="12.75" customHeight="1">
      <c r="A9" s="41" t="s">
        <v>10</v>
      </c>
      <c r="B9" s="42">
        <v>1741545</v>
      </c>
      <c r="C9" s="42">
        <v>58051.5</v>
      </c>
      <c r="D9" s="22">
        <v>3870.1</v>
      </c>
      <c r="E9" s="22">
        <v>30</v>
      </c>
      <c r="F9" s="22">
        <v>116103</v>
      </c>
    </row>
    <row r="10" spans="1:7" ht="12.75" customHeight="1">
      <c r="A10" s="41" t="s">
        <v>11</v>
      </c>
      <c r="B10" s="42">
        <v>1728870</v>
      </c>
      <c r="C10" s="42">
        <v>55770</v>
      </c>
      <c r="D10" s="22">
        <v>3718</v>
      </c>
      <c r="E10" s="22">
        <v>31</v>
      </c>
      <c r="F10" s="22">
        <v>115258</v>
      </c>
    </row>
    <row r="11" spans="1:7" ht="12.75" customHeight="1">
      <c r="A11" s="41" t="s">
        <v>12</v>
      </c>
      <c r="B11" s="42">
        <v>1579200</v>
      </c>
      <c r="C11" s="42">
        <v>52640</v>
      </c>
      <c r="D11" s="22">
        <v>3509.3333333333335</v>
      </c>
      <c r="E11" s="22">
        <v>30</v>
      </c>
      <c r="F11" s="22">
        <v>105280</v>
      </c>
    </row>
    <row r="12" spans="1:7" ht="12.75" customHeight="1">
      <c r="A12" s="41" t="s">
        <v>13</v>
      </c>
      <c r="B12" s="42">
        <v>1627320</v>
      </c>
      <c r="C12" s="42">
        <v>52494.193548387098</v>
      </c>
      <c r="D12" s="22">
        <v>3499.6129032258063</v>
      </c>
      <c r="E12" s="22">
        <v>31</v>
      </c>
      <c r="F12" s="22">
        <v>108488</v>
      </c>
    </row>
    <row r="13" spans="1:7" ht="12.75" customHeight="1">
      <c r="A13" s="41" t="s">
        <v>14</v>
      </c>
      <c r="B13" s="42">
        <v>1586280</v>
      </c>
      <c r="C13" s="42">
        <v>51170.322580645159</v>
      </c>
      <c r="D13" s="22">
        <v>3411.3548387096776</v>
      </c>
      <c r="E13" s="22">
        <v>31</v>
      </c>
      <c r="F13" s="22">
        <v>105752</v>
      </c>
    </row>
    <row r="14" spans="1:7" ht="12.75" customHeight="1">
      <c r="A14" s="41" t="s">
        <v>15</v>
      </c>
      <c r="B14" s="42">
        <v>1653960</v>
      </c>
      <c r="C14" s="42">
        <v>55132</v>
      </c>
      <c r="D14" s="22">
        <v>3675.4666666666667</v>
      </c>
      <c r="E14" s="22">
        <v>30</v>
      </c>
      <c r="F14" s="22">
        <v>110264</v>
      </c>
    </row>
    <row r="15" spans="1:7" ht="12.75" customHeight="1">
      <c r="A15" s="41" t="s">
        <v>16</v>
      </c>
      <c r="B15" s="42">
        <v>1806105</v>
      </c>
      <c r="C15" s="42">
        <f>B15/E15</f>
        <v>58261.451612903227</v>
      </c>
      <c r="D15" s="22">
        <f>F15/E15</f>
        <v>3884.0967741935483</v>
      </c>
      <c r="E15" s="22">
        <v>31</v>
      </c>
      <c r="F15" s="22">
        <v>120407</v>
      </c>
    </row>
    <row r="16" spans="1:7" ht="12.75" customHeight="1">
      <c r="A16" s="41" t="s">
        <v>29</v>
      </c>
      <c r="B16" s="42">
        <v>1630845</v>
      </c>
      <c r="C16" s="42">
        <f>B16/E16</f>
        <v>54361.5</v>
      </c>
      <c r="D16" s="22">
        <f>F16/E16</f>
        <v>3624.1</v>
      </c>
      <c r="E16" s="22">
        <v>30</v>
      </c>
      <c r="F16" s="22">
        <v>108723</v>
      </c>
    </row>
    <row r="17" spans="1:10" ht="12.75" customHeight="1">
      <c r="A17" s="33" t="s">
        <v>18</v>
      </c>
      <c r="B17" s="28">
        <v>1270245</v>
      </c>
      <c r="C17" s="28">
        <f>B17/E17</f>
        <v>40975.645161290326</v>
      </c>
      <c r="D17" s="23">
        <f>F17/E17</f>
        <v>2731.7096774193546</v>
      </c>
      <c r="E17" s="23">
        <v>31</v>
      </c>
      <c r="F17" s="23">
        <v>84683</v>
      </c>
      <c r="J17" s="22"/>
    </row>
    <row r="18" spans="1:10" ht="12.75" customHeight="1">
      <c r="A18" s="9" t="s">
        <v>22</v>
      </c>
      <c r="B18" s="9"/>
      <c r="C18" s="9"/>
      <c r="D18" s="9"/>
      <c r="E18" s="1"/>
      <c r="J18" s="22"/>
    </row>
    <row r="19" spans="1:10" ht="12.75" customHeight="1">
      <c r="A19" s="9" t="s">
        <v>25</v>
      </c>
      <c r="B19" s="9"/>
      <c r="C19" s="9"/>
      <c r="D19" s="9"/>
      <c r="E19" s="1"/>
      <c r="J19" s="22"/>
    </row>
    <row r="20" spans="1:10">
      <c r="A20" s="9"/>
      <c r="B20" s="9"/>
      <c r="C20" s="9"/>
      <c r="D20" s="9"/>
      <c r="E20" s="1"/>
      <c r="J20" s="43"/>
    </row>
    <row r="21" spans="1:10">
      <c r="E21" s="1"/>
    </row>
    <row r="22" spans="1:10">
      <c r="E22" s="1"/>
    </row>
    <row r="23" spans="1:10">
      <c r="E23" s="1"/>
      <c r="F23" s="26"/>
      <c r="G23" s="26"/>
    </row>
    <row r="24" spans="1:10">
      <c r="B24" s="42"/>
      <c r="E24" s="1"/>
      <c r="F24" s="31"/>
    </row>
    <row r="25" spans="1:10">
      <c r="C25" s="43"/>
      <c r="E25" s="1"/>
      <c r="F25" s="31"/>
      <c r="H25" s="26"/>
    </row>
    <row r="26" spans="1:10">
      <c r="C26" s="43"/>
      <c r="E26" s="1"/>
    </row>
    <row r="27" spans="1:10">
      <c r="E27" s="1"/>
    </row>
    <row r="28" spans="1:10">
      <c r="E28" s="1"/>
    </row>
    <row r="29" spans="1:10">
      <c r="E29" s="1"/>
    </row>
    <row r="30" spans="1:10">
      <c r="E30" s="1"/>
    </row>
    <row r="31" spans="1:10">
      <c r="E31" s="1"/>
    </row>
    <row r="32" spans="1:10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I9" sqref="I9"/>
    </sheetView>
  </sheetViews>
  <sheetFormatPr baseColWidth="10" defaultRowHeight="15"/>
  <cols>
    <col min="1" max="1" width="14.140625" style="2" customWidth="1"/>
    <col min="2" max="2" width="17.42578125" style="2" customWidth="1"/>
    <col min="3" max="3" width="21.85546875" style="2" customWidth="1"/>
    <col min="4" max="4" width="15" style="2" customWidth="1"/>
    <col min="5" max="5" width="12.5703125" style="2" customWidth="1"/>
    <col min="6" max="6" width="10.5703125" style="2" customWidth="1"/>
    <col min="7" max="16384" width="11.42578125" style="2"/>
  </cols>
  <sheetData>
    <row r="1" spans="1:7" ht="24" customHeight="1">
      <c r="A1" s="45"/>
      <c r="B1" s="45"/>
      <c r="C1" s="45"/>
      <c r="D1" s="45"/>
      <c r="E1" s="45"/>
      <c r="F1" s="45"/>
    </row>
    <row r="2" spans="1:7" ht="24" customHeight="1">
      <c r="A2" s="46" t="s">
        <v>31</v>
      </c>
      <c r="B2" s="46"/>
      <c r="C2" s="46"/>
      <c r="D2" s="46"/>
      <c r="E2" s="46"/>
      <c r="F2" s="46"/>
      <c r="G2" s="10"/>
    </row>
    <row r="3" spans="1:7" ht="15" customHeight="1">
      <c r="B3" s="27"/>
      <c r="C3" s="27"/>
      <c r="D3" s="27"/>
      <c r="E3" s="27"/>
      <c r="F3" s="27"/>
    </row>
    <row r="4" spans="1:7" ht="44.25" customHeight="1">
      <c r="A4" s="29" t="s">
        <v>0</v>
      </c>
      <c r="B4" s="30" t="s">
        <v>1</v>
      </c>
      <c r="C4" s="30" t="s">
        <v>2</v>
      </c>
      <c r="D4" s="30" t="s">
        <v>3</v>
      </c>
      <c r="E4" s="30" t="s">
        <v>4</v>
      </c>
      <c r="F4" s="30" t="s">
        <v>5</v>
      </c>
    </row>
    <row r="5" spans="1:7" ht="12.75" customHeight="1">
      <c r="A5" s="11" t="s">
        <v>6</v>
      </c>
      <c r="B5" s="31">
        <f>SUM(B6:B17)</f>
        <v>7475685</v>
      </c>
      <c r="C5" s="31">
        <f t="shared" ref="C5:C12" si="0">B5/E5</f>
        <v>35097.112676056335</v>
      </c>
      <c r="D5" s="31">
        <f t="shared" ref="D5:D12" si="1">F5/E5</f>
        <v>2339.807511737089</v>
      </c>
      <c r="E5" s="31">
        <f>SUM(E6:E17)</f>
        <v>213</v>
      </c>
      <c r="F5" s="31">
        <f>SUM(F6:F17)</f>
        <v>498379</v>
      </c>
    </row>
    <row r="6" spans="1:7" ht="12.75" customHeight="1">
      <c r="A6" s="41" t="s">
        <v>7</v>
      </c>
      <c r="B6" s="42">
        <v>1230885</v>
      </c>
      <c r="C6" s="42">
        <f t="shared" si="0"/>
        <v>39705.967741935485</v>
      </c>
      <c r="D6" s="42">
        <f t="shared" si="1"/>
        <v>2647.0645161290322</v>
      </c>
      <c r="E6" s="42">
        <v>31</v>
      </c>
      <c r="F6" s="42">
        <v>82059</v>
      </c>
    </row>
    <row r="7" spans="1:7" ht="12.75" customHeight="1">
      <c r="A7" s="41" t="s">
        <v>8</v>
      </c>
      <c r="B7" s="42">
        <v>1323795</v>
      </c>
      <c r="C7" s="42">
        <f t="shared" si="0"/>
        <v>47278.392857142855</v>
      </c>
      <c r="D7" s="42">
        <f t="shared" si="1"/>
        <v>3151.8928571428573</v>
      </c>
      <c r="E7" s="42">
        <v>28</v>
      </c>
      <c r="F7" s="42">
        <v>88253</v>
      </c>
    </row>
    <row r="8" spans="1:7" ht="12.75" customHeight="1">
      <c r="A8" s="41" t="s">
        <v>9</v>
      </c>
      <c r="B8" s="42">
        <v>1374255</v>
      </c>
      <c r="C8" s="42">
        <f t="shared" si="0"/>
        <v>44330.806451612902</v>
      </c>
      <c r="D8" s="22">
        <f t="shared" si="1"/>
        <v>2955.3870967741937</v>
      </c>
      <c r="E8" s="22">
        <v>31</v>
      </c>
      <c r="F8" s="22">
        <v>91617</v>
      </c>
    </row>
    <row r="9" spans="1:7" ht="12.75" customHeight="1">
      <c r="A9" s="41" t="s">
        <v>10</v>
      </c>
      <c r="B9" s="42">
        <v>1194270</v>
      </c>
      <c r="C9" s="42">
        <f t="shared" si="0"/>
        <v>38524.838709677417</v>
      </c>
      <c r="D9" s="22">
        <f t="shared" si="1"/>
        <v>2568.3225806451615</v>
      </c>
      <c r="E9" s="22">
        <v>31</v>
      </c>
      <c r="F9" s="22">
        <v>79618</v>
      </c>
    </row>
    <row r="10" spans="1:7" ht="12.75" customHeight="1">
      <c r="A10" s="41" t="s">
        <v>11</v>
      </c>
      <c r="B10" s="42">
        <v>1095660</v>
      </c>
      <c r="C10" s="42">
        <f t="shared" si="0"/>
        <v>35343.870967741932</v>
      </c>
      <c r="D10" s="22">
        <f t="shared" si="1"/>
        <v>2356.2580645161293</v>
      </c>
      <c r="E10" s="22">
        <v>31</v>
      </c>
      <c r="F10" s="22">
        <v>73044</v>
      </c>
    </row>
    <row r="11" spans="1:7" ht="12.75" customHeight="1">
      <c r="A11" s="41" t="s">
        <v>12</v>
      </c>
      <c r="B11" s="42">
        <v>546090</v>
      </c>
      <c r="C11" s="42">
        <f t="shared" si="0"/>
        <v>18203</v>
      </c>
      <c r="D11" s="22">
        <f t="shared" si="1"/>
        <v>1213.5333333333333</v>
      </c>
      <c r="E11" s="22">
        <v>30</v>
      </c>
      <c r="F11" s="22">
        <v>36406</v>
      </c>
    </row>
    <row r="12" spans="1:7" ht="12.75" customHeight="1">
      <c r="A12" s="41" t="s">
        <v>13</v>
      </c>
      <c r="B12" s="42">
        <v>710730</v>
      </c>
      <c r="C12" s="42">
        <f t="shared" si="0"/>
        <v>22926.774193548386</v>
      </c>
      <c r="D12" s="22">
        <f t="shared" si="1"/>
        <v>1528.4516129032259</v>
      </c>
      <c r="E12" s="22">
        <v>31</v>
      </c>
      <c r="F12" s="22">
        <v>47382</v>
      </c>
    </row>
    <row r="13" spans="1:7" ht="12.75" customHeight="1">
      <c r="A13" s="41" t="s">
        <v>14</v>
      </c>
      <c r="B13" s="42"/>
      <c r="C13" s="42"/>
      <c r="D13" s="22"/>
      <c r="E13" s="22"/>
      <c r="F13" s="22"/>
    </row>
    <row r="14" spans="1:7" ht="12.75" customHeight="1">
      <c r="A14" s="41" t="s">
        <v>15</v>
      </c>
      <c r="B14" s="42"/>
      <c r="C14" s="42"/>
      <c r="D14" s="22"/>
      <c r="E14" s="22"/>
      <c r="F14" s="22"/>
    </row>
    <row r="15" spans="1:7" ht="12.75" customHeight="1">
      <c r="A15" s="41" t="s">
        <v>16</v>
      </c>
      <c r="B15" s="42"/>
      <c r="C15" s="42"/>
      <c r="D15" s="22"/>
      <c r="E15" s="22"/>
      <c r="F15" s="22"/>
    </row>
    <row r="16" spans="1:7" ht="12.75" customHeight="1">
      <c r="A16" s="41" t="s">
        <v>29</v>
      </c>
      <c r="B16" s="42"/>
      <c r="C16" s="42"/>
      <c r="D16" s="22"/>
      <c r="E16" s="22"/>
      <c r="F16" s="22"/>
    </row>
    <row r="17" spans="1:10" ht="12.75" customHeight="1">
      <c r="A17" s="33" t="s">
        <v>18</v>
      </c>
      <c r="B17" s="28"/>
      <c r="C17" s="28"/>
      <c r="D17" s="23"/>
      <c r="E17" s="23"/>
      <c r="F17" s="23"/>
      <c r="J17" s="22"/>
    </row>
    <row r="18" spans="1:10" ht="12.75" customHeight="1">
      <c r="A18" s="9" t="s">
        <v>22</v>
      </c>
      <c r="B18" s="9"/>
      <c r="C18" s="9"/>
      <c r="D18" s="9"/>
      <c r="E18" s="1"/>
      <c r="J18" s="22"/>
    </row>
    <row r="19" spans="1:10" ht="12.75" customHeight="1">
      <c r="A19" s="9" t="s">
        <v>25</v>
      </c>
      <c r="B19" s="9"/>
      <c r="C19" s="9"/>
      <c r="D19" s="9"/>
      <c r="E19" s="1"/>
      <c r="J19" s="22"/>
    </row>
    <row r="20" spans="1:10">
      <c r="A20" s="9"/>
      <c r="B20" s="9"/>
      <c r="C20" s="9"/>
      <c r="D20" s="9"/>
      <c r="E20" s="1"/>
      <c r="J20" s="43"/>
    </row>
    <row r="21" spans="1:10">
      <c r="E21" s="1"/>
    </row>
    <row r="22" spans="1:10">
      <c r="E22" s="1"/>
    </row>
    <row r="23" spans="1:10">
      <c r="E23" s="1"/>
      <c r="F23" s="26"/>
      <c r="G23" s="26"/>
    </row>
    <row r="24" spans="1:10">
      <c r="B24" s="42"/>
      <c r="E24" s="1"/>
      <c r="F24" s="31"/>
    </row>
    <row r="25" spans="1:10">
      <c r="C25" s="43"/>
      <c r="E25" s="1"/>
      <c r="F25" s="31"/>
      <c r="H25" s="26"/>
    </row>
    <row r="26" spans="1:10">
      <c r="C26" s="43"/>
      <c r="E26" s="1"/>
    </row>
    <row r="27" spans="1:10">
      <c r="E27" s="1"/>
    </row>
    <row r="28" spans="1:10">
      <c r="E28" s="1"/>
    </row>
    <row r="29" spans="1:10">
      <c r="E29" s="1"/>
    </row>
    <row r="30" spans="1:10">
      <c r="E30" s="1"/>
    </row>
    <row r="31" spans="1:10">
      <c r="E31" s="1"/>
    </row>
    <row r="32" spans="1:10">
      <c r="E32" s="1"/>
    </row>
    <row r="33" spans="5:5">
      <c r="E33" s="1"/>
    </row>
    <row r="34" spans="5:5">
      <c r="E34" s="1"/>
    </row>
    <row r="35" spans="5:5">
      <c r="E35" s="1"/>
    </row>
    <row r="36" spans="5:5">
      <c r="E36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2018-07-03T14:30:57Z</dcterms:created>
  <dcterms:modified xsi:type="dcterms:W3CDTF">2025-08-14T14:15:50Z</dcterms:modified>
</cp:coreProperties>
</file>