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7B0CFB68-81C3-4703-99F5-C0F859E5BAEA}" xr6:coauthVersionLast="47" xr6:coauthVersionMax="47" xr10:uidLastSave="{00000000-0000-0000-0000-000000000000}"/>
  <bookViews>
    <workbookView xWindow="-108" yWindow="-108" windowWidth="23256" windowHeight="12456" firstSheet="7" activeTab="12" xr2:uid="{00000000-000D-0000-FFFF-FFFF00000000}"/>
  </bookViews>
  <sheets>
    <sheet name="2013" sheetId="11" r:id="rId1"/>
    <sheet name="2014" sheetId="10" r:id="rId2"/>
    <sheet name="2015" sheetId="9" r:id="rId3"/>
    <sheet name="2016" sheetId="8" r:id="rId4"/>
    <sheet name="2017" sheetId="7" r:id="rId5"/>
    <sheet name="2018" sheetId="6" r:id="rId6"/>
    <sheet name="2019" sheetId="5" r:id="rId7"/>
    <sheet name="2020" sheetId="4" r:id="rId8"/>
    <sheet name="2021" sheetId="3" r:id="rId9"/>
    <sheet name="2022" sheetId="2" r:id="rId10"/>
    <sheet name="2023" sheetId="1" r:id="rId11"/>
    <sheet name="2024" sheetId="13" r:id="rId12"/>
    <sheet name="2025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4" l="1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5" i="14"/>
  <c r="I6" i="14"/>
  <c r="I5" i="14" s="1"/>
  <c r="J6" i="14"/>
  <c r="J5" i="14" s="1"/>
  <c r="K6" i="14"/>
  <c r="K5" i="14" s="1"/>
  <c r="D24" i="14"/>
  <c r="E24" i="14"/>
  <c r="F24" i="14"/>
  <c r="G24" i="14"/>
  <c r="H24" i="14"/>
  <c r="I24" i="14"/>
  <c r="J24" i="14"/>
  <c r="K24" i="14"/>
  <c r="C24" i="14"/>
  <c r="F5" i="14"/>
  <c r="C5" i="14"/>
  <c r="G6" i="14"/>
  <c r="G5" i="14" s="1"/>
  <c r="H6" i="14"/>
  <c r="D6" i="14"/>
  <c r="D5" i="14" s="1"/>
  <c r="E6" i="14"/>
  <c r="F6" i="14"/>
  <c r="C6" i="14"/>
  <c r="H5" i="14" l="1"/>
  <c r="X6" i="13" l="1"/>
  <c r="P6" i="13"/>
  <c r="M6" i="13"/>
  <c r="B10" i="13"/>
  <c r="B7" i="13"/>
  <c r="B8" i="13"/>
  <c r="B9" i="13"/>
  <c r="B11" i="13"/>
  <c r="B12" i="13"/>
  <c r="B13" i="13"/>
  <c r="B14" i="13"/>
  <c r="B15" i="13"/>
  <c r="B16" i="13"/>
  <c r="B17" i="13"/>
  <c r="B18" i="13"/>
  <c r="D6" i="13"/>
  <c r="E6" i="13"/>
  <c r="F6" i="13"/>
  <c r="G6" i="13"/>
  <c r="H6" i="13"/>
  <c r="I6" i="13"/>
  <c r="J6" i="13"/>
  <c r="K6" i="13"/>
  <c r="L6" i="13"/>
  <c r="N6" i="13"/>
  <c r="O6" i="13"/>
  <c r="Q6" i="13"/>
  <c r="C6" i="13"/>
  <c r="R7" i="13"/>
  <c r="R8" i="13"/>
  <c r="R9" i="13"/>
  <c r="R10" i="13"/>
  <c r="R11" i="13"/>
  <c r="R12" i="13"/>
  <c r="R13" i="13"/>
  <c r="R15" i="13"/>
  <c r="R16" i="13"/>
  <c r="R17" i="13"/>
  <c r="R18" i="13"/>
  <c r="T6" i="13"/>
  <c r="W6" i="13"/>
  <c r="S6" i="13"/>
  <c r="U6" i="13"/>
  <c r="V6" i="13"/>
  <c r="R14" i="13" l="1"/>
  <c r="B6" i="13"/>
  <c r="R6" i="13"/>
  <c r="D6" i="1"/>
  <c r="C6" i="1"/>
  <c r="B18" i="1" l="1"/>
  <c r="K6" i="1"/>
  <c r="I6" i="1"/>
  <c r="B17" i="1"/>
  <c r="H6" i="1" l="1"/>
  <c r="G6" i="1"/>
  <c r="F6" i="1" l="1"/>
  <c r="E6" i="1"/>
  <c r="M6" i="2" l="1"/>
  <c r="L9" i="4"/>
  <c r="B7" i="7"/>
  <c r="P7" i="8"/>
  <c r="J7" i="9"/>
  <c r="C6" i="10"/>
  <c r="F6" i="2"/>
  <c r="J18" i="2"/>
  <c r="B18" i="2"/>
  <c r="J17" i="2"/>
  <c r="B17" i="2"/>
  <c r="J16" i="2"/>
  <c r="B16" i="2"/>
  <c r="J15" i="2"/>
  <c r="B15" i="2"/>
  <c r="J14" i="2"/>
  <c r="B14" i="2"/>
  <c r="J13" i="2"/>
  <c r="B13" i="2"/>
  <c r="J12" i="2"/>
  <c r="B12" i="2"/>
  <c r="J11" i="2"/>
  <c r="B11" i="2"/>
  <c r="J10" i="2"/>
  <c r="B10" i="2"/>
  <c r="J9" i="2"/>
  <c r="B9" i="2"/>
  <c r="J8" i="2"/>
  <c r="B8" i="2"/>
  <c r="J7" i="2"/>
  <c r="B7" i="2"/>
  <c r="L6" i="2"/>
  <c r="K6" i="2"/>
  <c r="I6" i="2"/>
  <c r="H6" i="2"/>
  <c r="G6" i="2"/>
  <c r="E6" i="2"/>
  <c r="D6" i="2"/>
  <c r="C6" i="2"/>
  <c r="Q6" i="3"/>
  <c r="M6" i="3"/>
  <c r="K6" i="3"/>
  <c r="J6" i="3"/>
  <c r="I6" i="3"/>
  <c r="P18" i="3"/>
  <c r="B18" i="3"/>
  <c r="P17" i="3"/>
  <c r="B17" i="3"/>
  <c r="P16" i="3"/>
  <c r="B16" i="3"/>
  <c r="P15" i="3"/>
  <c r="B15" i="3"/>
  <c r="P14" i="3"/>
  <c r="B14" i="3"/>
  <c r="P13" i="3"/>
  <c r="B13" i="3"/>
  <c r="P12" i="3"/>
  <c r="B12" i="3"/>
  <c r="P11" i="3"/>
  <c r="B11" i="3"/>
  <c r="P10" i="3"/>
  <c r="B10" i="3"/>
  <c r="P9" i="3"/>
  <c r="B9" i="3"/>
  <c r="P8" i="3"/>
  <c r="B8" i="3"/>
  <c r="P7" i="3"/>
  <c r="B7" i="3"/>
  <c r="R6" i="3"/>
  <c r="O6" i="3"/>
  <c r="N6" i="3"/>
  <c r="L6" i="3"/>
  <c r="H6" i="3"/>
  <c r="G6" i="3"/>
  <c r="F6" i="3"/>
  <c r="E6" i="3"/>
  <c r="D6" i="3"/>
  <c r="C6" i="3"/>
  <c r="J6" i="4"/>
  <c r="B8" i="4"/>
  <c r="B9" i="4"/>
  <c r="B10" i="4"/>
  <c r="B11" i="4"/>
  <c r="B12" i="4"/>
  <c r="B13" i="4"/>
  <c r="B14" i="4"/>
  <c r="B15" i="4"/>
  <c r="B16" i="4"/>
  <c r="B17" i="4"/>
  <c r="B18" i="4"/>
  <c r="B7" i="4"/>
  <c r="C6" i="4"/>
  <c r="L18" i="4"/>
  <c r="L17" i="4"/>
  <c r="L16" i="4"/>
  <c r="L15" i="4"/>
  <c r="L14" i="4"/>
  <c r="L13" i="4"/>
  <c r="L12" i="4"/>
  <c r="L11" i="4"/>
  <c r="L10" i="4"/>
  <c r="L8" i="4"/>
  <c r="L7" i="4"/>
  <c r="M6" i="4"/>
  <c r="L6" i="4" s="1"/>
  <c r="K6" i="4"/>
  <c r="I6" i="4"/>
  <c r="H6" i="4"/>
  <c r="G6" i="4"/>
  <c r="F6" i="4"/>
  <c r="E6" i="4"/>
  <c r="D6" i="4"/>
  <c r="K6" i="5"/>
  <c r="I6" i="5"/>
  <c r="G6" i="5"/>
  <c r="D6" i="5"/>
  <c r="O18" i="5"/>
  <c r="B18" i="5"/>
  <c r="O17" i="5"/>
  <c r="B17" i="5"/>
  <c r="O16" i="5"/>
  <c r="B16" i="5"/>
  <c r="O15" i="5"/>
  <c r="B15" i="5"/>
  <c r="O14" i="5"/>
  <c r="B14" i="5"/>
  <c r="O13" i="5"/>
  <c r="B13" i="5"/>
  <c r="O12" i="5"/>
  <c r="B12" i="5"/>
  <c r="O11" i="5"/>
  <c r="B11" i="5"/>
  <c r="O10" i="5"/>
  <c r="B10" i="5"/>
  <c r="O9" i="5"/>
  <c r="B9" i="5"/>
  <c r="O8" i="5"/>
  <c r="B8" i="5"/>
  <c r="O7" i="5"/>
  <c r="B7" i="5"/>
  <c r="Q6" i="5"/>
  <c r="P6" i="5"/>
  <c r="N6" i="5"/>
  <c r="M6" i="5"/>
  <c r="L6" i="5"/>
  <c r="J6" i="5"/>
  <c r="H6" i="5"/>
  <c r="F6" i="5"/>
  <c r="E6" i="5"/>
  <c r="C6" i="5"/>
  <c r="I6" i="6"/>
  <c r="H6" i="6"/>
  <c r="M18" i="6"/>
  <c r="B18" i="6"/>
  <c r="M17" i="6"/>
  <c r="B17" i="6"/>
  <c r="M16" i="6"/>
  <c r="B16" i="6"/>
  <c r="M15" i="6"/>
  <c r="B15" i="6"/>
  <c r="M14" i="6"/>
  <c r="B14" i="6"/>
  <c r="M13" i="6"/>
  <c r="B13" i="6"/>
  <c r="M12" i="6"/>
  <c r="B12" i="6"/>
  <c r="M11" i="6"/>
  <c r="B11" i="6"/>
  <c r="M10" i="6"/>
  <c r="B10" i="6"/>
  <c r="M9" i="6"/>
  <c r="B9" i="6"/>
  <c r="M8" i="6"/>
  <c r="B8" i="6"/>
  <c r="M7" i="6"/>
  <c r="B7" i="6"/>
  <c r="N6" i="6"/>
  <c r="M6" i="6" s="1"/>
  <c r="L6" i="6"/>
  <c r="K6" i="6"/>
  <c r="J6" i="6"/>
  <c r="G6" i="6"/>
  <c r="F6" i="6"/>
  <c r="E6" i="6"/>
  <c r="D6" i="6"/>
  <c r="C6" i="6"/>
  <c r="O6" i="5" l="1"/>
  <c r="T6" i="7"/>
  <c r="J6" i="2"/>
  <c r="B6" i="2"/>
  <c r="P6" i="3"/>
  <c r="B6" i="3"/>
  <c r="B6" i="4"/>
  <c r="N6" i="4"/>
  <c r="B6" i="5"/>
  <c r="R6" i="5"/>
  <c r="B6" i="6"/>
  <c r="O6" i="6"/>
  <c r="S6" i="7"/>
  <c r="H6" i="7"/>
  <c r="G6" i="7"/>
  <c r="E6" i="7"/>
  <c r="P18" i="7"/>
  <c r="B18" i="7"/>
  <c r="P17" i="7"/>
  <c r="B17" i="7"/>
  <c r="P16" i="7"/>
  <c r="B16" i="7"/>
  <c r="P15" i="7"/>
  <c r="B15" i="7"/>
  <c r="P14" i="7"/>
  <c r="B14" i="7"/>
  <c r="P13" i="7"/>
  <c r="B13" i="7"/>
  <c r="P12" i="7"/>
  <c r="B12" i="7"/>
  <c r="P11" i="7"/>
  <c r="B11" i="7"/>
  <c r="P10" i="7"/>
  <c r="B10" i="7"/>
  <c r="P9" i="7"/>
  <c r="B9" i="7"/>
  <c r="P8" i="7"/>
  <c r="B8" i="7"/>
  <c r="P7" i="7"/>
  <c r="R6" i="7"/>
  <c r="Q6" i="7"/>
  <c r="O6" i="7"/>
  <c r="N6" i="7"/>
  <c r="M6" i="7"/>
  <c r="L6" i="7"/>
  <c r="K6" i="7"/>
  <c r="J6" i="7"/>
  <c r="I6" i="7"/>
  <c r="F6" i="7"/>
  <c r="D6" i="7"/>
  <c r="C6" i="7"/>
  <c r="L6" i="8"/>
  <c r="K6" i="8"/>
  <c r="J6" i="8"/>
  <c r="I6" i="8"/>
  <c r="H6" i="8"/>
  <c r="D6" i="9"/>
  <c r="D6" i="8"/>
  <c r="P18" i="8"/>
  <c r="B18" i="8"/>
  <c r="P17" i="8"/>
  <c r="B17" i="8"/>
  <c r="P16" i="8"/>
  <c r="B16" i="8"/>
  <c r="P15" i="8"/>
  <c r="B15" i="8"/>
  <c r="P14" i="8"/>
  <c r="B14" i="8"/>
  <c r="P13" i="8"/>
  <c r="B13" i="8"/>
  <c r="P12" i="8"/>
  <c r="B12" i="8"/>
  <c r="P11" i="8"/>
  <c r="B11" i="8"/>
  <c r="P10" i="8"/>
  <c r="B10" i="8"/>
  <c r="B9" i="8"/>
  <c r="B8" i="8"/>
  <c r="B7" i="8"/>
  <c r="O6" i="8"/>
  <c r="N6" i="8"/>
  <c r="M6" i="8"/>
  <c r="G6" i="8"/>
  <c r="F6" i="8"/>
  <c r="E6" i="8"/>
  <c r="C6" i="8"/>
  <c r="K6" i="9"/>
  <c r="I6" i="9"/>
  <c r="F6" i="9"/>
  <c r="B8" i="9"/>
  <c r="B9" i="9"/>
  <c r="B10" i="9"/>
  <c r="B11" i="9"/>
  <c r="B12" i="9"/>
  <c r="B13" i="9"/>
  <c r="B14" i="9"/>
  <c r="B15" i="9"/>
  <c r="B16" i="9"/>
  <c r="B17" i="9"/>
  <c r="B18" i="9"/>
  <c r="B7" i="9"/>
  <c r="C6" i="9"/>
  <c r="J18" i="9"/>
  <c r="J17" i="9"/>
  <c r="J16" i="9"/>
  <c r="J15" i="9"/>
  <c r="J14" i="9"/>
  <c r="J13" i="9"/>
  <c r="J12" i="9"/>
  <c r="J11" i="9"/>
  <c r="J10" i="9"/>
  <c r="J9" i="9"/>
  <c r="J8" i="9"/>
  <c r="M6" i="9"/>
  <c r="L6" i="9"/>
  <c r="H6" i="9"/>
  <c r="G6" i="9"/>
  <c r="E6" i="9"/>
  <c r="I8" i="10"/>
  <c r="I9" i="10"/>
  <c r="I10" i="10"/>
  <c r="I11" i="10"/>
  <c r="I12" i="10"/>
  <c r="I13" i="10"/>
  <c r="I14" i="10"/>
  <c r="I15" i="10"/>
  <c r="I16" i="10"/>
  <c r="I17" i="10"/>
  <c r="I18" i="10"/>
  <c r="I7" i="10"/>
  <c r="J6" i="10"/>
  <c r="K6" i="10"/>
  <c r="L6" i="10"/>
  <c r="D6" i="10"/>
  <c r="C6" i="11"/>
  <c r="B18" i="10"/>
  <c r="B17" i="10"/>
  <c r="B16" i="10"/>
  <c r="B15" i="10"/>
  <c r="B14" i="10"/>
  <c r="B13" i="10"/>
  <c r="B12" i="10"/>
  <c r="B11" i="10"/>
  <c r="B10" i="10"/>
  <c r="B9" i="10"/>
  <c r="B8" i="10"/>
  <c r="B7" i="10"/>
  <c r="H6" i="10"/>
  <c r="G6" i="10"/>
  <c r="F6" i="10"/>
  <c r="E6" i="10"/>
  <c r="J6" i="11"/>
  <c r="F6" i="11"/>
  <c r="B8" i="11"/>
  <c r="B9" i="11"/>
  <c r="B10" i="11"/>
  <c r="B11" i="11"/>
  <c r="B12" i="11"/>
  <c r="B13" i="11"/>
  <c r="B14" i="11"/>
  <c r="B15" i="11"/>
  <c r="B16" i="11"/>
  <c r="B17" i="11"/>
  <c r="B18" i="11"/>
  <c r="B7" i="11"/>
  <c r="H6" i="11"/>
  <c r="D6" i="11"/>
  <c r="E6" i="11"/>
  <c r="L6" i="11"/>
  <c r="I6" i="11"/>
  <c r="K6" i="11"/>
  <c r="G6" i="11"/>
  <c r="L17" i="1"/>
  <c r="L16" i="1"/>
  <c r="B16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O6" i="1"/>
  <c r="N6" i="1"/>
  <c r="M6" i="1"/>
  <c r="J6" i="1"/>
  <c r="B6" i="1" s="1"/>
  <c r="P12" i="1" l="1"/>
  <c r="B6" i="11"/>
  <c r="B6" i="10"/>
  <c r="P7" i="1"/>
  <c r="P8" i="1"/>
  <c r="P15" i="1"/>
  <c r="P11" i="1"/>
  <c r="L6" i="1"/>
  <c r="I6" i="10"/>
  <c r="P10" i="1"/>
  <c r="P14" i="1"/>
  <c r="P13" i="1"/>
  <c r="P9" i="1"/>
  <c r="S6" i="3"/>
  <c r="B6" i="8"/>
  <c r="J6" i="9"/>
  <c r="P6" i="7"/>
  <c r="B6" i="7"/>
  <c r="B6" i="9"/>
  <c r="P6" i="1" l="1"/>
  <c r="N6" i="9"/>
  <c r="Q6" i="8" l="1"/>
  <c r="R6" i="8"/>
  <c r="P9" i="8"/>
  <c r="P8" i="8"/>
  <c r="P6" i="8" l="1"/>
  <c r="S6" i="8"/>
</calcChain>
</file>

<file path=xl/sharedStrings.xml><?xml version="1.0" encoding="utf-8"?>
<sst xmlns="http://schemas.openxmlformats.org/spreadsheetml/2006/main" count="482" uniqueCount="114">
  <si>
    <t>Mes</t>
  </si>
  <si>
    <t>Total (RD$)</t>
  </si>
  <si>
    <t>Total (USD)</t>
  </si>
  <si>
    <t>Fideicomiso de Oferta Pública de Valores Larimar I no 04 F P</t>
  </si>
  <si>
    <t>Haina Investment co. ltd.</t>
  </si>
  <si>
    <t>Total general</t>
  </si>
  <si>
    <t>(RD$)</t>
  </si>
  <si>
    <t>(US$)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</si>
  <si>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</si>
  <si>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</si>
  <si>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</si>
  <si>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</si>
  <si>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</si>
  <si>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</si>
  <si>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</si>
  <si>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</si>
  <si>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</si>
  <si>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</si>
  <si>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</si>
  <si>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</si>
  <si>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</si>
  <si>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*Cifras sujetas a rectificación </t>
  </si>
  <si>
    <t xml:space="preserve">Nota: la tasa de conversión de venta del mercado spot del Banco Central de la República Dominicana </t>
  </si>
  <si>
    <t>Motor Crédito, s.a. Banco de Ahorro y Crédito</t>
  </si>
  <si>
    <t>Nota: en 2013 se le coloco renta fija en dolares</t>
  </si>
  <si>
    <t>Banco de Reservas de la República Dominicana</t>
  </si>
  <si>
    <t>Banco Santa Cruz</t>
  </si>
  <si>
    <t>Corporación Financiera Internacional (IFC)</t>
  </si>
  <si>
    <t>Fideicomiso para la Operación Mantenimiento y Expansión de la Red Vial principal RD</t>
  </si>
  <si>
    <t>Dominican Power Partners, LDC</t>
  </si>
  <si>
    <t>Consorcio Minero Dominicano, S.R.L.</t>
  </si>
  <si>
    <t>Banco Múltiple Promerica de la República Dominicana</t>
  </si>
  <si>
    <t>Acero Estrella S A</t>
  </si>
  <si>
    <t>Tidom Pesos TDH 1</t>
  </si>
  <si>
    <t>Fideicomiso de Oferta Pública de Valores Inmobiliarios Bona CAPIT</t>
  </si>
  <si>
    <t>Banco Popular Dominicano S.A</t>
  </si>
  <si>
    <t>UC United Capital Puesto de Bolsa, S.A</t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</si>
  <si>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2013*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</si>
  <si>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2014*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</si>
  <si>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2015*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</si>
  <si>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2016*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</si>
  <si>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2017*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</si>
  <si>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2018*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</si>
  <si>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2019*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</si>
  <si>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2020*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</si>
  <si>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>REPÚBLICA DOMINICANA: Colocación Renta Fija en Mercado de Valores RD por emisor de fondos inversión, según mes, 2021*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</si>
  <si>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2022*</t>
    </r>
  </si>
  <si>
    <t>En 2013 se le coloco renta fija en dolares</t>
  </si>
  <si>
    <t>Banco Central de la República Dominicana (BCRD)</t>
  </si>
  <si>
    <t>Asociación Cibao de Ahorros y Préstamos (ACAP)</t>
  </si>
  <si>
    <t>Fideicomiso para la Operación, Mantenimiento y Expansión Red Vial Principal República Dominicana</t>
  </si>
  <si>
    <t>Banco Múltiple Caribe Internacional, S.A.</t>
  </si>
  <si>
    <t>Parallax Valores Puesto de Bolsa, S. A.</t>
  </si>
  <si>
    <t>Remix S. A.</t>
  </si>
  <si>
    <t>Banco Múltiple Ademi, S.A.</t>
  </si>
  <si>
    <t>Banco Popular dominicano, S.A.</t>
  </si>
  <si>
    <t>Ministerio de Hacienda (MH)</t>
  </si>
  <si>
    <t>Motor Crédito, S.A. Banco de Ahorro y Crédito</t>
  </si>
  <si>
    <t>Asociación la Nacional de Ahorros y Prestamos (ALNAP)</t>
  </si>
  <si>
    <t>Asociación Popular Ahorros y Préstamos</t>
  </si>
  <si>
    <t>BHD León Puesto de bolsa S. A.</t>
  </si>
  <si>
    <t>Valores León, S.A. Puesto de Bolsa</t>
  </si>
  <si>
    <t>Parallax valores Puesto de Bolsa, S. A.</t>
  </si>
  <si>
    <t>Consorcio Remix S. A.</t>
  </si>
  <si>
    <t>Compañía de Electricidad de Puerto Plata, S. A.</t>
  </si>
  <si>
    <t>Empresa Generadora de Electricidad Haina, S. A.</t>
  </si>
  <si>
    <t>Alpha Sociedad de Valores, S. A. Puesto de Bolsa</t>
  </si>
  <si>
    <t>Asociación La Vega real de Ahorros y Préstamos (ALAVER)</t>
  </si>
  <si>
    <t>Banco Central de la Republica Dominicana (BCRD)</t>
  </si>
  <si>
    <t>Banco Múltiple Caribe Internacional S. A.</t>
  </si>
  <si>
    <t>Parallax valores puesto de bolsa, S. A.</t>
  </si>
  <si>
    <t>Uc United Capital Puesto de Bolsa  S. A.</t>
  </si>
  <si>
    <t>Consorcio Energético Punta Cana-Macao (CEPM), S. A.</t>
  </si>
  <si>
    <t>Banco Popular dominicano, S. A.</t>
  </si>
  <si>
    <t>Fideicomiso para la Operación, Mantenimiento y Expansión de la Red Vial Principal en la República Dominicana</t>
  </si>
  <si>
    <t>Motor Crédito,S. A. Banco de Ahorro y Crédito</t>
  </si>
  <si>
    <t>Banco BACC de Ahorro y Crédito del Caribe, S. A.</t>
  </si>
  <si>
    <t>Banco de Ahorro y Crédito Confisa, S.A</t>
  </si>
  <si>
    <t>Banco de Ahorro y Crédito Fondesa, S.A.</t>
  </si>
  <si>
    <t>Banco Múltiple Caribe Internacional, S. A.</t>
  </si>
  <si>
    <t>Motor Crédito, S. A. Banco de Ahorro y Crédito</t>
  </si>
  <si>
    <t>Banco Múltiple BHD León, S. A.</t>
  </si>
  <si>
    <t xml:space="preserve">Fuente: Superintendencia del Mercado de Valores de la República Dominicana </t>
  </si>
  <si>
    <t>Gulfstream Petroleum Dominicana, S. de R. L.</t>
  </si>
  <si>
    <t>Corporación Interamericana de Inversiones (CII)</t>
  </si>
  <si>
    <t>Asociación Cibao de Ahorros y Préstamos</t>
  </si>
  <si>
    <t>Banco de Ahorro y Crédito Fondesa S. A.</t>
  </si>
  <si>
    <t>CCI Puesto de Bolsa,S. A.</t>
  </si>
  <si>
    <t>Ingeniería Estrella, S. A.</t>
  </si>
  <si>
    <t>Empresa Generadora de Electricidad Itabo, S. A.</t>
  </si>
  <si>
    <t>Banesco Banco Múltiple, S. A.</t>
  </si>
  <si>
    <t>Banco Popular Dominicano S .A.</t>
  </si>
  <si>
    <t>Fideicomiso para la Operación Mantenimiento y Expansión de la  Red Vial Principal en la República Dominicana</t>
  </si>
  <si>
    <t>Remix S.A</t>
  </si>
  <si>
    <t>Capital, Crédito e Inversiones cci, S.A</t>
  </si>
  <si>
    <t>Banco Múltiple BHD Leon, S.A</t>
  </si>
  <si>
    <t>Banco Múltiple LAFISE, S.A</t>
  </si>
  <si>
    <t>Banco Popular Dominicano, S.A</t>
  </si>
  <si>
    <t xml:space="preserve">Banco de Reservas de la República Dominicana </t>
  </si>
  <si>
    <t>Empresa Generadora de Electricidad Itabo, S.A</t>
  </si>
  <si>
    <t xml:space="preserve">Inversiones &amp; Reservas, S.A. </t>
  </si>
  <si>
    <t>CCI Puesto de Bolsa, S.A.</t>
  </si>
  <si>
    <t>BHD Puesto de Bolsa, S.A.</t>
  </si>
  <si>
    <t>Citinversiones de Titulos y Valores, S.A.</t>
  </si>
  <si>
    <t>Primma Valores, S.A.</t>
  </si>
  <si>
    <t>Inversiones Popular, S.A.</t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</si>
  <si>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2024*</t>
    </r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</si>
  <si>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2023*</t>
    </r>
  </si>
  <si>
    <t>Total valoes (RD$)</t>
  </si>
  <si>
    <t>Fondo de invensión</t>
  </si>
  <si>
    <t>Total valores (USD)</t>
  </si>
  <si>
    <t xml:space="preserve">   Fideicomiso para la Operación, Mantenimiento y Expansión Red Vial Principal República Dominicana</t>
  </si>
  <si>
    <t>Asociación Popular de Ahorros y Préstamos (APAP)</t>
  </si>
  <si>
    <r>
      <rPr>
        <b/>
        <sz val="9"/>
        <color theme="1"/>
        <rFont val="Roboto"/>
      </rPr>
      <t>Cuadro 11.8</t>
    </r>
    <r>
      <rPr>
        <sz val="9"/>
        <color theme="1"/>
        <rFont val="Roboto"/>
      </rPr>
      <t xml:space="preserve"> REPÚBLICA DOMINICANA: Colocación Renta Fija en Mercado de Valores RD por emisor de fondos inversión, según mes,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</si>
</sst>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#,##0.0000"/>
    <numFmt numFmtId="166" formatCode="_(* #,##0.0000_);_(* \(#,##0.0000\);_(* &quot;-&quot;????_);_(@_)"/>
    <numFmt numFmtId="167" formatCode="#,##0.0"/>
    <numFmt numFmtId="168" formatCode="_-* #,##0.0\ _€_-;\-* #,##0.0\ _€_-;_-* &quot;-&quot;?\ _€_-;_-@_-"/>
    <numFmt numFmtId="169" formatCode="_-* #,##0.0000\ _€_-;\-* #,##0.0000\ _€_-;_-* &quot;-&quot;??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1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7"/>
      <name val="Roboto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Roboto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/>
    <xf numFmtId="164" fontId="4" fillId="0" borderId="1" xfId="0" applyNumberFormat="1" applyFont="1" applyBorder="1"/>
    <xf numFmtId="164" fontId="4" fillId="0" borderId="0" xfId="1" applyNumberFormat="1" applyFont="1"/>
    <xf numFmtId="164" fontId="4" fillId="0" borderId="0" xfId="1" applyNumberFormat="1" applyFont="1" applyBorder="1"/>
    <xf numFmtId="164" fontId="4" fillId="0" borderId="0" xfId="0" applyNumberFormat="1" applyFont="1"/>
    <xf numFmtId="164" fontId="2" fillId="0" borderId="0" xfId="1" applyNumberFormat="1" applyFont="1"/>
    <xf numFmtId="43" fontId="3" fillId="0" borderId="0" xfId="0" applyNumberFormat="1" applyFont="1"/>
    <xf numFmtId="0" fontId="2" fillId="0" borderId="3" xfId="0" applyFont="1" applyBorder="1"/>
    <xf numFmtId="164" fontId="4" fillId="0" borderId="3" xfId="0" applyNumberFormat="1" applyFont="1" applyBorder="1"/>
    <xf numFmtId="164" fontId="2" fillId="0" borderId="3" xfId="1" applyNumberFormat="1" applyFont="1" applyBorder="1"/>
    <xf numFmtId="164" fontId="4" fillId="0" borderId="3" xfId="1" applyNumberFormat="1" applyFont="1" applyBorder="1"/>
    <xf numFmtId="0" fontId="6" fillId="2" borderId="0" xfId="0" applyFont="1" applyFill="1" applyAlignment="1">
      <alignment vertical="center"/>
    </xf>
    <xf numFmtId="164" fontId="2" fillId="0" borderId="0" xfId="0" applyNumberFormat="1" applyFont="1"/>
    <xf numFmtId="164" fontId="2" fillId="0" borderId="3" xfId="0" applyNumberFormat="1" applyFont="1" applyBorder="1"/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0" xfId="1" applyNumberFormat="1" applyFont="1" applyBorder="1"/>
    <xf numFmtId="0" fontId="3" fillId="0" borderId="2" xfId="0" applyFont="1" applyBorder="1"/>
    <xf numFmtId="164" fontId="3" fillId="0" borderId="0" xfId="0" applyNumberFormat="1" applyFont="1"/>
    <xf numFmtId="164" fontId="2" fillId="0" borderId="0" xfId="1" applyNumberFormat="1" applyFont="1" applyFill="1"/>
    <xf numFmtId="166" fontId="3" fillId="0" borderId="0" xfId="0" applyNumberFormat="1" applyFont="1"/>
    <xf numFmtId="0" fontId="2" fillId="3" borderId="0" xfId="0" applyFont="1" applyFill="1"/>
    <xf numFmtId="0" fontId="3" fillId="3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/>
    <xf numFmtId="164" fontId="4" fillId="3" borderId="1" xfId="0" applyNumberFormat="1" applyFont="1" applyFill="1" applyBorder="1"/>
    <xf numFmtId="164" fontId="4" fillId="3" borderId="0" xfId="1" applyNumberFormat="1" applyFont="1" applyFill="1"/>
    <xf numFmtId="164" fontId="4" fillId="3" borderId="0" xfId="1" applyNumberFormat="1" applyFont="1" applyFill="1" applyBorder="1"/>
    <xf numFmtId="164" fontId="2" fillId="3" borderId="0" xfId="1" applyNumberFormat="1" applyFont="1" applyFill="1"/>
    <xf numFmtId="43" fontId="3" fillId="3" borderId="0" xfId="0" applyNumberFormat="1" applyFont="1" applyFill="1"/>
    <xf numFmtId="0" fontId="2" fillId="3" borderId="3" xfId="0" applyFont="1" applyFill="1" applyBorder="1"/>
    <xf numFmtId="164" fontId="4" fillId="3" borderId="3" xfId="0" applyNumberFormat="1" applyFont="1" applyFill="1" applyBorder="1"/>
    <xf numFmtId="164" fontId="2" fillId="3" borderId="3" xfId="1" applyNumberFormat="1" applyFont="1" applyFill="1" applyBorder="1"/>
    <xf numFmtId="164" fontId="4" fillId="3" borderId="3" xfId="1" applyNumberFormat="1" applyFont="1" applyFill="1" applyBorder="1"/>
    <xf numFmtId="164" fontId="2" fillId="3" borderId="0" xfId="1" applyNumberFormat="1" applyFont="1" applyFill="1" applyBorder="1"/>
    <xf numFmtId="165" fontId="8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/>
    <xf numFmtId="164" fontId="9" fillId="0" borderId="0" xfId="0" applyNumberFormat="1" applyFont="1"/>
    <xf numFmtId="0" fontId="2" fillId="3" borderId="0" xfId="0" applyFont="1" applyFill="1" applyBorder="1"/>
    <xf numFmtId="164" fontId="4" fillId="3" borderId="0" xfId="0" applyNumberFormat="1" applyFont="1" applyFill="1" applyBorder="1"/>
    <xf numFmtId="0" fontId="3" fillId="3" borderId="0" xfId="0" applyFont="1" applyFill="1" applyBorder="1"/>
    <xf numFmtId="43" fontId="3" fillId="3" borderId="0" xfId="0" applyNumberFormat="1" applyFont="1" applyFill="1" applyBorder="1"/>
    <xf numFmtId="165" fontId="8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7" fontId="8" fillId="3" borderId="0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167" fontId="8" fillId="3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0" fillId="0" borderId="0" xfId="0" applyBorder="1"/>
    <xf numFmtId="165" fontId="8" fillId="0" borderId="0" xfId="0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 wrapText="1"/>
    </xf>
    <xf numFmtId="166" fontId="3" fillId="3" borderId="0" xfId="0" applyNumberFormat="1" applyFont="1" applyFill="1" applyBorder="1"/>
    <xf numFmtId="164" fontId="3" fillId="3" borderId="0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168" fontId="3" fillId="3" borderId="0" xfId="0" applyNumberFormat="1" applyFont="1" applyFill="1" applyBorder="1"/>
    <xf numFmtId="169" fontId="3" fillId="3" borderId="0" xfId="0" applyNumberFormat="1" applyFont="1" applyFill="1" applyBorder="1"/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right" vertical="center"/>
    </xf>
    <xf numFmtId="164" fontId="4" fillId="0" borderId="0" xfId="0" applyNumberFormat="1" applyFont="1" applyFill="1" applyBorder="1"/>
    <xf numFmtId="0" fontId="2" fillId="0" borderId="0" xfId="0" applyFont="1" applyFill="1" applyAlignment="1">
      <alignment horizontal="left" vertical="center" indent="1"/>
    </xf>
    <xf numFmtId="164" fontId="2" fillId="0" borderId="0" xfId="1" applyNumberFormat="1" applyFont="1" applyFill="1" applyBorder="1"/>
    <xf numFmtId="0" fontId="3" fillId="0" borderId="0" xfId="0" applyFont="1" applyFill="1"/>
    <xf numFmtId="43" fontId="3" fillId="0" borderId="0" xfId="0" applyNumberFormat="1" applyFont="1" applyFill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164" fontId="4" fillId="0" borderId="3" xfId="0" applyNumberFormat="1" applyFont="1" applyFill="1" applyBorder="1"/>
  </cellXfs>
  <cellStyles count="4">
    <cellStyle name="Millares" xfId="1" builtinId="3"/>
    <cellStyle name="Normal" xfId="0" builtinId="0"/>
    <cellStyle name="Normal 10 2 2 10" xfId="3" xr:uid="{A5F67EBC-8696-4E5A-BF9A-406436D16EFE}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695325</xdr:colOff>
      <xdr:row>0</xdr:row>
      <xdr:rowOff>38100</xdr:rowOff>
    </xdr:from>
    <xdr:to>
      <xdr:col>11</xdr:col>
      <xdr:colOff>1225723</xdr:colOff>
      <xdr:row>1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01675" y="38100"/>
          <a:ext cx="530398" cy="304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0</xdr:row>
      <xdr:rowOff>38100</xdr:rowOff>
    </xdr:from>
    <xdr:to>
      <xdr:col>12</xdr:col>
      <xdr:colOff>882823</xdr:colOff>
      <xdr:row>1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30325" y="38100"/>
          <a:ext cx="530398" cy="285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514350</xdr:colOff>
      <xdr:row>0</xdr:row>
      <xdr:rowOff>104775</xdr:rowOff>
    </xdr:from>
    <xdr:to>
      <xdr:col>15</xdr:col>
      <xdr:colOff>1044748</xdr:colOff>
      <xdr:row>2</xdr:row>
      <xdr:rowOff>35458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5525" y="104775"/>
          <a:ext cx="530398" cy="2926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590550</xdr:colOff>
      <xdr:row>0</xdr:row>
      <xdr:rowOff>47625</xdr:rowOff>
    </xdr:from>
    <xdr:to>
      <xdr:col>23</xdr:col>
      <xdr:colOff>1120948</xdr:colOff>
      <xdr:row>1</xdr:row>
      <xdr:rowOff>149758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6350" y="47625"/>
          <a:ext cx="530398" cy="2926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1149180</xdr:colOff>
      <xdr:row>0</xdr:row>
      <xdr:rowOff>68852</xdr:rowOff>
    </xdr:from>
    <xdr:to>
      <xdr:col>10</xdr:col>
      <xdr:colOff>1679578</xdr:colOff>
      <xdr:row>1</xdr:row>
      <xdr:rowOff>170985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DA1BC2-5A41-4C56-9613-FF6222736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3368" y="68852"/>
          <a:ext cx="530398" cy="281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342900</xdr:colOff>
      <xdr:row>0</xdr:row>
      <xdr:rowOff>123825</xdr:rowOff>
    </xdr:from>
    <xdr:to>
      <xdr:col>12</xdr:col>
      <xdr:colOff>873298</xdr:colOff>
      <xdr:row>2</xdr:row>
      <xdr:rowOff>83083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0" y="123825"/>
          <a:ext cx="530398" cy="321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0</xdr:row>
      <xdr:rowOff>57151</xdr:rowOff>
    </xdr:from>
    <xdr:to>
      <xdr:col>13</xdr:col>
      <xdr:colOff>844723</xdr:colOff>
      <xdr:row>1</xdr:row>
      <xdr:rowOff>178334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4100" y="57151"/>
          <a:ext cx="530398" cy="3021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447675</xdr:colOff>
      <xdr:row>0</xdr:row>
      <xdr:rowOff>47626</xdr:rowOff>
    </xdr:from>
    <xdr:to>
      <xdr:col>18</xdr:col>
      <xdr:colOff>942975</xdr:colOff>
      <xdr:row>1</xdr:row>
      <xdr:rowOff>168809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02600" y="47626"/>
          <a:ext cx="495300" cy="3021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419100</xdr:colOff>
      <xdr:row>0</xdr:row>
      <xdr:rowOff>38101</xdr:rowOff>
    </xdr:from>
    <xdr:to>
      <xdr:col>19</xdr:col>
      <xdr:colOff>904875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02675" y="38101"/>
          <a:ext cx="485775" cy="323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409575</xdr:colOff>
      <xdr:row>0</xdr:row>
      <xdr:rowOff>66676</xdr:rowOff>
    </xdr:from>
    <xdr:to>
      <xdr:col>14</xdr:col>
      <xdr:colOff>939973</xdr:colOff>
      <xdr:row>1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5850" y="66676"/>
          <a:ext cx="530398" cy="285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361950</xdr:colOff>
      <xdr:row>0</xdr:row>
      <xdr:rowOff>38100</xdr:rowOff>
    </xdr:from>
    <xdr:to>
      <xdr:col>17</xdr:col>
      <xdr:colOff>892348</xdr:colOff>
      <xdr:row>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16700" y="38100"/>
          <a:ext cx="530398" cy="323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95251</xdr:rowOff>
    </xdr:from>
    <xdr:to>
      <xdr:col>13</xdr:col>
      <xdr:colOff>816148</xdr:colOff>
      <xdr:row>2</xdr:row>
      <xdr:rowOff>54509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1825" y="95251"/>
          <a:ext cx="530398" cy="3212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400050</xdr:colOff>
      <xdr:row>0</xdr:row>
      <xdr:rowOff>76201</xdr:rowOff>
    </xdr:from>
    <xdr:to>
      <xdr:col>18</xdr:col>
      <xdr:colOff>930448</xdr:colOff>
      <xdr:row>1</xdr:row>
      <xdr:rowOff>159284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83625" y="76201"/>
          <a:ext cx="530398" cy="26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2"/>
  <sheetViews>
    <sheetView showGridLines="0" workbookViewId="0">
      <pane xSplit="1" topLeftCell="B1" activePane="topRight" state="frozen"/>
      <selection pane="topRight" activeCell="A2" sqref="A2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3" width="21.88671875" style="2" customWidth="1"/>
    <col min="4" max="4" width="15.44140625" style="2" customWidth="1"/>
    <col min="5" max="8" width="20.6640625" style="2" customWidth="1"/>
    <col min="9" max="10" width="16.6640625" style="2" customWidth="1"/>
    <col min="11" max="11" width="19.44140625" style="2" customWidth="1"/>
    <col min="12" max="12" width="20.6640625" style="2" customWidth="1"/>
    <col min="13" max="14" width="11.44140625" style="2"/>
    <col min="15" max="15" width="12.6640625" style="2" bestFit="1" customWidth="1"/>
    <col min="16" max="16384" width="11.44140625" style="2"/>
  </cols>
  <sheetData>
    <row r="2" spans="1:15" x14ac:dyDescent="0.3">
      <c r="A2" s="1" t="s">
        <v>37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36" x14ac:dyDescent="0.3">
      <c r="A4" s="80" t="s">
        <v>0</v>
      </c>
      <c r="B4" s="3" t="s">
        <v>1</v>
      </c>
      <c r="C4" s="3" t="s">
        <v>58</v>
      </c>
      <c r="D4" s="3" t="s">
        <v>59</v>
      </c>
      <c r="E4" s="4" t="s">
        <v>48</v>
      </c>
      <c r="F4" s="4" t="s">
        <v>54</v>
      </c>
      <c r="G4" s="4" t="s">
        <v>55</v>
      </c>
      <c r="H4" s="4" t="s">
        <v>60</v>
      </c>
      <c r="I4" s="4" t="s">
        <v>56</v>
      </c>
      <c r="J4" s="21" t="s">
        <v>57</v>
      </c>
      <c r="K4" s="21" t="s">
        <v>52</v>
      </c>
      <c r="L4" s="4" t="s">
        <v>61</v>
      </c>
    </row>
    <row r="5" spans="1:15" ht="15" customHeight="1" x14ac:dyDescent="0.3">
      <c r="A5" s="81"/>
      <c r="C5" s="23"/>
      <c r="D5" s="20" t="s">
        <v>6</v>
      </c>
      <c r="E5" s="20"/>
      <c r="F5" s="20"/>
      <c r="G5" s="20"/>
      <c r="H5" s="20"/>
      <c r="I5" s="20"/>
      <c r="J5" s="20"/>
      <c r="K5" s="20"/>
      <c r="L5" s="20"/>
    </row>
    <row r="6" spans="1:15" x14ac:dyDescent="0.3">
      <c r="A6" s="6" t="s">
        <v>8</v>
      </c>
      <c r="B6" s="7">
        <f>SUM(C6:L6)</f>
        <v>114780729000</v>
      </c>
      <c r="C6" s="8">
        <f t="shared" ref="C6:J6" si="0">SUM(C7:C18)</f>
        <v>1000000000</v>
      </c>
      <c r="D6" s="8">
        <f t="shared" si="0"/>
        <v>1500000000</v>
      </c>
      <c r="E6" s="8">
        <f t="shared" si="0"/>
        <v>81635950000</v>
      </c>
      <c r="F6" s="8">
        <f t="shared" si="0"/>
        <v>500000000</v>
      </c>
      <c r="G6" s="8">
        <f t="shared" si="0"/>
        <v>1090000000</v>
      </c>
      <c r="H6" s="8">
        <f t="shared" si="0"/>
        <v>960985000</v>
      </c>
      <c r="I6" s="8">
        <f t="shared" si="0"/>
        <v>27148000000</v>
      </c>
      <c r="J6" s="8">
        <f t="shared" si="0"/>
        <v>150000000</v>
      </c>
      <c r="K6" s="8">
        <f t="shared" ref="K6" si="1">SUM(K7:K18)</f>
        <v>500000000</v>
      </c>
      <c r="L6" s="8">
        <f>SUM(L7:L18)</f>
        <v>295794000</v>
      </c>
    </row>
    <row r="7" spans="1:15" x14ac:dyDescent="0.3">
      <c r="A7" s="1" t="s">
        <v>9</v>
      </c>
      <c r="B7" s="10">
        <f>SUM(C7:L7)</f>
        <v>14225474000</v>
      </c>
      <c r="C7" s="18">
        <v>0</v>
      </c>
      <c r="D7" s="18">
        <v>0</v>
      </c>
      <c r="E7" s="11">
        <v>13879680000</v>
      </c>
      <c r="F7" s="11">
        <v>0</v>
      </c>
      <c r="G7" s="11">
        <v>300000000</v>
      </c>
      <c r="H7" s="11">
        <v>0</v>
      </c>
      <c r="I7" s="11">
        <v>0</v>
      </c>
      <c r="J7" s="11">
        <v>0</v>
      </c>
      <c r="K7" s="11">
        <v>0</v>
      </c>
      <c r="L7" s="11">
        <v>45794000</v>
      </c>
    </row>
    <row r="8" spans="1:15" x14ac:dyDescent="0.3">
      <c r="A8" s="1" t="s">
        <v>10</v>
      </c>
      <c r="B8" s="10">
        <f t="shared" ref="B8:B18" si="2">SUM(C8:L8)</f>
        <v>2065580000</v>
      </c>
      <c r="C8" s="18">
        <v>0</v>
      </c>
      <c r="D8" s="18">
        <v>0</v>
      </c>
      <c r="E8" s="11">
        <v>1135690000</v>
      </c>
      <c r="F8" s="11">
        <v>0</v>
      </c>
      <c r="G8" s="11">
        <v>790000000</v>
      </c>
      <c r="H8" s="11">
        <v>139890000</v>
      </c>
      <c r="I8" s="11">
        <v>0</v>
      </c>
      <c r="J8" s="11">
        <v>0</v>
      </c>
      <c r="K8" s="11">
        <v>0</v>
      </c>
      <c r="L8" s="11">
        <v>0</v>
      </c>
      <c r="O8" s="12"/>
    </row>
    <row r="9" spans="1:15" x14ac:dyDescent="0.3">
      <c r="A9" s="1" t="s">
        <v>11</v>
      </c>
      <c r="B9" s="10">
        <f t="shared" si="2"/>
        <v>26122505000</v>
      </c>
      <c r="C9" s="18">
        <v>0</v>
      </c>
      <c r="D9" s="18">
        <v>1273050000</v>
      </c>
      <c r="E9" s="11">
        <v>15793860000</v>
      </c>
      <c r="F9" s="11">
        <v>0</v>
      </c>
      <c r="G9" s="11">
        <v>0</v>
      </c>
      <c r="H9" s="11">
        <v>221095000</v>
      </c>
      <c r="I9" s="11">
        <v>8834500000</v>
      </c>
      <c r="J9" s="11">
        <v>0</v>
      </c>
      <c r="K9" s="11">
        <v>0</v>
      </c>
      <c r="L9" s="11">
        <v>0</v>
      </c>
      <c r="O9" s="12"/>
    </row>
    <row r="10" spans="1:15" x14ac:dyDescent="0.3">
      <c r="A10" s="1" t="s">
        <v>12</v>
      </c>
      <c r="B10" s="10">
        <f t="shared" si="2"/>
        <v>15541210000</v>
      </c>
      <c r="C10" s="18">
        <v>0</v>
      </c>
      <c r="D10" s="18">
        <v>50650000</v>
      </c>
      <c r="E10" s="11">
        <v>11488160000</v>
      </c>
      <c r="F10" s="11">
        <v>0</v>
      </c>
      <c r="G10" s="22">
        <v>0</v>
      </c>
      <c r="H10" s="11">
        <v>0</v>
      </c>
      <c r="I10" s="11">
        <v>4000000000</v>
      </c>
      <c r="J10" s="11">
        <v>0</v>
      </c>
      <c r="K10" s="11">
        <v>0</v>
      </c>
      <c r="L10" s="11">
        <v>2400000</v>
      </c>
      <c r="O10" s="12"/>
    </row>
    <row r="11" spans="1:15" x14ac:dyDescent="0.3">
      <c r="A11" s="1" t="s">
        <v>13</v>
      </c>
      <c r="B11" s="10">
        <f t="shared" si="2"/>
        <v>18538400000</v>
      </c>
      <c r="C11" s="18">
        <v>0</v>
      </c>
      <c r="D11" s="18">
        <v>176300000</v>
      </c>
      <c r="E11" s="11">
        <v>12114500000</v>
      </c>
      <c r="F11" s="11">
        <v>0</v>
      </c>
      <c r="G11" s="22">
        <v>0</v>
      </c>
      <c r="H11" s="11">
        <v>0</v>
      </c>
      <c r="I11" s="11">
        <v>6000000000</v>
      </c>
      <c r="J11" s="11">
        <v>0</v>
      </c>
      <c r="K11" s="11">
        <v>200000000</v>
      </c>
      <c r="L11" s="11">
        <v>47600000</v>
      </c>
      <c r="O11" s="12"/>
    </row>
    <row r="12" spans="1:15" x14ac:dyDescent="0.3">
      <c r="A12" s="1" t="s">
        <v>14</v>
      </c>
      <c r="B12" s="10">
        <f t="shared" si="2"/>
        <v>4400000000</v>
      </c>
      <c r="C12" s="18">
        <v>0</v>
      </c>
      <c r="D12" s="18">
        <v>0</v>
      </c>
      <c r="E12" s="11">
        <v>1200000000</v>
      </c>
      <c r="F12" s="11">
        <v>0</v>
      </c>
      <c r="G12" s="22">
        <v>0</v>
      </c>
      <c r="H12" s="11">
        <v>200000000</v>
      </c>
      <c r="I12" s="11">
        <v>3000000000</v>
      </c>
      <c r="J12" s="11">
        <v>0</v>
      </c>
      <c r="K12" s="11">
        <v>0</v>
      </c>
      <c r="L12" s="11">
        <v>0</v>
      </c>
      <c r="O12" s="12"/>
    </row>
    <row r="13" spans="1:15" x14ac:dyDescent="0.3">
      <c r="A13" s="1" t="s">
        <v>15</v>
      </c>
      <c r="B13" s="10">
        <f t="shared" si="2"/>
        <v>9121100000</v>
      </c>
      <c r="C13" s="18">
        <v>0</v>
      </c>
      <c r="D13" s="18">
        <v>0</v>
      </c>
      <c r="E13" s="11">
        <v>6205980000</v>
      </c>
      <c r="F13" s="11">
        <v>0</v>
      </c>
      <c r="G13" s="22">
        <v>0</v>
      </c>
      <c r="H13" s="11">
        <v>200000000</v>
      </c>
      <c r="I13" s="11">
        <v>2601000000</v>
      </c>
      <c r="J13" s="11">
        <v>0</v>
      </c>
      <c r="K13" s="11">
        <v>0</v>
      </c>
      <c r="L13" s="11">
        <v>114120000</v>
      </c>
      <c r="O13" s="12"/>
    </row>
    <row r="14" spans="1:15" x14ac:dyDescent="0.3">
      <c r="A14" s="1" t="s">
        <v>16</v>
      </c>
      <c r="B14" s="10">
        <f t="shared" si="2"/>
        <v>21772659000</v>
      </c>
      <c r="C14" s="18">
        <v>0</v>
      </c>
      <c r="D14" s="18">
        <v>0</v>
      </c>
      <c r="E14" s="11">
        <v>19487260000</v>
      </c>
      <c r="F14" s="11">
        <v>0</v>
      </c>
      <c r="G14" s="22">
        <v>0</v>
      </c>
      <c r="H14" s="11">
        <v>200000000</v>
      </c>
      <c r="I14" s="11">
        <v>1825500000</v>
      </c>
      <c r="J14" s="11">
        <v>50000000</v>
      </c>
      <c r="K14" s="11">
        <v>124019000</v>
      </c>
      <c r="L14" s="11">
        <v>85880000</v>
      </c>
      <c r="O14" s="12"/>
    </row>
    <row r="15" spans="1:15" x14ac:dyDescent="0.3">
      <c r="A15" s="1" t="s">
        <v>17</v>
      </c>
      <c r="B15" s="10">
        <f t="shared" si="2"/>
        <v>325530000</v>
      </c>
      <c r="C15" s="18">
        <v>0</v>
      </c>
      <c r="D15" s="18">
        <v>0</v>
      </c>
      <c r="E15" s="11">
        <v>100000000</v>
      </c>
      <c r="F15" s="11">
        <v>0</v>
      </c>
      <c r="G15" s="22">
        <v>0</v>
      </c>
      <c r="H15" s="22">
        <v>0</v>
      </c>
      <c r="I15" s="11">
        <v>121000000</v>
      </c>
      <c r="J15" s="11">
        <v>100000000</v>
      </c>
      <c r="K15" s="11">
        <v>4530000</v>
      </c>
      <c r="L15" s="11">
        <v>0</v>
      </c>
      <c r="O15" s="12"/>
    </row>
    <row r="16" spans="1:15" x14ac:dyDescent="0.3">
      <c r="A16" s="1" t="s">
        <v>18</v>
      </c>
      <c r="B16" s="10">
        <f t="shared" si="2"/>
        <v>703865000</v>
      </c>
      <c r="C16" s="18">
        <v>0</v>
      </c>
      <c r="D16" s="18">
        <v>0</v>
      </c>
      <c r="E16" s="11">
        <v>230820000</v>
      </c>
      <c r="F16" s="11">
        <v>0</v>
      </c>
      <c r="G16" s="22">
        <v>0</v>
      </c>
      <c r="H16" s="22">
        <v>0</v>
      </c>
      <c r="I16" s="11">
        <v>466000000</v>
      </c>
      <c r="J16" s="11">
        <v>0</v>
      </c>
      <c r="K16" s="11">
        <v>7045000</v>
      </c>
      <c r="L16" s="11">
        <v>0</v>
      </c>
    </row>
    <row r="17" spans="1:12" x14ac:dyDescent="0.3">
      <c r="A17" s="1" t="s">
        <v>19</v>
      </c>
      <c r="B17" s="10">
        <f t="shared" si="2"/>
        <v>864406000</v>
      </c>
      <c r="C17" s="18">
        <v>500000000</v>
      </c>
      <c r="D17" s="18">
        <v>0</v>
      </c>
      <c r="E17" s="11">
        <v>0</v>
      </c>
      <c r="F17" s="11">
        <v>0</v>
      </c>
      <c r="G17" s="22">
        <v>0</v>
      </c>
      <c r="H17" s="22">
        <v>0</v>
      </c>
      <c r="I17" s="11">
        <v>200000000</v>
      </c>
      <c r="J17" s="11">
        <v>0</v>
      </c>
      <c r="K17" s="11">
        <v>164406000</v>
      </c>
      <c r="L17" s="11">
        <v>0</v>
      </c>
    </row>
    <row r="18" spans="1:12" x14ac:dyDescent="0.3">
      <c r="A18" s="13" t="s">
        <v>20</v>
      </c>
      <c r="B18" s="14">
        <f t="shared" si="2"/>
        <v>1100000000</v>
      </c>
      <c r="C18" s="19">
        <v>500000000</v>
      </c>
      <c r="D18" s="19">
        <v>0</v>
      </c>
      <c r="E18" s="15">
        <v>0</v>
      </c>
      <c r="F18" s="15">
        <v>500000000</v>
      </c>
      <c r="G18" s="15">
        <v>0</v>
      </c>
      <c r="H18" s="15">
        <v>0</v>
      </c>
      <c r="I18" s="15">
        <v>100000000</v>
      </c>
      <c r="J18" s="15">
        <v>0</v>
      </c>
      <c r="K18" s="15">
        <v>0</v>
      </c>
      <c r="L18" s="15">
        <v>0</v>
      </c>
    </row>
    <row r="19" spans="1:12" x14ac:dyDescent="0.3">
      <c r="A19" s="17" t="s">
        <v>21</v>
      </c>
    </row>
    <row r="20" spans="1:12" x14ac:dyDescent="0.3">
      <c r="A20" s="17" t="s">
        <v>22</v>
      </c>
    </row>
    <row r="21" spans="1:12" x14ac:dyDescent="0.3">
      <c r="A21" s="17" t="s">
        <v>24</v>
      </c>
    </row>
    <row r="22" spans="1:12" x14ac:dyDescent="0.3">
      <c r="A22" s="17" t="s">
        <v>82</v>
      </c>
    </row>
  </sheetData>
  <mergeCells count="1">
    <mergeCell ref="A4:A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22"/>
  <sheetViews>
    <sheetView showGridLines="0" workbookViewId="0">
      <selection activeCell="F14" sqref="F14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8" width="20.6640625" style="2" customWidth="1"/>
    <col min="9" max="9" width="16.6640625" style="2" customWidth="1"/>
    <col min="10" max="10" width="12" style="2" bestFit="1" customWidth="1"/>
    <col min="11" max="11" width="13.88671875" style="2" customWidth="1"/>
    <col min="12" max="12" width="13" style="2" customWidth="1"/>
    <col min="13" max="13" width="15.44140625" style="2" bestFit="1" customWidth="1"/>
    <col min="14" max="16384" width="11.44140625" style="2"/>
  </cols>
  <sheetData>
    <row r="2" spans="1:13" x14ac:dyDescent="0.3">
      <c r="A2" s="1" t="s">
        <v>46</v>
      </c>
      <c r="B2" s="1"/>
      <c r="C2" s="1"/>
      <c r="D2" s="1"/>
      <c r="E2" s="1"/>
      <c r="F2" s="1"/>
      <c r="G2" s="1"/>
      <c r="H2" s="1"/>
      <c r="I2" s="1"/>
    </row>
    <row r="3" spans="1:13" ht="14.2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13" ht="54.75" customHeight="1" x14ac:dyDescent="0.3">
      <c r="A4" s="80" t="s">
        <v>0</v>
      </c>
      <c r="B4" s="3" t="s">
        <v>1</v>
      </c>
      <c r="C4" s="4" t="s">
        <v>68</v>
      </c>
      <c r="D4" s="4" t="s">
        <v>98</v>
      </c>
      <c r="E4" s="4" t="s">
        <v>95</v>
      </c>
      <c r="F4" s="4" t="s">
        <v>96</v>
      </c>
      <c r="G4" s="4" t="s">
        <v>31</v>
      </c>
      <c r="H4" s="4" t="s">
        <v>97</v>
      </c>
      <c r="I4" s="4" t="s">
        <v>56</v>
      </c>
      <c r="J4" s="3" t="s">
        <v>2</v>
      </c>
      <c r="K4" s="3" t="s">
        <v>99</v>
      </c>
      <c r="L4" s="4" t="s">
        <v>3</v>
      </c>
      <c r="M4" s="4" t="s">
        <v>5</v>
      </c>
    </row>
    <row r="5" spans="1:13" ht="15" customHeight="1" x14ac:dyDescent="0.3">
      <c r="A5" s="81"/>
      <c r="C5" s="84"/>
      <c r="D5" s="84"/>
      <c r="E5" s="84"/>
      <c r="F5" s="84"/>
      <c r="G5" s="84"/>
      <c r="H5" s="84"/>
      <c r="I5" s="84"/>
      <c r="J5" s="82" t="s">
        <v>7</v>
      </c>
      <c r="K5" s="83"/>
      <c r="L5" s="83"/>
      <c r="M5" s="5" t="s">
        <v>6</v>
      </c>
    </row>
    <row r="6" spans="1:13" x14ac:dyDescent="0.3">
      <c r="A6" s="6" t="s">
        <v>8</v>
      </c>
      <c r="B6" s="7">
        <f t="shared" ref="B6:B18" si="0">SUM(C6:I6)</f>
        <v>691004040000</v>
      </c>
      <c r="C6" s="8">
        <f t="shared" ref="C6:H6" si="1">SUM(C7:C18)</f>
        <v>516956040000</v>
      </c>
      <c r="D6" s="8">
        <f t="shared" si="1"/>
        <v>10000000000</v>
      </c>
      <c r="E6" s="8">
        <f t="shared" si="1"/>
        <v>5000000000</v>
      </c>
      <c r="F6" s="8">
        <f t="shared" si="1"/>
        <v>300000000</v>
      </c>
      <c r="G6" s="8">
        <f t="shared" si="1"/>
        <v>300000000</v>
      </c>
      <c r="H6" s="8">
        <f t="shared" si="1"/>
        <v>5000000000</v>
      </c>
      <c r="I6" s="8">
        <f>SUM(I7:I18)</f>
        <v>153448000000</v>
      </c>
      <c r="J6" s="9">
        <f t="shared" ref="J6:J18" si="2">SUM(K6:L6)</f>
        <v>110000000</v>
      </c>
      <c r="K6" s="8">
        <f t="shared" ref="K6:L6" si="3">SUM(K7:K18)</f>
        <v>60000000</v>
      </c>
      <c r="L6" s="8">
        <f t="shared" si="3"/>
        <v>50000000</v>
      </c>
      <c r="M6" s="8">
        <f>SUM(M7:M18)</f>
        <v>697249435000</v>
      </c>
    </row>
    <row r="7" spans="1:13" x14ac:dyDescent="0.3">
      <c r="A7" s="1" t="s">
        <v>9</v>
      </c>
      <c r="B7" s="10">
        <f t="shared" si="0"/>
        <v>139582920000</v>
      </c>
      <c r="C7" s="11">
        <v>139582920000</v>
      </c>
      <c r="D7" s="11">
        <v>0</v>
      </c>
      <c r="E7" s="11">
        <v>0</v>
      </c>
      <c r="F7" s="11">
        <v>0</v>
      </c>
      <c r="G7" s="22">
        <v>0</v>
      </c>
      <c r="H7" s="22">
        <v>0</v>
      </c>
      <c r="I7" s="11">
        <v>0</v>
      </c>
      <c r="J7" s="9">
        <f t="shared" si="2"/>
        <v>20000000</v>
      </c>
      <c r="K7" s="22">
        <v>20000000</v>
      </c>
      <c r="L7" s="22">
        <v>0</v>
      </c>
      <c r="M7" s="9">
        <v>140739572000</v>
      </c>
    </row>
    <row r="8" spans="1:13" x14ac:dyDescent="0.3">
      <c r="A8" s="1" t="s">
        <v>10</v>
      </c>
      <c r="B8" s="10">
        <f t="shared" si="0"/>
        <v>63979240000</v>
      </c>
      <c r="C8" s="11">
        <v>63979240000</v>
      </c>
      <c r="D8" s="11">
        <v>0</v>
      </c>
      <c r="E8" s="11">
        <v>0</v>
      </c>
      <c r="F8" s="11">
        <v>0</v>
      </c>
      <c r="G8" s="22">
        <v>0</v>
      </c>
      <c r="H8" s="22">
        <v>0</v>
      </c>
      <c r="I8" s="11">
        <v>0</v>
      </c>
      <c r="J8" s="9">
        <f t="shared" si="2"/>
        <v>80000000</v>
      </c>
      <c r="K8" s="22">
        <v>40000000</v>
      </c>
      <c r="L8" s="22">
        <v>40000000</v>
      </c>
      <c r="M8" s="9">
        <v>68521968000</v>
      </c>
    </row>
    <row r="9" spans="1:13" x14ac:dyDescent="0.3">
      <c r="A9" s="1" t="s">
        <v>11</v>
      </c>
      <c r="B9" s="10">
        <f t="shared" si="0"/>
        <v>22878770000</v>
      </c>
      <c r="C9" s="11">
        <v>22878770000</v>
      </c>
      <c r="D9" s="11">
        <v>0</v>
      </c>
      <c r="E9" s="11">
        <v>0</v>
      </c>
      <c r="F9" s="11">
        <v>0</v>
      </c>
      <c r="G9" s="22">
        <v>0</v>
      </c>
      <c r="H9" s="22">
        <v>0</v>
      </c>
      <c r="I9" s="11">
        <v>0</v>
      </c>
      <c r="J9" s="9">
        <f t="shared" si="2"/>
        <v>0</v>
      </c>
      <c r="K9" s="22">
        <v>0</v>
      </c>
      <c r="L9" s="22">
        <v>0</v>
      </c>
      <c r="M9" s="9">
        <v>22878770000</v>
      </c>
    </row>
    <row r="10" spans="1:13" x14ac:dyDescent="0.3">
      <c r="A10" s="1" t="s">
        <v>12</v>
      </c>
      <c r="B10" s="10">
        <f t="shared" si="0"/>
        <v>945700000</v>
      </c>
      <c r="C10" s="11">
        <v>945700000</v>
      </c>
      <c r="D10" s="11">
        <v>0</v>
      </c>
      <c r="E10" s="11">
        <v>0</v>
      </c>
      <c r="F10" s="11">
        <v>0</v>
      </c>
      <c r="G10" s="22">
        <v>0</v>
      </c>
      <c r="H10" s="22">
        <v>0</v>
      </c>
      <c r="I10" s="11">
        <v>0</v>
      </c>
      <c r="J10" s="9">
        <f t="shared" si="2"/>
        <v>0</v>
      </c>
      <c r="K10" s="22">
        <v>0</v>
      </c>
      <c r="L10" s="22">
        <v>0</v>
      </c>
      <c r="M10" s="9">
        <v>945700000</v>
      </c>
    </row>
    <row r="11" spans="1:13" x14ac:dyDescent="0.3">
      <c r="A11" s="1" t="s">
        <v>13</v>
      </c>
      <c r="B11" s="10">
        <f t="shared" si="0"/>
        <v>101823790000</v>
      </c>
      <c r="C11" s="11">
        <v>101823790000</v>
      </c>
      <c r="D11" s="11">
        <v>0</v>
      </c>
      <c r="E11" s="11">
        <v>0</v>
      </c>
      <c r="F11" s="11">
        <v>0</v>
      </c>
      <c r="G11" s="22">
        <v>0</v>
      </c>
      <c r="H11" s="22">
        <v>0</v>
      </c>
      <c r="I11" s="11">
        <v>0</v>
      </c>
      <c r="J11" s="9">
        <f t="shared" si="2"/>
        <v>0</v>
      </c>
      <c r="K11" s="22">
        <v>0</v>
      </c>
      <c r="L11" s="22">
        <v>0</v>
      </c>
      <c r="M11" s="9">
        <v>101823790000</v>
      </c>
    </row>
    <row r="12" spans="1:13" x14ac:dyDescent="0.3">
      <c r="A12" s="1" t="s">
        <v>14</v>
      </c>
      <c r="B12" s="10">
        <f t="shared" si="0"/>
        <v>102128990000</v>
      </c>
      <c r="C12" s="11">
        <v>32128990000</v>
      </c>
      <c r="D12" s="11">
        <v>0</v>
      </c>
      <c r="E12" s="11">
        <v>0</v>
      </c>
      <c r="F12" s="11">
        <v>0</v>
      </c>
      <c r="G12" s="22">
        <v>0</v>
      </c>
      <c r="H12" s="22">
        <v>0</v>
      </c>
      <c r="I12" s="22">
        <v>70000000000</v>
      </c>
      <c r="J12" s="9">
        <f t="shared" si="2"/>
        <v>0</v>
      </c>
      <c r="K12" s="22">
        <v>0</v>
      </c>
      <c r="L12" s="22">
        <v>0</v>
      </c>
      <c r="M12" s="9">
        <v>102128990000</v>
      </c>
    </row>
    <row r="13" spans="1:13" x14ac:dyDescent="0.3">
      <c r="A13" s="1" t="s">
        <v>15</v>
      </c>
      <c r="B13" s="10">
        <f t="shared" si="0"/>
        <v>19658230000</v>
      </c>
      <c r="C13" s="11">
        <v>9358230000</v>
      </c>
      <c r="D13" s="22">
        <v>10000000000</v>
      </c>
      <c r="E13" s="11">
        <v>0</v>
      </c>
      <c r="F13" s="11">
        <v>0</v>
      </c>
      <c r="G13" s="22">
        <v>300000000</v>
      </c>
      <c r="H13" s="22">
        <v>0</v>
      </c>
      <c r="I13" s="22">
        <v>0</v>
      </c>
      <c r="J13" s="9">
        <f t="shared" si="2"/>
        <v>0</v>
      </c>
      <c r="K13" s="22">
        <v>0</v>
      </c>
      <c r="L13" s="22">
        <v>0</v>
      </c>
      <c r="M13" s="9">
        <v>19658230000</v>
      </c>
    </row>
    <row r="14" spans="1:13" x14ac:dyDescent="0.3">
      <c r="A14" s="1" t="s">
        <v>16</v>
      </c>
      <c r="B14" s="10">
        <f t="shared" si="0"/>
        <v>64245970000</v>
      </c>
      <c r="C14" s="11">
        <v>54245970000</v>
      </c>
      <c r="D14" s="22">
        <v>0</v>
      </c>
      <c r="E14" s="11">
        <v>5000000000</v>
      </c>
      <c r="F14" s="11">
        <v>0</v>
      </c>
      <c r="G14" s="22">
        <v>0</v>
      </c>
      <c r="H14" s="22">
        <v>5000000000</v>
      </c>
      <c r="I14" s="11">
        <v>0</v>
      </c>
      <c r="J14" s="9">
        <f t="shared" si="2"/>
        <v>0</v>
      </c>
      <c r="K14" s="22">
        <v>0</v>
      </c>
      <c r="L14" s="22">
        <v>0</v>
      </c>
      <c r="M14" s="9">
        <v>59245970000</v>
      </c>
    </row>
    <row r="15" spans="1:13" x14ac:dyDescent="0.3">
      <c r="A15" s="1" t="s">
        <v>17</v>
      </c>
      <c r="B15" s="10">
        <f t="shared" si="0"/>
        <v>73505700000</v>
      </c>
      <c r="C15" s="11">
        <v>3884400000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11">
        <v>69621300000</v>
      </c>
      <c r="J15" s="9">
        <f t="shared" si="2"/>
        <v>0</v>
      </c>
      <c r="K15" s="22">
        <v>0</v>
      </c>
      <c r="L15" s="22">
        <v>0</v>
      </c>
      <c r="M15" s="9">
        <v>78505700000</v>
      </c>
    </row>
    <row r="16" spans="1:13" x14ac:dyDescent="0.3">
      <c r="A16" s="1" t="s">
        <v>18</v>
      </c>
      <c r="B16" s="10">
        <f t="shared" si="0"/>
        <v>81046240000</v>
      </c>
      <c r="C16" s="11">
        <v>76919540000</v>
      </c>
      <c r="D16" s="22">
        <v>0</v>
      </c>
      <c r="E16" s="22">
        <v>0</v>
      </c>
      <c r="F16" s="22">
        <v>300000000</v>
      </c>
      <c r="G16" s="22">
        <v>0</v>
      </c>
      <c r="H16" s="22">
        <v>0</v>
      </c>
      <c r="I16" s="22">
        <v>3826700000</v>
      </c>
      <c r="J16" s="9">
        <f t="shared" si="2"/>
        <v>0</v>
      </c>
      <c r="K16" s="22">
        <v>0</v>
      </c>
      <c r="L16" s="22">
        <v>0</v>
      </c>
      <c r="M16" s="9">
        <v>81046240000</v>
      </c>
    </row>
    <row r="17" spans="1:13" x14ac:dyDescent="0.3">
      <c r="A17" s="1" t="s">
        <v>19</v>
      </c>
      <c r="B17" s="10">
        <f t="shared" si="0"/>
        <v>20497300000</v>
      </c>
      <c r="C17" s="18">
        <v>10497300000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10000000000</v>
      </c>
      <c r="J17" s="9">
        <f t="shared" si="2"/>
        <v>10000000</v>
      </c>
      <c r="K17" s="22">
        <v>0</v>
      </c>
      <c r="L17" s="22">
        <v>10000000</v>
      </c>
      <c r="M17" s="9">
        <v>21043315000</v>
      </c>
    </row>
    <row r="18" spans="1:13" x14ac:dyDescent="0.3">
      <c r="A18" s="13" t="s">
        <v>20</v>
      </c>
      <c r="B18" s="14">
        <f t="shared" si="0"/>
        <v>711190000</v>
      </c>
      <c r="C18" s="19">
        <v>711190000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6">
        <f t="shared" si="2"/>
        <v>0</v>
      </c>
      <c r="K18" s="15">
        <v>0</v>
      </c>
      <c r="L18" s="15">
        <v>0</v>
      </c>
      <c r="M18" s="16">
        <v>711190000</v>
      </c>
    </row>
    <row r="19" spans="1:13" x14ac:dyDescent="0.3">
      <c r="A19" s="17" t="s">
        <v>21</v>
      </c>
    </row>
    <row r="20" spans="1:13" x14ac:dyDescent="0.3">
      <c r="A20" s="17" t="s">
        <v>22</v>
      </c>
    </row>
    <row r="21" spans="1:13" x14ac:dyDescent="0.3">
      <c r="A21" s="17" t="s">
        <v>47</v>
      </c>
      <c r="H21" s="24"/>
    </row>
    <row r="22" spans="1:13" x14ac:dyDescent="0.3">
      <c r="A22" s="17" t="s">
        <v>82</v>
      </c>
    </row>
  </sheetData>
  <mergeCells count="3">
    <mergeCell ref="A4:A5"/>
    <mergeCell ref="C5:I5"/>
    <mergeCell ref="J5:L5"/>
  </mergeCells>
  <pageMargins left="0.7" right="0.7" top="0.75" bottom="0.75" header="0.3" footer="0.3"/>
  <ignoredErrors>
    <ignoredError sqref="J7:J18" formulaRange="1"/>
    <ignoredError sqref="J6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S45"/>
  <sheetViews>
    <sheetView showGridLines="0" workbookViewId="0">
      <pane xSplit="1" topLeftCell="B1" activePane="topRight" state="frozen"/>
      <selection pane="topRight" activeCell="A2" sqref="A2"/>
    </sheetView>
  </sheetViews>
  <sheetFormatPr baseColWidth="10" defaultColWidth="11.44140625" defaultRowHeight="14.4" x14ac:dyDescent="0.3"/>
  <cols>
    <col min="1" max="1" width="25.109375" style="2" customWidth="1"/>
    <col min="2" max="2" width="15.88671875" style="2" bestFit="1" customWidth="1"/>
    <col min="3" max="3" width="20.6640625" style="2" customWidth="1"/>
    <col min="4" max="6" width="16.6640625" style="2" customWidth="1"/>
    <col min="7" max="7" width="19.6640625" style="2" customWidth="1"/>
    <col min="8" max="9" width="16.6640625" style="2" customWidth="1"/>
    <col min="10" max="10" width="18.5546875" style="2" customWidth="1"/>
    <col min="11" max="11" width="20.6640625" style="2" customWidth="1"/>
    <col min="12" max="12" width="18.88671875" style="2" customWidth="1"/>
    <col min="13" max="13" width="21.44140625" style="2" customWidth="1"/>
    <col min="14" max="14" width="15.88671875" style="2" customWidth="1"/>
    <col min="15" max="15" width="18.33203125" style="2" customWidth="1"/>
    <col min="16" max="16" width="19.44140625" style="2" customWidth="1"/>
    <col min="17" max="18" width="11.44140625" style="2"/>
    <col min="19" max="19" width="12.6640625" style="2" bestFit="1" customWidth="1"/>
    <col min="20" max="16384" width="11.44140625" style="2"/>
  </cols>
  <sheetData>
    <row r="2" spans="1:19" x14ac:dyDescent="0.3">
      <c r="A2" s="1" t="s">
        <v>107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9" ht="72" x14ac:dyDescent="0.3">
      <c r="A4" s="80" t="s">
        <v>0</v>
      </c>
      <c r="B4" s="3" t="s">
        <v>1</v>
      </c>
      <c r="C4" s="4" t="s">
        <v>68</v>
      </c>
      <c r="D4" s="4" t="s">
        <v>56</v>
      </c>
      <c r="E4" s="4" t="s">
        <v>85</v>
      </c>
      <c r="F4" s="4" t="s">
        <v>91</v>
      </c>
      <c r="G4" s="62" t="s">
        <v>92</v>
      </c>
      <c r="H4" s="62" t="s">
        <v>79</v>
      </c>
      <c r="I4" s="4" t="s">
        <v>26</v>
      </c>
      <c r="J4" s="4" t="s">
        <v>70</v>
      </c>
      <c r="K4" s="21" t="s">
        <v>36</v>
      </c>
      <c r="L4" s="3" t="s">
        <v>2</v>
      </c>
      <c r="M4" s="4" t="s">
        <v>3</v>
      </c>
      <c r="N4" s="4" t="s">
        <v>4</v>
      </c>
      <c r="O4" s="30" t="s">
        <v>53</v>
      </c>
      <c r="P4" s="4" t="s">
        <v>5</v>
      </c>
    </row>
    <row r="5" spans="1:19" ht="15" customHeight="1" x14ac:dyDescent="0.3">
      <c r="A5" s="81"/>
      <c r="B5" s="84" t="s">
        <v>6</v>
      </c>
      <c r="C5" s="84"/>
      <c r="D5" s="84"/>
      <c r="E5" s="84"/>
      <c r="F5" s="84"/>
      <c r="G5" s="84"/>
      <c r="H5" s="84"/>
      <c r="I5" s="84"/>
      <c r="J5" s="84"/>
      <c r="K5" s="4"/>
      <c r="L5" s="83" t="s">
        <v>7</v>
      </c>
      <c r="M5" s="83"/>
      <c r="N5" s="83"/>
      <c r="O5" s="83"/>
      <c r="P5" s="5" t="s">
        <v>6</v>
      </c>
    </row>
    <row r="6" spans="1:19" x14ac:dyDescent="0.3">
      <c r="A6" s="6" t="s">
        <v>8</v>
      </c>
      <c r="B6" s="7">
        <f>SUM(C6:K6)</f>
        <v>686710560000</v>
      </c>
      <c r="C6" s="8">
        <f>SUM(C7:C18)</f>
        <v>525271260000</v>
      </c>
      <c r="D6" s="8">
        <f>SUM(D7:D18)</f>
        <v>144639300000</v>
      </c>
      <c r="E6" s="8">
        <f t="shared" ref="E6:P6" si="0">SUM(E7:E18)</f>
        <v>2500000000</v>
      </c>
      <c r="F6" s="8">
        <f t="shared" si="0"/>
        <v>5000000000</v>
      </c>
      <c r="G6" s="8">
        <f t="shared" si="0"/>
        <v>6000000000</v>
      </c>
      <c r="H6" s="8">
        <f t="shared" si="0"/>
        <v>300000000</v>
      </c>
      <c r="I6" s="8">
        <f t="shared" si="0"/>
        <v>1000000000</v>
      </c>
      <c r="J6" s="8">
        <f t="shared" si="0"/>
        <v>1000000000</v>
      </c>
      <c r="K6" s="8">
        <f t="shared" si="0"/>
        <v>1000000000</v>
      </c>
      <c r="L6" s="9">
        <f t="shared" ref="L6:L17" si="1">SUM(M6:O6)</f>
        <v>75000000</v>
      </c>
      <c r="M6" s="8">
        <f t="shared" si="0"/>
        <v>30000000</v>
      </c>
      <c r="N6" s="8">
        <f t="shared" si="0"/>
        <v>40000000</v>
      </c>
      <c r="O6" s="8">
        <f t="shared" si="0"/>
        <v>5000000</v>
      </c>
      <c r="P6" s="8">
        <f t="shared" si="0"/>
        <v>690964258600</v>
      </c>
    </row>
    <row r="7" spans="1:19" x14ac:dyDescent="0.3">
      <c r="A7" s="1" t="s">
        <v>9</v>
      </c>
      <c r="B7" s="10">
        <f t="shared" ref="B7:B17" si="2">SUM(C7:J7)</f>
        <v>141836750000</v>
      </c>
      <c r="C7" s="11">
        <v>101836750000</v>
      </c>
      <c r="D7" s="11">
        <v>40000000000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9">
        <f t="shared" si="1"/>
        <v>0</v>
      </c>
      <c r="M7" s="11">
        <v>0</v>
      </c>
      <c r="N7" s="11">
        <v>0</v>
      </c>
      <c r="O7" s="11">
        <v>0</v>
      </c>
      <c r="P7" s="8">
        <f>B7+(L7*56.7084)</f>
        <v>141836750000</v>
      </c>
    </row>
    <row r="8" spans="1:19" x14ac:dyDescent="0.3">
      <c r="A8" s="1" t="s">
        <v>10</v>
      </c>
      <c r="B8" s="10">
        <f t="shared" si="2"/>
        <v>183946970000</v>
      </c>
      <c r="C8" s="11">
        <v>153946970000</v>
      </c>
      <c r="D8" s="11">
        <v>30000000000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9">
        <f t="shared" si="1"/>
        <v>5000000</v>
      </c>
      <c r="M8" s="11">
        <v>0</v>
      </c>
      <c r="N8" s="11">
        <v>5000000</v>
      </c>
      <c r="O8" s="11">
        <v>0</v>
      </c>
      <c r="P8" s="8">
        <f>B8+(L8*56.7084)</f>
        <v>184230512000</v>
      </c>
      <c r="S8" s="12"/>
    </row>
    <row r="9" spans="1:19" x14ac:dyDescent="0.3">
      <c r="A9" s="1" t="s">
        <v>11</v>
      </c>
      <c r="B9" s="10">
        <f t="shared" si="2"/>
        <v>21465810000</v>
      </c>
      <c r="C9" s="11">
        <v>11465810000</v>
      </c>
      <c r="D9" s="11">
        <v>10000000000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9">
        <f t="shared" si="1"/>
        <v>20000000</v>
      </c>
      <c r="M9" s="11">
        <v>10000000</v>
      </c>
      <c r="N9" s="35">
        <v>10000000</v>
      </c>
      <c r="O9" s="11">
        <v>0</v>
      </c>
      <c r="P9" s="8">
        <f t="shared" ref="P9:P14" si="3">B9+(L9*56.7084)</f>
        <v>22599978000</v>
      </c>
      <c r="S9" s="12"/>
    </row>
    <row r="10" spans="1:19" x14ac:dyDescent="0.3">
      <c r="A10" s="1" t="s">
        <v>12</v>
      </c>
      <c r="B10" s="10">
        <f t="shared" si="2"/>
        <v>34477860000</v>
      </c>
      <c r="C10" s="11">
        <v>29477860000</v>
      </c>
      <c r="D10" s="11">
        <v>5000000000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9">
        <f t="shared" si="1"/>
        <v>10000000</v>
      </c>
      <c r="M10" s="11">
        <v>0</v>
      </c>
      <c r="N10" s="35">
        <v>10000000</v>
      </c>
      <c r="O10" s="11">
        <v>0</v>
      </c>
      <c r="P10" s="8">
        <f t="shared" si="3"/>
        <v>35044944000</v>
      </c>
      <c r="S10" s="12"/>
    </row>
    <row r="11" spans="1:19" x14ac:dyDescent="0.3">
      <c r="A11" s="1" t="s">
        <v>13</v>
      </c>
      <c r="B11" s="10">
        <f t="shared" si="2"/>
        <v>17765160000</v>
      </c>
      <c r="C11" s="11">
        <v>12765160000</v>
      </c>
      <c r="D11" s="11">
        <v>5000000000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9">
        <f t="shared" si="1"/>
        <v>25000000</v>
      </c>
      <c r="M11" s="11">
        <v>10000000</v>
      </c>
      <c r="N11" s="35">
        <v>15000000</v>
      </c>
      <c r="O11" s="11">
        <v>0</v>
      </c>
      <c r="P11" s="8">
        <f t="shared" si="3"/>
        <v>19182870000</v>
      </c>
      <c r="S11" s="12"/>
    </row>
    <row r="12" spans="1:19" x14ac:dyDescent="0.3">
      <c r="A12" s="1" t="s">
        <v>14</v>
      </c>
      <c r="B12" s="10">
        <f t="shared" si="2"/>
        <v>50140490000</v>
      </c>
      <c r="C12" s="11">
        <v>30140490000</v>
      </c>
      <c r="D12" s="11">
        <v>20000000000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9">
        <f t="shared" si="1"/>
        <v>0</v>
      </c>
      <c r="M12" s="11">
        <v>0</v>
      </c>
      <c r="N12" s="11">
        <v>0</v>
      </c>
      <c r="O12" s="11">
        <v>0</v>
      </c>
      <c r="P12" s="8">
        <f t="shared" si="3"/>
        <v>50140490000</v>
      </c>
      <c r="S12" s="12"/>
    </row>
    <row r="13" spans="1:19" x14ac:dyDescent="0.3">
      <c r="A13" s="1" t="s">
        <v>15</v>
      </c>
      <c r="B13" s="10">
        <f t="shared" si="2"/>
        <v>37499580000</v>
      </c>
      <c r="C13" s="11">
        <v>17499580000</v>
      </c>
      <c r="D13" s="11">
        <v>20000000000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9">
        <f t="shared" si="1"/>
        <v>0</v>
      </c>
      <c r="M13" s="11">
        <v>0</v>
      </c>
      <c r="N13" s="11">
        <v>0</v>
      </c>
      <c r="O13" s="11">
        <v>0</v>
      </c>
      <c r="P13" s="8">
        <f t="shared" si="3"/>
        <v>37499580000</v>
      </c>
      <c r="S13" s="12"/>
    </row>
    <row r="14" spans="1:19" x14ac:dyDescent="0.3">
      <c r="A14" s="1" t="s">
        <v>16</v>
      </c>
      <c r="B14" s="10">
        <f t="shared" si="2"/>
        <v>4122900000</v>
      </c>
      <c r="C14" s="11">
        <v>4122900000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9">
        <f t="shared" si="1"/>
        <v>10000000</v>
      </c>
      <c r="M14" s="11">
        <v>10000000</v>
      </c>
      <c r="N14" s="11">
        <v>0</v>
      </c>
      <c r="O14" s="11">
        <v>0</v>
      </c>
      <c r="P14" s="8">
        <f t="shared" si="3"/>
        <v>4689984000</v>
      </c>
      <c r="S14" s="12"/>
    </row>
    <row r="15" spans="1:19" x14ac:dyDescent="0.3">
      <c r="A15" s="1" t="s">
        <v>17</v>
      </c>
      <c r="B15" s="10">
        <f t="shared" si="2"/>
        <v>121737531400</v>
      </c>
      <c r="C15" s="11">
        <v>121534820000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202711400</v>
      </c>
      <c r="K15" s="11">
        <v>0</v>
      </c>
      <c r="L15" s="9">
        <f t="shared" si="1"/>
        <v>3000000</v>
      </c>
      <c r="M15" s="11">
        <v>0</v>
      </c>
      <c r="N15" s="11">
        <v>0</v>
      </c>
      <c r="O15" s="11">
        <v>3000000</v>
      </c>
      <c r="P15" s="8">
        <f>B15+(L15*56.7084)</f>
        <v>121907656600</v>
      </c>
      <c r="S15" s="12"/>
    </row>
    <row r="16" spans="1:19" x14ac:dyDescent="0.3">
      <c r="A16" s="1" t="s">
        <v>18</v>
      </c>
      <c r="B16" s="10">
        <f t="shared" si="2"/>
        <v>44249822900</v>
      </c>
      <c r="C16" s="11">
        <v>27199970000</v>
      </c>
      <c r="D16" s="11">
        <v>14639300000</v>
      </c>
      <c r="E16" s="25">
        <v>1630000000</v>
      </c>
      <c r="F16" s="25">
        <v>0</v>
      </c>
      <c r="G16" s="25">
        <v>0</v>
      </c>
      <c r="H16" s="25">
        <v>300000000</v>
      </c>
      <c r="I16" s="11">
        <v>0</v>
      </c>
      <c r="J16" s="25">
        <v>480552900</v>
      </c>
      <c r="K16" s="11">
        <v>0</v>
      </c>
      <c r="L16" s="9">
        <f t="shared" si="1"/>
        <v>0</v>
      </c>
      <c r="M16" s="11">
        <v>0</v>
      </c>
      <c r="N16" s="11">
        <v>0</v>
      </c>
      <c r="O16" s="11">
        <v>0</v>
      </c>
      <c r="P16" s="9">
        <v>44249822900</v>
      </c>
    </row>
    <row r="17" spans="1:16" x14ac:dyDescent="0.3">
      <c r="A17" s="1" t="s">
        <v>19</v>
      </c>
      <c r="B17" s="10">
        <f t="shared" si="2"/>
        <v>17336735700</v>
      </c>
      <c r="C17" s="11">
        <v>5150000000</v>
      </c>
      <c r="D17" s="11">
        <v>0</v>
      </c>
      <c r="E17" s="11">
        <v>870000000</v>
      </c>
      <c r="F17" s="11">
        <v>5000000000</v>
      </c>
      <c r="G17" s="11">
        <v>6000000000</v>
      </c>
      <c r="H17" s="11">
        <v>0</v>
      </c>
      <c r="I17" s="25">
        <v>0</v>
      </c>
      <c r="J17" s="11">
        <v>316735700</v>
      </c>
      <c r="K17" s="11">
        <v>0</v>
      </c>
      <c r="L17" s="9">
        <f t="shared" si="1"/>
        <v>2000000</v>
      </c>
      <c r="M17" s="11">
        <v>0</v>
      </c>
      <c r="N17" s="11">
        <v>0</v>
      </c>
      <c r="O17" s="11">
        <v>2000000</v>
      </c>
      <c r="P17" s="9">
        <v>17450721100</v>
      </c>
    </row>
    <row r="18" spans="1:16" x14ac:dyDescent="0.3">
      <c r="A18" s="13" t="s">
        <v>20</v>
      </c>
      <c r="B18" s="14">
        <f>SUM(C18:K18)</f>
        <v>12130950000</v>
      </c>
      <c r="C18" s="15">
        <v>10130950000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1000000000</v>
      </c>
      <c r="J18" s="15">
        <v>0</v>
      </c>
      <c r="K18" s="15">
        <v>1000000000</v>
      </c>
      <c r="L18" s="16">
        <v>0</v>
      </c>
      <c r="M18" s="15">
        <v>0</v>
      </c>
      <c r="N18" s="15">
        <v>0</v>
      </c>
      <c r="O18" s="15">
        <v>0</v>
      </c>
      <c r="P18" s="16">
        <v>12130950000</v>
      </c>
    </row>
    <row r="19" spans="1:16" x14ac:dyDescent="0.3">
      <c r="A19" s="17" t="s">
        <v>21</v>
      </c>
    </row>
    <row r="20" spans="1:16" x14ac:dyDescent="0.3">
      <c r="A20" s="17" t="s">
        <v>22</v>
      </c>
      <c r="H20" s="22"/>
      <c r="I20" s="56"/>
    </row>
    <row r="21" spans="1:16" ht="15.6" x14ac:dyDescent="0.3">
      <c r="A21" s="17" t="s">
        <v>82</v>
      </c>
      <c r="C21" s="24"/>
      <c r="D21" s="24"/>
      <c r="E21" s="24"/>
      <c r="F21"/>
      <c r="G21"/>
      <c r="H21" s="57"/>
      <c r="I21" s="58"/>
      <c r="J21" s="36"/>
      <c r="K21" s="55"/>
      <c r="L21" s="55"/>
      <c r="M21"/>
      <c r="N21" s="24"/>
      <c r="O21" s="24"/>
      <c r="P21" s="24"/>
    </row>
    <row r="22" spans="1:16" ht="15.6" x14ac:dyDescent="0.3">
      <c r="C22" s="24"/>
      <c r="F22"/>
      <c r="G22"/>
      <c r="H22" s="57"/>
      <c r="I22" s="58"/>
      <c r="J22" s="36"/>
      <c r="K22" s="55"/>
      <c r="L22" s="55"/>
      <c r="M22"/>
    </row>
    <row r="23" spans="1:16" ht="15.6" x14ac:dyDescent="0.3">
      <c r="A23" s="44"/>
      <c r="B23" s="24"/>
      <c r="F23"/>
      <c r="G23"/>
      <c r="H23" s="59"/>
      <c r="I23" s="58"/>
      <c r="J23" s="36"/>
      <c r="K23" s="55"/>
      <c r="L23" s="55"/>
      <c r="M23"/>
      <c r="P23" s="12"/>
    </row>
    <row r="24" spans="1:16" ht="15.6" x14ac:dyDescent="0.3">
      <c r="A24" s="44"/>
      <c r="B24" s="24"/>
      <c r="F24"/>
      <c r="G24"/>
      <c r="H24" s="59"/>
      <c r="I24" s="47"/>
      <c r="J24" s="28"/>
      <c r="K24" s="28"/>
      <c r="L24" s="26"/>
      <c r="M24"/>
      <c r="P24" s="12"/>
    </row>
    <row r="25" spans="1:16" x14ac:dyDescent="0.3">
      <c r="B25" s="24"/>
      <c r="F25"/>
      <c r="G25"/>
      <c r="H25"/>
      <c r="I25"/>
      <c r="J25"/>
      <c r="K25"/>
      <c r="L25" s="26"/>
      <c r="M25"/>
      <c r="P25" s="12"/>
    </row>
    <row r="26" spans="1:16" x14ac:dyDescent="0.3">
      <c r="B26" s="24"/>
      <c r="F26"/>
      <c r="G26"/>
      <c r="H26"/>
      <c r="I26"/>
      <c r="J26"/>
      <c r="K26"/>
      <c r="L26" s="26"/>
      <c r="M26"/>
      <c r="P26" s="24"/>
    </row>
    <row r="27" spans="1:16" x14ac:dyDescent="0.3">
      <c r="B27" s="24"/>
      <c r="F27"/>
      <c r="G27"/>
      <c r="H27"/>
      <c r="I27"/>
      <c r="J27"/>
      <c r="K27"/>
      <c r="L27" s="26"/>
      <c r="M27"/>
      <c r="P27" s="24"/>
    </row>
    <row r="28" spans="1:16" x14ac:dyDescent="0.3">
      <c r="B28" s="24"/>
      <c r="F28"/>
      <c r="G28"/>
      <c r="H28"/>
      <c r="I28"/>
      <c r="J28"/>
      <c r="K28"/>
      <c r="L28" s="26"/>
      <c r="P28" s="12"/>
    </row>
    <row r="29" spans="1:16" x14ac:dyDescent="0.3">
      <c r="B29" s="24"/>
      <c r="F29"/>
      <c r="G29"/>
      <c r="H29"/>
      <c r="I29"/>
      <c r="J29"/>
      <c r="K29"/>
      <c r="L29" s="26"/>
      <c r="P29" s="12"/>
    </row>
    <row r="30" spans="1:16" x14ac:dyDescent="0.3">
      <c r="B30" s="24"/>
      <c r="D30" s="11"/>
      <c r="E30" s="11"/>
      <c r="F30"/>
      <c r="G30"/>
      <c r="H30"/>
      <c r="I30"/>
      <c r="J30"/>
      <c r="K30"/>
      <c r="L30" s="26"/>
      <c r="P30" s="24"/>
    </row>
    <row r="31" spans="1:16" x14ac:dyDescent="0.3">
      <c r="B31" s="24"/>
      <c r="F31"/>
      <c r="G31"/>
      <c r="H31"/>
      <c r="I31"/>
      <c r="J31"/>
      <c r="K31"/>
      <c r="L31" s="26"/>
    </row>
    <row r="32" spans="1:16" x14ac:dyDescent="0.3">
      <c r="B32" s="24"/>
      <c r="F32"/>
      <c r="G32"/>
      <c r="H32"/>
      <c r="I32"/>
      <c r="J32"/>
      <c r="K32"/>
      <c r="L32" s="26"/>
    </row>
    <row r="33" spans="2:12" x14ac:dyDescent="0.3">
      <c r="B33" s="24"/>
      <c r="L33" s="26"/>
    </row>
    <row r="34" spans="2:12" x14ac:dyDescent="0.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6"/>
    </row>
    <row r="35" spans="2:12" x14ac:dyDescent="0.3"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2:12" x14ac:dyDescent="0.3"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2:12" x14ac:dyDescent="0.3"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2:12" x14ac:dyDescent="0.3"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2:12" x14ac:dyDescent="0.3"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2:12" x14ac:dyDescent="0.3"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2:12" x14ac:dyDescent="0.3"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2:12" x14ac:dyDescent="0.3"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2:12" x14ac:dyDescent="0.3"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2:12" x14ac:dyDescent="0.3"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2:12" x14ac:dyDescent="0.3">
      <c r="B45" s="24"/>
      <c r="C45" s="24"/>
      <c r="D45" s="24"/>
      <c r="E45" s="24"/>
      <c r="F45" s="24"/>
      <c r="G45" s="24"/>
      <c r="H45" s="24"/>
      <c r="I45" s="24"/>
      <c r="J45" s="24"/>
      <c r="K45" s="24"/>
    </row>
  </sheetData>
  <mergeCells count="3">
    <mergeCell ref="A4:A5"/>
    <mergeCell ref="B5:J5"/>
    <mergeCell ref="L5:O5"/>
  </mergeCells>
  <pageMargins left="0.7" right="0.7" top="0.75" bottom="0.75" header="0.3" footer="0.3"/>
  <pageSetup paperSize="9" orientation="portrait" horizontalDpi="300" verticalDpi="300" r:id="rId1"/>
  <ignoredErrors>
    <ignoredError sqref="L6" formula="1"/>
    <ignoredError sqref="L16:L17 B7:B1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A32"/>
  <sheetViews>
    <sheetView showGridLines="0" workbookViewId="0">
      <pane xSplit="1" topLeftCell="B1" activePane="topRight" state="frozen"/>
      <selection pane="topRight" activeCell="C25" sqref="C25"/>
    </sheetView>
  </sheetViews>
  <sheetFormatPr baseColWidth="10" defaultColWidth="11.44140625" defaultRowHeight="14.4" x14ac:dyDescent="0.3"/>
  <cols>
    <col min="1" max="1" width="20.44140625" style="28" bestFit="1" customWidth="1"/>
    <col min="2" max="2" width="15.44140625" style="28" bestFit="1" customWidth="1"/>
    <col min="3" max="3" width="20.6640625" style="28" customWidth="1"/>
    <col min="4" max="5" width="16.6640625" style="28" customWidth="1"/>
    <col min="6" max="6" width="18.6640625" style="28" customWidth="1"/>
    <col min="7" max="7" width="23.44140625" style="28" customWidth="1"/>
    <col min="8" max="8" width="16.6640625" style="28" customWidth="1"/>
    <col min="9" max="9" width="20.6640625" style="28" customWidth="1"/>
    <col min="10" max="10" width="26.88671875" style="28" customWidth="1"/>
    <col min="11" max="11" width="16.6640625" style="28" customWidth="1"/>
    <col min="12" max="16" width="18.88671875" style="28" customWidth="1"/>
    <col min="17" max="17" width="21.5546875" style="28" customWidth="1"/>
    <col min="18" max="18" width="20" style="28" customWidth="1"/>
    <col min="19" max="19" width="21.44140625" style="28" customWidth="1"/>
    <col min="20" max="20" width="17.6640625" style="28" customWidth="1"/>
    <col min="21" max="21" width="17.88671875" style="28" customWidth="1"/>
    <col min="22" max="22" width="15.88671875" style="28" customWidth="1"/>
    <col min="23" max="23" width="22" style="28" customWidth="1"/>
    <col min="24" max="24" width="19.44140625" style="28" customWidth="1"/>
    <col min="25" max="26" width="11.44140625" style="28"/>
    <col min="27" max="27" width="12.6640625" style="28" bestFit="1" customWidth="1"/>
    <col min="28" max="16384" width="11.44140625" style="28"/>
  </cols>
  <sheetData>
    <row r="2" spans="1:27" x14ac:dyDescent="0.3">
      <c r="A2" s="27" t="s">
        <v>106</v>
      </c>
      <c r="B2" s="27"/>
      <c r="C2" s="27"/>
      <c r="D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7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7" ht="60" x14ac:dyDescent="0.3">
      <c r="A4" s="85" t="s">
        <v>0</v>
      </c>
      <c r="B4" s="29" t="s">
        <v>1</v>
      </c>
      <c r="C4" s="51" t="s">
        <v>48</v>
      </c>
      <c r="D4" s="51" t="s">
        <v>56</v>
      </c>
      <c r="E4" s="51" t="s">
        <v>49</v>
      </c>
      <c r="F4" s="51" t="s">
        <v>93</v>
      </c>
      <c r="G4" s="51" t="s">
        <v>35</v>
      </c>
      <c r="H4" s="51" t="s">
        <v>94</v>
      </c>
      <c r="I4" s="51" t="s">
        <v>50</v>
      </c>
      <c r="J4" s="51" t="s">
        <v>51</v>
      </c>
      <c r="K4" s="51" t="s">
        <v>26</v>
      </c>
      <c r="L4" s="51" t="s">
        <v>52</v>
      </c>
      <c r="M4" s="50" t="s">
        <v>101</v>
      </c>
      <c r="N4" s="50" t="s">
        <v>100</v>
      </c>
      <c r="O4" s="50" t="s">
        <v>104</v>
      </c>
      <c r="P4" s="50" t="s">
        <v>105</v>
      </c>
      <c r="Q4" s="50" t="s">
        <v>36</v>
      </c>
      <c r="R4" s="29" t="s">
        <v>2</v>
      </c>
      <c r="S4" s="51" t="s">
        <v>3</v>
      </c>
      <c r="T4" s="51" t="s">
        <v>103</v>
      </c>
      <c r="U4" s="51" t="s">
        <v>101</v>
      </c>
      <c r="V4" s="51" t="s">
        <v>102</v>
      </c>
      <c r="W4" s="51" t="s">
        <v>53</v>
      </c>
      <c r="X4" s="51" t="s">
        <v>5</v>
      </c>
    </row>
    <row r="5" spans="1:27" ht="15" customHeight="1" x14ac:dyDescent="0.3">
      <c r="A5" s="86"/>
      <c r="B5" s="50" t="s">
        <v>6</v>
      </c>
      <c r="C5" s="50"/>
      <c r="D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87" t="s">
        <v>7</v>
      </c>
      <c r="S5" s="87"/>
      <c r="T5" s="87"/>
      <c r="U5" s="87"/>
      <c r="V5" s="87"/>
      <c r="W5" s="87"/>
      <c r="X5" s="54" t="s">
        <v>6</v>
      </c>
    </row>
    <row r="6" spans="1:27" x14ac:dyDescent="0.3">
      <c r="A6" s="31" t="s">
        <v>8</v>
      </c>
      <c r="B6" s="32">
        <f>SUM(C6:Q6)</f>
        <v>407412000000</v>
      </c>
      <c r="C6" s="53">
        <f t="shared" ref="C6:Q6" si="0">SUM(C7:C18)</f>
        <v>230487700000</v>
      </c>
      <c r="D6" s="53">
        <f t="shared" si="0"/>
        <v>152079300000</v>
      </c>
      <c r="E6" s="53">
        <f t="shared" si="0"/>
        <v>0</v>
      </c>
      <c r="F6" s="53">
        <f t="shared" si="0"/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3">
        <f t="shared" si="0"/>
        <v>0</v>
      </c>
      <c r="K6" s="33">
        <f t="shared" si="0"/>
        <v>0</v>
      </c>
      <c r="L6" s="33">
        <f t="shared" si="0"/>
        <v>8584281500</v>
      </c>
      <c r="M6" s="33">
        <f t="shared" si="0"/>
        <v>245000000</v>
      </c>
      <c r="N6" s="33">
        <f t="shared" si="0"/>
        <v>15115718500</v>
      </c>
      <c r="O6" s="33">
        <f t="shared" si="0"/>
        <v>600000000</v>
      </c>
      <c r="P6" s="33">
        <f t="shared" si="0"/>
        <v>300000000</v>
      </c>
      <c r="Q6" s="33">
        <f t="shared" si="0"/>
        <v>0</v>
      </c>
      <c r="R6" s="33">
        <f>SUM(S6:W6)</f>
        <v>90000000</v>
      </c>
      <c r="S6" s="33">
        <f t="shared" ref="S6:X6" si="1">SUM(S7:S18)</f>
        <v>0</v>
      </c>
      <c r="T6" s="33">
        <f t="shared" si="1"/>
        <v>25000000</v>
      </c>
      <c r="U6" s="33">
        <f t="shared" si="1"/>
        <v>54097653</v>
      </c>
      <c r="V6" s="33">
        <f t="shared" si="1"/>
        <v>10902347</v>
      </c>
      <c r="W6" s="33">
        <f t="shared" si="1"/>
        <v>0</v>
      </c>
      <c r="X6" s="33">
        <f t="shared" si="1"/>
        <v>412824151000</v>
      </c>
    </row>
    <row r="7" spans="1:27" x14ac:dyDescent="0.3">
      <c r="A7" s="27" t="s">
        <v>9</v>
      </c>
      <c r="B7" s="46">
        <f t="shared" ref="B7:B18" si="2">SUM(C7:Q7)</f>
        <v>168623880000</v>
      </c>
      <c r="C7" s="41">
        <v>141544580000</v>
      </c>
      <c r="D7" s="41">
        <v>27079300000</v>
      </c>
      <c r="E7" s="41">
        <v>0</v>
      </c>
      <c r="F7" s="34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/>
      <c r="Q7" s="41">
        <v>0</v>
      </c>
      <c r="R7" s="33">
        <f t="shared" ref="R7:R18" si="3">SUM(S7:W7)</f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34">
        <v>168623880000</v>
      </c>
    </row>
    <row r="8" spans="1:27" x14ac:dyDescent="0.3">
      <c r="A8" s="45" t="s">
        <v>10</v>
      </c>
      <c r="B8" s="46">
        <f t="shared" si="2"/>
        <v>92974980000</v>
      </c>
      <c r="C8" s="41">
        <v>62974980000</v>
      </c>
      <c r="D8" s="41">
        <v>30000000000</v>
      </c>
      <c r="E8" s="41">
        <v>0</v>
      </c>
      <c r="F8" s="34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/>
      <c r="Q8" s="41">
        <v>0</v>
      </c>
      <c r="R8" s="33">
        <f t="shared" si="3"/>
        <v>5000000</v>
      </c>
      <c r="S8" s="41">
        <v>0</v>
      </c>
      <c r="T8" s="41">
        <v>5000000</v>
      </c>
      <c r="U8" s="41">
        <v>0</v>
      </c>
      <c r="V8" s="41">
        <v>0</v>
      </c>
      <c r="W8" s="41">
        <v>0</v>
      </c>
      <c r="X8" s="34">
        <v>93269169000</v>
      </c>
      <c r="AA8" s="36"/>
    </row>
    <row r="9" spans="1:27" x14ac:dyDescent="0.3">
      <c r="A9" s="45" t="s">
        <v>11</v>
      </c>
      <c r="B9" s="46">
        <f t="shared" si="2"/>
        <v>39246880000</v>
      </c>
      <c r="C9" s="41">
        <v>24246880000</v>
      </c>
      <c r="D9" s="41">
        <v>15000000000</v>
      </c>
      <c r="E9" s="41">
        <v>0</v>
      </c>
      <c r="F9" s="34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/>
      <c r="Q9" s="41">
        <v>0</v>
      </c>
      <c r="R9" s="33">
        <f t="shared" si="3"/>
        <v>5000000</v>
      </c>
      <c r="S9" s="41">
        <v>0</v>
      </c>
      <c r="T9" s="41">
        <v>5000000</v>
      </c>
      <c r="U9" s="41">
        <v>0</v>
      </c>
      <c r="V9" s="41">
        <v>0</v>
      </c>
      <c r="W9" s="41">
        <v>0</v>
      </c>
      <c r="X9" s="34">
        <v>39542754500</v>
      </c>
      <c r="AA9" s="36"/>
    </row>
    <row r="10" spans="1:27" x14ac:dyDescent="0.3">
      <c r="A10" s="45" t="s">
        <v>12</v>
      </c>
      <c r="B10" s="46">
        <f>SUM(C10:Q10)</f>
        <v>15527690000</v>
      </c>
      <c r="C10" s="41">
        <v>357690000</v>
      </c>
      <c r="D10" s="41">
        <v>15000000000</v>
      </c>
      <c r="E10" s="41">
        <v>0</v>
      </c>
      <c r="F10" s="34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170000000</v>
      </c>
      <c r="N10" s="41">
        <v>0</v>
      </c>
      <c r="O10" s="41">
        <v>0</v>
      </c>
      <c r="P10" s="41"/>
      <c r="Q10" s="41">
        <v>0</v>
      </c>
      <c r="R10" s="33">
        <f t="shared" si="3"/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34">
        <v>15527690000</v>
      </c>
      <c r="AA10" s="36"/>
    </row>
    <row r="11" spans="1:27" x14ac:dyDescent="0.3">
      <c r="A11" s="45" t="s">
        <v>13</v>
      </c>
      <c r="B11" s="46">
        <f t="shared" si="2"/>
        <v>44365570000</v>
      </c>
      <c r="C11" s="41">
        <v>1043570000</v>
      </c>
      <c r="D11" s="41">
        <v>40000000000</v>
      </c>
      <c r="E11" s="41">
        <v>0</v>
      </c>
      <c r="F11" s="34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1327329700</v>
      </c>
      <c r="M11" s="41">
        <v>75000000</v>
      </c>
      <c r="N11" s="41">
        <v>1672670300</v>
      </c>
      <c r="O11" s="41">
        <v>0</v>
      </c>
      <c r="P11" s="41">
        <v>247000000</v>
      </c>
      <c r="Q11" s="41">
        <v>0</v>
      </c>
      <c r="R11" s="33">
        <f t="shared" si="3"/>
        <v>15000000</v>
      </c>
      <c r="S11" s="41">
        <v>0</v>
      </c>
      <c r="T11" s="41">
        <v>15000000</v>
      </c>
      <c r="U11" s="41">
        <v>0</v>
      </c>
      <c r="V11" s="41">
        <v>0</v>
      </c>
      <c r="W11" s="41">
        <v>0</v>
      </c>
      <c r="X11" s="34">
        <v>45246550000</v>
      </c>
      <c r="AA11" s="36"/>
    </row>
    <row r="12" spans="1:27" x14ac:dyDescent="0.3">
      <c r="A12" s="45" t="s">
        <v>14</v>
      </c>
      <c r="B12" s="46">
        <f t="shared" si="2"/>
        <v>373000000</v>
      </c>
      <c r="C12" s="41">
        <v>320000000</v>
      </c>
      <c r="D12" s="41">
        <v>0</v>
      </c>
      <c r="E12" s="41">
        <v>0</v>
      </c>
      <c r="F12" s="41">
        <v>0</v>
      </c>
      <c r="G12" s="41"/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53000000</v>
      </c>
      <c r="Q12" s="41">
        <v>0</v>
      </c>
      <c r="R12" s="33">
        <f t="shared" si="3"/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34">
        <v>373000000</v>
      </c>
      <c r="AA12" s="36"/>
    </row>
    <row r="13" spans="1:27" x14ac:dyDescent="0.3">
      <c r="A13" s="45" t="s">
        <v>15</v>
      </c>
      <c r="B13" s="46">
        <f t="shared" si="2"/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/>
      <c r="Q13" s="41">
        <v>0</v>
      </c>
      <c r="R13" s="33">
        <f t="shared" si="3"/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AA13" s="36"/>
    </row>
    <row r="14" spans="1:27" x14ac:dyDescent="0.3">
      <c r="A14" s="45" t="s">
        <v>16</v>
      </c>
      <c r="B14" s="46">
        <f t="shared" si="2"/>
        <v>2000000000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439059700</v>
      </c>
      <c r="M14" s="41">
        <v>0</v>
      </c>
      <c r="N14" s="41">
        <v>1560940300</v>
      </c>
      <c r="O14" s="41">
        <v>0</v>
      </c>
      <c r="P14" s="41"/>
      <c r="Q14" s="41">
        <v>0</v>
      </c>
      <c r="R14" s="33">
        <f t="shared" si="3"/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34">
        <v>2000000000</v>
      </c>
      <c r="AA14" s="36"/>
    </row>
    <row r="15" spans="1:27" x14ac:dyDescent="0.3">
      <c r="A15" s="45" t="s">
        <v>17</v>
      </c>
      <c r="B15" s="46">
        <f t="shared" si="2"/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/>
      <c r="Q15" s="41">
        <v>0</v>
      </c>
      <c r="R15" s="33">
        <f t="shared" si="3"/>
        <v>15000000</v>
      </c>
      <c r="S15" s="41">
        <v>0</v>
      </c>
      <c r="T15" s="41">
        <v>0</v>
      </c>
      <c r="U15" s="41">
        <v>13887360</v>
      </c>
      <c r="V15" s="41">
        <v>1112640</v>
      </c>
      <c r="W15" s="41">
        <v>0</v>
      </c>
      <c r="X15" s="34">
        <v>901243499.99999988</v>
      </c>
      <c r="AA15" s="36"/>
    </row>
    <row r="16" spans="1:27" x14ac:dyDescent="0.3">
      <c r="A16" s="45" t="s">
        <v>18</v>
      </c>
      <c r="B16" s="46">
        <f t="shared" si="2"/>
        <v>10700000000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700000000</v>
      </c>
      <c r="M16" s="41">
        <v>0</v>
      </c>
      <c r="N16" s="41">
        <v>10000000000</v>
      </c>
      <c r="O16" s="41">
        <v>0</v>
      </c>
      <c r="P16" s="41"/>
      <c r="Q16" s="41">
        <v>0</v>
      </c>
      <c r="R16" s="33">
        <f t="shared" si="3"/>
        <v>10000000</v>
      </c>
      <c r="S16" s="41">
        <v>0</v>
      </c>
      <c r="T16" s="41">
        <v>0</v>
      </c>
      <c r="U16" s="41">
        <v>8581820</v>
      </c>
      <c r="V16" s="41">
        <v>1418180</v>
      </c>
      <c r="W16" s="41">
        <v>0</v>
      </c>
      <c r="X16" s="34">
        <v>11302220000</v>
      </c>
      <c r="AA16" s="36"/>
    </row>
    <row r="17" spans="1:27" x14ac:dyDescent="0.3">
      <c r="A17" s="45" t="s">
        <v>19</v>
      </c>
      <c r="B17" s="46">
        <f t="shared" si="2"/>
        <v>33000000000</v>
      </c>
      <c r="C17" s="41">
        <v>0</v>
      </c>
      <c r="D17" s="41">
        <v>25000000000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6117892100</v>
      </c>
      <c r="M17" s="41">
        <v>0</v>
      </c>
      <c r="N17" s="41">
        <v>1882107900</v>
      </c>
      <c r="O17" s="41">
        <v>0</v>
      </c>
      <c r="P17" s="41"/>
      <c r="Q17" s="41">
        <v>0</v>
      </c>
      <c r="R17" s="33">
        <f t="shared" si="3"/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34">
        <v>33000000000</v>
      </c>
      <c r="AA17" s="36"/>
    </row>
    <row r="18" spans="1:27" x14ac:dyDescent="0.3">
      <c r="A18" s="37" t="s">
        <v>20</v>
      </c>
      <c r="B18" s="38">
        <f t="shared" si="2"/>
        <v>600000000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600000000</v>
      </c>
      <c r="P18" s="39"/>
      <c r="Q18" s="39">
        <v>0</v>
      </c>
      <c r="R18" s="40">
        <f t="shared" si="3"/>
        <v>40000000</v>
      </c>
      <c r="S18" s="39">
        <v>0</v>
      </c>
      <c r="T18" s="39">
        <v>0</v>
      </c>
      <c r="U18" s="39">
        <v>31628473</v>
      </c>
      <c r="V18" s="39">
        <v>8371527</v>
      </c>
      <c r="W18" s="39">
        <v>0</v>
      </c>
      <c r="X18" s="40">
        <v>3037644000</v>
      </c>
      <c r="AA18" s="36"/>
    </row>
    <row r="19" spans="1:27" x14ac:dyDescent="0.3">
      <c r="A19" s="17" t="s">
        <v>21</v>
      </c>
      <c r="R19" s="47"/>
      <c r="S19" s="43"/>
    </row>
    <row r="20" spans="1:27" ht="15.6" x14ac:dyDescent="0.3">
      <c r="A20" s="17" t="s">
        <v>22</v>
      </c>
      <c r="F20" s="47"/>
      <c r="G20" s="47"/>
      <c r="H20" s="47"/>
      <c r="I20" s="47"/>
      <c r="J20" s="41"/>
      <c r="L20" s="43"/>
      <c r="N20" s="61"/>
      <c r="O20" s="58"/>
      <c r="P20" s="58"/>
      <c r="Q20" s="61"/>
      <c r="R20" s="61"/>
      <c r="S20" s="49"/>
      <c r="T20" s="61"/>
      <c r="U20" s="61"/>
      <c r="V20" s="61"/>
      <c r="W20" s="43"/>
    </row>
    <row r="21" spans="1:27" ht="15.6" x14ac:dyDescent="0.3">
      <c r="A21" s="17" t="s">
        <v>82</v>
      </c>
      <c r="F21" s="47"/>
      <c r="G21" s="47"/>
      <c r="H21" s="58"/>
      <c r="I21" s="61"/>
      <c r="J21" s="61"/>
      <c r="N21" s="47"/>
      <c r="O21" s="47"/>
      <c r="P21" s="47"/>
      <c r="Q21" s="49"/>
      <c r="R21" s="60"/>
      <c r="S21" s="49"/>
      <c r="T21" s="61"/>
      <c r="U21" s="61"/>
      <c r="V21" s="61"/>
      <c r="W21" s="43"/>
      <c r="X21" s="42"/>
    </row>
    <row r="22" spans="1:27" ht="15.6" x14ac:dyDescent="0.3">
      <c r="F22" s="47"/>
      <c r="G22" s="47"/>
      <c r="H22" s="58"/>
      <c r="I22" s="64"/>
      <c r="J22" s="64"/>
      <c r="K22" s="49"/>
      <c r="L22" s="48"/>
      <c r="M22" s="48"/>
      <c r="N22" s="48"/>
      <c r="O22" s="58"/>
      <c r="P22" s="58"/>
      <c r="Q22" s="52"/>
      <c r="R22" s="63"/>
      <c r="S22" s="49"/>
      <c r="T22" s="61"/>
      <c r="U22" s="61"/>
      <c r="V22" s="48"/>
      <c r="W22" s="55"/>
    </row>
    <row r="23" spans="1:27" ht="15.6" x14ac:dyDescent="0.3">
      <c r="F23" s="47"/>
      <c r="G23" s="47"/>
      <c r="H23" s="58"/>
      <c r="I23" s="64"/>
      <c r="J23" s="64"/>
      <c r="T23" s="61"/>
      <c r="U23" s="61"/>
    </row>
    <row r="24" spans="1:27" x14ac:dyDescent="0.3">
      <c r="F24" s="47"/>
      <c r="G24" s="47"/>
      <c r="H24" s="47"/>
      <c r="I24" s="47"/>
      <c r="J24" s="47"/>
      <c r="T24" s="61"/>
      <c r="U24" s="61"/>
    </row>
    <row r="25" spans="1:27" x14ac:dyDescent="0.3">
      <c r="F25" s="64"/>
      <c r="G25" s="64"/>
      <c r="H25" s="47"/>
      <c r="I25" s="47"/>
      <c r="J25" s="47"/>
      <c r="T25" s="61"/>
      <c r="U25" s="61"/>
    </row>
    <row r="26" spans="1:27" ht="15.6" x14ac:dyDescent="0.3">
      <c r="F26" s="47"/>
      <c r="G26" s="47"/>
      <c r="H26" s="58"/>
      <c r="I26" s="64"/>
      <c r="J26" s="64"/>
      <c r="T26" s="61"/>
      <c r="U26" s="61"/>
    </row>
    <row r="27" spans="1:27" x14ac:dyDescent="0.3">
      <c r="F27" s="47"/>
      <c r="G27" s="47"/>
      <c r="H27" s="47"/>
      <c r="I27" s="47"/>
      <c r="J27" s="47"/>
      <c r="T27" s="61"/>
      <c r="U27" s="61"/>
    </row>
    <row r="28" spans="1:27" x14ac:dyDescent="0.3">
      <c r="T28" s="61"/>
      <c r="U28" s="61"/>
    </row>
    <row r="29" spans="1:27" x14ac:dyDescent="0.3">
      <c r="T29" s="61"/>
      <c r="U29" s="61"/>
    </row>
    <row r="30" spans="1:27" x14ac:dyDescent="0.3">
      <c r="T30" s="61"/>
      <c r="U30" s="61"/>
    </row>
    <row r="31" spans="1:27" x14ac:dyDescent="0.3">
      <c r="T31" s="61"/>
      <c r="U31" s="61"/>
    </row>
    <row r="32" spans="1:27" x14ac:dyDescent="0.3">
      <c r="T32" s="61"/>
      <c r="U32" s="61"/>
    </row>
  </sheetData>
  <mergeCells count="2">
    <mergeCell ref="A4:A5"/>
    <mergeCell ref="R5:W5"/>
  </mergeCells>
  <phoneticPr fontId="11" type="noConversion"/>
  <pageMargins left="0.7" right="0.7" top="0.75" bottom="0.75" header="0.3" footer="0.3"/>
  <ignoredErrors>
    <ignoredError sqref="R11:R18 R7:R10" formulaRange="1"/>
    <ignoredError sqref="R6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1E52-4284-432F-AC79-CA588FFE0451}">
  <dimension ref="A2:M38"/>
  <sheetViews>
    <sheetView showGridLines="0" tabSelected="1" zoomScale="85" zoomScaleNormal="85" workbookViewId="0">
      <pane xSplit="1" topLeftCell="B1" activePane="topRight" state="frozen"/>
      <selection pane="topRight" activeCell="C23" sqref="C23"/>
    </sheetView>
  </sheetViews>
  <sheetFormatPr baseColWidth="10" defaultColWidth="11.44140625" defaultRowHeight="14.4" x14ac:dyDescent="0.3"/>
  <cols>
    <col min="1" max="1" width="46.5546875" style="28" customWidth="1"/>
    <col min="2" max="3" width="21.44140625" style="28" customWidth="1"/>
    <col min="4" max="5" width="17.33203125" style="28" customWidth="1"/>
    <col min="6" max="6" width="22.6640625" style="28" hidden="1" customWidth="1"/>
    <col min="7" max="7" width="23.109375" style="28" customWidth="1"/>
    <col min="8" max="8" width="23.33203125" style="28" customWidth="1"/>
    <col min="9" max="9" width="17.33203125" style="28" customWidth="1"/>
    <col min="10" max="10" width="26" style="28" customWidth="1"/>
    <col min="11" max="11" width="26.77734375" style="28" customWidth="1"/>
    <col min="12" max="12" width="11.44140625" style="28"/>
    <col min="13" max="13" width="12.6640625" style="28" bestFit="1" customWidth="1"/>
    <col min="14" max="16384" width="11.44140625" style="28"/>
  </cols>
  <sheetData>
    <row r="2" spans="1:13" x14ac:dyDescent="0.3">
      <c r="A2" s="27" t="s">
        <v>113</v>
      </c>
      <c r="B2" s="27"/>
      <c r="C2" s="27"/>
      <c r="D2" s="27"/>
    </row>
    <row r="3" spans="1:13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3" ht="15" customHeight="1" x14ac:dyDescent="0.3">
      <c r="A4" s="67" t="s">
        <v>109</v>
      </c>
      <c r="B4" s="72" t="s">
        <v>8</v>
      </c>
      <c r="C4" s="74" t="s">
        <v>9</v>
      </c>
      <c r="D4" s="74" t="s">
        <v>10</v>
      </c>
      <c r="E4" s="74" t="s">
        <v>11</v>
      </c>
      <c r="F4" s="74" t="s">
        <v>12</v>
      </c>
      <c r="G4" s="74" t="s">
        <v>13</v>
      </c>
      <c r="H4" s="73" t="s">
        <v>14</v>
      </c>
      <c r="I4" s="73" t="s">
        <v>15</v>
      </c>
      <c r="J4" s="73" t="s">
        <v>16</v>
      </c>
      <c r="K4" s="73" t="s">
        <v>17</v>
      </c>
    </row>
    <row r="5" spans="1:13" ht="15" customHeight="1" x14ac:dyDescent="0.3">
      <c r="A5" s="68" t="s">
        <v>8</v>
      </c>
      <c r="B5" s="75">
        <f>SUM(C5:K5)</f>
        <v>222622889000</v>
      </c>
      <c r="C5" s="46">
        <f>SUM(C6)</f>
        <v>200000000</v>
      </c>
      <c r="D5" s="46">
        <f>SUM(D6)</f>
        <v>27630060000</v>
      </c>
      <c r="E5" s="46">
        <v>71947728000</v>
      </c>
      <c r="F5" s="46">
        <f>SUM(F6)</f>
        <v>10860088400</v>
      </c>
      <c r="G5" s="46">
        <f t="shared" ref="G5:K5" si="0">SUM(G6)</f>
        <v>1149002600</v>
      </c>
      <c r="H5" s="46">
        <f t="shared" si="0"/>
        <v>365000000</v>
      </c>
      <c r="I5" s="46">
        <f t="shared" si="0"/>
        <v>34135000000</v>
      </c>
      <c r="J5" s="46">
        <f t="shared" si="0"/>
        <v>4100000000</v>
      </c>
      <c r="K5" s="46">
        <f t="shared" si="0"/>
        <v>72236010000</v>
      </c>
    </row>
    <row r="6" spans="1:13" x14ac:dyDescent="0.3">
      <c r="A6" s="69" t="s">
        <v>108</v>
      </c>
      <c r="B6" s="75">
        <f t="shared" ref="B6:B29" si="1">SUM(C6:K6)</f>
        <v>221361141000</v>
      </c>
      <c r="C6" s="34">
        <f>SUM(C7:C23)</f>
        <v>200000000</v>
      </c>
      <c r="D6" s="34">
        <f t="shared" ref="D6:K6" si="2">SUM(D7:D23)</f>
        <v>27630060000</v>
      </c>
      <c r="E6" s="34">
        <f t="shared" si="2"/>
        <v>70685980000</v>
      </c>
      <c r="F6" s="34">
        <f t="shared" si="2"/>
        <v>10860088400</v>
      </c>
      <c r="G6" s="34">
        <f t="shared" si="2"/>
        <v>1149002600</v>
      </c>
      <c r="H6" s="34">
        <f t="shared" si="2"/>
        <v>365000000</v>
      </c>
      <c r="I6" s="34">
        <f t="shared" si="2"/>
        <v>34135000000</v>
      </c>
      <c r="J6" s="34">
        <f t="shared" si="2"/>
        <v>4100000000</v>
      </c>
      <c r="K6" s="34">
        <f t="shared" si="2"/>
        <v>72236010000</v>
      </c>
    </row>
    <row r="7" spans="1:13" ht="15" customHeight="1" x14ac:dyDescent="0.3">
      <c r="A7" s="65" t="s">
        <v>48</v>
      </c>
      <c r="B7" s="75">
        <f t="shared" si="1"/>
        <v>150301490000</v>
      </c>
      <c r="C7" s="41">
        <v>0</v>
      </c>
      <c r="D7" s="41">
        <v>23930060000</v>
      </c>
      <c r="E7" s="41">
        <v>69385980000</v>
      </c>
      <c r="F7" s="41">
        <v>10735740000</v>
      </c>
      <c r="G7" s="41">
        <v>0</v>
      </c>
      <c r="H7" s="41">
        <v>0</v>
      </c>
      <c r="I7" s="41">
        <v>14085000000</v>
      </c>
      <c r="J7" s="41">
        <v>0</v>
      </c>
      <c r="K7" s="41">
        <v>32164710000</v>
      </c>
    </row>
    <row r="8" spans="1:13" ht="15" customHeight="1" x14ac:dyDescent="0.3">
      <c r="A8" s="65" t="s">
        <v>56</v>
      </c>
      <c r="B8" s="75">
        <f t="shared" si="1"/>
        <v>59621300000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20000000000</v>
      </c>
      <c r="J8" s="41">
        <v>0</v>
      </c>
      <c r="K8" s="41">
        <v>39621300000</v>
      </c>
      <c r="M8" s="36"/>
    </row>
    <row r="9" spans="1:13" ht="15" customHeight="1" x14ac:dyDescent="0.3">
      <c r="A9" s="65" t="s">
        <v>49</v>
      </c>
      <c r="B9" s="75">
        <f t="shared" si="1"/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M9" s="36"/>
    </row>
    <row r="10" spans="1:13" ht="15" customHeight="1" x14ac:dyDescent="0.3">
      <c r="A10" s="65" t="s">
        <v>112</v>
      </c>
      <c r="B10" s="75">
        <f t="shared" si="1"/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M10" s="36"/>
    </row>
    <row r="11" spans="1:13" ht="15" customHeight="1" x14ac:dyDescent="0.3">
      <c r="A11" s="65" t="s">
        <v>93</v>
      </c>
      <c r="B11" s="75">
        <f t="shared" si="1"/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M11" s="36"/>
    </row>
    <row r="12" spans="1:13" ht="15" customHeight="1" x14ac:dyDescent="0.3">
      <c r="A12" s="65" t="s">
        <v>35</v>
      </c>
      <c r="B12" s="75">
        <f t="shared" si="1"/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M12" s="36"/>
    </row>
    <row r="13" spans="1:13" ht="15" customHeight="1" x14ac:dyDescent="0.3">
      <c r="A13" s="65" t="s">
        <v>94</v>
      </c>
      <c r="B13" s="75">
        <f t="shared" si="1"/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M13" s="36"/>
    </row>
    <row r="14" spans="1:13" ht="24" customHeight="1" x14ac:dyDescent="0.3">
      <c r="A14" s="66" t="s">
        <v>111</v>
      </c>
      <c r="B14" s="75">
        <f t="shared" si="1"/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M14" s="36"/>
    </row>
    <row r="15" spans="1:13" ht="15" customHeight="1" x14ac:dyDescent="0.3">
      <c r="A15" s="65" t="s">
        <v>51</v>
      </c>
      <c r="B15" s="75">
        <f t="shared" si="1"/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M15" s="36"/>
    </row>
    <row r="16" spans="1:13" ht="15" customHeight="1" x14ac:dyDescent="0.3">
      <c r="A16" s="65" t="s">
        <v>26</v>
      </c>
      <c r="B16" s="75">
        <f t="shared" si="1"/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M16" s="36"/>
    </row>
    <row r="17" spans="1:13" ht="15" customHeight="1" x14ac:dyDescent="0.3">
      <c r="A17" s="65" t="s">
        <v>102</v>
      </c>
      <c r="B17" s="75">
        <f t="shared" si="1"/>
        <v>250000000</v>
      </c>
      <c r="C17" s="41"/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250000000</v>
      </c>
      <c r="M17" s="36"/>
    </row>
    <row r="18" spans="1:13" ht="15" customHeight="1" x14ac:dyDescent="0.3">
      <c r="A18" s="65" t="s">
        <v>52</v>
      </c>
      <c r="B18" s="75">
        <f t="shared" si="1"/>
        <v>5073351000</v>
      </c>
      <c r="C18" s="41">
        <v>0</v>
      </c>
      <c r="D18" s="41">
        <v>3700000000</v>
      </c>
      <c r="E18" s="41">
        <v>1300000000</v>
      </c>
      <c r="F18" s="41">
        <v>49348400</v>
      </c>
      <c r="G18" s="41">
        <v>24002600</v>
      </c>
      <c r="H18" s="41">
        <v>0</v>
      </c>
      <c r="I18" s="41">
        <v>0</v>
      </c>
      <c r="J18" s="41">
        <v>0</v>
      </c>
      <c r="K18" s="41"/>
      <c r="M18" s="36"/>
    </row>
    <row r="19" spans="1:13" ht="15" customHeight="1" x14ac:dyDescent="0.3">
      <c r="A19" s="65" t="s">
        <v>101</v>
      </c>
      <c r="B19" s="75">
        <f t="shared" si="1"/>
        <v>825000000</v>
      </c>
      <c r="C19" s="41">
        <v>200000000</v>
      </c>
      <c r="D19" s="41">
        <v>0</v>
      </c>
      <c r="E19" s="41">
        <v>0</v>
      </c>
      <c r="F19" s="41">
        <v>75000000</v>
      </c>
      <c r="G19" s="41">
        <v>100000000</v>
      </c>
      <c r="H19" s="41">
        <v>100000000</v>
      </c>
      <c r="I19" s="41">
        <v>50000000</v>
      </c>
      <c r="J19" s="41">
        <v>100000000</v>
      </c>
      <c r="K19" s="41">
        <v>200000000</v>
      </c>
      <c r="M19" s="36"/>
    </row>
    <row r="20" spans="1:13" ht="15" customHeight="1" x14ac:dyDescent="0.3">
      <c r="A20" s="70" t="s">
        <v>100</v>
      </c>
      <c r="B20" s="75">
        <f t="shared" si="1"/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M20" s="36"/>
    </row>
    <row r="21" spans="1:13" ht="15" customHeight="1" x14ac:dyDescent="0.3">
      <c r="A21" s="65" t="s">
        <v>104</v>
      </c>
      <c r="B21" s="75">
        <f t="shared" si="1"/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M21" s="36"/>
    </row>
    <row r="22" spans="1:13" s="78" customFormat="1" ht="15" customHeight="1" x14ac:dyDescent="0.3">
      <c r="A22" s="76" t="s">
        <v>105</v>
      </c>
      <c r="B22" s="75">
        <f t="shared" si="1"/>
        <v>1290000000</v>
      </c>
      <c r="C22" s="77">
        <v>0</v>
      </c>
      <c r="D22" s="77">
        <v>0</v>
      </c>
      <c r="E22" s="77">
        <v>0</v>
      </c>
      <c r="F22" s="77">
        <v>0</v>
      </c>
      <c r="G22" s="77">
        <v>1025000000</v>
      </c>
      <c r="H22" s="77">
        <v>265000000</v>
      </c>
      <c r="I22" s="41">
        <v>0</v>
      </c>
      <c r="J22" s="41">
        <v>0</v>
      </c>
      <c r="K22" s="41">
        <v>0</v>
      </c>
      <c r="M22" s="79"/>
    </row>
    <row r="23" spans="1:13" ht="15" customHeight="1" x14ac:dyDescent="0.3">
      <c r="A23" s="65" t="s">
        <v>36</v>
      </c>
      <c r="B23" s="75">
        <f t="shared" si="1"/>
        <v>4000000000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4000000000</v>
      </c>
      <c r="K23" s="41">
        <v>0</v>
      </c>
      <c r="M23" s="36"/>
    </row>
    <row r="24" spans="1:13" ht="15" customHeight="1" x14ac:dyDescent="0.3">
      <c r="A24" s="69" t="s">
        <v>110</v>
      </c>
      <c r="B24" s="75">
        <f t="shared" si="1"/>
        <v>20000000</v>
      </c>
      <c r="C24" s="46">
        <f>SUM(C25:C29)</f>
        <v>0</v>
      </c>
      <c r="D24" s="46">
        <f t="shared" ref="D24:K24" si="3">SUM(D25:D29)</f>
        <v>0</v>
      </c>
      <c r="E24" s="46">
        <f t="shared" si="3"/>
        <v>20000000</v>
      </c>
      <c r="F24" s="46">
        <f t="shared" si="3"/>
        <v>0</v>
      </c>
      <c r="G24" s="46">
        <f t="shared" si="3"/>
        <v>0</v>
      </c>
      <c r="H24" s="46">
        <f t="shared" si="3"/>
        <v>0</v>
      </c>
      <c r="I24" s="46">
        <f t="shared" si="3"/>
        <v>0</v>
      </c>
      <c r="J24" s="46">
        <f t="shared" si="3"/>
        <v>0</v>
      </c>
      <c r="K24" s="46">
        <f t="shared" si="3"/>
        <v>0</v>
      </c>
      <c r="M24" s="36"/>
    </row>
    <row r="25" spans="1:13" ht="15" customHeight="1" x14ac:dyDescent="0.3">
      <c r="A25" s="65" t="s">
        <v>3</v>
      </c>
      <c r="B25" s="75">
        <f t="shared" si="1"/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M25" s="36"/>
    </row>
    <row r="26" spans="1:13" ht="15" customHeight="1" x14ac:dyDescent="0.3">
      <c r="A26" s="65" t="s">
        <v>103</v>
      </c>
      <c r="B26" s="75">
        <f t="shared" si="1"/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M26" s="36"/>
    </row>
    <row r="27" spans="1:13" ht="15" customHeight="1" x14ac:dyDescent="0.3">
      <c r="A27" s="65"/>
      <c r="B27" s="75">
        <f t="shared" si="1"/>
        <v>15598259</v>
      </c>
      <c r="C27" s="41">
        <v>0</v>
      </c>
      <c r="D27" s="41">
        <v>0</v>
      </c>
      <c r="E27" s="41">
        <v>15598259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M27" s="36"/>
    </row>
    <row r="28" spans="1:13" ht="15" customHeight="1" x14ac:dyDescent="0.3">
      <c r="A28" s="65" t="s">
        <v>102</v>
      </c>
      <c r="B28" s="75">
        <f t="shared" si="1"/>
        <v>4401741</v>
      </c>
      <c r="C28" s="41">
        <v>0</v>
      </c>
      <c r="D28" s="41">
        <v>0</v>
      </c>
      <c r="E28" s="41">
        <v>4401741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M28" s="36"/>
    </row>
    <row r="29" spans="1:13" x14ac:dyDescent="0.3">
      <c r="A29" s="71" t="s">
        <v>53</v>
      </c>
      <c r="B29" s="88">
        <f t="shared" si="1"/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M29" s="36"/>
    </row>
    <row r="30" spans="1:13" x14ac:dyDescent="0.3">
      <c r="A30" s="17" t="s">
        <v>21</v>
      </c>
    </row>
    <row r="31" spans="1:13" x14ac:dyDescent="0.3">
      <c r="A31" s="17" t="s">
        <v>22</v>
      </c>
      <c r="F31" s="47"/>
    </row>
    <row r="32" spans="1:13" x14ac:dyDescent="0.3">
      <c r="A32" s="17" t="s">
        <v>82</v>
      </c>
      <c r="E32" s="47"/>
      <c r="H32" s="60"/>
      <c r="I32" s="60"/>
      <c r="J32" s="60"/>
      <c r="K32" s="60"/>
    </row>
    <row r="33" spans="4:11" ht="15.6" x14ac:dyDescent="0.3">
      <c r="E33" s="47"/>
      <c r="G33" s="47"/>
      <c r="H33" s="58"/>
      <c r="I33" s="63"/>
      <c r="J33" s="63"/>
      <c r="K33" s="63"/>
    </row>
    <row r="34" spans="4:11" ht="15.6" x14ac:dyDescent="0.3">
      <c r="D34" s="47"/>
      <c r="E34" s="58"/>
      <c r="F34" s="60"/>
      <c r="G34" s="47"/>
      <c r="H34" s="58"/>
      <c r="I34" s="60"/>
      <c r="J34" s="60"/>
    </row>
    <row r="35" spans="4:11" ht="15.6" x14ac:dyDescent="0.3">
      <c r="E35" s="47"/>
      <c r="G35" s="47"/>
      <c r="H35" s="58"/>
      <c r="I35" s="60"/>
      <c r="J35" s="60"/>
    </row>
    <row r="36" spans="4:11" x14ac:dyDescent="0.3">
      <c r="E36" s="64"/>
    </row>
    <row r="37" spans="4:11" x14ac:dyDescent="0.3">
      <c r="E37" s="47"/>
    </row>
    <row r="38" spans="4:11" x14ac:dyDescent="0.3">
      <c r="E38" s="47"/>
    </row>
  </sheetData>
  <phoneticPr fontId="11" type="noConversion"/>
  <pageMargins left="0.7" right="0.7" top="0.75" bottom="0.75" header="0.3" footer="0.3"/>
  <pageSetup paperSize="9" orientation="portrait" r:id="rId1"/>
  <ignoredErrors>
    <ignoredError sqref="G6:H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2"/>
  <sheetViews>
    <sheetView showGridLines="0" workbookViewId="0">
      <selection activeCell="M4" sqref="M4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5" width="20.6640625" style="2" customWidth="1"/>
    <col min="6" max="7" width="16.6640625" style="2" customWidth="1"/>
    <col min="8" max="8" width="20.33203125" style="2" customWidth="1"/>
    <col min="9" max="9" width="12" style="2" bestFit="1" customWidth="1"/>
    <col min="10" max="11" width="11.44140625" style="2"/>
    <col min="12" max="12" width="13.88671875" style="2" customWidth="1"/>
    <col min="13" max="13" width="15.44140625" style="2" bestFit="1" customWidth="1"/>
    <col min="14" max="16384" width="11.44140625" style="2"/>
  </cols>
  <sheetData>
    <row r="2" spans="1:13" x14ac:dyDescent="0.3">
      <c r="A2" s="1" t="s">
        <v>38</v>
      </c>
      <c r="B2" s="1"/>
      <c r="C2" s="1"/>
      <c r="D2" s="1"/>
      <c r="E2" s="1"/>
      <c r="F2" s="1"/>
      <c r="G2" s="1"/>
      <c r="H2" s="1"/>
    </row>
    <row r="3" spans="1:13" x14ac:dyDescent="0.3">
      <c r="A3" s="1"/>
      <c r="B3" s="1"/>
      <c r="C3" s="1"/>
      <c r="D3" s="1"/>
      <c r="E3" s="1"/>
      <c r="F3" s="1"/>
      <c r="G3" s="1"/>
      <c r="H3" s="1"/>
    </row>
    <row r="4" spans="1:13" ht="48" x14ac:dyDescent="0.3">
      <c r="A4" s="80" t="s">
        <v>0</v>
      </c>
      <c r="B4" s="3" t="s">
        <v>1</v>
      </c>
      <c r="C4" s="4" t="s">
        <v>48</v>
      </c>
      <c r="D4" s="4" t="s">
        <v>25</v>
      </c>
      <c r="E4" s="4" t="s">
        <v>54</v>
      </c>
      <c r="F4" s="4" t="s">
        <v>56</v>
      </c>
      <c r="G4" s="21" t="s">
        <v>23</v>
      </c>
      <c r="H4" s="21" t="s">
        <v>62</v>
      </c>
      <c r="I4" s="3" t="s">
        <v>2</v>
      </c>
      <c r="J4" s="3" t="s">
        <v>64</v>
      </c>
      <c r="K4" s="4" t="s">
        <v>63</v>
      </c>
      <c r="L4" s="3" t="s">
        <v>65</v>
      </c>
      <c r="M4" s="4" t="s">
        <v>5</v>
      </c>
    </row>
    <row r="5" spans="1:13" ht="15" customHeight="1" x14ac:dyDescent="0.3">
      <c r="A5" s="81"/>
      <c r="C5" s="20"/>
      <c r="D5" s="20"/>
      <c r="E5" s="20"/>
      <c r="F5" s="20"/>
      <c r="G5" s="20"/>
      <c r="H5" s="20"/>
      <c r="I5" s="82" t="s">
        <v>7</v>
      </c>
      <c r="J5" s="83"/>
      <c r="K5" s="83"/>
      <c r="L5" s="83"/>
      <c r="M5" s="5" t="s">
        <v>6</v>
      </c>
    </row>
    <row r="6" spans="1:13" x14ac:dyDescent="0.3">
      <c r="A6" s="6" t="s">
        <v>8</v>
      </c>
      <c r="B6" s="7">
        <f t="shared" ref="B6:B18" si="0">SUM(C6:H6)</f>
        <v>133706473000</v>
      </c>
      <c r="C6" s="8">
        <f>SUM(C7:C18)</f>
        <v>88908670000</v>
      </c>
      <c r="D6" s="8">
        <f t="shared" ref="D6:G6" si="1">SUM(D7:D18)</f>
        <v>10000000000</v>
      </c>
      <c r="E6" s="8">
        <f t="shared" si="1"/>
        <v>500000000</v>
      </c>
      <c r="F6" s="8">
        <f t="shared" si="1"/>
        <v>33647803000</v>
      </c>
      <c r="G6" s="8">
        <f t="shared" si="1"/>
        <v>250000000</v>
      </c>
      <c r="H6" s="8">
        <f t="shared" ref="H6" si="2">SUM(H7:H18)</f>
        <v>400000000</v>
      </c>
      <c r="I6" s="9">
        <f t="shared" ref="I6:I18" si="3">SUM(J6:L6)</f>
        <v>127099980</v>
      </c>
      <c r="J6" s="8">
        <f t="shared" ref="J6:L6" si="4">SUM(J7:J18)</f>
        <v>25000000</v>
      </c>
      <c r="K6" s="8">
        <f t="shared" si="4"/>
        <v>2000000</v>
      </c>
      <c r="L6" s="8">
        <f t="shared" si="4"/>
        <v>100099980</v>
      </c>
      <c r="M6" s="8">
        <v>139197947801.15771</v>
      </c>
    </row>
    <row r="7" spans="1:13" x14ac:dyDescent="0.3">
      <c r="A7" s="1" t="s">
        <v>9</v>
      </c>
      <c r="B7" s="10">
        <f t="shared" si="0"/>
        <v>15939630000</v>
      </c>
      <c r="C7" s="11">
        <v>15939630000</v>
      </c>
      <c r="D7" s="11">
        <v>0</v>
      </c>
      <c r="E7" s="11">
        <v>0</v>
      </c>
      <c r="F7" s="22">
        <v>0</v>
      </c>
      <c r="G7" s="22">
        <v>0</v>
      </c>
      <c r="H7" s="22">
        <v>0</v>
      </c>
      <c r="I7" s="9">
        <f t="shared" si="3"/>
        <v>15000000</v>
      </c>
      <c r="J7" s="22">
        <v>5000000</v>
      </c>
      <c r="K7" s="22">
        <v>0</v>
      </c>
      <c r="L7" s="22">
        <v>10000000</v>
      </c>
      <c r="M7" s="8">
        <v>16584168000</v>
      </c>
    </row>
    <row r="8" spans="1:13" x14ac:dyDescent="0.3">
      <c r="A8" s="1" t="s">
        <v>10</v>
      </c>
      <c r="B8" s="10">
        <f t="shared" si="0"/>
        <v>11249570000</v>
      </c>
      <c r="C8" s="11">
        <v>10749570000</v>
      </c>
      <c r="D8" s="11">
        <v>0</v>
      </c>
      <c r="E8" s="11">
        <v>500000000</v>
      </c>
      <c r="F8" s="22">
        <v>0</v>
      </c>
      <c r="G8" s="22">
        <v>0</v>
      </c>
      <c r="H8" s="22">
        <v>0</v>
      </c>
      <c r="I8" s="9">
        <f t="shared" si="3"/>
        <v>30099992</v>
      </c>
      <c r="J8" s="22">
        <v>10000000</v>
      </c>
      <c r="K8" s="22">
        <v>0</v>
      </c>
      <c r="L8" s="22">
        <v>20099992</v>
      </c>
      <c r="M8" s="8">
        <v>12549338824.5464</v>
      </c>
    </row>
    <row r="9" spans="1:13" x14ac:dyDescent="0.3">
      <c r="A9" s="1" t="s">
        <v>11</v>
      </c>
      <c r="B9" s="10">
        <f t="shared" si="0"/>
        <v>11805640000</v>
      </c>
      <c r="C9" s="11">
        <v>11805640000</v>
      </c>
      <c r="D9" s="11">
        <v>0</v>
      </c>
      <c r="E9" s="22">
        <v>0</v>
      </c>
      <c r="F9" s="22">
        <v>0</v>
      </c>
      <c r="G9" s="22">
        <v>0</v>
      </c>
      <c r="H9" s="22">
        <v>0</v>
      </c>
      <c r="I9" s="9">
        <f t="shared" si="3"/>
        <v>49999988</v>
      </c>
      <c r="J9" s="22">
        <v>10000000</v>
      </c>
      <c r="K9" s="22">
        <v>0</v>
      </c>
      <c r="L9" s="22">
        <v>39999988</v>
      </c>
      <c r="M9" s="8">
        <v>13966584481.373199</v>
      </c>
    </row>
    <row r="10" spans="1:13" x14ac:dyDescent="0.3">
      <c r="A10" s="1" t="s">
        <v>12</v>
      </c>
      <c r="B10" s="10">
        <f t="shared" si="0"/>
        <v>12989600000</v>
      </c>
      <c r="C10" s="11">
        <v>12989600000</v>
      </c>
      <c r="D10" s="11">
        <v>0</v>
      </c>
      <c r="E10" s="22">
        <v>0</v>
      </c>
      <c r="F10" s="22">
        <v>0</v>
      </c>
      <c r="G10" s="22">
        <v>0</v>
      </c>
      <c r="H10" s="22">
        <v>0</v>
      </c>
      <c r="I10" s="9">
        <f t="shared" si="3"/>
        <v>10000000</v>
      </c>
      <c r="J10" s="22">
        <v>0</v>
      </c>
      <c r="K10" s="22">
        <v>0</v>
      </c>
      <c r="L10" s="22">
        <v>10000000</v>
      </c>
      <c r="M10" s="8">
        <v>13421636000</v>
      </c>
    </row>
    <row r="11" spans="1:13" x14ac:dyDescent="0.3">
      <c r="A11" s="1" t="s">
        <v>13</v>
      </c>
      <c r="B11" s="10">
        <f t="shared" si="0"/>
        <v>10176639000</v>
      </c>
      <c r="C11" s="11">
        <v>10174400000</v>
      </c>
      <c r="D11" s="11">
        <v>0</v>
      </c>
      <c r="E11" s="22">
        <v>0</v>
      </c>
      <c r="F11" s="11">
        <v>2239000</v>
      </c>
      <c r="G11" s="11">
        <v>0</v>
      </c>
      <c r="H11" s="11">
        <v>0</v>
      </c>
      <c r="I11" s="9">
        <f t="shared" si="3"/>
        <v>20000000</v>
      </c>
      <c r="J11" s="22">
        <v>0</v>
      </c>
      <c r="K11" s="22">
        <v>0</v>
      </c>
      <c r="L11" s="22">
        <v>20000000</v>
      </c>
      <c r="M11" s="8">
        <v>11042305095.238094</v>
      </c>
    </row>
    <row r="12" spans="1:13" x14ac:dyDescent="0.3">
      <c r="A12" s="1" t="s">
        <v>14</v>
      </c>
      <c r="B12" s="10">
        <f t="shared" si="0"/>
        <v>5349876000</v>
      </c>
      <c r="C12" s="11">
        <v>5070820000</v>
      </c>
      <c r="D12" s="11">
        <v>0</v>
      </c>
      <c r="E12" s="22">
        <v>0</v>
      </c>
      <c r="F12" s="11">
        <v>29056000</v>
      </c>
      <c r="G12" s="11">
        <v>250000000</v>
      </c>
      <c r="H12" s="11">
        <v>0</v>
      </c>
      <c r="I12" s="9">
        <f t="shared" si="3"/>
        <v>0</v>
      </c>
      <c r="J12" s="22">
        <v>0</v>
      </c>
      <c r="K12" s="22">
        <v>0</v>
      </c>
      <c r="L12" s="22">
        <v>0</v>
      </c>
      <c r="M12" s="8">
        <v>5349876000</v>
      </c>
    </row>
    <row r="13" spans="1:13" x14ac:dyDescent="0.3">
      <c r="A13" s="1" t="s">
        <v>15</v>
      </c>
      <c r="B13" s="10">
        <f t="shared" si="0"/>
        <v>20000000000</v>
      </c>
      <c r="C13" s="11">
        <v>0</v>
      </c>
      <c r="D13" s="11">
        <v>0</v>
      </c>
      <c r="E13" s="22">
        <v>0</v>
      </c>
      <c r="F13" s="11">
        <v>20000000000</v>
      </c>
      <c r="G13" s="22">
        <v>0</v>
      </c>
      <c r="H13" s="11">
        <v>0</v>
      </c>
      <c r="I13" s="9">
        <f t="shared" si="3"/>
        <v>0</v>
      </c>
      <c r="J13" s="22">
        <v>0</v>
      </c>
      <c r="K13" s="22">
        <v>0</v>
      </c>
      <c r="L13" s="22">
        <v>0</v>
      </c>
      <c r="M13" s="8">
        <v>20000000000</v>
      </c>
    </row>
    <row r="14" spans="1:13" x14ac:dyDescent="0.3">
      <c r="A14" s="1" t="s">
        <v>16</v>
      </c>
      <c r="B14" s="10">
        <f t="shared" si="0"/>
        <v>25427929327</v>
      </c>
      <c r="C14" s="11">
        <v>15248660000</v>
      </c>
      <c r="D14" s="11">
        <v>0</v>
      </c>
      <c r="E14" s="22">
        <v>0</v>
      </c>
      <c r="F14" s="11">
        <v>10000000000</v>
      </c>
      <c r="G14" s="22">
        <v>0</v>
      </c>
      <c r="H14" s="11">
        <v>179269327</v>
      </c>
      <c r="I14" s="9">
        <f t="shared" si="3"/>
        <v>0</v>
      </c>
      <c r="J14" s="22">
        <v>0</v>
      </c>
      <c r="K14" s="22">
        <v>0</v>
      </c>
      <c r="L14" s="22">
        <v>0</v>
      </c>
      <c r="M14" s="8">
        <v>25427929327</v>
      </c>
    </row>
    <row r="15" spans="1:13" x14ac:dyDescent="0.3">
      <c r="A15" s="1" t="s">
        <v>17</v>
      </c>
      <c r="B15" s="10">
        <f t="shared" si="0"/>
        <v>10250918673</v>
      </c>
      <c r="C15" s="11">
        <v>6513680000</v>
      </c>
      <c r="D15" s="11">
        <v>0</v>
      </c>
      <c r="E15" s="22">
        <v>0</v>
      </c>
      <c r="F15" s="11">
        <v>3616508000</v>
      </c>
      <c r="G15" s="22">
        <v>0</v>
      </c>
      <c r="H15" s="11">
        <v>120730673</v>
      </c>
      <c r="I15" s="9">
        <f t="shared" si="3"/>
        <v>0</v>
      </c>
      <c r="J15" s="22">
        <v>0</v>
      </c>
      <c r="K15" s="22">
        <v>0</v>
      </c>
      <c r="L15" s="22">
        <v>0</v>
      </c>
      <c r="M15" s="8">
        <v>10250918673</v>
      </c>
    </row>
    <row r="16" spans="1:13" x14ac:dyDescent="0.3">
      <c r="A16" s="1" t="s">
        <v>18</v>
      </c>
      <c r="B16" s="10">
        <f t="shared" si="0"/>
        <v>416670000</v>
      </c>
      <c r="C16" s="11">
        <v>416670000</v>
      </c>
      <c r="D16" s="11">
        <v>0</v>
      </c>
      <c r="E16" s="22">
        <v>0</v>
      </c>
      <c r="F16" s="22">
        <v>0</v>
      </c>
      <c r="G16" s="22">
        <v>0</v>
      </c>
      <c r="H16" s="11">
        <v>0</v>
      </c>
      <c r="I16" s="9">
        <f t="shared" si="3"/>
        <v>0</v>
      </c>
      <c r="J16" s="22">
        <v>0</v>
      </c>
      <c r="K16" s="22">
        <v>0</v>
      </c>
      <c r="L16" s="22">
        <v>0</v>
      </c>
      <c r="M16" s="8">
        <v>416670000</v>
      </c>
    </row>
    <row r="17" spans="1:13" x14ac:dyDescent="0.3">
      <c r="A17" s="1" t="s">
        <v>19</v>
      </c>
      <c r="B17" s="10">
        <f t="shared" si="0"/>
        <v>44413615</v>
      </c>
      <c r="C17" s="18">
        <v>0</v>
      </c>
      <c r="D17" s="11">
        <v>0</v>
      </c>
      <c r="E17" s="22">
        <v>0</v>
      </c>
      <c r="F17" s="22">
        <v>0</v>
      </c>
      <c r="G17" s="22">
        <v>0</v>
      </c>
      <c r="H17" s="11">
        <v>44413615</v>
      </c>
      <c r="I17" s="9">
        <f t="shared" si="3"/>
        <v>0</v>
      </c>
      <c r="J17" s="22">
        <v>0</v>
      </c>
      <c r="K17" s="22">
        <v>0</v>
      </c>
      <c r="L17" s="22">
        <v>0</v>
      </c>
      <c r="M17" s="8">
        <v>44413615</v>
      </c>
    </row>
    <row r="18" spans="1:13" x14ac:dyDescent="0.3">
      <c r="A18" s="13" t="s">
        <v>20</v>
      </c>
      <c r="B18" s="14">
        <f t="shared" si="0"/>
        <v>10055586385</v>
      </c>
      <c r="C18" s="19">
        <v>0</v>
      </c>
      <c r="D18" s="19">
        <v>10000000000</v>
      </c>
      <c r="E18" s="15">
        <v>0</v>
      </c>
      <c r="F18" s="15">
        <v>0</v>
      </c>
      <c r="G18" s="15">
        <v>0</v>
      </c>
      <c r="H18" s="15">
        <v>55586385</v>
      </c>
      <c r="I18" s="16">
        <f t="shared" si="3"/>
        <v>2000000</v>
      </c>
      <c r="J18" s="15">
        <v>0</v>
      </c>
      <c r="K18" s="15">
        <v>2000000</v>
      </c>
      <c r="L18" s="15">
        <v>0</v>
      </c>
      <c r="M18" s="16">
        <v>10144107785</v>
      </c>
    </row>
    <row r="19" spans="1:13" x14ac:dyDescent="0.3">
      <c r="A19" s="17" t="s">
        <v>21</v>
      </c>
    </row>
    <row r="20" spans="1:13" x14ac:dyDescent="0.3">
      <c r="A20" s="17" t="s">
        <v>22</v>
      </c>
    </row>
    <row r="21" spans="1:13" x14ac:dyDescent="0.3">
      <c r="A21" s="17" t="s">
        <v>24</v>
      </c>
    </row>
    <row r="22" spans="1:13" x14ac:dyDescent="0.3">
      <c r="A22" s="17" t="s">
        <v>82</v>
      </c>
    </row>
  </sheetData>
  <mergeCells count="2">
    <mergeCell ref="A4:A5"/>
    <mergeCell ref="I5:L5"/>
  </mergeCells>
  <pageMargins left="0.7" right="0.7" top="0.75" bottom="0.75" header="0.3" footer="0.3"/>
  <ignoredErrors>
    <ignoredError sqref="I7:I18" formulaRange="1"/>
    <ignoredError sqref="I6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2"/>
  <sheetViews>
    <sheetView showGridLines="0" workbookViewId="0">
      <pane xSplit="2" ySplit="6" topLeftCell="E7" activePane="bottomRight" state="frozen"/>
      <selection pane="topRight" activeCell="C1" sqref="C1"/>
      <selection pane="bottomLeft" activeCell="A8" sqref="A8"/>
      <selection pane="bottomRight" activeCell="M4" sqref="M4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3" width="15.44140625" style="2" customWidth="1"/>
    <col min="4" max="4" width="20.5546875" style="2" customWidth="1"/>
    <col min="5" max="5" width="18" style="2" customWidth="1"/>
    <col min="6" max="6" width="20.6640625" style="2" customWidth="1"/>
    <col min="7" max="7" width="16.6640625" style="2" customWidth="1"/>
    <col min="8" max="8" width="17.88671875" style="2" customWidth="1"/>
    <col min="9" max="9" width="18.109375" style="2" customWidth="1"/>
    <col min="10" max="10" width="12" style="2" bestFit="1" customWidth="1"/>
    <col min="11" max="11" width="13.6640625" style="2" customWidth="1"/>
    <col min="12" max="12" width="11.44140625" style="2"/>
    <col min="13" max="13" width="13.88671875" style="2" customWidth="1"/>
    <col min="14" max="14" width="15.44140625" style="2" bestFit="1" customWidth="1"/>
    <col min="15" max="16384" width="11.44140625" style="2"/>
  </cols>
  <sheetData>
    <row r="2" spans="1:14" x14ac:dyDescent="0.3">
      <c r="A2" s="1" t="s">
        <v>39</v>
      </c>
      <c r="B2" s="1"/>
      <c r="C2" s="1"/>
      <c r="D2" s="1"/>
      <c r="E2" s="1"/>
      <c r="F2" s="1"/>
      <c r="G2" s="1"/>
      <c r="H2" s="1"/>
      <c r="I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</row>
    <row r="4" spans="1:14" ht="60" x14ac:dyDescent="0.3">
      <c r="A4" s="80" t="s">
        <v>0</v>
      </c>
      <c r="B4" s="3" t="s">
        <v>1</v>
      </c>
      <c r="C4" s="3" t="s">
        <v>66</v>
      </c>
      <c r="D4" s="3" t="s">
        <v>67</v>
      </c>
      <c r="E4" s="4" t="s">
        <v>48</v>
      </c>
      <c r="F4" s="4" t="s">
        <v>69</v>
      </c>
      <c r="G4" s="4" t="s">
        <v>56</v>
      </c>
      <c r="H4" s="21" t="s">
        <v>70</v>
      </c>
      <c r="I4" s="21" t="s">
        <v>71</v>
      </c>
      <c r="J4" s="3" t="s">
        <v>2</v>
      </c>
      <c r="K4" s="3" t="s">
        <v>72</v>
      </c>
      <c r="L4" s="4" t="s">
        <v>63</v>
      </c>
      <c r="M4" s="3" t="s">
        <v>65</v>
      </c>
      <c r="N4" s="4" t="s">
        <v>5</v>
      </c>
    </row>
    <row r="5" spans="1:14" ht="15" customHeight="1" x14ac:dyDescent="0.3">
      <c r="A5" s="81"/>
      <c r="C5" s="84" t="s">
        <v>6</v>
      </c>
      <c r="D5" s="84"/>
      <c r="E5" s="84"/>
      <c r="F5" s="84"/>
      <c r="G5" s="84"/>
      <c r="H5" s="84"/>
      <c r="I5" s="84"/>
      <c r="J5" s="82" t="s">
        <v>7</v>
      </c>
      <c r="K5" s="83"/>
      <c r="L5" s="83"/>
      <c r="M5" s="83"/>
      <c r="N5" s="5" t="s">
        <v>6</v>
      </c>
    </row>
    <row r="6" spans="1:14" x14ac:dyDescent="0.3">
      <c r="A6" s="6" t="s">
        <v>8</v>
      </c>
      <c r="B6" s="7">
        <f t="shared" ref="B6:B18" si="0">SUM(C6:I6)</f>
        <v>149472500000</v>
      </c>
      <c r="C6" s="8">
        <f t="shared" ref="C6:G6" si="1">SUM(C7:C18)</f>
        <v>1000000000</v>
      </c>
      <c r="D6" s="8">
        <f t="shared" si="1"/>
        <v>650000000</v>
      </c>
      <c r="E6" s="8">
        <f t="shared" si="1"/>
        <v>103972500000</v>
      </c>
      <c r="F6" s="8">
        <f t="shared" si="1"/>
        <v>150000000</v>
      </c>
      <c r="G6" s="8">
        <f t="shared" si="1"/>
        <v>42000000000</v>
      </c>
      <c r="H6" s="8">
        <f t="shared" ref="H6:I6" si="2">SUM(H7:H18)</f>
        <v>700000000</v>
      </c>
      <c r="I6" s="8">
        <f t="shared" si="2"/>
        <v>1000000000</v>
      </c>
      <c r="J6" s="9">
        <f t="shared" ref="J6:J18" si="3">SUM(K6:M6)</f>
        <v>127000000</v>
      </c>
      <c r="K6" s="8">
        <f t="shared" ref="K6:N6" si="4">SUM(K7:K18)</f>
        <v>25000000</v>
      </c>
      <c r="L6" s="8">
        <f t="shared" si="4"/>
        <v>2000000</v>
      </c>
      <c r="M6" s="8">
        <f t="shared" si="4"/>
        <v>100000000</v>
      </c>
      <c r="N6" s="8">
        <f t="shared" si="4"/>
        <v>155177227423.80951</v>
      </c>
    </row>
    <row r="7" spans="1:14" x14ac:dyDescent="0.3">
      <c r="A7" s="1" t="s">
        <v>9</v>
      </c>
      <c r="B7" s="10">
        <f t="shared" si="0"/>
        <v>38721350000</v>
      </c>
      <c r="C7" s="18">
        <v>0</v>
      </c>
      <c r="D7" s="18">
        <v>0</v>
      </c>
      <c r="E7" s="11">
        <v>38721350000</v>
      </c>
      <c r="F7" s="11">
        <v>0</v>
      </c>
      <c r="G7" s="11">
        <v>0</v>
      </c>
      <c r="H7" s="22">
        <v>0</v>
      </c>
      <c r="I7" s="22">
        <v>0</v>
      </c>
      <c r="J7" s="9">
        <f t="shared" si="3"/>
        <v>12000000</v>
      </c>
      <c r="K7" s="22">
        <v>0</v>
      </c>
      <c r="L7" s="22">
        <v>2000000</v>
      </c>
      <c r="M7" s="22">
        <v>10000000</v>
      </c>
      <c r="N7" s="8">
        <v>39256645066.666664</v>
      </c>
    </row>
    <row r="8" spans="1:14" x14ac:dyDescent="0.3">
      <c r="A8" s="1" t="s">
        <v>10</v>
      </c>
      <c r="B8" s="10">
        <f t="shared" si="0"/>
        <v>16686780000</v>
      </c>
      <c r="C8" s="18">
        <v>0</v>
      </c>
      <c r="D8" s="18">
        <v>0</v>
      </c>
      <c r="E8" s="11">
        <v>16586780000</v>
      </c>
      <c r="F8" s="11">
        <v>0</v>
      </c>
      <c r="G8" s="22">
        <v>0</v>
      </c>
      <c r="H8" s="22">
        <v>100000000</v>
      </c>
      <c r="I8" s="22">
        <v>0</v>
      </c>
      <c r="J8" s="9">
        <f t="shared" si="3"/>
        <v>10000000</v>
      </c>
      <c r="K8" s="22">
        <v>0</v>
      </c>
      <c r="L8" s="22">
        <v>0</v>
      </c>
      <c r="M8" s="22">
        <v>10000000</v>
      </c>
      <c r="N8" s="8">
        <v>17135597000</v>
      </c>
    </row>
    <row r="9" spans="1:14" x14ac:dyDescent="0.3">
      <c r="A9" s="1" t="s">
        <v>11</v>
      </c>
      <c r="B9" s="10">
        <f t="shared" si="0"/>
        <v>24007000000</v>
      </c>
      <c r="C9" s="18">
        <v>0</v>
      </c>
      <c r="D9" s="18">
        <v>0</v>
      </c>
      <c r="E9" s="11">
        <v>10007000000</v>
      </c>
      <c r="F9" s="11">
        <v>0</v>
      </c>
      <c r="G9" s="22">
        <v>14000000000</v>
      </c>
      <c r="H9" s="22">
        <v>0</v>
      </c>
      <c r="I9" s="22">
        <v>0</v>
      </c>
      <c r="J9" s="9">
        <f t="shared" si="3"/>
        <v>30000000</v>
      </c>
      <c r="K9" s="22">
        <v>0</v>
      </c>
      <c r="L9" s="22">
        <v>0</v>
      </c>
      <c r="M9" s="22">
        <v>30000000</v>
      </c>
      <c r="N9" s="8">
        <v>25349572000</v>
      </c>
    </row>
    <row r="10" spans="1:14" x14ac:dyDescent="0.3">
      <c r="A10" s="1" t="s">
        <v>12</v>
      </c>
      <c r="B10" s="10">
        <f t="shared" si="0"/>
        <v>6576220000</v>
      </c>
      <c r="C10" s="18">
        <v>0</v>
      </c>
      <c r="D10" s="18">
        <v>0</v>
      </c>
      <c r="E10" s="11">
        <v>566220000</v>
      </c>
      <c r="F10" s="11">
        <v>10000000</v>
      </c>
      <c r="G10" s="22">
        <v>6000000000</v>
      </c>
      <c r="H10" s="22">
        <v>0</v>
      </c>
      <c r="I10" s="22">
        <v>0</v>
      </c>
      <c r="J10" s="9">
        <f t="shared" si="3"/>
        <v>30000000</v>
      </c>
      <c r="K10" s="22">
        <v>0</v>
      </c>
      <c r="L10" s="22">
        <v>0</v>
      </c>
      <c r="M10" s="22">
        <v>30000000</v>
      </c>
      <c r="N10" s="8">
        <v>7920133714.2857141</v>
      </c>
    </row>
    <row r="11" spans="1:14" x14ac:dyDescent="0.3">
      <c r="A11" s="1" t="s">
        <v>13</v>
      </c>
      <c r="B11" s="10">
        <f t="shared" si="0"/>
        <v>4021760000</v>
      </c>
      <c r="C11" s="18">
        <v>800000000</v>
      </c>
      <c r="D11" s="18">
        <v>0</v>
      </c>
      <c r="E11" s="11">
        <v>3081760000</v>
      </c>
      <c r="F11" s="11">
        <v>140000000</v>
      </c>
      <c r="G11" s="11">
        <v>0</v>
      </c>
      <c r="H11" s="22">
        <v>0</v>
      </c>
      <c r="I11" s="22">
        <v>0</v>
      </c>
      <c r="J11" s="9">
        <f t="shared" si="3"/>
        <v>0</v>
      </c>
      <c r="K11" s="22">
        <v>0</v>
      </c>
      <c r="L11" s="22">
        <v>0</v>
      </c>
      <c r="M11" s="22">
        <v>0</v>
      </c>
      <c r="N11" s="8">
        <v>4021760000</v>
      </c>
    </row>
    <row r="12" spans="1:14" x14ac:dyDescent="0.3">
      <c r="A12" s="1" t="s">
        <v>14</v>
      </c>
      <c r="B12" s="10">
        <f t="shared" si="0"/>
        <v>13290000000</v>
      </c>
      <c r="C12" s="18">
        <v>0</v>
      </c>
      <c r="D12" s="18">
        <v>0</v>
      </c>
      <c r="E12" s="11">
        <v>1290000000</v>
      </c>
      <c r="F12" s="22">
        <v>0</v>
      </c>
      <c r="G12" s="11">
        <v>12000000000</v>
      </c>
      <c r="H12" s="22">
        <v>0</v>
      </c>
      <c r="I12" s="22">
        <v>0</v>
      </c>
      <c r="J12" s="9">
        <f t="shared" si="3"/>
        <v>20000000</v>
      </c>
      <c r="K12" s="22">
        <v>0</v>
      </c>
      <c r="L12" s="22">
        <v>0</v>
      </c>
      <c r="M12" s="22">
        <v>20000000</v>
      </c>
      <c r="N12" s="8">
        <v>14188297142.857143</v>
      </c>
    </row>
    <row r="13" spans="1:14" x14ac:dyDescent="0.3">
      <c r="A13" s="1" t="s">
        <v>15</v>
      </c>
      <c r="B13" s="10">
        <f t="shared" si="0"/>
        <v>20299230000</v>
      </c>
      <c r="C13" s="18">
        <v>0</v>
      </c>
      <c r="D13" s="18">
        <v>0</v>
      </c>
      <c r="E13" s="11">
        <v>13299230000</v>
      </c>
      <c r="F13" s="22">
        <v>0</v>
      </c>
      <c r="G13" s="11">
        <v>7000000000</v>
      </c>
      <c r="H13" s="22">
        <v>0</v>
      </c>
      <c r="I13" s="22">
        <v>0</v>
      </c>
      <c r="J13" s="9">
        <f t="shared" si="3"/>
        <v>0</v>
      </c>
      <c r="K13" s="22">
        <v>0</v>
      </c>
      <c r="L13" s="22">
        <v>0</v>
      </c>
      <c r="M13" s="22">
        <v>0</v>
      </c>
      <c r="N13" s="8">
        <v>20299230000</v>
      </c>
    </row>
    <row r="14" spans="1:14" x14ac:dyDescent="0.3">
      <c r="A14" s="1" t="s">
        <v>16</v>
      </c>
      <c r="B14" s="10">
        <f t="shared" si="0"/>
        <v>1642450000</v>
      </c>
      <c r="C14" s="18">
        <v>200000000</v>
      </c>
      <c r="D14" s="18">
        <v>0</v>
      </c>
      <c r="E14" s="11">
        <v>1442450000</v>
      </c>
      <c r="F14" s="22">
        <v>0</v>
      </c>
      <c r="G14" s="11">
        <v>0</v>
      </c>
      <c r="H14" s="22">
        <v>0</v>
      </c>
      <c r="I14" s="22">
        <v>0</v>
      </c>
      <c r="J14" s="9">
        <f t="shared" si="3"/>
        <v>0</v>
      </c>
      <c r="K14" s="22">
        <v>0</v>
      </c>
      <c r="L14" s="22">
        <v>0</v>
      </c>
      <c r="M14" s="22">
        <v>0</v>
      </c>
      <c r="N14" s="8">
        <v>1642450000</v>
      </c>
    </row>
    <row r="15" spans="1:14" x14ac:dyDescent="0.3">
      <c r="A15" s="1" t="s">
        <v>17</v>
      </c>
      <c r="B15" s="10">
        <f t="shared" si="0"/>
        <v>10190945082</v>
      </c>
      <c r="C15" s="18">
        <v>0</v>
      </c>
      <c r="D15" s="18">
        <v>0</v>
      </c>
      <c r="E15" s="11">
        <v>7050930000</v>
      </c>
      <c r="F15" s="22">
        <v>0</v>
      </c>
      <c r="G15" s="11">
        <v>3000000000</v>
      </c>
      <c r="H15" s="11">
        <v>140015082</v>
      </c>
      <c r="I15" s="22">
        <v>0</v>
      </c>
      <c r="J15" s="9">
        <f t="shared" si="3"/>
        <v>0</v>
      </c>
      <c r="K15" s="22">
        <v>0</v>
      </c>
      <c r="L15" s="22">
        <v>0</v>
      </c>
      <c r="M15" s="22">
        <v>0</v>
      </c>
      <c r="N15" s="8">
        <v>10190945082</v>
      </c>
    </row>
    <row r="16" spans="1:14" x14ac:dyDescent="0.3">
      <c r="A16" s="1" t="s">
        <v>18</v>
      </c>
      <c r="B16" s="10">
        <f t="shared" si="0"/>
        <v>13036764918</v>
      </c>
      <c r="C16" s="18">
        <v>0</v>
      </c>
      <c r="D16" s="18">
        <v>650000000</v>
      </c>
      <c r="E16" s="11">
        <v>11926780000</v>
      </c>
      <c r="F16" s="22">
        <v>0</v>
      </c>
      <c r="G16" s="22">
        <v>0</v>
      </c>
      <c r="H16" s="11">
        <v>459984918</v>
      </c>
      <c r="I16" s="22">
        <v>0</v>
      </c>
      <c r="J16" s="9">
        <f t="shared" si="3"/>
        <v>0</v>
      </c>
      <c r="K16" s="22">
        <v>0</v>
      </c>
      <c r="L16" s="22">
        <v>0</v>
      </c>
      <c r="M16" s="22">
        <v>0</v>
      </c>
      <c r="N16" s="8">
        <v>13036764918</v>
      </c>
    </row>
    <row r="17" spans="1:14" x14ac:dyDescent="0.3">
      <c r="A17" s="1" t="s">
        <v>19</v>
      </c>
      <c r="B17" s="10">
        <f t="shared" si="0"/>
        <v>0</v>
      </c>
      <c r="C17" s="10">
        <v>0</v>
      </c>
      <c r="D17" s="18">
        <v>0</v>
      </c>
      <c r="E17" s="18">
        <v>0</v>
      </c>
      <c r="F17" s="22">
        <v>0</v>
      </c>
      <c r="G17" s="22">
        <v>0</v>
      </c>
      <c r="H17" s="22">
        <v>0</v>
      </c>
      <c r="I17" s="22">
        <v>0</v>
      </c>
      <c r="J17" s="9">
        <f t="shared" si="3"/>
        <v>25000000</v>
      </c>
      <c r="K17" s="22">
        <v>25000000</v>
      </c>
      <c r="L17" s="22">
        <v>0</v>
      </c>
      <c r="M17" s="22">
        <v>0</v>
      </c>
      <c r="N17" s="8">
        <v>1135832500</v>
      </c>
    </row>
    <row r="18" spans="1:14" x14ac:dyDescent="0.3">
      <c r="A18" s="13" t="s">
        <v>20</v>
      </c>
      <c r="B18" s="14">
        <f t="shared" si="0"/>
        <v>1000000000</v>
      </c>
      <c r="C18" s="14">
        <v>0</v>
      </c>
      <c r="D18" s="19">
        <v>0</v>
      </c>
      <c r="E18" s="19">
        <v>0</v>
      </c>
      <c r="F18" s="15">
        <v>0</v>
      </c>
      <c r="G18" s="15">
        <v>0</v>
      </c>
      <c r="H18" s="15">
        <v>0</v>
      </c>
      <c r="I18" s="15">
        <v>1000000000</v>
      </c>
      <c r="J18" s="16">
        <f t="shared" si="3"/>
        <v>0</v>
      </c>
      <c r="K18" s="15"/>
      <c r="L18" s="15">
        <v>0</v>
      </c>
      <c r="M18" s="15">
        <v>0</v>
      </c>
      <c r="N18" s="16">
        <v>1000000000</v>
      </c>
    </row>
    <row r="19" spans="1:14" x14ac:dyDescent="0.3">
      <c r="A19" s="17" t="s">
        <v>21</v>
      </c>
    </row>
    <row r="20" spans="1:14" ht="13.5" customHeight="1" x14ac:dyDescent="0.3">
      <c r="A20" s="17" t="s">
        <v>22</v>
      </c>
    </row>
    <row r="21" spans="1:14" x14ac:dyDescent="0.3">
      <c r="A21" s="17" t="s">
        <v>47</v>
      </c>
    </row>
    <row r="22" spans="1:14" x14ac:dyDescent="0.3">
      <c r="A22" s="17" t="s">
        <v>82</v>
      </c>
    </row>
  </sheetData>
  <mergeCells count="3">
    <mergeCell ref="A4:A5"/>
    <mergeCell ref="J5:M5"/>
    <mergeCell ref="C5:I5"/>
  </mergeCells>
  <pageMargins left="0.7" right="0.7" top="0.75" bottom="0.75" header="0.3" footer="0.3"/>
  <ignoredErrors>
    <ignoredError sqref="J6" formula="1"/>
    <ignoredError sqref="J7:J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22"/>
  <sheetViews>
    <sheetView showGridLines="0" workbookViewId="0">
      <selection activeCell="B2" sqref="B2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5" width="15.44140625" style="2" customWidth="1"/>
    <col min="6" max="12" width="20.6640625" style="2" customWidth="1"/>
    <col min="13" max="14" width="16.6640625" style="2" customWidth="1"/>
    <col min="15" max="15" width="16.5546875" style="2" customWidth="1"/>
    <col min="16" max="16" width="12" style="2" bestFit="1" customWidth="1"/>
    <col min="17" max="17" width="13.6640625" style="2" customWidth="1"/>
    <col min="18" max="18" width="11.44140625" style="2"/>
    <col min="19" max="19" width="15.44140625" style="2" bestFit="1" customWidth="1"/>
    <col min="20" max="16384" width="11.44140625" style="2"/>
  </cols>
  <sheetData>
    <row r="2" spans="1:19" x14ac:dyDescent="0.3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ht="60" x14ac:dyDescent="0.3">
      <c r="A4" s="80" t="s">
        <v>0</v>
      </c>
      <c r="B4" s="3" t="s">
        <v>1</v>
      </c>
      <c r="C4" s="3" t="s">
        <v>66</v>
      </c>
      <c r="D4" s="3" t="s">
        <v>67</v>
      </c>
      <c r="E4" s="3" t="s">
        <v>59</v>
      </c>
      <c r="F4" s="4" t="s">
        <v>68</v>
      </c>
      <c r="G4" s="4" t="s">
        <v>73</v>
      </c>
      <c r="H4" s="4" t="s">
        <v>26</v>
      </c>
      <c r="I4" s="4" t="s">
        <v>63</v>
      </c>
      <c r="J4" s="4" t="s">
        <v>27</v>
      </c>
      <c r="K4" s="4" t="s">
        <v>65</v>
      </c>
      <c r="L4" s="4" t="s">
        <v>74</v>
      </c>
      <c r="M4" s="4" t="s">
        <v>56</v>
      </c>
      <c r="N4" s="21" t="s">
        <v>75</v>
      </c>
      <c r="O4" s="21" t="s">
        <v>70</v>
      </c>
      <c r="P4" s="3" t="s">
        <v>2</v>
      </c>
      <c r="Q4" s="3" t="s">
        <v>72</v>
      </c>
      <c r="R4" s="4" t="s">
        <v>56</v>
      </c>
      <c r="S4" s="4" t="s">
        <v>5</v>
      </c>
    </row>
    <row r="5" spans="1:19" ht="15" customHeight="1" x14ac:dyDescent="0.3">
      <c r="A5" s="81"/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2" t="s">
        <v>7</v>
      </c>
      <c r="Q5" s="83"/>
      <c r="R5" s="83"/>
      <c r="S5" s="5" t="s">
        <v>6</v>
      </c>
    </row>
    <row r="6" spans="1:19" x14ac:dyDescent="0.3">
      <c r="A6" s="6" t="s">
        <v>8</v>
      </c>
      <c r="B6" s="7">
        <f t="shared" ref="B6:B18" si="0">SUM(C6:O6)</f>
        <v>199011585454</v>
      </c>
      <c r="C6" s="8">
        <f t="shared" ref="C6:H6" si="1">SUM(C7:C18)</f>
        <v>675000000</v>
      </c>
      <c r="D6" s="8">
        <f t="shared" si="1"/>
        <v>150000000</v>
      </c>
      <c r="E6" s="8">
        <f t="shared" si="1"/>
        <v>2700000000</v>
      </c>
      <c r="F6" s="8">
        <f t="shared" si="1"/>
        <v>105267440000</v>
      </c>
      <c r="G6" s="8">
        <f t="shared" si="1"/>
        <v>8000000000</v>
      </c>
      <c r="H6" s="8">
        <f t="shared" si="1"/>
        <v>500000000</v>
      </c>
      <c r="I6" s="8">
        <f t="shared" ref="I6:L6" si="2">SUM(I7:I18)</f>
        <v>284097727</v>
      </c>
      <c r="J6" s="8">
        <f t="shared" si="2"/>
        <v>284097727</v>
      </c>
      <c r="K6" s="8">
        <f t="shared" si="2"/>
        <v>4550950000</v>
      </c>
      <c r="L6" s="8">
        <f t="shared" si="2"/>
        <v>2500000000</v>
      </c>
      <c r="M6" s="8">
        <f>SUM(M7:M18)</f>
        <v>73000000000</v>
      </c>
      <c r="N6" s="8">
        <f>SUM(N7:N18)</f>
        <v>400000000</v>
      </c>
      <c r="O6" s="8">
        <f t="shared" ref="O6" si="3">SUM(O7:O18)</f>
        <v>700000000</v>
      </c>
      <c r="P6" s="9">
        <f t="shared" ref="P6:P18" si="4">SUM(Q6:R6)</f>
        <v>146853800</v>
      </c>
      <c r="Q6" s="8">
        <f t="shared" ref="Q6:S6" si="5">SUM(Q7:Q18)</f>
        <v>51853800</v>
      </c>
      <c r="R6" s="8">
        <f t="shared" si="5"/>
        <v>95000000</v>
      </c>
      <c r="S6" s="8">
        <f t="shared" si="5"/>
        <v>205823303172.29999</v>
      </c>
    </row>
    <row r="7" spans="1:19" x14ac:dyDescent="0.3">
      <c r="A7" s="1" t="s">
        <v>9</v>
      </c>
      <c r="B7" s="10">
        <f t="shared" si="0"/>
        <v>20053570000</v>
      </c>
      <c r="C7" s="18">
        <v>0</v>
      </c>
      <c r="D7" s="18">
        <v>0</v>
      </c>
      <c r="E7" s="18">
        <v>0</v>
      </c>
      <c r="F7" s="11">
        <v>15060570000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11">
        <v>4993000000</v>
      </c>
      <c r="N7" s="22">
        <v>0</v>
      </c>
      <c r="O7" s="22">
        <v>0</v>
      </c>
      <c r="P7" s="9">
        <f t="shared" si="4"/>
        <v>0</v>
      </c>
      <c r="Q7" s="22">
        <v>0</v>
      </c>
      <c r="R7" s="22">
        <v>0</v>
      </c>
      <c r="S7" s="8">
        <v>20053570000</v>
      </c>
    </row>
    <row r="8" spans="1:19" x14ac:dyDescent="0.3">
      <c r="A8" s="1" t="s">
        <v>10</v>
      </c>
      <c r="B8" s="10">
        <f t="shared" si="0"/>
        <v>19043940000</v>
      </c>
      <c r="C8" s="18">
        <v>0</v>
      </c>
      <c r="D8" s="18">
        <v>0</v>
      </c>
      <c r="E8" s="18">
        <v>0</v>
      </c>
      <c r="F8" s="11">
        <v>13536940000</v>
      </c>
      <c r="G8" s="22">
        <v>0</v>
      </c>
      <c r="H8" s="22">
        <v>500000000</v>
      </c>
      <c r="I8" s="22">
        <v>0</v>
      </c>
      <c r="J8" s="22">
        <v>0</v>
      </c>
      <c r="K8" s="22">
        <v>0</v>
      </c>
      <c r="L8" s="22">
        <v>0</v>
      </c>
      <c r="M8" s="22">
        <v>5007000000</v>
      </c>
      <c r="N8" s="22">
        <v>0</v>
      </c>
      <c r="O8" s="22">
        <v>0</v>
      </c>
      <c r="P8" s="9">
        <f t="shared" si="4"/>
        <v>0</v>
      </c>
      <c r="Q8" s="22">
        <v>0</v>
      </c>
      <c r="R8" s="22">
        <v>0</v>
      </c>
      <c r="S8" s="8">
        <v>19043940000</v>
      </c>
    </row>
    <row r="9" spans="1:19" x14ac:dyDescent="0.3">
      <c r="A9" s="1" t="s">
        <v>11</v>
      </c>
      <c r="B9" s="10">
        <f t="shared" si="0"/>
        <v>16014650000</v>
      </c>
      <c r="C9" s="18">
        <v>0</v>
      </c>
      <c r="D9" s="18">
        <v>0</v>
      </c>
      <c r="E9" s="18">
        <v>0</v>
      </c>
      <c r="F9" s="11">
        <v>9464650000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6250000000</v>
      </c>
      <c r="N9" s="22">
        <v>0</v>
      </c>
      <c r="O9" s="22">
        <v>300000000</v>
      </c>
      <c r="P9" s="9">
        <f t="shared" si="4"/>
        <v>0</v>
      </c>
      <c r="Q9" s="22">
        <v>0</v>
      </c>
      <c r="R9" s="22">
        <v>0</v>
      </c>
      <c r="S9" s="8">
        <v>16014650000</v>
      </c>
    </row>
    <row r="10" spans="1:19" x14ac:dyDescent="0.3">
      <c r="A10" s="1" t="s">
        <v>12</v>
      </c>
      <c r="B10" s="10">
        <f t="shared" si="0"/>
        <v>9456304000</v>
      </c>
      <c r="C10" s="18">
        <v>0</v>
      </c>
      <c r="D10" s="18">
        <v>115000000</v>
      </c>
      <c r="E10" s="18">
        <v>0</v>
      </c>
      <c r="F10" s="11">
        <v>5337500000</v>
      </c>
      <c r="G10" s="22">
        <v>0</v>
      </c>
      <c r="H10" s="22">
        <v>0</v>
      </c>
      <c r="I10" s="22">
        <v>126902000</v>
      </c>
      <c r="J10" s="22">
        <v>126902000</v>
      </c>
      <c r="K10" s="22">
        <v>0</v>
      </c>
      <c r="L10" s="22">
        <v>0</v>
      </c>
      <c r="M10" s="22">
        <v>3750000000</v>
      </c>
      <c r="N10" s="22">
        <v>0</v>
      </c>
      <c r="O10" s="22">
        <v>0</v>
      </c>
      <c r="P10" s="9">
        <f t="shared" si="4"/>
        <v>51853800</v>
      </c>
      <c r="Q10" s="22">
        <v>51853800</v>
      </c>
      <c r="R10" s="22">
        <v>0</v>
      </c>
      <c r="S10" s="8">
        <v>11833982218.299999</v>
      </c>
    </row>
    <row r="11" spans="1:19" x14ac:dyDescent="0.3">
      <c r="A11" s="1" t="s">
        <v>13</v>
      </c>
      <c r="B11" s="10">
        <f t="shared" si="0"/>
        <v>30864426000</v>
      </c>
      <c r="C11" s="18">
        <v>675000000</v>
      </c>
      <c r="D11" s="18">
        <v>35000000</v>
      </c>
      <c r="E11" s="18">
        <v>0</v>
      </c>
      <c r="F11" s="11">
        <v>9908230000</v>
      </c>
      <c r="G11" s="22">
        <v>0</v>
      </c>
      <c r="H11" s="22">
        <v>0</v>
      </c>
      <c r="I11" s="22">
        <v>73098000</v>
      </c>
      <c r="J11" s="22">
        <v>73098000</v>
      </c>
      <c r="K11" s="22">
        <v>0</v>
      </c>
      <c r="L11" s="22">
        <v>0</v>
      </c>
      <c r="M11" s="11">
        <v>20000000000</v>
      </c>
      <c r="N11" s="22">
        <v>100000000</v>
      </c>
      <c r="O11" s="22">
        <v>0</v>
      </c>
      <c r="P11" s="9">
        <f t="shared" si="4"/>
        <v>0</v>
      </c>
      <c r="Q11" s="22">
        <v>0</v>
      </c>
      <c r="R11" s="22">
        <v>0</v>
      </c>
      <c r="S11" s="8">
        <v>30864426000</v>
      </c>
    </row>
    <row r="12" spans="1:19" x14ac:dyDescent="0.3">
      <c r="A12" s="1" t="s">
        <v>14</v>
      </c>
      <c r="B12" s="10">
        <f t="shared" si="0"/>
        <v>32086012500</v>
      </c>
      <c r="C12" s="18">
        <v>0</v>
      </c>
      <c r="D12" s="18">
        <v>0</v>
      </c>
      <c r="E12" s="18">
        <v>0</v>
      </c>
      <c r="F12" s="11">
        <v>15403370000</v>
      </c>
      <c r="G12" s="22">
        <v>0</v>
      </c>
      <c r="H12" s="22">
        <v>0</v>
      </c>
      <c r="I12" s="22">
        <v>0</v>
      </c>
      <c r="J12" s="22">
        <v>0</v>
      </c>
      <c r="K12" s="22">
        <v>682642500</v>
      </c>
      <c r="L12" s="22">
        <v>0</v>
      </c>
      <c r="M12" s="11">
        <v>16000000000</v>
      </c>
      <c r="N12" s="22">
        <v>0</v>
      </c>
      <c r="O12" s="22">
        <v>0</v>
      </c>
      <c r="P12" s="9">
        <f t="shared" si="4"/>
        <v>0</v>
      </c>
      <c r="Q12" s="22">
        <v>0</v>
      </c>
      <c r="R12" s="22">
        <v>0</v>
      </c>
      <c r="S12" s="8">
        <v>32086012500</v>
      </c>
    </row>
    <row r="13" spans="1:19" x14ac:dyDescent="0.3">
      <c r="A13" s="1" t="s">
        <v>15</v>
      </c>
      <c r="B13" s="10">
        <f t="shared" si="0"/>
        <v>1902252500</v>
      </c>
      <c r="C13" s="18">
        <v>0</v>
      </c>
      <c r="D13" s="18">
        <v>0</v>
      </c>
      <c r="E13" s="18">
        <v>0</v>
      </c>
      <c r="F13" s="11">
        <v>309420000</v>
      </c>
      <c r="G13" s="22">
        <v>0</v>
      </c>
      <c r="H13" s="22">
        <v>0</v>
      </c>
      <c r="I13" s="22">
        <v>0</v>
      </c>
      <c r="J13" s="22">
        <v>0</v>
      </c>
      <c r="K13" s="22">
        <v>1592832500</v>
      </c>
      <c r="L13" s="22">
        <v>0</v>
      </c>
      <c r="M13" s="11">
        <v>0</v>
      </c>
      <c r="N13" s="22">
        <v>0</v>
      </c>
      <c r="O13" s="22">
        <v>0</v>
      </c>
      <c r="P13" s="9">
        <f t="shared" si="4"/>
        <v>0</v>
      </c>
      <c r="Q13" s="22">
        <v>0</v>
      </c>
      <c r="R13" s="22">
        <v>0</v>
      </c>
      <c r="S13" s="8">
        <v>1902252500</v>
      </c>
    </row>
    <row r="14" spans="1:19" x14ac:dyDescent="0.3">
      <c r="A14" s="1" t="s">
        <v>16</v>
      </c>
      <c r="B14" s="10">
        <f t="shared" si="0"/>
        <v>15105385000</v>
      </c>
      <c r="C14" s="18">
        <v>0</v>
      </c>
      <c r="D14" s="18">
        <v>0</v>
      </c>
      <c r="E14" s="18">
        <v>0</v>
      </c>
      <c r="F14" s="11">
        <v>6640100000</v>
      </c>
      <c r="G14" s="22">
        <v>0</v>
      </c>
      <c r="H14" s="22">
        <v>0</v>
      </c>
      <c r="I14" s="22">
        <v>0</v>
      </c>
      <c r="J14" s="22">
        <v>0</v>
      </c>
      <c r="K14" s="22">
        <v>1365285000</v>
      </c>
      <c r="L14" s="22">
        <v>0</v>
      </c>
      <c r="M14" s="11">
        <v>7000000000</v>
      </c>
      <c r="N14" s="22">
        <v>100000000</v>
      </c>
      <c r="O14" s="22">
        <v>0</v>
      </c>
      <c r="P14" s="9">
        <f t="shared" si="4"/>
        <v>0</v>
      </c>
      <c r="Q14" s="22">
        <v>0</v>
      </c>
      <c r="R14" s="22">
        <v>0</v>
      </c>
      <c r="S14" s="8">
        <v>15105385000</v>
      </c>
    </row>
    <row r="15" spans="1:19" x14ac:dyDescent="0.3">
      <c r="A15" s="1" t="s">
        <v>17</v>
      </c>
      <c r="B15" s="10">
        <f t="shared" si="0"/>
        <v>21821707569</v>
      </c>
      <c r="C15" s="18">
        <v>0</v>
      </c>
      <c r="D15" s="18">
        <v>0</v>
      </c>
      <c r="E15" s="18">
        <v>2480000000</v>
      </c>
      <c r="F15" s="11">
        <v>14571510000</v>
      </c>
      <c r="G15" s="22">
        <v>0</v>
      </c>
      <c r="H15" s="22">
        <v>0</v>
      </c>
      <c r="I15" s="22">
        <v>0</v>
      </c>
      <c r="J15" s="22">
        <v>0</v>
      </c>
      <c r="K15" s="22">
        <v>910190000</v>
      </c>
      <c r="L15" s="22">
        <v>0</v>
      </c>
      <c r="M15" s="11">
        <v>3500000000</v>
      </c>
      <c r="N15" s="22">
        <v>100000000</v>
      </c>
      <c r="O15" s="11">
        <v>260007569</v>
      </c>
      <c r="P15" s="9">
        <f t="shared" si="4"/>
        <v>0</v>
      </c>
      <c r="Q15" s="22">
        <v>0</v>
      </c>
      <c r="R15" s="22">
        <v>0</v>
      </c>
      <c r="S15" s="8">
        <v>21821707569</v>
      </c>
    </row>
    <row r="16" spans="1:19" x14ac:dyDescent="0.3">
      <c r="A16" s="1" t="s">
        <v>18</v>
      </c>
      <c r="B16" s="10">
        <f t="shared" si="0"/>
        <v>412781397</v>
      </c>
      <c r="C16" s="18">
        <v>0</v>
      </c>
      <c r="D16" s="18">
        <v>0</v>
      </c>
      <c r="E16" s="18">
        <v>220000000</v>
      </c>
      <c r="F16" s="11">
        <v>35000000</v>
      </c>
      <c r="G16" s="22">
        <v>0</v>
      </c>
      <c r="H16" s="22">
        <v>0</v>
      </c>
      <c r="I16" s="22">
        <v>8894483</v>
      </c>
      <c r="J16" s="22">
        <v>8894483</v>
      </c>
      <c r="K16" s="22">
        <v>0</v>
      </c>
      <c r="L16" s="22">
        <v>0</v>
      </c>
      <c r="M16" s="22">
        <v>0</v>
      </c>
      <c r="N16" s="22">
        <v>0</v>
      </c>
      <c r="O16" s="11">
        <v>139992431</v>
      </c>
      <c r="P16" s="9">
        <f t="shared" si="4"/>
        <v>0</v>
      </c>
      <c r="Q16" s="22">
        <v>0</v>
      </c>
      <c r="R16" s="22">
        <v>0</v>
      </c>
      <c r="S16" s="8">
        <v>412781397</v>
      </c>
    </row>
    <row r="17" spans="1:19" x14ac:dyDescent="0.3">
      <c r="A17" s="1" t="s">
        <v>19</v>
      </c>
      <c r="B17" s="10">
        <f t="shared" si="0"/>
        <v>10675406490</v>
      </c>
      <c r="C17" s="18">
        <v>0</v>
      </c>
      <c r="D17" s="18">
        <v>0</v>
      </c>
      <c r="E17" s="18">
        <v>0</v>
      </c>
      <c r="F17" s="18">
        <v>125000000</v>
      </c>
      <c r="G17" s="22">
        <v>4000000000</v>
      </c>
      <c r="H17" s="22">
        <v>0</v>
      </c>
      <c r="I17" s="22">
        <v>25203245</v>
      </c>
      <c r="J17" s="22">
        <v>25203245</v>
      </c>
      <c r="K17" s="22">
        <v>0</v>
      </c>
      <c r="L17" s="22">
        <v>0</v>
      </c>
      <c r="M17" s="22">
        <v>6500000000</v>
      </c>
      <c r="N17" s="22">
        <v>0</v>
      </c>
      <c r="O17" s="22">
        <v>0</v>
      </c>
      <c r="P17" s="9">
        <f t="shared" si="4"/>
        <v>0</v>
      </c>
      <c r="Q17" s="22">
        <v>0</v>
      </c>
      <c r="R17" s="22">
        <v>0</v>
      </c>
      <c r="S17" s="8">
        <v>10675406490</v>
      </c>
    </row>
    <row r="18" spans="1:19" x14ac:dyDescent="0.3">
      <c r="A18" s="13" t="s">
        <v>20</v>
      </c>
      <c r="B18" s="14">
        <f t="shared" si="0"/>
        <v>21575149998</v>
      </c>
      <c r="C18" s="19">
        <v>0</v>
      </c>
      <c r="D18" s="19">
        <v>0</v>
      </c>
      <c r="E18" s="19">
        <v>0</v>
      </c>
      <c r="F18" s="19">
        <v>14875150000</v>
      </c>
      <c r="G18" s="15">
        <v>4000000000</v>
      </c>
      <c r="H18" s="15">
        <v>0</v>
      </c>
      <c r="I18" s="15">
        <v>49999999</v>
      </c>
      <c r="J18" s="15">
        <v>49999999</v>
      </c>
      <c r="K18" s="15">
        <v>0</v>
      </c>
      <c r="L18" s="15">
        <v>2500000000</v>
      </c>
      <c r="M18" s="15">
        <v>0</v>
      </c>
      <c r="N18" s="15">
        <v>100000000</v>
      </c>
      <c r="O18" s="15">
        <v>0</v>
      </c>
      <c r="P18" s="16">
        <f t="shared" si="4"/>
        <v>95000000</v>
      </c>
      <c r="Q18" s="15">
        <v>0</v>
      </c>
      <c r="R18" s="15">
        <v>95000000</v>
      </c>
      <c r="S18" s="16">
        <v>26009189498</v>
      </c>
    </row>
    <row r="19" spans="1:19" x14ac:dyDescent="0.3">
      <c r="A19" s="17" t="s">
        <v>21</v>
      </c>
    </row>
    <row r="20" spans="1:19" x14ac:dyDescent="0.3">
      <c r="A20" s="17" t="s">
        <v>22</v>
      </c>
    </row>
    <row r="21" spans="1:19" x14ac:dyDescent="0.3">
      <c r="A21" s="17" t="s">
        <v>47</v>
      </c>
    </row>
    <row r="22" spans="1:19" x14ac:dyDescent="0.3">
      <c r="A22" s="17" t="s">
        <v>82</v>
      </c>
    </row>
  </sheetData>
  <mergeCells count="3">
    <mergeCell ref="A4:A5"/>
    <mergeCell ref="C5:O5"/>
    <mergeCell ref="P5:R5"/>
  </mergeCells>
  <pageMargins left="0.7" right="0.7" top="0.75" bottom="0.75" header="0.3" footer="0.3"/>
  <ignoredErrors>
    <ignoredError sqref="P6" formula="1"/>
    <ignoredError sqref="P7:P18" formula="1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22"/>
  <sheetViews>
    <sheetView showGridLines="0" workbookViewId="0">
      <pane xSplit="2" ySplit="6" topLeftCell="C13" activePane="bottomRight" state="frozen"/>
      <selection pane="topRight" activeCell="C1" sqref="C1"/>
      <selection pane="bottomLeft" activeCell="A8" sqref="A8"/>
      <selection pane="bottomRight" activeCell="B2" sqref="B2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5" width="15.44140625" style="2" customWidth="1"/>
    <col min="6" max="11" width="20.6640625" style="2" customWidth="1"/>
    <col min="12" max="13" width="16.6640625" style="2" customWidth="1"/>
    <col min="14" max="14" width="16.5546875" style="2" customWidth="1"/>
    <col min="15" max="15" width="18.109375" style="2" customWidth="1"/>
    <col min="16" max="16" width="12" style="2" bestFit="1" customWidth="1"/>
    <col min="17" max="17" width="13.6640625" style="2" customWidth="1"/>
    <col min="18" max="18" width="11.44140625" style="2"/>
    <col min="19" max="19" width="12" style="2" bestFit="1" customWidth="1"/>
    <col min="20" max="20" width="15.44140625" style="2" bestFit="1" customWidth="1"/>
    <col min="21" max="16384" width="11.44140625" style="2"/>
  </cols>
  <sheetData>
    <row r="2" spans="1:20" x14ac:dyDescent="0.3">
      <c r="A2" s="1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0" ht="60" x14ac:dyDescent="0.3">
      <c r="A4" s="80" t="s">
        <v>0</v>
      </c>
      <c r="B4" s="3" t="s">
        <v>1</v>
      </c>
      <c r="C4" s="3" t="s">
        <v>66</v>
      </c>
      <c r="D4" s="3" t="s">
        <v>58</v>
      </c>
      <c r="E4" s="3" t="s">
        <v>76</v>
      </c>
      <c r="F4" s="4" t="s">
        <v>68</v>
      </c>
      <c r="G4" s="62" t="s">
        <v>77</v>
      </c>
      <c r="H4" s="62" t="s">
        <v>78</v>
      </c>
      <c r="I4" s="4" t="s">
        <v>79</v>
      </c>
      <c r="J4" s="4" t="s">
        <v>73</v>
      </c>
      <c r="K4" s="4" t="s">
        <v>65</v>
      </c>
      <c r="L4" s="4" t="s">
        <v>56</v>
      </c>
      <c r="M4" s="21" t="s">
        <v>80</v>
      </c>
      <c r="N4" s="21" t="s">
        <v>70</v>
      </c>
      <c r="O4" s="21" t="s">
        <v>71</v>
      </c>
      <c r="P4" s="3" t="s">
        <v>2</v>
      </c>
      <c r="Q4" s="3" t="s">
        <v>72</v>
      </c>
      <c r="R4" s="4" t="s">
        <v>63</v>
      </c>
      <c r="S4" s="4" t="s">
        <v>29</v>
      </c>
      <c r="T4" s="4" t="s">
        <v>5</v>
      </c>
    </row>
    <row r="5" spans="1:20" ht="15" customHeight="1" x14ac:dyDescent="0.3">
      <c r="A5" s="81"/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2" t="s">
        <v>7</v>
      </c>
      <c r="Q5" s="83"/>
      <c r="R5" s="83"/>
      <c r="S5" s="83"/>
      <c r="T5" s="5" t="s">
        <v>6</v>
      </c>
    </row>
    <row r="6" spans="1:20" x14ac:dyDescent="0.3">
      <c r="A6" s="6" t="s">
        <v>8</v>
      </c>
      <c r="B6" s="7">
        <f t="shared" ref="B6:B18" si="0">SUM(C6:O6)</f>
        <v>204183670000</v>
      </c>
      <c r="C6" s="8">
        <f t="shared" ref="C6:J6" si="1">SUM(C7:C18)</f>
        <v>200000000</v>
      </c>
      <c r="D6" s="8">
        <f t="shared" si="1"/>
        <v>1000000000</v>
      </c>
      <c r="E6" s="8">
        <f t="shared" si="1"/>
        <v>100000000</v>
      </c>
      <c r="F6" s="8">
        <f t="shared" si="1"/>
        <v>109187710000</v>
      </c>
      <c r="G6" s="8">
        <f t="shared" si="1"/>
        <v>100000000</v>
      </c>
      <c r="H6" s="8">
        <f t="shared" si="1"/>
        <v>100000000</v>
      </c>
      <c r="I6" s="8">
        <f t="shared" si="1"/>
        <v>230000000</v>
      </c>
      <c r="J6" s="8">
        <f t="shared" si="1"/>
        <v>2000000000</v>
      </c>
      <c r="K6" s="8">
        <f t="shared" ref="K6" si="2">SUM(K7:K18)</f>
        <v>4665960000</v>
      </c>
      <c r="L6" s="8">
        <f>SUM(L7:L18)</f>
        <v>85000000000</v>
      </c>
      <c r="M6" s="8">
        <f>SUM(M7:M18)</f>
        <v>100000000</v>
      </c>
      <c r="N6" s="8">
        <f t="shared" ref="N6:O6" si="3">SUM(N7:N18)</f>
        <v>500000000</v>
      </c>
      <c r="O6" s="8">
        <f t="shared" si="3"/>
        <v>1000000000</v>
      </c>
      <c r="P6" s="9">
        <f t="shared" ref="P6:P18" si="4">SUM(Q6:S6)</f>
        <v>287500000</v>
      </c>
      <c r="Q6" s="8">
        <f t="shared" ref="Q6:S6" si="5">SUM(Q7:Q18)</f>
        <v>23000000</v>
      </c>
      <c r="R6" s="8">
        <f t="shared" si="5"/>
        <v>4500000</v>
      </c>
      <c r="S6" s="8">
        <f t="shared" si="5"/>
        <v>260000000</v>
      </c>
      <c r="T6" s="8">
        <f>SUM(T7:T18)</f>
        <v>217836397876.94806</v>
      </c>
    </row>
    <row r="7" spans="1:20" x14ac:dyDescent="0.3">
      <c r="A7" s="1" t="s">
        <v>9</v>
      </c>
      <c r="B7" s="10">
        <f t="shared" si="0"/>
        <v>24085150000</v>
      </c>
      <c r="C7" s="18">
        <v>0</v>
      </c>
      <c r="D7" s="18">
        <v>0</v>
      </c>
      <c r="E7" s="18">
        <v>0</v>
      </c>
      <c r="F7" s="11">
        <v>24085150000</v>
      </c>
      <c r="G7" s="11">
        <v>0</v>
      </c>
      <c r="H7" s="11">
        <v>0</v>
      </c>
      <c r="I7" s="22">
        <v>0</v>
      </c>
      <c r="J7" s="22">
        <v>0</v>
      </c>
      <c r="K7" s="22">
        <v>0</v>
      </c>
      <c r="L7" s="11">
        <v>0</v>
      </c>
      <c r="M7" s="22">
        <v>0</v>
      </c>
      <c r="N7" s="22">
        <v>0</v>
      </c>
      <c r="O7" s="22">
        <v>0</v>
      </c>
      <c r="P7" s="9">
        <f t="shared" si="4"/>
        <v>0</v>
      </c>
      <c r="Q7" s="22">
        <v>0</v>
      </c>
      <c r="R7" s="22">
        <v>0</v>
      </c>
      <c r="S7" s="22">
        <v>0</v>
      </c>
      <c r="T7" s="9">
        <v>24085150000</v>
      </c>
    </row>
    <row r="8" spans="1:20" x14ac:dyDescent="0.3">
      <c r="A8" s="1" t="s">
        <v>10</v>
      </c>
      <c r="B8" s="10">
        <f t="shared" si="0"/>
        <v>20278180000</v>
      </c>
      <c r="C8" s="18">
        <v>0</v>
      </c>
      <c r="D8" s="18">
        <v>0</v>
      </c>
      <c r="E8" s="18">
        <v>0</v>
      </c>
      <c r="F8" s="11">
        <v>13785480000</v>
      </c>
      <c r="G8" s="11">
        <v>0</v>
      </c>
      <c r="H8" s="11">
        <v>0</v>
      </c>
      <c r="I8" s="22">
        <v>0</v>
      </c>
      <c r="J8" s="22">
        <v>13500000</v>
      </c>
      <c r="K8" s="22">
        <v>0</v>
      </c>
      <c r="L8" s="22">
        <v>6379200000</v>
      </c>
      <c r="M8" s="22">
        <v>100000000</v>
      </c>
      <c r="N8" s="22">
        <v>0</v>
      </c>
      <c r="O8" s="22">
        <v>0</v>
      </c>
      <c r="P8" s="9">
        <f t="shared" si="4"/>
        <v>50000000</v>
      </c>
      <c r="Q8" s="22">
        <v>0</v>
      </c>
      <c r="R8" s="22">
        <v>0</v>
      </c>
      <c r="S8" s="22">
        <v>50000000</v>
      </c>
      <c r="T8" s="9">
        <v>22634605000</v>
      </c>
    </row>
    <row r="9" spans="1:20" x14ac:dyDescent="0.3">
      <c r="A9" s="1" t="s">
        <v>11</v>
      </c>
      <c r="B9" s="10">
        <f t="shared" si="0"/>
        <v>28573780000</v>
      </c>
      <c r="C9" s="18">
        <v>0</v>
      </c>
      <c r="D9" s="18">
        <v>0</v>
      </c>
      <c r="E9" s="18">
        <v>0</v>
      </c>
      <c r="F9" s="11">
        <v>13761480000</v>
      </c>
      <c r="G9" s="11">
        <v>0</v>
      </c>
      <c r="H9" s="11">
        <v>0</v>
      </c>
      <c r="I9" s="22">
        <v>0</v>
      </c>
      <c r="J9" s="22">
        <v>1986500000</v>
      </c>
      <c r="K9" s="22">
        <v>0</v>
      </c>
      <c r="L9" s="22">
        <v>12825800000</v>
      </c>
      <c r="M9" s="22">
        <v>0</v>
      </c>
      <c r="N9" s="22">
        <v>0</v>
      </c>
      <c r="O9" s="22">
        <v>0</v>
      </c>
      <c r="P9" s="9">
        <f t="shared" si="4"/>
        <v>52000000</v>
      </c>
      <c r="Q9" s="22">
        <v>0</v>
      </c>
      <c r="R9" s="22">
        <v>2000000</v>
      </c>
      <c r="S9" s="22">
        <v>50000000</v>
      </c>
      <c r="T9" s="9">
        <v>31034274400</v>
      </c>
    </row>
    <row r="10" spans="1:20" x14ac:dyDescent="0.3">
      <c r="A10" s="1" t="s">
        <v>12</v>
      </c>
      <c r="B10" s="10">
        <f t="shared" si="0"/>
        <v>33143540000</v>
      </c>
      <c r="C10" s="18">
        <v>200000000</v>
      </c>
      <c r="D10" s="18">
        <v>0</v>
      </c>
      <c r="E10" s="18">
        <v>0</v>
      </c>
      <c r="F10" s="11">
        <v>12943540000</v>
      </c>
      <c r="G10" s="11">
        <v>0</v>
      </c>
      <c r="H10" s="11">
        <v>0</v>
      </c>
      <c r="I10" s="22">
        <v>0</v>
      </c>
      <c r="J10" s="22">
        <v>0</v>
      </c>
      <c r="K10" s="22">
        <v>0</v>
      </c>
      <c r="L10" s="22">
        <v>20000000000</v>
      </c>
      <c r="M10" s="22">
        <v>0</v>
      </c>
      <c r="N10" s="22">
        <v>0</v>
      </c>
      <c r="O10" s="22">
        <v>0</v>
      </c>
      <c r="P10" s="9">
        <f t="shared" si="4"/>
        <v>0</v>
      </c>
      <c r="Q10" s="22">
        <v>0</v>
      </c>
      <c r="R10" s="22">
        <v>0</v>
      </c>
      <c r="S10" s="22">
        <v>0</v>
      </c>
      <c r="T10" s="9">
        <v>33143540000</v>
      </c>
    </row>
    <row r="11" spans="1:20" x14ac:dyDescent="0.3">
      <c r="A11" s="1" t="s">
        <v>13</v>
      </c>
      <c r="B11" s="10">
        <f t="shared" si="0"/>
        <v>22248135672</v>
      </c>
      <c r="C11" s="18">
        <v>0</v>
      </c>
      <c r="D11" s="18">
        <v>0</v>
      </c>
      <c r="E11" s="18">
        <v>0</v>
      </c>
      <c r="F11" s="11">
        <v>6552870000</v>
      </c>
      <c r="G11" s="11">
        <v>0</v>
      </c>
      <c r="H11" s="11">
        <v>0</v>
      </c>
      <c r="I11" s="22">
        <v>0</v>
      </c>
      <c r="J11" s="22">
        <v>0</v>
      </c>
      <c r="K11" s="22">
        <v>0</v>
      </c>
      <c r="L11" s="11">
        <v>15373000000</v>
      </c>
      <c r="M11" s="22">
        <v>0</v>
      </c>
      <c r="N11" s="22">
        <v>322265672</v>
      </c>
      <c r="O11" s="22">
        <v>0</v>
      </c>
      <c r="P11" s="9">
        <f t="shared" si="4"/>
        <v>50000000</v>
      </c>
      <c r="Q11" s="22">
        <v>0</v>
      </c>
      <c r="R11" s="22">
        <v>0</v>
      </c>
      <c r="S11" s="22">
        <v>50000000</v>
      </c>
      <c r="T11" s="9">
        <v>24620145672</v>
      </c>
    </row>
    <row r="12" spans="1:20" x14ac:dyDescent="0.3">
      <c r="A12" s="1" t="s">
        <v>14</v>
      </c>
      <c r="B12" s="10">
        <f t="shared" si="0"/>
        <v>3729426328</v>
      </c>
      <c r="C12" s="18">
        <v>0</v>
      </c>
      <c r="D12" s="18">
        <v>0</v>
      </c>
      <c r="E12" s="18">
        <v>0</v>
      </c>
      <c r="F12" s="11">
        <v>118500000</v>
      </c>
      <c r="G12" s="11">
        <v>0</v>
      </c>
      <c r="H12" s="11">
        <v>0</v>
      </c>
      <c r="I12" s="22">
        <v>0</v>
      </c>
      <c r="J12" s="22">
        <v>0</v>
      </c>
      <c r="K12" s="22">
        <v>933192000</v>
      </c>
      <c r="L12" s="11">
        <v>2500000000</v>
      </c>
      <c r="M12" s="22">
        <v>0</v>
      </c>
      <c r="N12" s="22">
        <v>177734328</v>
      </c>
      <c r="O12" s="22">
        <v>0</v>
      </c>
      <c r="P12" s="9">
        <f t="shared" si="4"/>
        <v>50000000</v>
      </c>
      <c r="Q12" s="22">
        <v>0</v>
      </c>
      <c r="R12" s="22">
        <v>0</v>
      </c>
      <c r="S12" s="22">
        <v>50000000</v>
      </c>
      <c r="T12" s="9">
        <v>6104656328</v>
      </c>
    </row>
    <row r="13" spans="1:20" x14ac:dyDescent="0.3">
      <c r="A13" s="1" t="s">
        <v>15</v>
      </c>
      <c r="B13" s="10">
        <f t="shared" si="0"/>
        <v>12192730000</v>
      </c>
      <c r="C13" s="18">
        <v>0</v>
      </c>
      <c r="D13" s="18">
        <v>0</v>
      </c>
      <c r="E13" s="18">
        <v>0</v>
      </c>
      <c r="F13" s="11">
        <v>12192730000</v>
      </c>
      <c r="G13" s="11">
        <v>0</v>
      </c>
      <c r="H13" s="11">
        <v>0</v>
      </c>
      <c r="I13" s="22">
        <v>0</v>
      </c>
      <c r="J13" s="22">
        <v>0</v>
      </c>
      <c r="K13" s="22">
        <v>0</v>
      </c>
      <c r="L13" s="11">
        <v>0</v>
      </c>
      <c r="M13" s="22">
        <v>0</v>
      </c>
      <c r="N13" s="22">
        <v>0</v>
      </c>
      <c r="O13" s="22">
        <v>0</v>
      </c>
      <c r="P13" s="9">
        <f t="shared" si="4"/>
        <v>0</v>
      </c>
      <c r="Q13" s="22">
        <v>0</v>
      </c>
      <c r="R13" s="22">
        <v>0</v>
      </c>
      <c r="S13" s="22">
        <v>0</v>
      </c>
      <c r="T13" s="9">
        <v>12192730000</v>
      </c>
    </row>
    <row r="14" spans="1:20" x14ac:dyDescent="0.3">
      <c r="A14" s="1" t="s">
        <v>16</v>
      </c>
      <c r="B14" s="10">
        <f t="shared" si="0"/>
        <v>10925401840</v>
      </c>
      <c r="C14" s="18">
        <v>0</v>
      </c>
      <c r="D14" s="18">
        <v>0</v>
      </c>
      <c r="E14" s="18">
        <v>0</v>
      </c>
      <c r="F14" s="11">
        <v>600000000</v>
      </c>
      <c r="G14" s="11">
        <v>0</v>
      </c>
      <c r="H14" s="11">
        <v>70421840</v>
      </c>
      <c r="I14" s="22">
        <v>0</v>
      </c>
      <c r="J14" s="22">
        <v>0</v>
      </c>
      <c r="K14" s="22">
        <v>2332980000</v>
      </c>
      <c r="L14" s="11">
        <v>7922000000</v>
      </c>
      <c r="M14" s="22">
        <v>0</v>
      </c>
      <c r="N14" s="22">
        <v>0</v>
      </c>
      <c r="O14" s="22">
        <v>0</v>
      </c>
      <c r="P14" s="9">
        <f t="shared" si="4"/>
        <v>35000000</v>
      </c>
      <c r="Q14" s="22">
        <v>0</v>
      </c>
      <c r="R14" s="22">
        <v>0</v>
      </c>
      <c r="S14" s="22">
        <v>35000000</v>
      </c>
      <c r="T14" s="9">
        <v>12590743999.090908</v>
      </c>
    </row>
    <row r="15" spans="1:20" x14ac:dyDescent="0.3">
      <c r="A15" s="1" t="s">
        <v>17</v>
      </c>
      <c r="B15" s="10">
        <f t="shared" si="0"/>
        <v>7748378160</v>
      </c>
      <c r="C15" s="18">
        <v>0</v>
      </c>
      <c r="D15" s="18">
        <v>1000000000</v>
      </c>
      <c r="E15" s="18">
        <v>0</v>
      </c>
      <c r="F15" s="11">
        <v>900000000</v>
      </c>
      <c r="G15" s="11">
        <v>0</v>
      </c>
      <c r="H15" s="11">
        <v>29578160</v>
      </c>
      <c r="I15" s="22">
        <v>0</v>
      </c>
      <c r="J15" s="22">
        <v>0</v>
      </c>
      <c r="K15" s="22">
        <v>0</v>
      </c>
      <c r="L15" s="11">
        <v>5818800000</v>
      </c>
      <c r="M15" s="22">
        <v>0</v>
      </c>
      <c r="N15" s="22">
        <v>0</v>
      </c>
      <c r="O15" s="22">
        <v>0</v>
      </c>
      <c r="P15" s="9">
        <f t="shared" si="4"/>
        <v>0</v>
      </c>
      <c r="Q15" s="22">
        <v>0</v>
      </c>
      <c r="R15" s="22">
        <v>0</v>
      </c>
      <c r="S15" s="22">
        <v>0</v>
      </c>
      <c r="T15" s="9">
        <v>7748378160</v>
      </c>
    </row>
    <row r="16" spans="1:20" x14ac:dyDescent="0.3">
      <c r="A16" s="1" t="s">
        <v>18</v>
      </c>
      <c r="B16" s="10">
        <f t="shared" si="0"/>
        <v>23008948000</v>
      </c>
      <c r="C16" s="18">
        <v>0</v>
      </c>
      <c r="D16" s="18">
        <v>0</v>
      </c>
      <c r="E16" s="18">
        <v>0</v>
      </c>
      <c r="F16" s="11">
        <v>17197960000</v>
      </c>
      <c r="G16" s="11">
        <v>0</v>
      </c>
      <c r="H16" s="11">
        <v>0</v>
      </c>
      <c r="I16" s="22">
        <v>230000000</v>
      </c>
      <c r="J16" s="22">
        <v>0</v>
      </c>
      <c r="K16" s="22">
        <v>1399788000</v>
      </c>
      <c r="L16" s="22">
        <v>4181200000</v>
      </c>
      <c r="M16" s="22">
        <v>0</v>
      </c>
      <c r="N16" s="22">
        <v>0</v>
      </c>
      <c r="O16" s="22">
        <v>0</v>
      </c>
      <c r="P16" s="9">
        <f t="shared" si="4"/>
        <v>0</v>
      </c>
      <c r="Q16" s="22">
        <v>0</v>
      </c>
      <c r="R16" s="22">
        <v>0</v>
      </c>
      <c r="S16" s="22">
        <v>0</v>
      </c>
      <c r="T16" s="9">
        <v>23008948000</v>
      </c>
    </row>
    <row r="17" spans="1:20" x14ac:dyDescent="0.3">
      <c r="A17" s="1" t="s">
        <v>19</v>
      </c>
      <c r="B17" s="10">
        <f t="shared" si="0"/>
        <v>6750000000</v>
      </c>
      <c r="C17" s="18">
        <v>0</v>
      </c>
      <c r="D17" s="18">
        <v>0</v>
      </c>
      <c r="E17" s="18">
        <v>0</v>
      </c>
      <c r="F17" s="18">
        <v>6750000000</v>
      </c>
      <c r="G17" s="11">
        <v>0</v>
      </c>
      <c r="H17" s="18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9">
        <f t="shared" si="4"/>
        <v>48000000</v>
      </c>
      <c r="Q17" s="22">
        <v>23000000</v>
      </c>
      <c r="R17" s="22">
        <v>0</v>
      </c>
      <c r="S17" s="22">
        <v>25000000</v>
      </c>
      <c r="T17" s="9">
        <v>9052729142.8571434</v>
      </c>
    </row>
    <row r="18" spans="1:20" x14ac:dyDescent="0.3">
      <c r="A18" s="13" t="s">
        <v>20</v>
      </c>
      <c r="B18" s="14">
        <f t="shared" si="0"/>
        <v>11500000000</v>
      </c>
      <c r="C18" s="19">
        <v>0</v>
      </c>
      <c r="D18" s="19">
        <v>0</v>
      </c>
      <c r="E18" s="19">
        <v>100000000</v>
      </c>
      <c r="F18" s="19">
        <v>300000000</v>
      </c>
      <c r="G18" s="19">
        <v>100000000</v>
      </c>
      <c r="H18" s="19">
        <v>0</v>
      </c>
      <c r="I18" s="15">
        <v>0</v>
      </c>
      <c r="J18" s="15">
        <v>0</v>
      </c>
      <c r="K18" s="15">
        <v>0</v>
      </c>
      <c r="L18" s="15">
        <v>10000000000</v>
      </c>
      <c r="M18" s="15">
        <v>0</v>
      </c>
      <c r="N18" s="15">
        <v>0</v>
      </c>
      <c r="O18" s="15">
        <v>1000000000</v>
      </c>
      <c r="P18" s="16">
        <f t="shared" si="4"/>
        <v>2500000</v>
      </c>
      <c r="Q18" s="15">
        <v>0</v>
      </c>
      <c r="R18" s="15">
        <v>2500000</v>
      </c>
      <c r="S18" s="15">
        <v>0</v>
      </c>
      <c r="T18" s="16">
        <v>11620497175</v>
      </c>
    </row>
    <row r="19" spans="1:20" x14ac:dyDescent="0.3">
      <c r="A19" s="17" t="s">
        <v>21</v>
      </c>
    </row>
    <row r="20" spans="1:20" x14ac:dyDescent="0.3">
      <c r="A20" s="17" t="s">
        <v>22</v>
      </c>
    </row>
    <row r="21" spans="1:20" x14ac:dyDescent="0.3">
      <c r="A21" s="17" t="s">
        <v>47</v>
      </c>
    </row>
    <row r="22" spans="1:20" x14ac:dyDescent="0.3">
      <c r="A22" s="17" t="s">
        <v>82</v>
      </c>
    </row>
  </sheetData>
  <mergeCells count="3">
    <mergeCell ref="A4:A5"/>
    <mergeCell ref="C5:O5"/>
    <mergeCell ref="P5:S5"/>
  </mergeCells>
  <pageMargins left="0.7" right="0.7" top="0.75" bottom="0.75" header="0.3" footer="0.3"/>
  <ignoredErrors>
    <ignoredError sqref="P7:P18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2"/>
  <sheetViews>
    <sheetView showGridLines="0" workbookViewId="0">
      <pane xSplit="2" ySplit="6" topLeftCell="C16" activePane="bottomRight" state="frozen"/>
      <selection pane="topRight" activeCell="C1" sqref="C1"/>
      <selection pane="bottomLeft" activeCell="A8" sqref="A8"/>
      <selection pane="bottomRight" activeCell="B2" sqref="B2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4" width="15.44140625" style="2" customWidth="1"/>
    <col min="5" max="10" width="20.6640625" style="2" customWidth="1"/>
    <col min="11" max="11" width="16.6640625" style="2" customWidth="1"/>
    <col min="12" max="12" width="16.5546875" style="2" customWidth="1"/>
    <col min="13" max="13" width="12" style="2" bestFit="1" customWidth="1"/>
    <col min="14" max="14" width="11.44140625" style="2"/>
    <col min="15" max="15" width="15.44140625" style="2" bestFit="1" customWidth="1"/>
    <col min="16" max="16384" width="11.44140625" style="2"/>
  </cols>
  <sheetData>
    <row r="2" spans="1:15" x14ac:dyDescent="0.3">
      <c r="A2" s="1" t="s">
        <v>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48" x14ac:dyDescent="0.3">
      <c r="A4" s="80" t="s">
        <v>0</v>
      </c>
      <c r="B4" s="3" t="s">
        <v>1</v>
      </c>
      <c r="C4" s="3" t="s">
        <v>66</v>
      </c>
      <c r="D4" s="3" t="s">
        <v>76</v>
      </c>
      <c r="E4" s="4" t="s">
        <v>68</v>
      </c>
      <c r="F4" s="4" t="s">
        <v>77</v>
      </c>
      <c r="G4" s="4" t="s">
        <v>78</v>
      </c>
      <c r="H4" s="4" t="s">
        <v>81</v>
      </c>
      <c r="I4" s="4" t="s">
        <v>30</v>
      </c>
      <c r="J4" s="4" t="s">
        <v>28</v>
      </c>
      <c r="K4" s="4" t="s">
        <v>56</v>
      </c>
      <c r="L4" s="21" t="s">
        <v>70</v>
      </c>
      <c r="M4" s="3" t="s">
        <v>2</v>
      </c>
      <c r="N4" s="4" t="s">
        <v>63</v>
      </c>
      <c r="O4" s="4" t="s">
        <v>5</v>
      </c>
    </row>
    <row r="5" spans="1:15" ht="15" customHeight="1" x14ac:dyDescent="0.3">
      <c r="A5" s="81"/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2" t="s">
        <v>7</v>
      </c>
      <c r="N5" s="83"/>
      <c r="O5" s="5" t="s">
        <v>6</v>
      </c>
    </row>
    <row r="6" spans="1:15" x14ac:dyDescent="0.3">
      <c r="A6" s="6" t="s">
        <v>8</v>
      </c>
      <c r="B6" s="7">
        <f t="shared" ref="B6:B18" si="0">SUM(C6:L6)</f>
        <v>215010122219</v>
      </c>
      <c r="C6" s="8">
        <f t="shared" ref="C6:J6" si="1">SUM(C7:C18)</f>
        <v>400000000</v>
      </c>
      <c r="D6" s="8">
        <f t="shared" si="1"/>
        <v>200000000</v>
      </c>
      <c r="E6" s="8">
        <f t="shared" si="1"/>
        <v>174636860000</v>
      </c>
      <c r="F6" s="8">
        <f t="shared" si="1"/>
        <v>200000000</v>
      </c>
      <c r="G6" s="8">
        <f t="shared" si="1"/>
        <v>200000000</v>
      </c>
      <c r="H6" s="8">
        <f t="shared" si="1"/>
        <v>5000000000</v>
      </c>
      <c r="I6" s="8">
        <f t="shared" si="1"/>
        <v>2952262219</v>
      </c>
      <c r="J6" s="8">
        <f t="shared" si="1"/>
        <v>2500000000</v>
      </c>
      <c r="K6" s="8">
        <f>SUM(K7:K18)</f>
        <v>28521000000</v>
      </c>
      <c r="L6" s="8">
        <f t="shared" ref="L6" si="2">SUM(L7:L18)</f>
        <v>400000000</v>
      </c>
      <c r="M6" s="9">
        <f t="shared" ref="M6:M18" si="3">SUM(N6:N6)</f>
        <v>9105000</v>
      </c>
      <c r="N6" s="8">
        <f t="shared" ref="N6:O6" si="4">SUM(N7:N18)</f>
        <v>9105000</v>
      </c>
      <c r="O6" s="8">
        <f t="shared" si="4"/>
        <v>215463545026</v>
      </c>
    </row>
    <row r="7" spans="1:15" x14ac:dyDescent="0.3">
      <c r="A7" s="1" t="s">
        <v>9</v>
      </c>
      <c r="B7" s="10">
        <f t="shared" si="0"/>
        <v>50484510000</v>
      </c>
      <c r="C7" s="18">
        <v>0</v>
      </c>
      <c r="D7" s="18">
        <v>0</v>
      </c>
      <c r="E7" s="11">
        <v>43334810000</v>
      </c>
      <c r="F7" s="11">
        <v>0</v>
      </c>
      <c r="G7" s="11">
        <v>0</v>
      </c>
      <c r="H7" s="11">
        <v>0</v>
      </c>
      <c r="I7" s="22">
        <v>0</v>
      </c>
      <c r="J7" s="22">
        <v>0</v>
      </c>
      <c r="K7" s="11">
        <v>7149700000</v>
      </c>
      <c r="L7" s="22">
        <v>0</v>
      </c>
      <c r="M7" s="9">
        <f t="shared" si="3"/>
        <v>0</v>
      </c>
      <c r="N7" s="22">
        <v>0</v>
      </c>
      <c r="O7" s="9">
        <v>50484510000</v>
      </c>
    </row>
    <row r="8" spans="1:15" x14ac:dyDescent="0.3">
      <c r="A8" s="1" t="s">
        <v>10</v>
      </c>
      <c r="B8" s="10">
        <f t="shared" si="0"/>
        <v>40596540000</v>
      </c>
      <c r="C8" s="18">
        <v>0</v>
      </c>
      <c r="D8" s="18">
        <v>0</v>
      </c>
      <c r="E8" s="11">
        <v>38446540000</v>
      </c>
      <c r="F8" s="11">
        <v>150000000</v>
      </c>
      <c r="G8" s="11">
        <v>0</v>
      </c>
      <c r="H8" s="11">
        <v>0</v>
      </c>
      <c r="I8" s="22">
        <v>0</v>
      </c>
      <c r="J8" s="22">
        <v>0</v>
      </c>
      <c r="K8" s="22">
        <v>2000000000</v>
      </c>
      <c r="L8" s="22">
        <v>0</v>
      </c>
      <c r="M8" s="9">
        <f t="shared" si="3"/>
        <v>0</v>
      </c>
      <c r="N8" s="22">
        <v>0</v>
      </c>
      <c r="O8" s="9">
        <v>40596540000</v>
      </c>
    </row>
    <row r="9" spans="1:15" x14ac:dyDescent="0.3">
      <c r="A9" s="1" t="s">
        <v>11</v>
      </c>
      <c r="B9" s="10">
        <f t="shared" si="0"/>
        <v>1734690000</v>
      </c>
      <c r="C9" s="18">
        <v>0</v>
      </c>
      <c r="D9" s="18">
        <v>100000000</v>
      </c>
      <c r="E9" s="11">
        <v>1634690000</v>
      </c>
      <c r="F9" s="11">
        <v>0</v>
      </c>
      <c r="G9" s="11">
        <v>0</v>
      </c>
      <c r="H9" s="11">
        <v>0</v>
      </c>
      <c r="I9" s="22">
        <v>0</v>
      </c>
      <c r="J9" s="22">
        <v>0</v>
      </c>
      <c r="K9" s="22">
        <v>0</v>
      </c>
      <c r="L9" s="22">
        <v>0</v>
      </c>
      <c r="M9" s="9">
        <f t="shared" si="3"/>
        <v>0</v>
      </c>
      <c r="N9" s="22">
        <v>0</v>
      </c>
      <c r="O9" s="9">
        <v>1734690000</v>
      </c>
    </row>
    <row r="10" spans="1:15" x14ac:dyDescent="0.3">
      <c r="A10" s="1" t="s">
        <v>12</v>
      </c>
      <c r="B10" s="10">
        <f t="shared" si="0"/>
        <v>12151470000</v>
      </c>
      <c r="C10" s="18">
        <v>0</v>
      </c>
      <c r="D10" s="18">
        <v>100000000</v>
      </c>
      <c r="E10" s="11">
        <v>12051470000</v>
      </c>
      <c r="F10" s="11">
        <v>0</v>
      </c>
      <c r="G10" s="11">
        <v>0</v>
      </c>
      <c r="H10" s="11">
        <v>0</v>
      </c>
      <c r="I10" s="22">
        <v>0</v>
      </c>
      <c r="J10" s="22">
        <v>0</v>
      </c>
      <c r="K10" s="22">
        <v>0</v>
      </c>
      <c r="L10" s="22">
        <v>0</v>
      </c>
      <c r="M10" s="9">
        <f t="shared" si="3"/>
        <v>0</v>
      </c>
      <c r="N10" s="22">
        <v>0</v>
      </c>
      <c r="O10" s="9">
        <v>12151470000</v>
      </c>
    </row>
    <row r="11" spans="1:15" x14ac:dyDescent="0.3">
      <c r="A11" s="1" t="s">
        <v>13</v>
      </c>
      <c r="B11" s="10">
        <f t="shared" si="0"/>
        <v>10860340000</v>
      </c>
      <c r="C11" s="18">
        <v>0</v>
      </c>
      <c r="D11" s="18">
        <v>0</v>
      </c>
      <c r="E11" s="11">
        <v>10660340000</v>
      </c>
      <c r="F11" s="11">
        <v>0</v>
      </c>
      <c r="G11" s="11">
        <v>200000000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9">
        <f t="shared" si="3"/>
        <v>2500000</v>
      </c>
      <c r="N11" s="22">
        <v>2500000</v>
      </c>
      <c r="O11" s="9">
        <v>10983844500</v>
      </c>
    </row>
    <row r="12" spans="1:15" x14ac:dyDescent="0.3">
      <c r="A12" s="1" t="s">
        <v>14</v>
      </c>
      <c r="B12" s="10">
        <f t="shared" si="0"/>
        <v>19804290000</v>
      </c>
      <c r="C12" s="18">
        <v>300000</v>
      </c>
      <c r="D12" s="18">
        <v>0</v>
      </c>
      <c r="E12" s="11">
        <v>19803990000</v>
      </c>
      <c r="F12" s="11">
        <v>0</v>
      </c>
      <c r="G12" s="11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9">
        <f t="shared" si="3"/>
        <v>0</v>
      </c>
      <c r="N12" s="22">
        <v>0</v>
      </c>
      <c r="O12" s="9">
        <v>19804290000</v>
      </c>
    </row>
    <row r="13" spans="1:15" x14ac:dyDescent="0.3">
      <c r="A13" s="1" t="s">
        <v>15</v>
      </c>
      <c r="B13" s="10">
        <f t="shared" si="0"/>
        <v>34565670000</v>
      </c>
      <c r="C13" s="18">
        <v>399700000</v>
      </c>
      <c r="D13" s="18">
        <v>0</v>
      </c>
      <c r="E13" s="11">
        <v>34165970000</v>
      </c>
      <c r="F13" s="11">
        <v>0</v>
      </c>
      <c r="G13" s="11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9">
        <f t="shared" si="3"/>
        <v>0</v>
      </c>
      <c r="N13" s="22">
        <v>0</v>
      </c>
      <c r="O13" s="9">
        <v>34565670000</v>
      </c>
    </row>
    <row r="14" spans="1:15" x14ac:dyDescent="0.3">
      <c r="A14" s="1" t="s">
        <v>16</v>
      </c>
      <c r="B14" s="10">
        <f t="shared" si="0"/>
        <v>22305100526</v>
      </c>
      <c r="C14" s="18">
        <v>0</v>
      </c>
      <c r="D14" s="18">
        <v>0</v>
      </c>
      <c r="E14" s="11">
        <v>4939050000</v>
      </c>
      <c r="F14" s="11">
        <v>46578331</v>
      </c>
      <c r="G14" s="11">
        <v>0</v>
      </c>
      <c r="H14" s="22">
        <v>5000000000</v>
      </c>
      <c r="I14" s="22">
        <v>1000000000</v>
      </c>
      <c r="J14" s="22">
        <v>50572195</v>
      </c>
      <c r="K14" s="11">
        <v>11268900000</v>
      </c>
      <c r="L14" s="22">
        <v>0</v>
      </c>
      <c r="M14" s="9">
        <f t="shared" si="3"/>
        <v>0</v>
      </c>
      <c r="N14" s="22">
        <v>0</v>
      </c>
      <c r="O14" s="9">
        <v>22305100526</v>
      </c>
    </row>
    <row r="15" spans="1:15" x14ac:dyDescent="0.3">
      <c r="A15" s="1" t="s">
        <v>17</v>
      </c>
      <c r="B15" s="10">
        <f t="shared" si="0"/>
        <v>3952849474</v>
      </c>
      <c r="C15" s="18">
        <v>0</v>
      </c>
      <c r="D15" s="18">
        <v>0</v>
      </c>
      <c r="E15" s="11">
        <v>200000000</v>
      </c>
      <c r="F15" s="11">
        <v>3421669</v>
      </c>
      <c r="G15" s="11">
        <v>0</v>
      </c>
      <c r="H15" s="22">
        <v>0</v>
      </c>
      <c r="I15" s="22">
        <v>1000000000</v>
      </c>
      <c r="J15" s="22">
        <v>2449427805</v>
      </c>
      <c r="K15" s="11">
        <v>0</v>
      </c>
      <c r="L15" s="22">
        <v>300000000</v>
      </c>
      <c r="M15" s="9">
        <f t="shared" si="3"/>
        <v>3915000</v>
      </c>
      <c r="N15" s="22">
        <v>3915000</v>
      </c>
      <c r="O15" s="9">
        <v>4147897906</v>
      </c>
    </row>
    <row r="16" spans="1:15" x14ac:dyDescent="0.3">
      <c r="A16" s="1" t="s">
        <v>18</v>
      </c>
      <c r="B16" s="10">
        <f t="shared" si="0"/>
        <v>13002400000</v>
      </c>
      <c r="C16" s="18">
        <v>0</v>
      </c>
      <c r="D16" s="18">
        <v>0</v>
      </c>
      <c r="E16" s="11">
        <v>9400000000</v>
      </c>
      <c r="F16" s="11">
        <v>0</v>
      </c>
      <c r="G16" s="11">
        <v>0</v>
      </c>
      <c r="H16" s="22">
        <v>0</v>
      </c>
      <c r="I16" s="22">
        <v>0</v>
      </c>
      <c r="J16" s="22">
        <v>0</v>
      </c>
      <c r="K16" s="22">
        <v>3502400000</v>
      </c>
      <c r="L16" s="22">
        <v>100000000</v>
      </c>
      <c r="M16" s="9">
        <f t="shared" si="3"/>
        <v>0</v>
      </c>
      <c r="N16" s="22">
        <v>0</v>
      </c>
      <c r="O16" s="9">
        <v>13002400000</v>
      </c>
    </row>
    <row r="17" spans="1:15" x14ac:dyDescent="0.3">
      <c r="A17" s="1" t="s">
        <v>19</v>
      </c>
      <c r="B17" s="10">
        <f t="shared" si="0"/>
        <v>5491187219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22">
        <v>0</v>
      </c>
      <c r="I17" s="22">
        <v>891187219</v>
      </c>
      <c r="J17" s="22">
        <v>0</v>
      </c>
      <c r="K17" s="22">
        <v>4600000000</v>
      </c>
      <c r="L17" s="22">
        <v>0</v>
      </c>
      <c r="M17" s="9">
        <f t="shared" si="3"/>
        <v>2690000</v>
      </c>
      <c r="N17" s="22">
        <v>2690000</v>
      </c>
      <c r="O17" s="9">
        <v>5626057094</v>
      </c>
    </row>
    <row r="18" spans="1:15" x14ac:dyDescent="0.3">
      <c r="A18" s="13" t="s">
        <v>20</v>
      </c>
      <c r="B18" s="14">
        <f t="shared" si="0"/>
        <v>61075000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5">
        <v>0</v>
      </c>
      <c r="I18" s="15">
        <v>61075000</v>
      </c>
      <c r="J18" s="15">
        <v>0</v>
      </c>
      <c r="K18" s="15">
        <v>0</v>
      </c>
      <c r="L18" s="15">
        <v>0</v>
      </c>
      <c r="M18" s="16">
        <f t="shared" si="3"/>
        <v>0</v>
      </c>
      <c r="N18" s="15">
        <v>0</v>
      </c>
      <c r="O18" s="16">
        <v>61075000</v>
      </c>
    </row>
    <row r="19" spans="1:15" x14ac:dyDescent="0.3">
      <c r="A19" s="17" t="s">
        <v>21</v>
      </c>
    </row>
    <row r="20" spans="1:15" x14ac:dyDescent="0.3">
      <c r="A20" s="17" t="s">
        <v>22</v>
      </c>
    </row>
    <row r="21" spans="1:15" x14ac:dyDescent="0.3">
      <c r="A21" s="17" t="s">
        <v>47</v>
      </c>
    </row>
    <row r="22" spans="1:15" x14ac:dyDescent="0.3">
      <c r="A22" s="17" t="s">
        <v>82</v>
      </c>
    </row>
  </sheetData>
  <mergeCells count="3">
    <mergeCell ref="A4:A5"/>
    <mergeCell ref="C5:L5"/>
    <mergeCell ref="M5:N5"/>
  </mergeCells>
  <pageMargins left="0.7" right="0.7" top="0.75" bottom="0.75" header="0.3" footer="0.3"/>
  <ignoredErrors>
    <ignoredError sqref="M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22"/>
  <sheetViews>
    <sheetView showGridLines="0" workbookViewId="0">
      <pane xSplit="2" ySplit="6" topLeftCell="C13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5" width="15.44140625" style="2" customWidth="1"/>
    <col min="6" max="11" width="20.6640625" style="2" customWidth="1"/>
    <col min="12" max="12" width="16.6640625" style="2" customWidth="1"/>
    <col min="13" max="13" width="17.44140625" style="2" customWidth="1"/>
    <col min="14" max="14" width="18.109375" style="2" customWidth="1"/>
    <col min="15" max="15" width="12" style="2" bestFit="1" customWidth="1"/>
    <col min="16" max="16" width="11.44140625" style="2"/>
    <col min="17" max="17" width="12" style="2" bestFit="1" customWidth="1"/>
    <col min="18" max="18" width="15.44140625" style="2" bestFit="1" customWidth="1"/>
    <col min="19" max="16384" width="11.44140625" style="2"/>
  </cols>
  <sheetData>
    <row r="2" spans="1:18" x14ac:dyDescent="0.3">
      <c r="A2" s="1" t="s">
        <v>43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8" ht="48" x14ac:dyDescent="0.3">
      <c r="A4" s="80" t="s">
        <v>0</v>
      </c>
      <c r="B4" s="3" t="s">
        <v>1</v>
      </c>
      <c r="C4" s="3" t="s">
        <v>66</v>
      </c>
      <c r="D4" s="3" t="s">
        <v>85</v>
      </c>
      <c r="E4" s="3" t="s">
        <v>59</v>
      </c>
      <c r="F4" s="4" t="s">
        <v>68</v>
      </c>
      <c r="G4" s="4" t="s">
        <v>31</v>
      </c>
      <c r="H4" s="4" t="s">
        <v>26</v>
      </c>
      <c r="I4" s="4" t="s">
        <v>84</v>
      </c>
      <c r="J4" s="4" t="s">
        <v>28</v>
      </c>
      <c r="K4" s="62" t="s">
        <v>83</v>
      </c>
      <c r="L4" s="4" t="s">
        <v>56</v>
      </c>
      <c r="M4" s="21" t="s">
        <v>70</v>
      </c>
      <c r="N4" s="21" t="s">
        <v>71</v>
      </c>
      <c r="O4" s="3" t="s">
        <v>2</v>
      </c>
      <c r="P4" s="4" t="s">
        <v>63</v>
      </c>
      <c r="Q4" s="4" t="s">
        <v>56</v>
      </c>
      <c r="R4" s="4" t="s">
        <v>5</v>
      </c>
    </row>
    <row r="5" spans="1:18" ht="15" customHeight="1" x14ac:dyDescent="0.3">
      <c r="A5" s="81"/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2" t="s">
        <v>7</v>
      </c>
      <c r="P5" s="83"/>
      <c r="Q5" s="83"/>
      <c r="R5" s="5" t="s">
        <v>6</v>
      </c>
    </row>
    <row r="6" spans="1:18" x14ac:dyDescent="0.3">
      <c r="A6" s="6" t="s">
        <v>8</v>
      </c>
      <c r="B6" s="7">
        <f t="shared" ref="B6:B18" si="0">SUM(C6:N6)</f>
        <v>259169270890</v>
      </c>
      <c r="C6" s="8">
        <f t="shared" ref="C6:K6" si="1">SUM(C7:C18)</f>
        <v>600000000</v>
      </c>
      <c r="D6" s="8">
        <f t="shared" si="1"/>
        <v>3000000000</v>
      </c>
      <c r="E6" s="8">
        <f t="shared" si="1"/>
        <v>3000000000</v>
      </c>
      <c r="F6" s="8">
        <f t="shared" si="1"/>
        <v>155563550000</v>
      </c>
      <c r="G6" s="8">
        <f t="shared" si="1"/>
        <v>500000000</v>
      </c>
      <c r="H6" s="8">
        <f t="shared" si="1"/>
        <v>1000000000</v>
      </c>
      <c r="I6" s="8">
        <f t="shared" si="1"/>
        <v>500000000</v>
      </c>
      <c r="J6" s="8">
        <f t="shared" si="1"/>
        <v>4510890</v>
      </c>
      <c r="K6" s="8">
        <f t="shared" si="1"/>
        <v>5025310000</v>
      </c>
      <c r="L6" s="8">
        <f>SUM(L7:L18)</f>
        <v>87375900000</v>
      </c>
      <c r="M6" s="8">
        <f t="shared" ref="M6:N6" si="2">SUM(M7:M18)</f>
        <v>1600000000</v>
      </c>
      <c r="N6" s="8">
        <f t="shared" si="2"/>
        <v>1000000000</v>
      </c>
      <c r="O6" s="9">
        <f t="shared" ref="O6:O18" si="3">SUM(P6:Q6)</f>
        <v>603395000</v>
      </c>
      <c r="P6" s="8">
        <f t="shared" ref="P6:R6" si="4">SUM(P7:P18)</f>
        <v>3395000</v>
      </c>
      <c r="Q6" s="8">
        <f t="shared" si="4"/>
        <v>600000000</v>
      </c>
      <c r="R6" s="8">
        <f t="shared" si="4"/>
        <v>291087016288</v>
      </c>
    </row>
    <row r="7" spans="1:18" x14ac:dyDescent="0.3">
      <c r="A7" s="1" t="s">
        <v>9</v>
      </c>
      <c r="B7" s="10">
        <f t="shared" si="0"/>
        <v>47113000000</v>
      </c>
      <c r="C7" s="18">
        <v>0</v>
      </c>
      <c r="D7" s="18">
        <v>0</v>
      </c>
      <c r="E7" s="18">
        <v>0</v>
      </c>
      <c r="F7" s="11">
        <v>23605300000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11">
        <v>23507700000</v>
      </c>
      <c r="M7" s="22">
        <v>0</v>
      </c>
      <c r="N7" s="22">
        <v>0</v>
      </c>
      <c r="O7" s="9">
        <f t="shared" si="3"/>
        <v>0</v>
      </c>
      <c r="P7" s="22">
        <v>0</v>
      </c>
      <c r="Q7" s="22">
        <v>0</v>
      </c>
      <c r="R7" s="9">
        <v>47113000000</v>
      </c>
    </row>
    <row r="8" spans="1:18" x14ac:dyDescent="0.3">
      <c r="A8" s="1" t="s">
        <v>10</v>
      </c>
      <c r="B8" s="10">
        <f t="shared" si="0"/>
        <v>38676690000</v>
      </c>
      <c r="C8" s="18">
        <v>0</v>
      </c>
      <c r="D8" s="18">
        <v>0</v>
      </c>
      <c r="E8" s="18">
        <v>0</v>
      </c>
      <c r="F8" s="11">
        <v>19902390000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18774300000</v>
      </c>
      <c r="M8" s="22">
        <v>0</v>
      </c>
      <c r="N8" s="22">
        <v>0</v>
      </c>
      <c r="O8" s="9">
        <f t="shared" si="3"/>
        <v>0</v>
      </c>
      <c r="P8" s="22">
        <v>0</v>
      </c>
      <c r="Q8" s="22">
        <v>0</v>
      </c>
      <c r="R8" s="9">
        <v>38676690000</v>
      </c>
    </row>
    <row r="9" spans="1:18" x14ac:dyDescent="0.3">
      <c r="A9" s="1" t="s">
        <v>11</v>
      </c>
      <c r="B9" s="10">
        <f t="shared" si="0"/>
        <v>22065326014</v>
      </c>
      <c r="C9" s="18">
        <v>0</v>
      </c>
      <c r="D9" s="18">
        <v>0</v>
      </c>
      <c r="E9" s="18">
        <v>0</v>
      </c>
      <c r="F9" s="11">
        <v>21467620000</v>
      </c>
      <c r="G9" s="22">
        <v>0</v>
      </c>
      <c r="H9" s="22">
        <v>0</v>
      </c>
      <c r="I9" s="22">
        <v>0</v>
      </c>
      <c r="J9" s="22">
        <v>4510890</v>
      </c>
      <c r="K9" s="22">
        <v>0</v>
      </c>
      <c r="L9" s="22">
        <v>0</v>
      </c>
      <c r="M9" s="22">
        <v>593195124</v>
      </c>
      <c r="N9" s="22">
        <v>0</v>
      </c>
      <c r="O9" s="9">
        <f t="shared" si="3"/>
        <v>0</v>
      </c>
      <c r="P9" s="22">
        <v>0</v>
      </c>
      <c r="Q9" s="22">
        <v>0</v>
      </c>
      <c r="R9" s="9">
        <v>22065326014</v>
      </c>
    </row>
    <row r="10" spans="1:18" x14ac:dyDescent="0.3">
      <c r="A10" s="1" t="s">
        <v>12</v>
      </c>
      <c r="B10" s="10">
        <f t="shared" si="0"/>
        <v>18021704876</v>
      </c>
      <c r="C10" s="18">
        <v>25150000</v>
      </c>
      <c r="D10" s="18">
        <v>0</v>
      </c>
      <c r="E10" s="18">
        <v>0</v>
      </c>
      <c r="F10" s="11">
        <v>8871750000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9118000000</v>
      </c>
      <c r="M10" s="22">
        <v>6804876</v>
      </c>
      <c r="N10" s="22">
        <v>0</v>
      </c>
      <c r="O10" s="9">
        <f t="shared" si="3"/>
        <v>3395000</v>
      </c>
      <c r="P10" s="22">
        <v>3395000</v>
      </c>
      <c r="Q10" s="22">
        <v>0</v>
      </c>
      <c r="R10" s="9">
        <v>18193330274</v>
      </c>
    </row>
    <row r="11" spans="1:18" x14ac:dyDescent="0.3">
      <c r="A11" s="1" t="s">
        <v>13</v>
      </c>
      <c r="B11" s="10">
        <f t="shared" si="0"/>
        <v>46433250000</v>
      </c>
      <c r="C11" s="18">
        <v>574850000</v>
      </c>
      <c r="D11" s="18">
        <v>3000000000</v>
      </c>
      <c r="E11" s="18">
        <v>0</v>
      </c>
      <c r="F11" s="11">
        <v>29343400000</v>
      </c>
      <c r="G11" s="22">
        <v>0</v>
      </c>
      <c r="H11" s="22">
        <v>0</v>
      </c>
      <c r="I11" s="22">
        <v>0</v>
      </c>
      <c r="J11" s="22">
        <v>0</v>
      </c>
      <c r="K11" s="22">
        <v>1515000000</v>
      </c>
      <c r="L11" s="22">
        <v>12000000000</v>
      </c>
      <c r="M11" s="22">
        <v>0</v>
      </c>
      <c r="N11" s="22">
        <v>0</v>
      </c>
      <c r="O11" s="9">
        <f t="shared" si="3"/>
        <v>0</v>
      </c>
      <c r="P11" s="22">
        <v>0</v>
      </c>
      <c r="Q11" s="22">
        <v>0</v>
      </c>
      <c r="R11" s="9">
        <v>46433250000</v>
      </c>
    </row>
    <row r="12" spans="1:18" x14ac:dyDescent="0.3">
      <c r="A12" s="1" t="s">
        <v>14</v>
      </c>
      <c r="B12" s="10">
        <f t="shared" si="0"/>
        <v>16655790000</v>
      </c>
      <c r="C12" s="18">
        <v>0</v>
      </c>
      <c r="D12" s="18">
        <v>0</v>
      </c>
      <c r="E12" s="18">
        <v>0</v>
      </c>
      <c r="F12" s="11">
        <v>11645480000</v>
      </c>
      <c r="G12" s="22">
        <v>0</v>
      </c>
      <c r="H12" s="22">
        <v>0</v>
      </c>
      <c r="I12" s="22">
        <v>0</v>
      </c>
      <c r="J12" s="22">
        <v>0</v>
      </c>
      <c r="K12" s="22">
        <v>3510310000</v>
      </c>
      <c r="L12" s="22">
        <v>1500000000</v>
      </c>
      <c r="M12" s="22">
        <v>0</v>
      </c>
      <c r="N12" s="22">
        <v>0</v>
      </c>
      <c r="O12" s="9">
        <f t="shared" si="3"/>
        <v>0</v>
      </c>
      <c r="P12" s="22">
        <v>0</v>
      </c>
      <c r="Q12" s="22">
        <v>0</v>
      </c>
      <c r="R12" s="9">
        <v>16655790000</v>
      </c>
    </row>
    <row r="13" spans="1:18" x14ac:dyDescent="0.3">
      <c r="A13" s="1" t="s">
        <v>15</v>
      </c>
      <c r="B13" s="10">
        <f t="shared" si="0"/>
        <v>5950270000</v>
      </c>
      <c r="C13" s="18">
        <v>0</v>
      </c>
      <c r="D13" s="18">
        <v>0</v>
      </c>
      <c r="E13" s="18">
        <v>0</v>
      </c>
      <c r="F13" s="11">
        <v>4950270000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1000000000</v>
      </c>
      <c r="M13" s="22">
        <v>0</v>
      </c>
      <c r="N13" s="22">
        <v>0</v>
      </c>
      <c r="O13" s="9">
        <f t="shared" si="3"/>
        <v>0</v>
      </c>
      <c r="P13" s="22">
        <v>0</v>
      </c>
      <c r="Q13" s="22">
        <v>0</v>
      </c>
      <c r="R13" s="9">
        <v>5950270000</v>
      </c>
    </row>
    <row r="14" spans="1:18" x14ac:dyDescent="0.3">
      <c r="A14" s="1" t="s">
        <v>16</v>
      </c>
      <c r="B14" s="10">
        <f t="shared" si="0"/>
        <v>6257040000</v>
      </c>
      <c r="C14" s="18">
        <v>0</v>
      </c>
      <c r="D14" s="18">
        <v>0</v>
      </c>
      <c r="E14" s="18">
        <v>0</v>
      </c>
      <c r="F14" s="11">
        <v>5757040000</v>
      </c>
      <c r="G14" s="22">
        <v>500000000</v>
      </c>
      <c r="H14" s="22">
        <v>0</v>
      </c>
      <c r="I14" s="22">
        <v>0</v>
      </c>
      <c r="J14" s="22">
        <v>0</v>
      </c>
      <c r="K14" s="22">
        <v>0</v>
      </c>
      <c r="L14" s="11">
        <v>0</v>
      </c>
      <c r="M14" s="22">
        <v>0</v>
      </c>
      <c r="N14" s="22">
        <v>0</v>
      </c>
      <c r="O14" s="9">
        <f t="shared" si="3"/>
        <v>0</v>
      </c>
      <c r="P14" s="22">
        <v>0</v>
      </c>
      <c r="Q14" s="22">
        <v>0</v>
      </c>
      <c r="R14" s="9">
        <v>6257040000</v>
      </c>
    </row>
    <row r="15" spans="1:18" x14ac:dyDescent="0.3">
      <c r="A15" s="1" t="s">
        <v>17</v>
      </c>
      <c r="B15" s="10">
        <f t="shared" si="0"/>
        <v>7818656670</v>
      </c>
      <c r="C15" s="18">
        <v>0</v>
      </c>
      <c r="D15" s="18">
        <v>0</v>
      </c>
      <c r="E15" s="18">
        <v>0</v>
      </c>
      <c r="F15" s="11">
        <v>3131070000</v>
      </c>
      <c r="G15" s="22">
        <v>0</v>
      </c>
      <c r="H15" s="22">
        <v>0</v>
      </c>
      <c r="I15" s="22">
        <v>500000000</v>
      </c>
      <c r="J15" s="22">
        <v>0</v>
      </c>
      <c r="K15" s="22">
        <v>0</v>
      </c>
      <c r="L15" s="11">
        <v>4160200000</v>
      </c>
      <c r="M15" s="22">
        <v>0</v>
      </c>
      <c r="N15" s="22">
        <v>27386670</v>
      </c>
      <c r="O15" s="9">
        <f t="shared" si="3"/>
        <v>0</v>
      </c>
      <c r="P15" s="22">
        <v>0</v>
      </c>
      <c r="Q15" s="22">
        <v>0</v>
      </c>
      <c r="R15" s="9">
        <v>7818656670</v>
      </c>
    </row>
    <row r="16" spans="1:18" x14ac:dyDescent="0.3">
      <c r="A16" s="1" t="s">
        <v>18</v>
      </c>
      <c r="B16" s="10">
        <f t="shared" si="0"/>
        <v>28348293330</v>
      </c>
      <c r="C16" s="18">
        <v>0</v>
      </c>
      <c r="D16" s="18">
        <v>0</v>
      </c>
      <c r="E16" s="18">
        <v>0</v>
      </c>
      <c r="F16" s="11">
        <v>25375680000</v>
      </c>
      <c r="G16" s="22">
        <v>0</v>
      </c>
      <c r="H16" s="22">
        <v>1000000000</v>
      </c>
      <c r="I16" s="22">
        <v>0</v>
      </c>
      <c r="J16" s="22">
        <v>0</v>
      </c>
      <c r="K16" s="22">
        <v>0</v>
      </c>
      <c r="L16" s="22">
        <v>0</v>
      </c>
      <c r="M16" s="22">
        <v>1000000000</v>
      </c>
      <c r="N16" s="22">
        <v>972613330</v>
      </c>
      <c r="O16" s="9">
        <f t="shared" si="3"/>
        <v>0</v>
      </c>
      <c r="P16" s="22">
        <v>0</v>
      </c>
      <c r="Q16" s="22">
        <v>0</v>
      </c>
      <c r="R16" s="9">
        <v>28348293330</v>
      </c>
    </row>
    <row r="17" spans="1:18" x14ac:dyDescent="0.3">
      <c r="A17" s="1" t="s">
        <v>19</v>
      </c>
      <c r="B17" s="10">
        <f t="shared" si="0"/>
        <v>18800000000</v>
      </c>
      <c r="C17" s="18">
        <v>0</v>
      </c>
      <c r="D17" s="18">
        <v>0</v>
      </c>
      <c r="E17" s="18">
        <v>3000000000</v>
      </c>
      <c r="F17" s="18">
        <v>1000000000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14800000000</v>
      </c>
      <c r="M17" s="22">
        <v>0</v>
      </c>
      <c r="N17" s="22">
        <v>0</v>
      </c>
      <c r="O17" s="9">
        <f t="shared" si="3"/>
        <v>0</v>
      </c>
      <c r="P17" s="22">
        <v>0</v>
      </c>
      <c r="Q17" s="22">
        <v>0</v>
      </c>
      <c r="R17" s="9">
        <v>18800000000</v>
      </c>
    </row>
    <row r="18" spans="1:18" x14ac:dyDescent="0.3">
      <c r="A18" s="13" t="s">
        <v>20</v>
      </c>
      <c r="B18" s="14">
        <f t="shared" si="0"/>
        <v>3029250000</v>
      </c>
      <c r="C18" s="19">
        <v>0</v>
      </c>
      <c r="D18" s="19">
        <v>0</v>
      </c>
      <c r="E18" s="19">
        <v>0</v>
      </c>
      <c r="F18" s="19">
        <v>513550000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2515700000</v>
      </c>
      <c r="M18" s="15">
        <v>0</v>
      </c>
      <c r="N18" s="15">
        <v>0</v>
      </c>
      <c r="O18" s="16">
        <f t="shared" si="3"/>
        <v>600000000</v>
      </c>
      <c r="P18" s="15">
        <v>0</v>
      </c>
      <c r="Q18" s="15">
        <v>600000000</v>
      </c>
      <c r="R18" s="16">
        <v>34775370000</v>
      </c>
    </row>
    <row r="19" spans="1:18" x14ac:dyDescent="0.3">
      <c r="A19" s="17" t="s">
        <v>21</v>
      </c>
    </row>
    <row r="20" spans="1:18" x14ac:dyDescent="0.3">
      <c r="A20" s="17" t="s">
        <v>22</v>
      </c>
    </row>
    <row r="21" spans="1:18" x14ac:dyDescent="0.3">
      <c r="A21" s="17" t="s">
        <v>47</v>
      </c>
    </row>
    <row r="22" spans="1:18" x14ac:dyDescent="0.3">
      <c r="A22" s="17" t="s">
        <v>82</v>
      </c>
    </row>
  </sheetData>
  <mergeCells count="3">
    <mergeCell ref="A4:A5"/>
    <mergeCell ref="C5:N5"/>
    <mergeCell ref="O5:Q5"/>
  </mergeCells>
  <pageMargins left="0.7" right="0.7" top="0.75" bottom="0.75" header="0.3" footer="0.3"/>
  <ignoredErrors>
    <ignoredError sqref="O6" formula="1"/>
    <ignoredError sqref="O7:O18" formulaRange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2"/>
  <sheetViews>
    <sheetView showGridLines="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4" width="15.44140625" style="2" customWidth="1"/>
    <col min="5" max="7" width="20.6640625" style="2" customWidth="1"/>
    <col min="8" max="8" width="16.6640625" style="2" customWidth="1"/>
    <col min="9" max="9" width="17.44140625" style="2" customWidth="1"/>
    <col min="10" max="10" width="16.5546875" style="2" customWidth="1"/>
    <col min="11" max="11" width="18.109375" style="2" customWidth="1"/>
    <col min="12" max="13" width="13.44140625" style="2" bestFit="1" customWidth="1"/>
    <col min="14" max="14" width="15.44140625" style="2" bestFit="1" customWidth="1"/>
    <col min="15" max="16384" width="11.44140625" style="2"/>
  </cols>
  <sheetData>
    <row r="2" spans="1:14" x14ac:dyDescent="0.3">
      <c r="A2" s="1" t="s">
        <v>44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36" x14ac:dyDescent="0.3">
      <c r="A4" s="80" t="s">
        <v>0</v>
      </c>
      <c r="B4" s="3" t="s">
        <v>1</v>
      </c>
      <c r="C4" s="3" t="s">
        <v>32</v>
      </c>
      <c r="D4" s="3" t="s">
        <v>66</v>
      </c>
      <c r="E4" s="4" t="s">
        <v>68</v>
      </c>
      <c r="F4" s="4" t="s">
        <v>81</v>
      </c>
      <c r="G4" s="4" t="s">
        <v>26</v>
      </c>
      <c r="H4" s="4" t="s">
        <v>56</v>
      </c>
      <c r="I4" s="21" t="s">
        <v>70</v>
      </c>
      <c r="J4" s="21" t="s">
        <v>33</v>
      </c>
      <c r="K4" s="21" t="s">
        <v>71</v>
      </c>
      <c r="L4" s="3" t="s">
        <v>2</v>
      </c>
      <c r="M4" s="4" t="s">
        <v>56</v>
      </c>
      <c r="N4" s="4" t="s">
        <v>5</v>
      </c>
    </row>
    <row r="5" spans="1:14" ht="15" customHeight="1" x14ac:dyDescent="0.3">
      <c r="A5" s="81"/>
      <c r="C5" s="23"/>
      <c r="D5" s="84" t="s">
        <v>6</v>
      </c>
      <c r="E5" s="84"/>
      <c r="F5" s="84"/>
      <c r="G5" s="84"/>
      <c r="H5" s="84"/>
      <c r="I5" s="84"/>
      <c r="J5" s="84"/>
      <c r="K5" s="84"/>
      <c r="L5" s="82" t="s">
        <v>7</v>
      </c>
      <c r="M5" s="83"/>
      <c r="N5" s="5" t="s">
        <v>6</v>
      </c>
    </row>
    <row r="6" spans="1:14" x14ac:dyDescent="0.3">
      <c r="A6" s="6" t="s">
        <v>8</v>
      </c>
      <c r="B6" s="7">
        <f t="shared" ref="B6:B18" si="0">SUM(C6:K6)</f>
        <v>373398501000</v>
      </c>
      <c r="C6" s="8">
        <f t="shared" ref="C6:G6" si="1">SUM(C7:C18)</f>
        <v>2576000000</v>
      </c>
      <c r="D6" s="8">
        <f t="shared" si="1"/>
        <v>1000000000</v>
      </c>
      <c r="E6" s="8">
        <f t="shared" si="1"/>
        <v>249019120000</v>
      </c>
      <c r="F6" s="8">
        <f t="shared" si="1"/>
        <v>3000000000</v>
      </c>
      <c r="G6" s="8">
        <f t="shared" si="1"/>
        <v>750000000</v>
      </c>
      <c r="H6" s="8">
        <f>SUM(H7:H18)</f>
        <v>113842800000</v>
      </c>
      <c r="I6" s="8">
        <f t="shared" ref="I6:K6" si="2">SUM(I7:I18)</f>
        <v>1000000000</v>
      </c>
      <c r="J6" s="8">
        <f t="shared" si="2"/>
        <v>1210581000</v>
      </c>
      <c r="K6" s="8">
        <f t="shared" si="2"/>
        <v>1000000000</v>
      </c>
      <c r="L6" s="9">
        <f t="shared" ref="L6:L18" si="3">SUM(M6:M6)</f>
        <v>2034000000</v>
      </c>
      <c r="M6" s="8">
        <f t="shared" ref="M6:N6" si="4">SUM(M7:M18)</f>
        <v>2034000000</v>
      </c>
      <c r="N6" s="8">
        <f t="shared" si="4"/>
        <v>489583138200</v>
      </c>
    </row>
    <row r="7" spans="1:14" x14ac:dyDescent="0.3">
      <c r="A7" s="1" t="s">
        <v>9</v>
      </c>
      <c r="B7" s="10">
        <f t="shared" si="0"/>
        <v>46656820000</v>
      </c>
      <c r="C7" s="18">
        <v>0</v>
      </c>
      <c r="D7" s="18">
        <v>0</v>
      </c>
      <c r="E7" s="11">
        <v>41248820000</v>
      </c>
      <c r="F7" s="11">
        <v>0</v>
      </c>
      <c r="G7" s="22">
        <v>0</v>
      </c>
      <c r="H7" s="11">
        <v>5408000000</v>
      </c>
      <c r="I7" s="22">
        <v>0</v>
      </c>
      <c r="J7" s="22">
        <v>0</v>
      </c>
      <c r="K7" s="22">
        <v>0</v>
      </c>
      <c r="L7" s="9">
        <f t="shared" si="3"/>
        <v>0</v>
      </c>
      <c r="M7" s="22">
        <v>0</v>
      </c>
      <c r="N7" s="9">
        <v>46656820000</v>
      </c>
    </row>
    <row r="8" spans="1:14" x14ac:dyDescent="0.3">
      <c r="A8" s="1" t="s">
        <v>10</v>
      </c>
      <c r="B8" s="10">
        <f t="shared" si="0"/>
        <v>30119910000</v>
      </c>
      <c r="C8" s="18">
        <v>500000000</v>
      </c>
      <c r="D8" s="18">
        <v>0</v>
      </c>
      <c r="E8" s="11">
        <v>25569910000</v>
      </c>
      <c r="F8" s="11">
        <v>0</v>
      </c>
      <c r="G8" s="22">
        <v>0</v>
      </c>
      <c r="H8" s="22">
        <v>4050000000</v>
      </c>
      <c r="I8" s="22">
        <v>0</v>
      </c>
      <c r="J8" s="22">
        <v>0</v>
      </c>
      <c r="K8" s="22">
        <v>0</v>
      </c>
      <c r="L8" s="9">
        <f t="shared" si="3"/>
        <v>0</v>
      </c>
      <c r="M8" s="22">
        <v>0</v>
      </c>
      <c r="N8" s="9">
        <v>30119910000</v>
      </c>
    </row>
    <row r="9" spans="1:14" x14ac:dyDescent="0.3">
      <c r="A9" s="1" t="s">
        <v>11</v>
      </c>
      <c r="B9" s="10">
        <f t="shared" si="0"/>
        <v>9143340000</v>
      </c>
      <c r="C9" s="18">
        <v>0</v>
      </c>
      <c r="D9" s="18">
        <v>0</v>
      </c>
      <c r="E9" s="11">
        <v>329540000</v>
      </c>
      <c r="F9" s="11">
        <v>0</v>
      </c>
      <c r="G9" s="22">
        <v>0</v>
      </c>
      <c r="H9" s="22">
        <v>8813800000</v>
      </c>
      <c r="I9" s="22">
        <v>0</v>
      </c>
      <c r="J9" s="22">
        <v>0</v>
      </c>
      <c r="K9" s="22">
        <v>0</v>
      </c>
      <c r="L9" s="9">
        <f t="shared" si="3"/>
        <v>495000000</v>
      </c>
      <c r="M9" s="22">
        <v>495000000</v>
      </c>
      <c r="N9" s="9">
        <v>35744095500</v>
      </c>
    </row>
    <row r="10" spans="1:14" x14ac:dyDescent="0.3">
      <c r="A10" s="1" t="s">
        <v>12</v>
      </c>
      <c r="B10" s="10">
        <f t="shared" si="0"/>
        <v>13802360000</v>
      </c>
      <c r="C10" s="18">
        <v>0</v>
      </c>
      <c r="D10" s="18">
        <v>0</v>
      </c>
      <c r="E10" s="11">
        <v>13802360000</v>
      </c>
      <c r="F10" s="11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9">
        <f t="shared" si="3"/>
        <v>0</v>
      </c>
      <c r="M10" s="22">
        <v>0</v>
      </c>
      <c r="N10" s="9">
        <v>13802360000</v>
      </c>
    </row>
    <row r="11" spans="1:14" x14ac:dyDescent="0.3">
      <c r="A11" s="1" t="s">
        <v>13</v>
      </c>
      <c r="B11" s="10">
        <f t="shared" si="0"/>
        <v>53452750000</v>
      </c>
      <c r="C11" s="18">
        <v>0</v>
      </c>
      <c r="D11" s="18">
        <v>0</v>
      </c>
      <c r="E11" s="11">
        <v>13452750000</v>
      </c>
      <c r="F11" s="11">
        <v>0</v>
      </c>
      <c r="G11" s="22">
        <v>0</v>
      </c>
      <c r="H11" s="22">
        <v>40000000000</v>
      </c>
      <c r="I11" s="22">
        <v>0</v>
      </c>
      <c r="J11" s="22">
        <v>0</v>
      </c>
      <c r="K11" s="22">
        <v>0</v>
      </c>
      <c r="L11" s="9">
        <f t="shared" si="3"/>
        <v>0</v>
      </c>
      <c r="M11" s="22">
        <v>0</v>
      </c>
      <c r="N11" s="9">
        <v>53452750000</v>
      </c>
    </row>
    <row r="12" spans="1:14" x14ac:dyDescent="0.3">
      <c r="A12" s="1" t="s">
        <v>14</v>
      </c>
      <c r="B12" s="10">
        <f t="shared" si="0"/>
        <v>150000000</v>
      </c>
      <c r="C12" s="18">
        <v>0</v>
      </c>
      <c r="D12" s="18">
        <v>0</v>
      </c>
      <c r="E12" s="11">
        <v>0</v>
      </c>
      <c r="F12" s="11">
        <v>0</v>
      </c>
      <c r="G12" s="22">
        <v>0</v>
      </c>
      <c r="H12" s="22">
        <v>0</v>
      </c>
      <c r="I12" s="22">
        <v>150000000</v>
      </c>
      <c r="J12" s="22">
        <v>0</v>
      </c>
      <c r="K12" s="22">
        <v>0</v>
      </c>
      <c r="L12" s="9">
        <f t="shared" si="3"/>
        <v>489000000</v>
      </c>
      <c r="M12" s="22">
        <v>489000000</v>
      </c>
      <c r="N12" s="9">
        <v>28480361700</v>
      </c>
    </row>
    <row r="13" spans="1:14" x14ac:dyDescent="0.3">
      <c r="A13" s="1" t="s">
        <v>15</v>
      </c>
      <c r="B13" s="10">
        <f t="shared" si="0"/>
        <v>0</v>
      </c>
      <c r="C13" s="18">
        <v>0</v>
      </c>
      <c r="D13" s="18">
        <v>0</v>
      </c>
      <c r="E13" s="11">
        <v>0</v>
      </c>
      <c r="F13" s="11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9">
        <f t="shared" si="3"/>
        <v>750000000</v>
      </c>
      <c r="M13" s="22">
        <v>750000000</v>
      </c>
      <c r="N13" s="9">
        <v>43758900000</v>
      </c>
    </row>
    <row r="14" spans="1:14" x14ac:dyDescent="0.3">
      <c r="A14" s="1" t="s">
        <v>16</v>
      </c>
      <c r="B14" s="10">
        <f t="shared" si="0"/>
        <v>59729470000</v>
      </c>
      <c r="C14" s="18">
        <v>0</v>
      </c>
      <c r="D14" s="18">
        <v>0</v>
      </c>
      <c r="E14" s="11">
        <v>54729470000</v>
      </c>
      <c r="F14" s="11">
        <v>0</v>
      </c>
      <c r="G14" s="22">
        <v>0</v>
      </c>
      <c r="H14" s="11">
        <v>5000000000</v>
      </c>
      <c r="I14" s="22">
        <v>0</v>
      </c>
      <c r="J14" s="22">
        <v>0</v>
      </c>
      <c r="K14" s="22">
        <v>0</v>
      </c>
      <c r="L14" s="9">
        <f t="shared" si="3"/>
        <v>0</v>
      </c>
      <c r="M14" s="22">
        <v>0</v>
      </c>
      <c r="N14" s="9">
        <v>59729470000</v>
      </c>
    </row>
    <row r="15" spans="1:14" x14ac:dyDescent="0.3">
      <c r="A15" s="1" t="s">
        <v>17</v>
      </c>
      <c r="B15" s="10">
        <f t="shared" si="0"/>
        <v>10753600000</v>
      </c>
      <c r="C15" s="18">
        <v>0</v>
      </c>
      <c r="D15" s="18">
        <v>0</v>
      </c>
      <c r="E15" s="11">
        <v>4718000000</v>
      </c>
      <c r="F15" s="11">
        <v>0</v>
      </c>
      <c r="G15" s="22">
        <v>0</v>
      </c>
      <c r="H15" s="11">
        <v>6035600000</v>
      </c>
      <c r="I15" s="22">
        <v>0</v>
      </c>
      <c r="J15" s="22">
        <v>0</v>
      </c>
      <c r="K15" s="22">
        <v>0</v>
      </c>
      <c r="L15" s="9">
        <f t="shared" si="3"/>
        <v>0</v>
      </c>
      <c r="M15" s="22">
        <v>0</v>
      </c>
      <c r="N15" s="9">
        <v>10753600000</v>
      </c>
    </row>
    <row r="16" spans="1:14" x14ac:dyDescent="0.3">
      <c r="A16" s="1" t="s">
        <v>18</v>
      </c>
      <c r="B16" s="10">
        <f t="shared" si="0"/>
        <v>43507700000</v>
      </c>
      <c r="C16" s="18">
        <v>0</v>
      </c>
      <c r="D16" s="18">
        <v>1000000000</v>
      </c>
      <c r="E16" s="11">
        <v>40657700000</v>
      </c>
      <c r="F16" s="11">
        <v>0</v>
      </c>
      <c r="G16" s="22">
        <v>0</v>
      </c>
      <c r="H16" s="22">
        <v>0</v>
      </c>
      <c r="I16" s="22">
        <v>850000000</v>
      </c>
      <c r="J16" s="22">
        <v>0</v>
      </c>
      <c r="K16" s="22">
        <v>1000000000</v>
      </c>
      <c r="L16" s="9">
        <f t="shared" si="3"/>
        <v>0</v>
      </c>
      <c r="M16" s="22">
        <v>0</v>
      </c>
      <c r="N16" s="9">
        <v>43507700000</v>
      </c>
    </row>
    <row r="17" spans="1:14" x14ac:dyDescent="0.3">
      <c r="A17" s="1" t="s">
        <v>19</v>
      </c>
      <c r="B17" s="10">
        <f t="shared" si="0"/>
        <v>17198460000</v>
      </c>
      <c r="C17" s="18">
        <v>2076000000</v>
      </c>
      <c r="D17" s="18">
        <v>0</v>
      </c>
      <c r="E17" s="18">
        <v>14372460000</v>
      </c>
      <c r="F17" s="11">
        <v>0</v>
      </c>
      <c r="G17" s="22">
        <v>750000000</v>
      </c>
      <c r="H17" s="22">
        <v>0</v>
      </c>
      <c r="I17" s="22">
        <v>0</v>
      </c>
      <c r="J17" s="22">
        <v>0</v>
      </c>
      <c r="K17" s="22">
        <v>0</v>
      </c>
      <c r="L17" s="9">
        <f t="shared" si="3"/>
        <v>0</v>
      </c>
      <c r="M17" s="22">
        <v>0</v>
      </c>
      <c r="N17" s="9">
        <v>17198460000</v>
      </c>
    </row>
    <row r="18" spans="1:14" x14ac:dyDescent="0.3">
      <c r="A18" s="13" t="s">
        <v>20</v>
      </c>
      <c r="B18" s="14">
        <f t="shared" si="0"/>
        <v>88884091000</v>
      </c>
      <c r="C18" s="19">
        <v>0</v>
      </c>
      <c r="D18" s="19">
        <v>0</v>
      </c>
      <c r="E18" s="19">
        <v>40138110000</v>
      </c>
      <c r="F18" s="15">
        <v>3000000000</v>
      </c>
      <c r="G18" s="15">
        <v>0</v>
      </c>
      <c r="H18" s="15">
        <v>44535400000</v>
      </c>
      <c r="I18" s="15">
        <v>0</v>
      </c>
      <c r="J18" s="15">
        <v>1210581000</v>
      </c>
      <c r="K18" s="15">
        <v>0</v>
      </c>
      <c r="L18" s="16">
        <f t="shared" si="3"/>
        <v>300000000</v>
      </c>
      <c r="M18" s="15">
        <v>300000000</v>
      </c>
      <c r="N18" s="16">
        <v>106378711000</v>
      </c>
    </row>
    <row r="19" spans="1:14" x14ac:dyDescent="0.3">
      <c r="A19" s="17" t="s">
        <v>21</v>
      </c>
    </row>
    <row r="20" spans="1:14" x14ac:dyDescent="0.3">
      <c r="A20" s="17" t="s">
        <v>22</v>
      </c>
    </row>
    <row r="21" spans="1:14" x14ac:dyDescent="0.3">
      <c r="A21" s="17" t="s">
        <v>47</v>
      </c>
    </row>
    <row r="22" spans="1:14" x14ac:dyDescent="0.3">
      <c r="A22" s="17" t="s">
        <v>82</v>
      </c>
    </row>
  </sheetData>
  <mergeCells count="3">
    <mergeCell ref="A4:A5"/>
    <mergeCell ref="D5:K5"/>
    <mergeCell ref="L5:M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22"/>
  <sheetViews>
    <sheetView showGridLines="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baseColWidth="10" defaultColWidth="11.44140625" defaultRowHeight="14.4" x14ac:dyDescent="0.3"/>
  <cols>
    <col min="1" max="1" width="11.44140625" style="2"/>
    <col min="2" max="2" width="15.44140625" style="2" bestFit="1" customWidth="1"/>
    <col min="3" max="4" width="15.44140625" style="2" customWidth="1"/>
    <col min="5" max="13" width="20.6640625" style="2" customWidth="1"/>
    <col min="14" max="14" width="16.6640625" style="2" customWidth="1"/>
    <col min="15" max="15" width="19.109375" style="2" customWidth="1"/>
    <col min="16" max="16" width="12" style="2" bestFit="1" customWidth="1"/>
    <col min="17" max="17" width="13.88671875" style="2" customWidth="1"/>
    <col min="18" max="18" width="11.44140625" style="2"/>
    <col min="19" max="19" width="15.44140625" style="2" bestFit="1" customWidth="1"/>
    <col min="20" max="16384" width="11.44140625" style="2"/>
  </cols>
  <sheetData>
    <row r="2" spans="1:19" x14ac:dyDescent="0.3">
      <c r="A2" s="1" t="s">
        <v>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ht="72" x14ac:dyDescent="0.3">
      <c r="A4" s="80" t="s">
        <v>0</v>
      </c>
      <c r="B4" s="3" t="s">
        <v>1</v>
      </c>
      <c r="C4" s="3" t="s">
        <v>66</v>
      </c>
      <c r="D4" s="3" t="s">
        <v>59</v>
      </c>
      <c r="E4" s="4" t="s">
        <v>68</v>
      </c>
      <c r="F4" s="4" t="s">
        <v>86</v>
      </c>
      <c r="G4" s="4" t="s">
        <v>69</v>
      </c>
      <c r="H4" s="4" t="s">
        <v>31</v>
      </c>
      <c r="I4" s="4" t="s">
        <v>90</v>
      </c>
      <c r="J4" s="4" t="s">
        <v>87</v>
      </c>
      <c r="K4" s="4" t="s">
        <v>34</v>
      </c>
      <c r="L4" s="4" t="s">
        <v>28</v>
      </c>
      <c r="M4" s="4" t="s">
        <v>88</v>
      </c>
      <c r="N4" s="4" t="s">
        <v>56</v>
      </c>
      <c r="O4" s="21" t="s">
        <v>70</v>
      </c>
      <c r="P4" s="3" t="s">
        <v>2</v>
      </c>
      <c r="Q4" s="3" t="s">
        <v>89</v>
      </c>
      <c r="R4" s="4" t="s">
        <v>3</v>
      </c>
      <c r="S4" s="4" t="s">
        <v>5</v>
      </c>
    </row>
    <row r="5" spans="1:19" ht="15" customHeight="1" x14ac:dyDescent="0.3">
      <c r="A5" s="81"/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2" t="s">
        <v>7</v>
      </c>
      <c r="Q5" s="83"/>
      <c r="R5" s="83"/>
      <c r="S5" s="5" t="s">
        <v>6</v>
      </c>
    </row>
    <row r="6" spans="1:19" x14ac:dyDescent="0.3">
      <c r="A6" s="6" t="s">
        <v>8</v>
      </c>
      <c r="B6" s="7">
        <f t="shared" ref="B6:B18" si="0">SUM(C6:O6)</f>
        <v>523103951600</v>
      </c>
      <c r="C6" s="8">
        <f t="shared" ref="C6:M6" si="1">SUM(C7:C18)</f>
        <v>1000000000</v>
      </c>
      <c r="D6" s="8">
        <f t="shared" si="1"/>
        <v>5000000000</v>
      </c>
      <c r="E6" s="8">
        <f t="shared" si="1"/>
        <v>349165840000</v>
      </c>
      <c r="F6" s="8">
        <f t="shared" si="1"/>
        <v>300000000</v>
      </c>
      <c r="G6" s="8">
        <f t="shared" si="1"/>
        <v>500000000</v>
      </c>
      <c r="H6" s="8">
        <f t="shared" si="1"/>
        <v>300000000</v>
      </c>
      <c r="I6" s="8">
        <f t="shared" si="1"/>
        <v>1000000000</v>
      </c>
      <c r="J6" s="8">
        <f t="shared" si="1"/>
        <v>450000000</v>
      </c>
      <c r="K6" s="8">
        <f t="shared" si="1"/>
        <v>250000000</v>
      </c>
      <c r="L6" s="8">
        <f t="shared" si="1"/>
        <v>22178200000</v>
      </c>
      <c r="M6" s="8">
        <f t="shared" si="1"/>
        <v>3587611600</v>
      </c>
      <c r="N6" s="8">
        <f>SUM(N7:N18)</f>
        <v>138872300000</v>
      </c>
      <c r="O6" s="8">
        <f t="shared" ref="O6" si="2">SUM(O7:O18)</f>
        <v>500000000</v>
      </c>
      <c r="P6" s="9">
        <f t="shared" ref="P6:P18" si="3">SUM(Q6:R6)</f>
        <v>60000000</v>
      </c>
      <c r="Q6" s="8">
        <f t="shared" ref="Q6:S6" si="4">SUM(Q7:Q18)</f>
        <v>40000000</v>
      </c>
      <c r="R6" s="8">
        <f t="shared" si="4"/>
        <v>20000000</v>
      </c>
      <c r="S6" s="8">
        <f t="shared" si="4"/>
        <v>526533557600</v>
      </c>
    </row>
    <row r="7" spans="1:19" x14ac:dyDescent="0.3">
      <c r="A7" s="1" t="s">
        <v>9</v>
      </c>
      <c r="B7" s="10">
        <f t="shared" si="0"/>
        <v>64551210000</v>
      </c>
      <c r="C7" s="18">
        <v>0</v>
      </c>
      <c r="D7" s="18">
        <v>0</v>
      </c>
      <c r="E7" s="11">
        <v>64551210000</v>
      </c>
      <c r="F7" s="11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11">
        <v>0</v>
      </c>
      <c r="O7" s="22">
        <v>0</v>
      </c>
      <c r="P7" s="9">
        <f t="shared" si="3"/>
        <v>0</v>
      </c>
      <c r="Q7" s="22">
        <v>0</v>
      </c>
      <c r="R7" s="22">
        <v>0</v>
      </c>
      <c r="S7" s="9">
        <v>64551210000</v>
      </c>
    </row>
    <row r="8" spans="1:19" x14ac:dyDescent="0.3">
      <c r="A8" s="1" t="s">
        <v>10</v>
      </c>
      <c r="B8" s="10">
        <f t="shared" si="0"/>
        <v>52985230000</v>
      </c>
      <c r="C8" s="18">
        <v>0</v>
      </c>
      <c r="D8" s="18">
        <v>0</v>
      </c>
      <c r="E8" s="11">
        <v>45985230000</v>
      </c>
      <c r="F8" s="11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7000000000</v>
      </c>
      <c r="O8" s="22">
        <v>0</v>
      </c>
      <c r="P8" s="9">
        <f t="shared" si="3"/>
        <v>0</v>
      </c>
      <c r="Q8" s="22">
        <v>0</v>
      </c>
      <c r="R8" s="22">
        <v>0</v>
      </c>
      <c r="S8" s="9">
        <v>52985230000</v>
      </c>
    </row>
    <row r="9" spans="1:19" x14ac:dyDescent="0.3">
      <c r="A9" s="1" t="s">
        <v>11</v>
      </c>
      <c r="B9" s="10">
        <f t="shared" si="0"/>
        <v>29869450000</v>
      </c>
      <c r="C9" s="18">
        <v>0</v>
      </c>
      <c r="D9" s="18">
        <v>0</v>
      </c>
      <c r="E9" s="11">
        <v>29869450000</v>
      </c>
      <c r="F9" s="11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 t="shared" si="3"/>
        <v>0</v>
      </c>
      <c r="Q9" s="22">
        <v>0</v>
      </c>
      <c r="R9" s="22">
        <v>0</v>
      </c>
      <c r="S9" s="9">
        <v>29869450000</v>
      </c>
    </row>
    <row r="10" spans="1:19" x14ac:dyDescent="0.3">
      <c r="A10" s="1" t="s">
        <v>12</v>
      </c>
      <c r="B10" s="10">
        <f t="shared" si="0"/>
        <v>46283520000</v>
      </c>
      <c r="C10" s="18">
        <v>0</v>
      </c>
      <c r="D10" s="18">
        <v>0</v>
      </c>
      <c r="E10" s="11">
        <v>40333520000</v>
      </c>
      <c r="F10" s="11">
        <v>0</v>
      </c>
      <c r="G10" s="22">
        <v>0</v>
      </c>
      <c r="H10" s="22">
        <v>300000000</v>
      </c>
      <c r="I10" s="22">
        <v>0</v>
      </c>
      <c r="J10" s="22">
        <v>150000000</v>
      </c>
      <c r="K10" s="22">
        <v>0</v>
      </c>
      <c r="L10" s="22">
        <v>0</v>
      </c>
      <c r="M10" s="22">
        <v>0</v>
      </c>
      <c r="N10" s="22">
        <v>5000000000</v>
      </c>
      <c r="O10" s="22">
        <v>500000000</v>
      </c>
      <c r="P10" s="9">
        <f t="shared" si="3"/>
        <v>0</v>
      </c>
      <c r="Q10" s="22">
        <v>0</v>
      </c>
      <c r="R10" s="22">
        <v>0</v>
      </c>
      <c r="S10" s="9">
        <v>46283520000</v>
      </c>
    </row>
    <row r="11" spans="1:19" x14ac:dyDescent="0.3">
      <c r="A11" s="1" t="s">
        <v>13</v>
      </c>
      <c r="B11" s="10">
        <f t="shared" si="0"/>
        <v>48490700000</v>
      </c>
      <c r="C11" s="18">
        <v>0</v>
      </c>
      <c r="D11" s="18">
        <v>0</v>
      </c>
      <c r="E11" s="11">
        <v>48390700000</v>
      </c>
      <c r="F11" s="11">
        <v>0</v>
      </c>
      <c r="G11" s="22">
        <v>0</v>
      </c>
      <c r="H11" s="22">
        <v>0</v>
      </c>
      <c r="I11" s="22">
        <v>0</v>
      </c>
      <c r="J11" s="22">
        <v>100000000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9">
        <f t="shared" si="3"/>
        <v>0</v>
      </c>
      <c r="Q11" s="22">
        <v>0</v>
      </c>
      <c r="R11" s="22">
        <v>0</v>
      </c>
      <c r="S11" s="9">
        <v>48490700000</v>
      </c>
    </row>
    <row r="12" spans="1:19" x14ac:dyDescent="0.3">
      <c r="A12" s="1" t="s">
        <v>14</v>
      </c>
      <c r="B12" s="10">
        <f t="shared" si="0"/>
        <v>124824300000</v>
      </c>
      <c r="C12" s="18">
        <v>0</v>
      </c>
      <c r="D12" s="18">
        <v>0</v>
      </c>
      <c r="E12" s="11">
        <v>8068000000</v>
      </c>
      <c r="F12" s="11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116756300000</v>
      </c>
      <c r="O12" s="22">
        <v>0</v>
      </c>
      <c r="P12" s="9">
        <f t="shared" si="3"/>
        <v>0</v>
      </c>
      <c r="Q12" s="22">
        <v>0</v>
      </c>
      <c r="R12" s="22">
        <v>0</v>
      </c>
      <c r="S12" s="9">
        <v>124824300000</v>
      </c>
    </row>
    <row r="13" spans="1:19" x14ac:dyDescent="0.3">
      <c r="A13" s="1" t="s">
        <v>15</v>
      </c>
      <c r="B13" s="10">
        <f t="shared" si="0"/>
        <v>10050000000</v>
      </c>
      <c r="C13" s="18">
        <v>0</v>
      </c>
      <c r="D13" s="18">
        <v>0</v>
      </c>
      <c r="E13" s="11">
        <v>10000000000</v>
      </c>
      <c r="F13" s="11">
        <v>0</v>
      </c>
      <c r="G13" s="22">
        <v>0</v>
      </c>
      <c r="H13" s="22">
        <v>0</v>
      </c>
      <c r="I13" s="22">
        <v>0</v>
      </c>
      <c r="J13" s="22">
        <v>50000000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9">
        <f t="shared" si="3"/>
        <v>0</v>
      </c>
      <c r="Q13" s="22">
        <v>0</v>
      </c>
      <c r="R13" s="22">
        <v>0</v>
      </c>
      <c r="S13" s="9">
        <v>10050000000</v>
      </c>
    </row>
    <row r="14" spans="1:19" x14ac:dyDescent="0.3">
      <c r="A14" s="1" t="s">
        <v>16</v>
      </c>
      <c r="B14" s="10">
        <f t="shared" si="0"/>
        <v>16453150000</v>
      </c>
      <c r="C14" s="18">
        <v>0</v>
      </c>
      <c r="D14" s="18">
        <v>0</v>
      </c>
      <c r="E14" s="11">
        <v>16453150000</v>
      </c>
      <c r="F14" s="11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11">
        <v>0</v>
      </c>
      <c r="O14" s="22">
        <v>0</v>
      </c>
      <c r="P14" s="9">
        <f t="shared" si="3"/>
        <v>0</v>
      </c>
      <c r="Q14" s="22">
        <v>0</v>
      </c>
      <c r="R14" s="22">
        <v>0</v>
      </c>
      <c r="S14" s="9">
        <v>16453150000</v>
      </c>
    </row>
    <row r="15" spans="1:19" x14ac:dyDescent="0.3">
      <c r="A15" s="1" t="s">
        <v>17</v>
      </c>
      <c r="B15" s="10">
        <f t="shared" si="0"/>
        <v>33565210000</v>
      </c>
      <c r="C15" s="18">
        <v>0</v>
      </c>
      <c r="D15" s="18">
        <v>0</v>
      </c>
      <c r="E15" s="11">
        <v>32015210000</v>
      </c>
      <c r="F15" s="11">
        <v>0</v>
      </c>
      <c r="G15" s="22">
        <v>0</v>
      </c>
      <c r="H15" s="22">
        <v>0</v>
      </c>
      <c r="I15" s="22">
        <v>0</v>
      </c>
      <c r="J15" s="22">
        <v>50000000</v>
      </c>
      <c r="K15" s="22">
        <v>0</v>
      </c>
      <c r="L15" s="22">
        <v>0</v>
      </c>
      <c r="M15" s="22">
        <v>1500000000</v>
      </c>
      <c r="N15" s="11">
        <v>0</v>
      </c>
      <c r="O15" s="22">
        <v>0</v>
      </c>
      <c r="P15" s="9">
        <f t="shared" si="3"/>
        <v>0</v>
      </c>
      <c r="Q15" s="22">
        <v>0</v>
      </c>
      <c r="R15" s="22">
        <v>0</v>
      </c>
      <c r="S15" s="9">
        <v>33565210000</v>
      </c>
    </row>
    <row r="16" spans="1:19" x14ac:dyDescent="0.3">
      <c r="A16" s="1" t="s">
        <v>18</v>
      </c>
      <c r="B16" s="10">
        <f t="shared" si="0"/>
        <v>13192611600</v>
      </c>
      <c r="C16" s="18">
        <v>0</v>
      </c>
      <c r="D16" s="18">
        <v>0</v>
      </c>
      <c r="E16" s="11">
        <v>11455000000</v>
      </c>
      <c r="F16" s="11">
        <v>300000000</v>
      </c>
      <c r="G16" s="22">
        <v>0</v>
      </c>
      <c r="H16" s="22">
        <v>0</v>
      </c>
      <c r="I16" s="22">
        <v>0</v>
      </c>
      <c r="J16" s="22">
        <v>50000000</v>
      </c>
      <c r="K16" s="22">
        <v>0</v>
      </c>
      <c r="L16" s="22">
        <v>0</v>
      </c>
      <c r="M16" s="22">
        <v>1387611600</v>
      </c>
      <c r="N16" s="22">
        <v>0</v>
      </c>
      <c r="O16" s="22">
        <v>0</v>
      </c>
      <c r="P16" s="9">
        <f t="shared" si="3"/>
        <v>0</v>
      </c>
      <c r="Q16" s="22">
        <v>0</v>
      </c>
      <c r="R16" s="22">
        <v>0</v>
      </c>
      <c r="S16" s="9">
        <v>13192611600</v>
      </c>
    </row>
    <row r="17" spans="1:19" x14ac:dyDescent="0.3">
      <c r="A17" s="1" t="s">
        <v>19</v>
      </c>
      <c r="B17" s="10">
        <f t="shared" si="0"/>
        <v>36961331000</v>
      </c>
      <c r="C17" s="18">
        <v>910711000</v>
      </c>
      <c r="D17" s="18">
        <v>0</v>
      </c>
      <c r="E17" s="18">
        <v>35050620000</v>
      </c>
      <c r="F17" s="18">
        <v>0</v>
      </c>
      <c r="G17" s="22">
        <v>0</v>
      </c>
      <c r="H17" s="22">
        <v>0</v>
      </c>
      <c r="I17" s="22">
        <v>0</v>
      </c>
      <c r="J17" s="22">
        <v>50000000</v>
      </c>
      <c r="K17" s="22">
        <v>250000000</v>
      </c>
      <c r="L17" s="22">
        <v>0</v>
      </c>
      <c r="M17" s="22">
        <v>700000000</v>
      </c>
      <c r="N17" s="22">
        <v>0</v>
      </c>
      <c r="O17" s="22">
        <v>0</v>
      </c>
      <c r="P17" s="9">
        <f t="shared" si="3"/>
        <v>0</v>
      </c>
      <c r="Q17" s="22">
        <v>0</v>
      </c>
      <c r="R17" s="22">
        <v>0</v>
      </c>
      <c r="S17" s="9">
        <v>36961331000</v>
      </c>
    </row>
    <row r="18" spans="1:19" x14ac:dyDescent="0.3">
      <c r="A18" s="13" t="s">
        <v>20</v>
      </c>
      <c r="B18" s="14">
        <f t="shared" si="0"/>
        <v>45877239000</v>
      </c>
      <c r="C18" s="19">
        <v>89289000</v>
      </c>
      <c r="D18" s="19">
        <v>5000000000</v>
      </c>
      <c r="E18" s="19">
        <v>6993750000</v>
      </c>
      <c r="F18" s="19">
        <v>0</v>
      </c>
      <c r="G18" s="15">
        <v>500000000</v>
      </c>
      <c r="H18" s="15">
        <v>0</v>
      </c>
      <c r="I18" s="15">
        <v>1000000000</v>
      </c>
      <c r="J18" s="15">
        <v>0</v>
      </c>
      <c r="K18" s="15">
        <v>0</v>
      </c>
      <c r="L18" s="15">
        <v>22178200000</v>
      </c>
      <c r="M18" s="15">
        <v>0</v>
      </c>
      <c r="N18" s="15">
        <v>10116000000</v>
      </c>
      <c r="O18" s="15">
        <v>0</v>
      </c>
      <c r="P18" s="16">
        <f t="shared" si="3"/>
        <v>60000000</v>
      </c>
      <c r="Q18" s="15">
        <v>40000000</v>
      </c>
      <c r="R18" s="15">
        <v>20000000</v>
      </c>
      <c r="S18" s="16">
        <v>49306845000</v>
      </c>
    </row>
    <row r="19" spans="1:19" x14ac:dyDescent="0.3">
      <c r="A19" s="17" t="s">
        <v>21</v>
      </c>
    </row>
    <row r="20" spans="1:19" x14ac:dyDescent="0.3">
      <c r="A20" s="17" t="s">
        <v>22</v>
      </c>
    </row>
    <row r="21" spans="1:19" x14ac:dyDescent="0.3">
      <c r="A21" s="17" t="s">
        <v>47</v>
      </c>
    </row>
    <row r="22" spans="1:19" x14ac:dyDescent="0.3">
      <c r="A22" s="17" t="s">
        <v>82</v>
      </c>
    </row>
  </sheetData>
  <mergeCells count="3">
    <mergeCell ref="A4:A5"/>
    <mergeCell ref="C5:O5"/>
    <mergeCell ref="P5:R5"/>
  </mergeCells>
  <pageMargins left="0.7" right="0.7" top="0.75" bottom="0.75" header="0.3" footer="0.3"/>
  <ignoredErrors>
    <ignoredError sqref="P6" formula="1"/>
    <ignoredError sqref="P7:P1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Mariana De León De León</cp:lastModifiedBy>
  <dcterms:created xsi:type="dcterms:W3CDTF">2023-10-19T14:47:57Z</dcterms:created>
  <dcterms:modified xsi:type="dcterms:W3CDTF">2025-10-15T14:58:32Z</dcterms:modified>
</cp:coreProperties>
</file>