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svr\Arch-Piso-9\Nomina Contraloria\NOMINAS SASP 2024\PORTAL DE TRANSPARENCIA 2024\JUNIO\"/>
    </mc:Choice>
  </mc:AlternateContent>
  <xr:revisionPtr revIDLastSave="0" documentId="13_ncr:1_{640BD62A-9F59-4B4A-A8F5-8956121D29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JOS" sheetId="1" r:id="rId1"/>
  </sheets>
  <definedNames>
    <definedName name="_xlnm._FilterDatabase" localSheetId="0" hidden="1">FIJOS!$A$7:$M$274</definedName>
    <definedName name="_xlnm.Print_Area" localSheetId="0">FIJOS!$A$1:$M$322</definedName>
    <definedName name="_xlnm.Print_Titles" localSheetId="0">FIJOS!$1:$8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2" i="1" l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7" i="1"/>
  <c r="L255" i="1"/>
  <c r="L254" i="1"/>
  <c r="L253" i="1"/>
  <c r="L251" i="1"/>
  <c r="L247" i="1"/>
  <c r="L75" i="1"/>
  <c r="L66" i="1"/>
  <c r="L62" i="1"/>
  <c r="L58" i="1"/>
  <c r="L49" i="1"/>
  <c r="L46" i="1"/>
  <c r="L18" i="1"/>
  <c r="L14" i="1"/>
  <c r="K273" i="1"/>
  <c r="J273" i="1"/>
  <c r="I273" i="1"/>
  <c r="G273" i="1"/>
  <c r="L144" i="1"/>
  <c r="L143" i="1"/>
  <c r="M144" i="1"/>
  <c r="L175" i="1"/>
  <c r="L174" i="1"/>
  <c r="M58" i="1"/>
  <c r="M57" i="1"/>
  <c r="H58" i="1"/>
  <c r="J58" i="1"/>
  <c r="J55" i="1"/>
  <c r="H55" i="1"/>
  <c r="L55" i="1" s="1"/>
  <c r="M55" i="1" s="1"/>
  <c r="J56" i="1"/>
  <c r="H56" i="1"/>
  <c r="J54" i="1"/>
  <c r="H54" i="1"/>
  <c r="J30" i="1"/>
  <c r="H30" i="1"/>
  <c r="L30" i="1" s="1"/>
  <c r="M30" i="1" s="1"/>
  <c r="L56" i="1" l="1"/>
  <c r="M56" i="1" s="1"/>
  <c r="L54" i="1"/>
  <c r="M54" i="1" s="1"/>
  <c r="J15" i="1"/>
  <c r="H9" i="1"/>
  <c r="J144" i="1"/>
  <c r="J12" i="1" l="1"/>
  <c r="J13" i="1"/>
  <c r="J14" i="1"/>
  <c r="J16" i="1"/>
  <c r="J17" i="1"/>
  <c r="J18" i="1"/>
  <c r="J19" i="1"/>
  <c r="J20" i="1"/>
  <c r="J21" i="1"/>
  <c r="J22" i="1"/>
  <c r="J23" i="1"/>
  <c r="J24" i="1"/>
  <c r="J26" i="1"/>
  <c r="J27" i="1"/>
  <c r="J28" i="1"/>
  <c r="J29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7" i="1"/>
  <c r="J59" i="1"/>
  <c r="J60" i="1"/>
  <c r="J61" i="1"/>
  <c r="J62" i="1"/>
  <c r="J63" i="1"/>
  <c r="J64" i="1"/>
  <c r="J65" i="1"/>
  <c r="J66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67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5" i="1"/>
  <c r="J146" i="1"/>
  <c r="J148" i="1"/>
  <c r="J149" i="1"/>
  <c r="J150" i="1"/>
  <c r="J151" i="1"/>
  <c r="J152" i="1"/>
  <c r="J153" i="1"/>
  <c r="J155" i="1"/>
  <c r="J156" i="1"/>
  <c r="J157" i="1"/>
  <c r="J158" i="1"/>
  <c r="J159" i="1"/>
  <c r="J147" i="1"/>
  <c r="J160" i="1"/>
  <c r="J161" i="1"/>
  <c r="J162" i="1"/>
  <c r="J163" i="1"/>
  <c r="J164" i="1"/>
  <c r="J165" i="1"/>
  <c r="J166" i="1"/>
  <c r="J167" i="1"/>
  <c r="J168" i="1"/>
  <c r="J169" i="1"/>
  <c r="J170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58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" i="1"/>
  <c r="J251" i="1"/>
  <c r="J252" i="1"/>
  <c r="J253" i="1"/>
  <c r="J254" i="1"/>
  <c r="J255" i="1"/>
  <c r="J256" i="1"/>
  <c r="J257" i="1"/>
  <c r="J259" i="1"/>
  <c r="J260" i="1"/>
  <c r="J261" i="1"/>
  <c r="J31" i="1"/>
  <c r="J262" i="1"/>
  <c r="J263" i="1"/>
  <c r="J264" i="1"/>
  <c r="J265" i="1"/>
  <c r="J266" i="1"/>
  <c r="J267" i="1"/>
  <c r="J268" i="1"/>
  <c r="J269" i="1"/>
  <c r="J270" i="1"/>
  <c r="J271" i="1"/>
  <c r="J272" i="1"/>
  <c r="H251" i="1" l="1"/>
  <c r="H229" i="1"/>
  <c r="M251" i="1" l="1"/>
  <c r="L229" i="1"/>
  <c r="M229" i="1" s="1"/>
  <c r="H67" i="1"/>
  <c r="H31" i="1"/>
  <c r="L31" i="1" s="1"/>
  <c r="M31" i="1" s="1"/>
  <c r="H253" i="1"/>
  <c r="H257" i="1"/>
  <c r="H256" i="1"/>
  <c r="H258" i="1"/>
  <c r="H57" i="1"/>
  <c r="H53" i="1"/>
  <c r="H115" i="1"/>
  <c r="H208" i="1"/>
  <c r="H166" i="1"/>
  <c r="H170" i="1"/>
  <c r="H168" i="1"/>
  <c r="H154" i="1"/>
  <c r="H244" i="1"/>
  <c r="J11" i="1"/>
  <c r="H205" i="1"/>
  <c r="H51" i="1"/>
  <c r="H261" i="1"/>
  <c r="H11" i="1"/>
  <c r="H12" i="1"/>
  <c r="H13" i="1"/>
  <c r="H14" i="1"/>
  <c r="H15" i="1"/>
  <c r="H16" i="1"/>
  <c r="H17" i="1"/>
  <c r="L17" i="1" s="1"/>
  <c r="H18" i="1"/>
  <c r="H19" i="1"/>
  <c r="H20" i="1"/>
  <c r="H21" i="1"/>
  <c r="H22" i="1"/>
  <c r="H23" i="1"/>
  <c r="H24" i="1"/>
  <c r="H26" i="1"/>
  <c r="H27" i="1"/>
  <c r="H28" i="1"/>
  <c r="H29" i="1"/>
  <c r="L29" i="1" s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2" i="1"/>
  <c r="H59" i="1"/>
  <c r="H60" i="1"/>
  <c r="H61" i="1"/>
  <c r="H62" i="1"/>
  <c r="H63" i="1"/>
  <c r="H64" i="1"/>
  <c r="H65" i="1"/>
  <c r="H66" i="1"/>
  <c r="H68" i="1"/>
  <c r="L68" i="1" s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L113" i="1" s="1"/>
  <c r="H114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8" i="1"/>
  <c r="H149" i="1"/>
  <c r="L149" i="1" s="1"/>
  <c r="H150" i="1"/>
  <c r="H151" i="1"/>
  <c r="H152" i="1"/>
  <c r="H153" i="1"/>
  <c r="H155" i="1"/>
  <c r="H156" i="1"/>
  <c r="L156" i="1" s="1"/>
  <c r="L273" i="1" s="1"/>
  <c r="H157" i="1"/>
  <c r="H158" i="1"/>
  <c r="H159" i="1"/>
  <c r="H147" i="1"/>
  <c r="H160" i="1"/>
  <c r="H161" i="1"/>
  <c r="H162" i="1"/>
  <c r="H163" i="1"/>
  <c r="H164" i="1"/>
  <c r="H165" i="1"/>
  <c r="H167" i="1"/>
  <c r="H169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L192" i="1" s="1"/>
  <c r="M192" i="1" s="1"/>
  <c r="H193" i="1"/>
  <c r="H194" i="1"/>
  <c r="H195" i="1"/>
  <c r="H196" i="1"/>
  <c r="H197" i="1"/>
  <c r="H198" i="1"/>
  <c r="H199" i="1"/>
  <c r="H200" i="1"/>
  <c r="H201" i="1"/>
  <c r="H202" i="1"/>
  <c r="H206" i="1"/>
  <c r="H203" i="1"/>
  <c r="H204" i="1"/>
  <c r="H207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5" i="1"/>
  <c r="H246" i="1"/>
  <c r="H247" i="1"/>
  <c r="H248" i="1"/>
  <c r="H249" i="1"/>
  <c r="H250" i="1"/>
  <c r="H25" i="1"/>
  <c r="H252" i="1"/>
  <c r="H254" i="1"/>
  <c r="H255" i="1"/>
  <c r="H259" i="1"/>
  <c r="H260" i="1"/>
  <c r="H262" i="1"/>
  <c r="H263" i="1"/>
  <c r="H264" i="1"/>
  <c r="H265" i="1"/>
  <c r="H266" i="1"/>
  <c r="H267" i="1"/>
  <c r="H268" i="1"/>
  <c r="H269" i="1"/>
  <c r="H270" i="1"/>
  <c r="H271" i="1"/>
  <c r="H272" i="1"/>
  <c r="H10" i="1"/>
  <c r="L9" i="1"/>
  <c r="M9" i="1" s="1"/>
  <c r="L67" i="1" l="1"/>
  <c r="M67" i="1" s="1"/>
  <c r="M253" i="1"/>
  <c r="L256" i="1"/>
  <c r="M256" i="1" s="1"/>
  <c r="M257" i="1"/>
  <c r="L258" i="1"/>
  <c r="M258" i="1" s="1"/>
  <c r="L178" i="1"/>
  <c r="L57" i="1"/>
  <c r="L53" i="1"/>
  <c r="M53" i="1" s="1"/>
  <c r="L114" i="1"/>
  <c r="M114" i="1" s="1"/>
  <c r="L115" i="1"/>
  <c r="M115" i="1" s="1"/>
  <c r="L250" i="1"/>
  <c r="M250" i="1" s="1"/>
  <c r="L208" i="1"/>
  <c r="M208" i="1" s="1"/>
  <c r="L148" i="1"/>
  <c r="M148" i="1" s="1"/>
  <c r="L112" i="1"/>
  <c r="M112" i="1" s="1"/>
  <c r="L166" i="1"/>
  <c r="M166" i="1" s="1"/>
  <c r="L170" i="1"/>
  <c r="M170" i="1" s="1"/>
  <c r="L20" i="1"/>
  <c r="M20" i="1" s="1"/>
  <c r="L146" i="1"/>
  <c r="M146" i="1" s="1"/>
  <c r="L168" i="1"/>
  <c r="M168" i="1" s="1"/>
  <c r="L110" i="1"/>
  <c r="L70" i="1"/>
  <c r="M70" i="1" s="1"/>
  <c r="L150" i="1"/>
  <c r="M150" i="1" s="1"/>
  <c r="L145" i="1"/>
  <c r="M145" i="1" s="1"/>
  <c r="L111" i="1"/>
  <c r="M111" i="1" s="1"/>
  <c r="L71" i="1"/>
  <c r="M71" i="1" s="1"/>
  <c r="M261" i="1"/>
  <c r="M262" i="1"/>
  <c r="L154" i="1"/>
  <c r="M154" i="1" s="1"/>
  <c r="L72" i="1"/>
  <c r="M72" i="1" s="1"/>
  <c r="L19" i="1"/>
  <c r="M19" i="1" s="1"/>
  <c r="L244" i="1"/>
  <c r="M244" i="1" s="1"/>
  <c r="L167" i="1"/>
  <c r="M167" i="1" s="1"/>
  <c r="L41" i="1"/>
  <c r="M41" i="1" s="1"/>
  <c r="L51" i="1"/>
  <c r="L28" i="1"/>
  <c r="M28" i="1" s="1"/>
  <c r="M113" i="1"/>
  <c r="L248" i="1"/>
  <c r="M248" i="1" s="1"/>
  <c r="L45" i="1"/>
  <c r="M45" i="1" s="1"/>
  <c r="L190" i="1"/>
  <c r="M190" i="1" s="1"/>
  <c r="L10" i="1"/>
  <c r="L11" i="1"/>
  <c r="L12" i="1"/>
  <c r="L13" i="1"/>
  <c r="L15" i="1"/>
  <c r="L16" i="1"/>
  <c r="M18" i="1"/>
  <c r="L21" i="1"/>
  <c r="L22" i="1"/>
  <c r="L23" i="1"/>
  <c r="L24" i="1"/>
  <c r="L27" i="1"/>
  <c r="L33" i="1"/>
  <c r="L34" i="1"/>
  <c r="L35" i="1"/>
  <c r="L36" i="1"/>
  <c r="L37" i="1"/>
  <c r="L40" i="1"/>
  <c r="L42" i="1"/>
  <c r="L43" i="1"/>
  <c r="L44" i="1"/>
  <c r="L50" i="1"/>
  <c r="L59" i="1"/>
  <c r="L60" i="1"/>
  <c r="L63" i="1"/>
  <c r="L64" i="1"/>
  <c r="L65" i="1"/>
  <c r="L73" i="1"/>
  <c r="L76" i="1"/>
  <c r="L79" i="1"/>
  <c r="L80" i="1"/>
  <c r="L81" i="1"/>
  <c r="L82" i="1"/>
  <c r="L84" i="1"/>
  <c r="L86" i="1"/>
  <c r="L87" i="1"/>
  <c r="L88" i="1"/>
  <c r="L89" i="1"/>
  <c r="L90" i="1"/>
  <c r="L91" i="1"/>
  <c r="L92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7" i="1"/>
  <c r="L119" i="1"/>
  <c r="L120" i="1"/>
  <c r="L121" i="1"/>
  <c r="L122" i="1"/>
  <c r="L123" i="1"/>
  <c r="L125" i="1"/>
  <c r="L127" i="1"/>
  <c r="L128" i="1"/>
  <c r="L129" i="1"/>
  <c r="L131" i="1"/>
  <c r="L132" i="1"/>
  <c r="L133" i="1"/>
  <c r="L135" i="1"/>
  <c r="L136" i="1"/>
  <c r="L137" i="1"/>
  <c r="L138" i="1"/>
  <c r="L139" i="1"/>
  <c r="L140" i="1"/>
  <c r="L142" i="1"/>
  <c r="L151" i="1"/>
  <c r="L155" i="1"/>
  <c r="L157" i="1"/>
  <c r="L158" i="1"/>
  <c r="L159" i="1"/>
  <c r="L147" i="1"/>
  <c r="L160" i="1"/>
  <c r="L162" i="1"/>
  <c r="L163" i="1"/>
  <c r="L164" i="1"/>
  <c r="L165" i="1"/>
  <c r="L171" i="1"/>
  <c r="L173" i="1"/>
  <c r="L176" i="1"/>
  <c r="L177" i="1"/>
  <c r="L179" i="1"/>
  <c r="L181" i="1"/>
  <c r="L184" i="1"/>
  <c r="L186" i="1"/>
  <c r="L191" i="1"/>
  <c r="L193" i="1"/>
  <c r="L196" i="1"/>
  <c r="L198" i="1"/>
  <c r="L199" i="1"/>
  <c r="L202" i="1"/>
  <c r="L206" i="1"/>
  <c r="L204" i="1"/>
  <c r="L209" i="1"/>
  <c r="L211" i="1"/>
  <c r="L212" i="1"/>
  <c r="L213" i="1"/>
  <c r="L216" i="1"/>
  <c r="L217" i="1"/>
  <c r="L219" i="1"/>
  <c r="L224" i="1"/>
  <c r="L228" i="1"/>
  <c r="L234" i="1"/>
  <c r="L237" i="1"/>
  <c r="L239" i="1"/>
  <c r="L240" i="1"/>
  <c r="L245" i="1"/>
  <c r="L25" i="1"/>
  <c r="L252" i="1"/>
  <c r="M87" i="1" l="1"/>
  <c r="M24" i="1" l="1"/>
  <c r="M23" i="1"/>
  <c r="M91" i="1" l="1"/>
  <c r="M34" i="1" l="1"/>
  <c r="M27" i="1" l="1"/>
  <c r="M151" i="1"/>
  <c r="L227" i="1" l="1"/>
  <c r="M227" i="1" s="1"/>
  <c r="L194" i="1"/>
  <c r="M194" i="1" s="1"/>
  <c r="M169" i="1"/>
  <c r="M117" i="1" l="1"/>
  <c r="M42" i="1" l="1"/>
  <c r="M16" i="1"/>
  <c r="M63" i="1"/>
  <c r="M237" i="1"/>
  <c r="L205" i="1" l="1"/>
  <c r="M205" i="1" s="1"/>
  <c r="M209" i="1"/>
  <c r="M159" i="1" l="1"/>
  <c r="M132" i="1"/>
  <c r="L203" i="1" l="1"/>
  <c r="M203" i="1" s="1"/>
  <c r="L195" i="1"/>
  <c r="M195" i="1" s="1"/>
  <c r="M17" i="1" l="1"/>
  <c r="M133" i="1"/>
  <c r="M104" i="1" l="1"/>
  <c r="M196" i="1"/>
  <c r="M73" i="1"/>
  <c r="M76" i="1" l="1"/>
  <c r="M82" i="1" l="1"/>
  <c r="M127" i="1" l="1"/>
  <c r="M10" i="1" l="1"/>
  <c r="M11" i="1"/>
  <c r="M12" i="1"/>
  <c r="M13" i="1"/>
  <c r="M14" i="1"/>
  <c r="M15" i="1"/>
  <c r="M21" i="1"/>
  <c r="M22" i="1"/>
  <c r="M29" i="1"/>
  <c r="M33" i="1"/>
  <c r="M35" i="1"/>
  <c r="M36" i="1"/>
  <c r="M37" i="1"/>
  <c r="M40" i="1"/>
  <c r="M43" i="1"/>
  <c r="M44" i="1"/>
  <c r="M50" i="1"/>
  <c r="M59" i="1"/>
  <c r="M60" i="1"/>
  <c r="M62" i="1"/>
  <c r="M64" i="1"/>
  <c r="M65" i="1"/>
  <c r="M66" i="1"/>
  <c r="M75" i="1"/>
  <c r="M79" i="1"/>
  <c r="M80" i="1"/>
  <c r="M81" i="1"/>
  <c r="M84" i="1"/>
  <c r="M86" i="1"/>
  <c r="M88" i="1"/>
  <c r="M89" i="1"/>
  <c r="M90" i="1"/>
  <c r="M92" i="1"/>
  <c r="M94" i="1"/>
  <c r="M95" i="1"/>
  <c r="M96" i="1"/>
  <c r="M97" i="1"/>
  <c r="M98" i="1"/>
  <c r="M99" i="1"/>
  <c r="M100" i="1"/>
  <c r="M101" i="1"/>
  <c r="M102" i="1"/>
  <c r="M103" i="1"/>
  <c r="M105" i="1"/>
  <c r="M106" i="1"/>
  <c r="M107" i="1"/>
  <c r="M108" i="1"/>
  <c r="M109" i="1"/>
  <c r="M110" i="1"/>
  <c r="M119" i="1"/>
  <c r="M120" i="1"/>
  <c r="M121" i="1"/>
  <c r="M123" i="1"/>
  <c r="M125" i="1"/>
  <c r="M128" i="1"/>
  <c r="M129" i="1"/>
  <c r="M131" i="1"/>
  <c r="M142" i="1"/>
  <c r="M135" i="1"/>
  <c r="M136" i="1"/>
  <c r="M137" i="1"/>
  <c r="M138" i="1"/>
  <c r="M139" i="1"/>
  <c r="M140" i="1"/>
  <c r="M149" i="1"/>
  <c r="M155" i="1"/>
  <c r="M156" i="1"/>
  <c r="M273" i="1" s="1"/>
  <c r="M157" i="1"/>
  <c r="M158" i="1"/>
  <c r="M147" i="1"/>
  <c r="M160" i="1"/>
  <c r="M163" i="1"/>
  <c r="M165" i="1"/>
  <c r="M171" i="1"/>
  <c r="M173" i="1"/>
  <c r="M176" i="1"/>
  <c r="M177" i="1"/>
  <c r="M178" i="1"/>
  <c r="M181" i="1"/>
  <c r="M184" i="1"/>
  <c r="M186" i="1"/>
  <c r="M191" i="1"/>
  <c r="M198" i="1"/>
  <c r="M199" i="1"/>
  <c r="M202" i="1"/>
  <c r="M206" i="1"/>
  <c r="M204" i="1"/>
  <c r="M211" i="1"/>
  <c r="M212" i="1"/>
  <c r="M213" i="1"/>
  <c r="M216" i="1"/>
  <c r="M217" i="1"/>
  <c r="M219" i="1"/>
  <c r="M224" i="1"/>
  <c r="M228" i="1"/>
  <c r="M240" i="1"/>
  <c r="M245" i="1"/>
  <c r="M247" i="1"/>
  <c r="M25" i="1"/>
  <c r="M252" i="1"/>
  <c r="M254" i="1"/>
  <c r="M255" i="1"/>
  <c r="M193" i="1"/>
  <c r="M263" i="1"/>
  <c r="M264" i="1"/>
  <c r="M265" i="1"/>
  <c r="M266" i="1"/>
  <c r="M268" i="1"/>
  <c r="M271" i="1"/>
  <c r="M272" i="1"/>
  <c r="L218" i="1" l="1"/>
  <c r="M218" i="1" s="1"/>
  <c r="L222" i="1" l="1"/>
  <c r="M222" i="1" s="1"/>
  <c r="L225" i="1"/>
  <c r="M225" i="1" s="1"/>
  <c r="L220" i="1"/>
  <c r="M220" i="1" s="1"/>
  <c r="L221" i="1"/>
  <c r="M221" i="1" s="1"/>
  <c r="L223" i="1"/>
  <c r="M223" i="1" s="1"/>
  <c r="L32" i="1" l="1"/>
  <c r="M32" i="1" s="1"/>
  <c r="M68" i="1" l="1"/>
  <c r="L39" i="1" l="1"/>
  <c r="M39" i="1" s="1"/>
  <c r="M239" i="1"/>
  <c r="L78" i="1"/>
  <c r="M78" i="1" s="1"/>
  <c r="L77" i="1"/>
  <c r="M77" i="1" s="1"/>
  <c r="L246" i="1" l="1"/>
  <c r="M246" i="1" s="1"/>
  <c r="L74" i="1"/>
  <c r="M74" i="1" s="1"/>
  <c r="L249" i="1"/>
  <c r="M249" i="1" s="1"/>
  <c r="L243" i="1"/>
  <c r="M243" i="1" s="1"/>
  <c r="L241" i="1"/>
  <c r="M241" i="1" s="1"/>
  <c r="L238" i="1"/>
  <c r="M238" i="1" s="1"/>
  <c r="L242" i="1"/>
  <c r="M242" i="1" s="1"/>
  <c r="M260" i="1"/>
  <c r="M259" i="1"/>
  <c r="L61" i="1" l="1"/>
  <c r="M61" i="1" s="1"/>
  <c r="M234" i="1"/>
  <c r="L232" i="1"/>
  <c r="M232" i="1" s="1"/>
  <c r="L210" i="1"/>
  <c r="M210" i="1" s="1"/>
  <c r="L207" i="1"/>
  <c r="M207" i="1" s="1"/>
  <c r="L197" i="1"/>
  <c r="M197" i="1" s="1"/>
  <c r="L185" i="1"/>
  <c r="M185" i="1" s="1"/>
  <c r="L180" i="1"/>
  <c r="L226" i="1" l="1"/>
  <c r="M226" i="1" s="1"/>
  <c r="L231" i="1"/>
  <c r="M231" i="1" s="1"/>
  <c r="L188" i="1"/>
  <c r="M188" i="1" s="1"/>
  <c r="L189" i="1"/>
  <c r="M189" i="1" s="1"/>
  <c r="L200" i="1"/>
  <c r="M200" i="1" s="1"/>
  <c r="L214" i="1"/>
  <c r="M214" i="1" s="1"/>
  <c r="L201" i="1"/>
  <c r="M201" i="1" s="1"/>
  <c r="L233" i="1"/>
  <c r="M233" i="1" s="1"/>
  <c r="L182" i="1"/>
  <c r="M182" i="1" s="1"/>
  <c r="L235" i="1"/>
  <c r="M235" i="1" s="1"/>
  <c r="L183" i="1"/>
  <c r="M183" i="1" s="1"/>
  <c r="L236" i="1"/>
  <c r="M236" i="1" s="1"/>
  <c r="L187" i="1"/>
  <c r="M187" i="1" s="1"/>
  <c r="L215" i="1"/>
  <c r="M215" i="1" s="1"/>
  <c r="L230" i="1"/>
  <c r="M230" i="1" s="1"/>
  <c r="M180" i="1"/>
  <c r="M179" i="1"/>
  <c r="M175" i="1" l="1"/>
  <c r="M174" i="1" l="1"/>
  <c r="L172" i="1"/>
  <c r="M172" i="1" s="1"/>
  <c r="M143" i="1"/>
  <c r="L130" i="1"/>
  <c r="M130" i="1" s="1"/>
  <c r="L126" i="1"/>
  <c r="L124" i="1"/>
  <c r="M124" i="1" s="1"/>
  <c r="M122" i="1"/>
  <c r="L116" i="1"/>
  <c r="M116" i="1" s="1"/>
  <c r="L93" i="1"/>
  <c r="M93" i="1" s="1"/>
  <c r="L85" i="1"/>
  <c r="M85" i="1" s="1"/>
  <c r="L83" i="1"/>
  <c r="M83" i="1" s="1"/>
  <c r="L141" i="1" l="1"/>
  <c r="M141" i="1" s="1"/>
  <c r="M69" i="1"/>
  <c r="L118" i="1"/>
  <c r="M118" i="1" s="1"/>
  <c r="L134" i="1"/>
  <c r="M134" i="1" s="1"/>
  <c r="M126" i="1"/>
  <c r="L52" i="1" l="1"/>
  <c r="M52" i="1" s="1"/>
  <c r="M51" i="1"/>
  <c r="M270" i="1" l="1"/>
  <c r="M162" i="1" l="1"/>
  <c r="M164" i="1"/>
  <c r="L153" i="1" l="1"/>
  <c r="M153" i="1" s="1"/>
  <c r="M49" i="1"/>
  <c r="L48" i="1" l="1"/>
  <c r="M48" i="1" s="1"/>
  <c r="L38" i="1" l="1"/>
  <c r="M38" i="1" s="1"/>
  <c r="M269" i="1" l="1"/>
  <c r="L26" i="1" l="1"/>
  <c r="M267" i="1" l="1"/>
  <c r="L161" i="1"/>
  <c r="M161" i="1" s="1"/>
  <c r="M26" i="1"/>
  <c r="L152" i="1"/>
  <c r="M152" i="1" s="1"/>
  <c r="L47" i="1" l="1"/>
  <c r="M47" i="1" s="1"/>
  <c r="H273" i="1"/>
  <c r="M46" i="1" l="1"/>
</calcChain>
</file>

<file path=xl/sharedStrings.xml><?xml version="1.0" encoding="utf-8"?>
<sst xmlns="http://schemas.openxmlformats.org/spreadsheetml/2006/main" count="1340" uniqueCount="509">
  <si>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</si>
  <si>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</si>
  <si>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</si>
  <si>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</si>
  <si>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</si>
  <si>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</si>
  <si>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</si>
  <si>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</si>
  <si>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CECILIA MERCEDES BELLIARD VARGAS</t>
  </si>
  <si>
    <t>DIVISION DE RELACIONES INTERNACIONALES - ONE</t>
  </si>
  <si>
    <t>TECNICO</t>
  </si>
  <si>
    <t>KENIA ORQUIDEA SANCHEZ FELIX</t>
  </si>
  <si>
    <t>DEPARTAMENTO DE PLANIFICACION Y DESARROLLO- ONE</t>
  </si>
  <si>
    <t>AUXILIAR ADMINISTRATIVO II</t>
  </si>
  <si>
    <t>SECRETARIA</t>
  </si>
  <si>
    <t>ANYELA MELODY DE LEON MEJIA</t>
  </si>
  <si>
    <t>SERYIRA JOSEFINA DURAN ORTIZ</t>
  </si>
  <si>
    <t>JULISSA AIMEE CANARIO ACOSTA</t>
  </si>
  <si>
    <t>WENDOLIS MICELI GARCIA</t>
  </si>
  <si>
    <t>DEPARTAMENTO JURIDICO - ONE</t>
  </si>
  <si>
    <t>ROBERT ANTONIO CUSTODIO BAEZ</t>
  </si>
  <si>
    <t>JULIO IVAN PERALTA GUZMAN</t>
  </si>
  <si>
    <t>ERNESTO ANTONIO MONTERO</t>
  </si>
  <si>
    <t>DANIEL PACHECO TAVAREZ</t>
  </si>
  <si>
    <t>NESTOR CLAUDIO PEREYRA SANTOS</t>
  </si>
  <si>
    <t>ROBERTO ARGELIS SORIANO SEGURA</t>
  </si>
  <si>
    <t>NEUTA NELSA RAMOS MADERA</t>
  </si>
  <si>
    <t>DAYRA MAGDALENA FERRERAS FOLCH</t>
  </si>
  <si>
    <t>ELBA LUCIDENIS MEDRANO FORTUNA</t>
  </si>
  <si>
    <t>DOMINGO ANTONIO VARGAS RODRIGUEZ</t>
  </si>
  <si>
    <t>MENSAJERO INTERNO</t>
  </si>
  <si>
    <t>ALICIA GERMOSEN MATEO</t>
  </si>
  <si>
    <t>AUSTRIA OVIEDO SANCHEZ</t>
  </si>
  <si>
    <t>RAFAEL AUGUSTO RODRIGUEZ PARRA</t>
  </si>
  <si>
    <t>AUXILIAR</t>
  </si>
  <si>
    <t>ROMARIS GARCIA JAVIER</t>
  </si>
  <si>
    <t>SECCION DE CORRESPONDENCIA- ONE</t>
  </si>
  <si>
    <t>HIRMA ISABEL APONTE CHAPMAN</t>
  </si>
  <si>
    <t>CARLOS LEANDRO PUELLO</t>
  </si>
  <si>
    <t>MENSAJERO EXTERNO</t>
  </si>
  <si>
    <t>BERKIS ROSARIO SANTANA</t>
  </si>
  <si>
    <t>DIOSELINA MOQUETE GARCIA</t>
  </si>
  <si>
    <t>AUXILIAR ADMINISTRATIVO I</t>
  </si>
  <si>
    <t>RECEPCIONISTA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</si>
  <si>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</si>
  <si>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</si>
  <si>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</si>
  <si>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</si>
  <si>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</si>
  <si>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</si>
  <si>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</si>
  <si>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</si>
  <si>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</si>
  <si>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</si>
  <si>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TOMAS AQUINO FANINI MOREL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</si>
  <si>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</si>
  <si>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</si>
  <si>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</si>
  <si>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</si>
  <si>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</si>
  <si>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</si>
  <si>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</si>
  <si>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RICARDO ERNESTO SUNCAR REYES</t>
  </si>
  <si>
    <t>DIRECTOR DE CENSOS Y ENCUESTA</t>
  </si>
  <si>
    <t>DIRECCION DE CENSOS Y ENCUESTAS- ONE</t>
  </si>
  <si>
    <t>COORDINADOR DE LOGISTICA</t>
  </si>
  <si>
    <t>DEPARTAMENTO DE CENSOS- ONE</t>
  </si>
  <si>
    <t>LUIS DARIO FELIZ SANTANA</t>
  </si>
  <si>
    <t>BRAUDILIA MICELANIA GARCIA VICENTE</t>
  </si>
  <si>
    <t>AUXILIAR ESTADISTICA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</si>
  <si>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</si>
  <si>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</si>
  <si>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</si>
  <si>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</si>
  <si>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</si>
  <si>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</si>
  <si>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RAFAELA CRISANTA JIMENEZ ROSARIO</t>
  </si>
  <si>
    <t>ANGELA ANTONIA CARRASCO SOSA</t>
  </si>
  <si>
    <t>BIRMANIA ALTAGRACIA SANCHEZ ROSARIO</t>
  </si>
  <si>
    <t>DARWIN ERIAM ENCARNACION RODRIGUEZ</t>
  </si>
  <si>
    <t>CLARA INES GUERRERO PEREZ</t>
  </si>
  <si>
    <t>ELIECIN ESTEBAN HERRERA SOTO</t>
  </si>
  <si>
    <t>YENSY MERCEDES MARTINEZ MEDINA</t>
  </si>
  <si>
    <t>ALTAGRACIA MARIA PINALES SUAREZ</t>
  </si>
  <si>
    <t>ANA MARIA PEREZ PEREZ</t>
  </si>
  <si>
    <t>ENMANUEL DE JESUS MADERA LOPEZ</t>
  </si>
  <si>
    <t>LEONARDO ANTONIO PEREZ SUERO</t>
  </si>
  <si>
    <t>LUZ SAGRARIO MOREL DE JESUS</t>
  </si>
  <si>
    <t>MATILDE GUZMAN HENRIQUEZ</t>
  </si>
  <si>
    <t>NELLY MERCEDES</t>
  </si>
  <si>
    <t>SIOMARA ARIAS HERRERA</t>
  </si>
  <si>
    <t>CECILIA ROSADO GALVA</t>
  </si>
  <si>
    <t>ELBA ALTAGRACIA DE LANCER REYES</t>
  </si>
  <si>
    <t>MARIANA DE LEON DE LEON</t>
  </si>
  <si>
    <t>JOSE AMPARO PEREZ</t>
  </si>
  <si>
    <t>AUXILIAR II</t>
  </si>
  <si>
    <t>MIDALIA BELLO EUSEBIO</t>
  </si>
  <si>
    <t>RAFAEL FRANCISCO ROSARIO MENDEZ</t>
  </si>
  <si>
    <t>CODIFICADORA</t>
  </si>
  <si>
    <t>CARLOS ANTONIO HERNANDEZ SANTIAGO</t>
  </si>
  <si>
    <t>CARMEN JULIA MEJIA TORRES</t>
  </si>
  <si>
    <t>JORGE RAUL MARTINEZ VASQUEZ</t>
  </si>
  <si>
    <t>SUPERVISOR (A)</t>
  </si>
  <si>
    <t>RAFAELINA GOMEZ VALDEZ</t>
  </si>
  <si>
    <t>BELKIS CAMINERO GUILAMO</t>
  </si>
  <si>
    <t>FRANCISCO FLORENCIO SOLIS</t>
  </si>
  <si>
    <t>BENITA PILAR RODRIGUEZ</t>
  </si>
  <si>
    <t>APOLONIA ENRIQUETA PEREZ DIAZ</t>
  </si>
  <si>
    <t>MARIA ALTAGRACIA SANTOS LOPEZ</t>
  </si>
  <si>
    <t>ZENOBIA HORACIO GARCIA</t>
  </si>
  <si>
    <t>NIURKA MILAURIS FIGUEREO LUCIANO</t>
  </si>
  <si>
    <t>ADMINISTRADOR DE GEODATABASE</t>
  </si>
  <si>
    <t>CRISMARY GARCIA RAMIREZ</t>
  </si>
  <si>
    <t>TECNICO EN GEOMATICA</t>
  </si>
  <si>
    <t>JOSE RODOLFO MERCEDES BROWN</t>
  </si>
  <si>
    <t>MACARIA CANDELARIO RAMOS</t>
  </si>
  <si>
    <t>OLIVER ENMANUEL SANCHEZ DESENA</t>
  </si>
  <si>
    <t>DIVISION DE GEOMATICA- ONE</t>
  </si>
  <si>
    <t>EDWARD ODALIS CHALA BAUTISTA</t>
  </si>
  <si>
    <t>EDITOR DE PLANOS</t>
  </si>
  <si>
    <t>LUIS ALBERTI ACEVEDO ZABALA</t>
  </si>
  <si>
    <t>ROBERTICO JIMENEZ CONTRERAS</t>
  </si>
  <si>
    <t>SANTA GRISSELL ARIAS TEJEDA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</si>
  <si>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</si>
  <si>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</si>
  <si>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</si>
  <si>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</si>
  <si>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</si>
  <si>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CARMEN CECILIA CABANES MENDEZ</t>
  </si>
  <si>
    <t>JENNIFER TEJEDA CUESTA</t>
  </si>
  <si>
    <t>MIGUEL EDUARDO LUCIANO SANTANA</t>
  </si>
  <si>
    <t>RAYSA HERNANDEZ GARCIA</t>
  </si>
  <si>
    <t>Sueldo Bruto</t>
  </si>
  <si>
    <t>OFICINA NACIONAL DE ESTADÍSTICA</t>
  </si>
  <si>
    <t>Santo Domingo, República Dominicana</t>
  </si>
  <si>
    <t>SONIA LUISANA CRISTO SANTOS</t>
  </si>
  <si>
    <t>DEPARTAMENTO DE RECURSOS HUMANOS- ONE</t>
  </si>
  <si>
    <t>KISORIS ELOISA SANCHEZ PEÑA</t>
  </si>
  <si>
    <t>EMMANUEL DAVID GATON PEÑA</t>
  </si>
  <si>
    <t>MAYORDOMO</t>
  </si>
  <si>
    <t>NELSON GUILLERMO APONTE SOTO</t>
  </si>
  <si>
    <t>ALFIDA IBELKA SANCHEZ SERRANO</t>
  </si>
  <si>
    <t>XIOMARA DIAZ JIMENEZ</t>
  </si>
  <si>
    <t>TORIBIA MONTERO MONTERO</t>
  </si>
  <si>
    <t>THEODORE ALEXANDER QUANT MATOS</t>
  </si>
  <si>
    <t>BIANKIS RUSELIS BELLO CARRION</t>
  </si>
  <si>
    <t>ORQUELINA MERAN CASTRO</t>
  </si>
  <si>
    <t>PARQUEADOR</t>
  </si>
  <si>
    <t>DIRECCION DE ESTADISTICAS ECONOMICAS- ONE</t>
  </si>
  <si>
    <t>MINISTERIO DE ECONOMÍA, PLANIFICACIÓN Y DESARROLLO</t>
  </si>
  <si>
    <t>ADELA NIKAURY PIÑEIRO MATOS</t>
  </si>
  <si>
    <t>CARLOS WILSON SANTANA TRINIDAD</t>
  </si>
  <si>
    <t>MARLEN DE ARMAS HILTON</t>
  </si>
  <si>
    <t>ROBERTO ANTONIO CASTILLO BRITO</t>
  </si>
  <si>
    <t>CARRERA ADM.</t>
  </si>
  <si>
    <t>FIJO</t>
  </si>
  <si>
    <t>IVAN ALBERTO OTTENWALDER NUÑEZ</t>
  </si>
  <si>
    <t>AUXILIAR ADMINISTRATIVO (A)</t>
  </si>
  <si>
    <t>YINEIRI GONZALEZ PEREZ</t>
  </si>
  <si>
    <t>MARIANELIS GUERRERO</t>
  </si>
  <si>
    <t>LUIS HENRY GUZMAN CORDERO</t>
  </si>
  <si>
    <t>DENNIS CHRISTOPHER POLANCO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</si>
  <si>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</si>
  <si>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</si>
  <si>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</si>
  <si>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</si>
  <si>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</si>
  <si>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COORDINADOR DE DIGITACION</t>
  </si>
  <si>
    <t>JHENSY JAFRINEO SANDOVAL MORAN</t>
  </si>
  <si>
    <t>VIVIAN NATHALY SANCHEZ</t>
  </si>
  <si>
    <t>FIORDALIZA MATEO LANDA</t>
  </si>
  <si>
    <t>MIGUEL ANTONIO MARTINEZ ASENCIO</t>
  </si>
  <si>
    <t>EMIRCI ANTONIA MEDINA CUEVAS</t>
  </si>
  <si>
    <t>CATTY SELMO CANDELARIO</t>
  </si>
  <si>
    <t>OLGA LIDIA GUZMAN FRIAS</t>
  </si>
  <si>
    <t>MARTINA HERNANDEZ MORENO</t>
  </si>
  <si>
    <t>MARIA MARGARITA MARRERO MARTINEZ</t>
  </si>
  <si>
    <t>HOLY LEIDY GARCIA CASTILLO</t>
  </si>
  <si>
    <t>JOHAN MARCOS SEGURA CHARLES</t>
  </si>
  <si>
    <t>JHONNY RAFAEL PERDOMO BASILIO</t>
  </si>
  <si>
    <t>ROBERT IVAN PEREZ RODRIGUEZ</t>
  </si>
  <si>
    <t>MARIANELA BELTRE GARCES</t>
  </si>
  <si>
    <t>WILMA ALEXANDER ARIAS CASTRO</t>
  </si>
  <si>
    <t>Estatus</t>
  </si>
  <si>
    <t>Nombre</t>
  </si>
  <si>
    <t>WENDY YOKASTA CABRERA CONTRERAS</t>
  </si>
  <si>
    <t>YOMARYS JIMENEZ GONZALEZ</t>
  </si>
  <si>
    <t>ADMINISTRADOR BASE DE DATOS</t>
  </si>
  <si>
    <t>LUIS GUILLERMO SUED BAEZ</t>
  </si>
  <si>
    <t>SARIELA SANCHEZ</t>
  </si>
  <si>
    <t>NANCY BETHANIA SILVERIO MEDINA</t>
  </si>
  <si>
    <t>VICTORIA TAPIA PEREZ</t>
  </si>
  <si>
    <t>GISELLE MARIA RODRIGUEZ CANDELIER</t>
  </si>
  <si>
    <t>JOSE RAFAEL AQUINO BALBUENA</t>
  </si>
  <si>
    <t>DAQUEILIN ENCARNACION PEÑA</t>
  </si>
  <si>
    <t>ENMANUEL ALBERTO DE LEON REYES</t>
  </si>
  <si>
    <t>TECNICO DE CONTABILIDAD</t>
  </si>
  <si>
    <t>THEANY MARIE MAGO ACEVEDO</t>
  </si>
  <si>
    <t>XIOMARA SEGURA</t>
  </si>
  <si>
    <t>DIVISION DE DISEÑO Y ANALISIS- ONE</t>
  </si>
  <si>
    <t>FARAH MICHELLE PAREDES VIERA</t>
  </si>
  <si>
    <t>EDDY ODALIX TEJEDA DIAZ</t>
  </si>
  <si>
    <t>MERCEDES REYES VICTORIANO</t>
  </si>
  <si>
    <t>ASESOR (A)</t>
  </si>
  <si>
    <t>MILAGROS SENA QUEZADA</t>
  </si>
  <si>
    <t>PARALEGAL</t>
  </si>
  <si>
    <t>MERIBEL RAMOS CONCEPCION</t>
  </si>
  <si>
    <t>TECNICO DE RECURSOS HUMANOS</t>
  </si>
  <si>
    <t>ANA VIRGINIA DE LEON GOMEZ</t>
  </si>
  <si>
    <t>YASELY GONZALEZ MOREL</t>
  </si>
  <si>
    <t>TECNICO ADMINISTRATIVO</t>
  </si>
  <si>
    <t>DEPARTAMENTO DE VINCULACIONES - ONE</t>
  </si>
  <si>
    <t>DIVISION DE DISEÑO Y PUBLICACIONES-ONE</t>
  </si>
  <si>
    <t>DIVISION DE RECLUTAMIENTO Y SELECCIÓN Y ORGANIZACIÓN DEL TRABAJO-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</si>
  <si>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</si>
  <si>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</si>
  <si>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</si>
  <si>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</si>
  <si>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</si>
  <si>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</si>
  <si>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</si>
  <si>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</si>
  <si>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</si>
  <si>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</si>
  <si>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</si>
  <si>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</si>
  <si>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</si>
  <si>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</si>
  <si>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</si>
  <si>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</si>
  <si>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</si>
  <si>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</si>
  <si>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</si>
  <si>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F</t>
  </si>
  <si>
    <t>M</t>
  </si>
  <si>
    <t>DAURIN MACKENLY PEREZ CONTRERAS</t>
  </si>
  <si>
    <t xml:space="preserve">FIJO </t>
  </si>
  <si>
    <t xml:space="preserve">OTTO ISAIAS ROJAS REYES </t>
  </si>
  <si>
    <t>MAGNOLIA ESTHER JEREZ MARMOLEJOS</t>
  </si>
  <si>
    <t xml:space="preserve">LAURA JULISSA PEREYRA SENCION </t>
  </si>
  <si>
    <t xml:space="preserve">LUZ MARIA DE LEON CASTILLO </t>
  </si>
  <si>
    <t>GESTOR DE PROTOCOLO</t>
  </si>
  <si>
    <t xml:space="preserve">JUANA YVELISE SALDAÑA DE LEON </t>
  </si>
  <si>
    <t>LIDIA SANTA RIVAS UREÑA</t>
  </si>
  <si>
    <t>MARIA ELIZABETH NIN PEÑA</t>
  </si>
  <si>
    <t>DEPARTAMENTO DE ARTICULACION DEL SISTEMA ESTADISTICO NACIONAL- ONE</t>
  </si>
  <si>
    <t>ZOLAINA CASTILLO PEREZ</t>
  </si>
  <si>
    <t>Genero</t>
  </si>
  <si>
    <t xml:space="preserve">CELEDONIA MONTERO MONTERO </t>
  </si>
  <si>
    <t xml:space="preserve">CYNTHIA ELOISA REYES LANTIGUA </t>
  </si>
  <si>
    <t xml:space="preserve">VICTOR ANTONIO LEREAUX BENZAN </t>
  </si>
  <si>
    <t xml:space="preserve">JORGE LUIS HEREDIA MANCEBO </t>
  </si>
  <si>
    <t>ENCARGADA INTERINA</t>
  </si>
  <si>
    <t>NORVIA LORENA MARTINEZ FERNANDEZ</t>
  </si>
  <si>
    <t>Nómina de Empleados Fijos</t>
  </si>
  <si>
    <t>DIVISION DE ACCESO A LA INFORMACION PUBLICA</t>
  </si>
  <si>
    <t>HUASCAR ESTEBAN VANDERHORST</t>
  </si>
  <si>
    <t>DISEÑADOR GRAFICO</t>
  </si>
  <si>
    <t xml:space="preserve">JOSE MIGUEL PEREZ DEL CARMEN </t>
  </si>
  <si>
    <t>INGRID SORAYA CASTILLO NUÑUEZ</t>
  </si>
  <si>
    <t xml:space="preserve">GIAN CARLO PEZZOTTI SARANGELO </t>
  </si>
  <si>
    <t>MARCELL BIENVENIDO EUSEBIO SAVIÑON</t>
  </si>
  <si>
    <t xml:space="preserve">YEFFRY STARLING MEJIA LA PAEZ </t>
  </si>
  <si>
    <t xml:space="preserve">RAMONA MERCEDES PERALTA TAVERAS </t>
  </si>
  <si>
    <t xml:space="preserve">ANGELICA MARIA PARRA CORSINO </t>
  </si>
  <si>
    <t>JOSE LUIS LOZANO RODRIGUEZ</t>
  </si>
  <si>
    <t>ROSANNA ALTAGRACIA PEREZ GARCIA</t>
  </si>
  <si>
    <t>DIVISION DE INVESTIGACIONES- ONE</t>
  </si>
  <si>
    <t xml:space="preserve">GENOLIA  ALEXANDRA GOMEZ CESPEDES </t>
  </si>
  <si>
    <t xml:space="preserve">ANALISTA DE INVESTIGACIONES </t>
  </si>
  <si>
    <t xml:space="preserve">JUAN DE LA CRUZ RODRIGUEZ ABREU </t>
  </si>
  <si>
    <t>JORGE POLANCO PERDOMO</t>
  </si>
  <si>
    <t xml:space="preserve">JULIO JIMENEZ PEREZ </t>
  </si>
  <si>
    <t>DIVISION DE INDICES DE PRECIOS MINORISTAS-ONE</t>
  </si>
  <si>
    <t>JOSE MIGUEL NUÑEZ SOLANO</t>
  </si>
  <si>
    <t xml:space="preserve">DANIEL MEJIA CARABALLO </t>
  </si>
  <si>
    <t>SECCION DE ARCHIVO CENTRAL- ONE</t>
  </si>
  <si>
    <t>MARCIA JOSEFINA CONTRERAS TEJEDA</t>
  </si>
  <si>
    <t>LEONEL SANLANTE CARRASCO</t>
  </si>
  <si>
    <t>OLGA CELESTE MUÑOZ PEÑA</t>
  </si>
  <si>
    <t>DIVISION DE PRESUPUESTO-ONE</t>
  </si>
  <si>
    <t>KATY MORENO CHARLES</t>
  </si>
  <si>
    <t>CARRERA ADM</t>
  </si>
  <si>
    <t>DIVISION DE SERVICIOS GENERALES- ONE</t>
  </si>
  <si>
    <t>DIRECCION DE NORMATIVAS Y METODOLOGIA-ONE</t>
  </si>
  <si>
    <t>DIVISION DE ESTADISTICAS SOCIALES- ONE</t>
  </si>
  <si>
    <t>HERMINIA ERCIRA DOTEL SANCHEZ</t>
  </si>
  <si>
    <t>WILLY NEY OTAÑEZ REYES</t>
  </si>
  <si>
    <t>SANTIAGO JOSE DE PEÑA</t>
  </si>
  <si>
    <t>MANUEL ADELSO CRUZ AMEZQUITA</t>
  </si>
  <si>
    <t>DEPARTAMENTO DE METODOLOGIAS-ONE</t>
  </si>
  <si>
    <t xml:space="preserve">ANALISTA DE METODOLOGIA                    </t>
  </si>
  <si>
    <t>DEPARTAMENTO DE COMPRAS Y CONTRATACIONES- ONE</t>
  </si>
  <si>
    <t xml:space="preserve">COORDINADORA ADMINISTRATIVA </t>
  </si>
  <si>
    <t>ANALISTA FINANCIERO</t>
  </si>
  <si>
    <t>DIVISION DE OPERACIONES DE CENSOS- ONE</t>
  </si>
  <si>
    <t xml:space="preserve">MARGARITA LARA LARA </t>
  </si>
  <si>
    <t>DEPARTAMENTO DE ESTADISTICAS MACROECONOMICAS Y SECTORIALES-ONE</t>
  </si>
  <si>
    <t xml:space="preserve">GRESY MARIBEL BAEZ DE LOS SANTOS </t>
  </si>
  <si>
    <t>JAMIE MENDEZ SUERO</t>
  </si>
  <si>
    <t xml:space="preserve">MARCO ANTONIO MORENO MOREL </t>
  </si>
  <si>
    <t xml:space="preserve">CHOFER </t>
  </si>
  <si>
    <t>RONY PEREZ LOPEZ</t>
  </si>
  <si>
    <t>TECNICO EN OPERACIONES GEOESTADISTICA</t>
  </si>
  <si>
    <t>ANALISTA DE OPERACIONES GEOESTADISTICA</t>
  </si>
  <si>
    <t>TECNICO ARCHIVISTA</t>
  </si>
  <si>
    <t>CARLO ALBERTO ORTIZ BAEZ</t>
  </si>
  <si>
    <t>DIVISION ENCUESTA ACTIVIDAD ECONOMICA- ONE</t>
  </si>
  <si>
    <t>DEPARTAMENTO DE ESTADÍSTICAS AMBIENTALES-ONE</t>
  </si>
  <si>
    <t>PAOLA ESMERALDA RODRIGUEZ ADAMES</t>
  </si>
  <si>
    <t>FRANCISCO IRENEO CACERES UREÑA</t>
  </si>
  <si>
    <t>SECCION DE TESORERIA-ONE</t>
  </si>
  <si>
    <t>DIVISION DE DISEÑO METODOLOGICO Y CONCEPTUAL- ONE</t>
  </si>
  <si>
    <t>TECNICO DE OPERACIONES DE ENCUESTA</t>
  </si>
  <si>
    <t xml:space="preserve">ANALISTA DE RECURSOS HUMANOS </t>
  </si>
  <si>
    <t>OFICIAL DE ACCESO A LA INFORMACION</t>
  </si>
  <si>
    <t>DIVISION DE DESARROLLO INSTITUCIONAL Y CALIDAD EN LA GESTION-ONE</t>
  </si>
  <si>
    <t>SHELILA E DEL C DE JESUS RUIZ SILVERIO</t>
  </si>
  <si>
    <t>TECNICO DE ESTADISTICAS ESTRUCTURALES</t>
  </si>
  <si>
    <t>ANALISTA DE ESTADISTICAS DEMOGRAFICAS</t>
  </si>
  <si>
    <t>ENMANUEL ALEXANDER HERNANDEZ REYNOSO</t>
  </si>
  <si>
    <t>CARMEN ALTAGRACIA MARIÑEZ QUEZADA</t>
  </si>
  <si>
    <t>MILDRED GRABRIELA MARTINEZ MEJIA</t>
  </si>
  <si>
    <t>CARGO DE CONFIANZA</t>
  </si>
  <si>
    <t>XIOMARA C DE LOS ANGELES ESPAILLAT PEÑA</t>
  </si>
  <si>
    <t>NERYS SANTANA CASTILLO</t>
  </si>
  <si>
    <t>JUAN ANTONIO RODRIGUEZ CONCEPCION</t>
  </si>
  <si>
    <t>ANA LUISA FELIX FELIPE</t>
  </si>
  <si>
    <t>ANALISTA LEGAL</t>
  </si>
  <si>
    <t>DIVISION DE MEDIOS DIGITALES Y CONTENIDOS MULTIMEDIA-ONE</t>
  </si>
  <si>
    <t>JOAN MANUEL MEJIA HEREDIA</t>
  </si>
  <si>
    <t xml:space="preserve"> </t>
  </si>
  <si>
    <t>MILCIADES ALEJANDRO KING SILVEN</t>
  </si>
  <si>
    <t>SUPERVISOR DE TRANSPORTACION</t>
  </si>
  <si>
    <t>AURA GREGORIA POLANCO JEREZ DE FISCHER</t>
  </si>
  <si>
    <t>ABNEN MIGUEL DE LA CRUZ PERDOMO</t>
  </si>
  <si>
    <t>CAROLINA ELIZABETH PRENSA MORENO</t>
  </si>
  <si>
    <t>HEALLY ANNY SANCHEZ ESTRELLA</t>
  </si>
  <si>
    <t>ALFERNY STALIN EUSEBIO HEREDIA</t>
  </si>
  <si>
    <t xml:space="preserve">MARIA ANTONIA BRITO LEONIDAS </t>
  </si>
  <si>
    <t xml:space="preserve">YARILYS ALTAGRACIA ESPINAL LOPEZ </t>
  </si>
  <si>
    <t>ELAINE ANGELICA MEJIA MARMOL</t>
  </si>
  <si>
    <t xml:space="preserve">ANALISTA DE PLANIFICACION </t>
  </si>
  <si>
    <t xml:space="preserve">AUGUSTO VIRGILIO DE LOS SANTOS ALMANZAR </t>
  </si>
  <si>
    <t xml:space="preserve">GRICELL ALEXANDRA FROMETA ABREU </t>
  </si>
  <si>
    <t xml:space="preserve">TECNICO DE CONTROL DE BIENES </t>
  </si>
  <si>
    <t xml:space="preserve">EDDY FLOIRAN LANTIGUA SANCHEZ </t>
  </si>
  <si>
    <t>CLARITZA VASQUEZ</t>
  </si>
  <si>
    <t>INDIRA ENCARNACION OTAÑO</t>
  </si>
  <si>
    <t>HECTOR BIENVENIDO RINCON PEGUERO</t>
  </si>
  <si>
    <t>Departamento</t>
  </si>
  <si>
    <t>No</t>
  </si>
  <si>
    <t xml:space="preserve">HEIDY BAUTISTA </t>
  </si>
  <si>
    <t xml:space="preserve">TECNICO DE SERVICIOS DE INFORMACION </t>
  </si>
  <si>
    <t xml:space="preserve">TECNICO DE REDES Y COMUNICACIONES </t>
  </si>
  <si>
    <t>ADMINISTRADOR DE REDES Y COMUNICACIONES</t>
  </si>
  <si>
    <t>ANALISTA DE RECLUTAMIENTO Y SELECCIÓN DE PERSONAL</t>
  </si>
  <si>
    <t>ANALISTA DE RELACIONES LABORALES Y SOCIALES</t>
  </si>
  <si>
    <t>ANALISTA DE DISEÑO Y ANALISIS</t>
  </si>
  <si>
    <t>ANALISTA DE LEVANTAMIENTO Y ANALISIS DE OPERACIONES ESTADISTICAS</t>
  </si>
  <si>
    <t xml:space="preserve">OFICIAL DE SERVICIO DE INFORMACION </t>
  </si>
  <si>
    <t>DELFIA MILADYS DE JESUS TORIBIO MEZQUITA</t>
  </si>
  <si>
    <t xml:space="preserve">RAUL DERISME ACOSTA </t>
  </si>
  <si>
    <t>ADAN EMMANUEL PEREZ QUESADA</t>
  </si>
  <si>
    <t>MIGUELINA ALTAGRACIA VELEZ SANTOS</t>
  </si>
  <si>
    <t>DIVISION DE OPERACIONES DE ENCUESTAS- ONE</t>
  </si>
  <si>
    <t>DIVISION DE ESTADISTICAS SECTORIALES- ONE</t>
  </si>
  <si>
    <t>DEPARTAMENTO DE ESTADISTICAS COYUNTURALES-ONE</t>
  </si>
  <si>
    <t>MIGUELINA ALCANTARA LUCIANO</t>
  </si>
  <si>
    <t>FREIDY HINOJOSA SANCHEZ</t>
  </si>
  <si>
    <t xml:space="preserve">DE LIBRE NOMBRAMIENTO Y REMOCION                                 </t>
  </si>
  <si>
    <t>ANALISTA DE COMPRAS Y CONTRATACIONES</t>
  </si>
  <si>
    <t>TECNICO DE COMPRAS Y CONTRATACIONES</t>
  </si>
  <si>
    <t xml:space="preserve">TECNICO DE COMUNICACIONES </t>
  </si>
  <si>
    <t>SUPERVISORA DE EVENTOS</t>
  </si>
  <si>
    <t>PROGRAMADOR</t>
  </si>
  <si>
    <t xml:space="preserve">TECNICO EN GEOMATICA </t>
  </si>
  <si>
    <t xml:space="preserve">ANALISTA DE DISEÑO Y ANALISIS </t>
  </si>
  <si>
    <t xml:space="preserve">ANALISTA DE CONGRUENCIA Y CALIDAD DE LA INFORMACION </t>
  </si>
  <si>
    <t xml:space="preserve">ANALISTA DE INDICE DE PRODUCCION </t>
  </si>
  <si>
    <t xml:space="preserve">TECNICO DE INDICE DE PRODUCCION </t>
  </si>
  <si>
    <t>TECNICO DE DIRECTORIOS</t>
  </si>
  <si>
    <t>COORDINADORA DE ENCUESTA DE ACTIVIDAD ECONOMICA</t>
  </si>
  <si>
    <t>TECNICO DE ENCUESTA DE ACTIVIDAD ECONOMICA</t>
  </si>
  <si>
    <t>COORDINADOR DE ESTADISTICA SECTORIALES</t>
  </si>
  <si>
    <t xml:space="preserve">ANALISTA DE ESTADISTICAS SECTORIALES </t>
  </si>
  <si>
    <t>TECNICO DE ESTADISTICAS DEMOGRAFICAS Y SOCIALES</t>
  </si>
  <si>
    <t>HECTOR RADHAMES PIMENTEL AQUINO</t>
  </si>
  <si>
    <t>LUIS MANUEL ORTEGA SOTO</t>
  </si>
  <si>
    <t xml:space="preserve">TECNICO (A) DE TESORERIA </t>
  </si>
  <si>
    <t>ENCARGADO DIV. DE INDICE DE PRECIOS MINORISTAS</t>
  </si>
  <si>
    <t>MILAGROS DE LEON DE CORDERO</t>
  </si>
  <si>
    <t>PATRICIA CASTRO ESPINAL</t>
  </si>
  <si>
    <t>THENDERLY SHANELL TRINIDAD CABRERA</t>
  </si>
  <si>
    <t>TECNICO (A) DE CONTABILIDAD</t>
  </si>
  <si>
    <t>TECNICO DE SISTEMAS</t>
  </si>
  <si>
    <t>TECNICO DE PROCESAMIENTO DE DATOS</t>
  </si>
  <si>
    <t>TECNICO EN OPERACIONES GEOESTADISTICAS</t>
  </si>
  <si>
    <t>DIGITALIZADOR DE DATOS GEOMATICOS</t>
  </si>
  <si>
    <t>NICOLE STHEFANY REYES ADAMES</t>
  </si>
  <si>
    <t>REALIZADOR AUDIOVISUAL</t>
  </si>
  <si>
    <t>GISELLE LICELOT CORDERO BALBUENA</t>
  </si>
  <si>
    <t>VICTOR VALENZUELA SANCHEZ</t>
  </si>
  <si>
    <t>AYUDANTE DE MANTENIMIENTO</t>
  </si>
  <si>
    <t>WANDA PASCUAL RICHIEZ</t>
  </si>
  <si>
    <t>SOPORTE TECNICO DE SISTEMAS</t>
  </si>
  <si>
    <t>ENCARGADA DEPARTAMENTO DE VINCULACIONES</t>
  </si>
  <si>
    <t>ENCARGADA DIVISION RELACIONES INTERNACIONALES</t>
  </si>
  <si>
    <t>ANALISTA DE RELACIONES INTERNACIONALES</t>
  </si>
  <si>
    <t>ENCARGADA DEPARTAMENTO DE COMUNICACIONES</t>
  </si>
  <si>
    <t>ENCARGADA SECCION DE ARCHIVO CENTRAL</t>
  </si>
  <si>
    <t>SUPERVISORA MAYORDOMIA</t>
  </si>
  <si>
    <t>SUPERVISORA MANTENIMIENTO</t>
  </si>
  <si>
    <t>ENCARGADO DEPARTAMENTO FINANCIERO</t>
  </si>
  <si>
    <t>ENCARGADA DIVISION DE CONTABILIDAD</t>
  </si>
  <si>
    <t>ENCARGADO DIVISION ADMINISTRACION DE SERVICIS TIC</t>
  </si>
  <si>
    <t>ENCARGADO DEPARTAMENTO DE PROCESAMIENTO DE DATOS</t>
  </si>
  <si>
    <t>ENCARGADA DIVISION DISEÑO Y ANALISIS</t>
  </si>
  <si>
    <t xml:space="preserve">ANALISTA DE ENCUESTA DE ACTIVIDAD ECONOMICA </t>
  </si>
  <si>
    <t>DIRECTOR (A) ESTADISTICAS DEMOGRAFICAS, SOCIALES Y AMBIENTALES</t>
  </si>
  <si>
    <t>ENCARGADO DIVISION DE ESTADISTICAS SOCIALES</t>
  </si>
  <si>
    <t>COORDINADOR DEL CENTRO DEL SERVICIO DE INFORMACION</t>
  </si>
  <si>
    <t>ANALISTA CAPACITACION</t>
  </si>
  <si>
    <t>ENCARGADO DEPARTAMENTO DESARROLLO E IMPLEMENTACION DE SISTEMAS</t>
  </si>
  <si>
    <t>KASSANDRA SANCHEZ TEJADA</t>
  </si>
  <si>
    <t>ANGELA CUSTODIO RODRIGUEZ</t>
  </si>
  <si>
    <t>MARISOL CORDERO MEJIA</t>
  </si>
  <si>
    <t>DAMARIS GRISELDA SANCHEZ GONZALEZ</t>
  </si>
  <si>
    <t>ANGEL EDUARDO ARIAS CUEVAS</t>
  </si>
  <si>
    <t>AUXILIAR ALMACEN Y SUMINISTRO</t>
  </si>
  <si>
    <t>DIVISION DE PLANIFICACION ACADEMICA-ONE</t>
  </si>
  <si>
    <t>ENCARGADA DIVISION DESARROLLO INSTITUCIONAL Y CALIDAD EN LA GESTION</t>
  </si>
  <si>
    <t>COORDINADORA DE ENCUESTAS DE ACTIVIDAD ECONOMICA</t>
  </si>
  <si>
    <t>ENCARGADO DIVISION DE ENCUESTAS DE ACTIVIDAD ECONOMICA</t>
  </si>
  <si>
    <t xml:space="preserve">ENC. CENTRO DE DOCUMENTACION </t>
  </si>
  <si>
    <t>MIOSOTIS MERCELIA RIVAS PEÑA</t>
  </si>
  <si>
    <t xml:space="preserve">PARALEGAL </t>
  </si>
  <si>
    <t>JORGE LUIS BERIGUETE BARRIENTO</t>
  </si>
  <si>
    <t>SECCION DE REGISTRO, CONTROL Y NÓMINAS- ONE</t>
  </si>
  <si>
    <t>TECNICO DE NÓMINAS</t>
  </si>
  <si>
    <t>ENC. DIV. RECLUTAMIENTO, SELECCIÓN Y ORGANIZACIÓN DEL TRABAJO</t>
  </si>
  <si>
    <t xml:space="preserve">ENC. DIV. DE EVALUACION DEL DESEMPEÑO Y CAPACITACIÓN </t>
  </si>
  <si>
    <t>DIVISION DE EVALUACION DEL DESEMPEÑO Y CAPACITACIÓN- ONE</t>
  </si>
  <si>
    <t>ANALISTA DE PRESUPUESTO</t>
  </si>
  <si>
    <t>EDDIE AMABLE CARVAJAL OVIEDO</t>
  </si>
  <si>
    <t>ENCARGADO DPTO. DE ENCUESTAS</t>
  </si>
  <si>
    <t xml:space="preserve">SECRETARIA </t>
  </si>
  <si>
    <t>TECNICO (A) DE ESTADISTICAS SECTORIALES</t>
  </si>
  <si>
    <t>TECNICO (A) DE ESTADISTICAS DEMOGRAFICAS Y SOCIALES</t>
  </si>
  <si>
    <t>JUANA DOMINGA LEBRON RIVERA</t>
  </si>
  <si>
    <t>BELLANIRIS ALTAGRACIA HILARIO SANCHEZ</t>
  </si>
  <si>
    <t>ANALISTA DE OPERACIONES DE ENCUESTAS</t>
  </si>
  <si>
    <t>KELVIN SANCHEZ ROMANO</t>
  </si>
  <si>
    <t>ENC DEPARTAMENTO PLANIFICACION Y DESARROLLO</t>
  </si>
  <si>
    <t xml:space="preserve">EDGAR LORENZO JAQUEZ GUILLEN </t>
  </si>
  <si>
    <t>ENCARGADA DIVISION DE OPERACIONES DE ENCUESTAS</t>
  </si>
  <si>
    <t>ENCARGADO DEPTO. ESTADISTICAS MACROECONOMICAS Y SECTORIALES</t>
  </si>
  <si>
    <t>ENCARGADO (A) DEPTO. ESTADISTICAS DEMOGRAFICAS Y SOCIALES</t>
  </si>
  <si>
    <t>JOSELINA MERCEDES CUSTODIO MINYETY</t>
  </si>
  <si>
    <t>DIVISION DE FORMULACION Y SEGUIMIENTO PLAN PRODUCCION ESTADISTICA-ONE</t>
  </si>
  <si>
    <t>ANALISTA FORMULACION Y SEGUIMIENTO DEL PLAN ESTADISTICO NACIONAL</t>
  </si>
  <si>
    <t>COORDINADORA EJECUTIVA DEL DESPACHO</t>
  </si>
  <si>
    <t xml:space="preserve">COORDINADORA DE ESTADISTICAS DEMOGRAFICAS </t>
  </si>
  <si>
    <t>DIVISION DE CENTRO DE SERVICIO INFORMACION-ONE</t>
  </si>
  <si>
    <t>DIVISION DE CENTROS SERVICIO DE INFORMACION-ONE</t>
  </si>
  <si>
    <t>DIVISION DE OPERACIONES DE CAMPO-ONE</t>
  </si>
  <si>
    <t>MELVIN JUNIOR MALDONADO ARIAS</t>
  </si>
  <si>
    <t>DIRECTOR (A) GENERAL</t>
  </si>
  <si>
    <t>MENSAJERO (A) INTERNO</t>
  </si>
  <si>
    <t>ENCARGADA DIVISION DISEÑO METODOLOGICO Y CONCEPTUAL</t>
  </si>
  <si>
    <t xml:space="preserve">DIVISION DE CONGRUENCIA Y CALIDAD DE LA INFORMACION- ONE </t>
  </si>
  <si>
    <t>COORDINADOR DIRECCION ESTADISTICAS ECONOMICAS</t>
  </si>
  <si>
    <t>ENCARGADA DPTO. DE ESTADISTICAS AMBIENTALES</t>
  </si>
  <si>
    <t>JOSEFINA DE LOS ANGELES MANZUETA MUESES</t>
  </si>
  <si>
    <t>SUBDIRECTOR (A) GENERAL</t>
  </si>
  <si>
    <t>OLLANTAY ROBERT RIVERA SOSA</t>
  </si>
  <si>
    <t>FIOR D' ALIZA DEL CARMEN ROSARIO PAYERO</t>
  </si>
  <si>
    <t>DACHEL ESTEFANY ARIAS MONEGRO</t>
  </si>
  <si>
    <t>ANALISTA NOMINAS</t>
  </si>
  <si>
    <t>ANABEL DIROCHE TEJADA</t>
  </si>
  <si>
    <t>ANALISTA DE CALIDAD DE LA PRODUCCION</t>
  </si>
  <si>
    <t>DEPARTAMENTO DE CALIDAD DE LA PRODUCCION DE ESTADISTICA-ONE</t>
  </si>
  <si>
    <t>PERLA MASSIEL ARIAS ARAGONES</t>
  </si>
  <si>
    <t>ANNIE MALBERIS PAULINO ADON</t>
  </si>
  <si>
    <t>ANALISTA DE METODOLOGIA</t>
  </si>
  <si>
    <t>EDILI PEREZ VALLEJO</t>
  </si>
  <si>
    <t>ANALISTA DE INVESTIGACIONES</t>
  </si>
  <si>
    <t>ANDREINA MARCELYS CRUZ GUERRERO</t>
  </si>
  <si>
    <t>DIVISION DE FORMULACION, MONITOREO Y EVALUACION DE PLANES, PROGRAMAS Y PROYECTOS-ONE</t>
  </si>
  <si>
    <t>ANALISTA DE PLANIFICACION</t>
  </si>
  <si>
    <t>DEPARTAMENTO DE GEOESTADISTICAS-ONE</t>
  </si>
  <si>
    <t>ROSMERY AWILDA LOPEZ LARA</t>
  </si>
  <si>
    <t>DIRECCION ADMINISTRATIVA FINANCIERA-ONE</t>
  </si>
  <si>
    <t>PATRIA MINERVA SANTANA RAMIREZ</t>
  </si>
  <si>
    <t>DIVISION DE ESTADISTICAS DE COMERCIO EXTERIOR-ONE</t>
  </si>
  <si>
    <t>MARIA VICTORIA DE LA ROSA PAULINO</t>
  </si>
  <si>
    <t>DEPARTAMENTO JURIDICO-ONE</t>
  </si>
  <si>
    <t>DIVISION DE ADMINISTRACION DE SISTEMAS-ONE</t>
  </si>
  <si>
    <t>ENCARGADA DPTO. DE GEOSESTADISTICA</t>
  </si>
  <si>
    <t>TECNICO (A) DE ESTADISTICAS DE COMERCIO EXTERIOR</t>
  </si>
  <si>
    <t>Mes de Junio 2024</t>
  </si>
  <si>
    <t>COORDINADOR (A) DE DISEÑO Y ANALISIS</t>
  </si>
  <si>
    <t>COORDINADOR DE OPERACIONES DE ENCUESTA</t>
  </si>
  <si>
    <t>JULIANA PION CACERES</t>
  </si>
  <si>
    <t>ANALISTA CALIDAD EN LA GESTION</t>
  </si>
  <si>
    <t>KATHERINE ELIZABETH DIAZ MONTERO</t>
  </si>
  <si>
    <t>Total general: 264</t>
  </si>
  <si>
    <t xml:space="preserve">DE LIBRE NOMBRAMIENTO Y  REMOCION                                 </t>
  </si>
  <si>
    <t>COORDINADOR (A) DE OPERACIONES DE CENSOS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</si>
</sst>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 val="doubleAccounting"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7">
    <xf numFmtId="0" fontId="0" fillId="0" borderId="0" xfId="0"/>
    <xf numFmtId="0" fontId="16" fillId="0" borderId="0" xfId="0" applyFont="1"/>
    <xf numFmtId="0" fontId="16" fillId="33" borderId="0" xfId="0" applyFont="1" applyFill="1"/>
    <xf numFmtId="0" fontId="19" fillId="35" borderId="0" xfId="0" applyFont="1" applyFill="1" applyAlignment="1">
      <alignment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6" fillId="37" borderId="0" xfId="0" applyFont="1" applyFill="1"/>
    <xf numFmtId="0" fontId="0" fillId="37" borderId="0" xfId="0" applyFill="1"/>
    <xf numFmtId="0" fontId="22" fillId="0" borderId="0" xfId="0" applyFont="1"/>
    <xf numFmtId="0" fontId="0" fillId="0" borderId="0" xfId="0" applyAlignment="1">
      <alignment horizontal="center"/>
    </xf>
    <xf numFmtId="0" fontId="22" fillId="37" borderId="0" xfId="0" applyFont="1" applyFill="1"/>
    <xf numFmtId="0" fontId="16" fillId="38" borderId="0" xfId="0" applyFont="1" applyFill="1"/>
    <xf numFmtId="0" fontId="0" fillId="38" borderId="0" xfId="0" applyFill="1"/>
    <xf numFmtId="0" fontId="0" fillId="33" borderId="0" xfId="0" applyFill="1"/>
    <xf numFmtId="0" fontId="16" fillId="39" borderId="0" xfId="0" applyFont="1" applyFill="1"/>
    <xf numFmtId="0" fontId="0" fillId="39" borderId="0" xfId="0" applyFill="1"/>
    <xf numFmtId="0" fontId="23" fillId="38" borderId="0" xfId="0" applyFont="1" applyFill="1"/>
    <xf numFmtId="164" fontId="0" fillId="0" borderId="0" xfId="1" applyFont="1" applyAlignment="1"/>
    <xf numFmtId="164" fontId="0" fillId="0" borderId="0" xfId="1" applyFont="1"/>
    <xf numFmtId="164" fontId="1" fillId="0" borderId="0" xfId="1" applyFont="1" applyAlignment="1"/>
    <xf numFmtId="164" fontId="0" fillId="37" borderId="0" xfId="1" applyFont="1" applyFill="1"/>
    <xf numFmtId="0" fontId="0" fillId="40" borderId="0" xfId="0" applyFill="1"/>
    <xf numFmtId="164" fontId="16" fillId="0" borderId="0" xfId="1" applyFont="1"/>
    <xf numFmtId="164" fontId="24" fillId="0" borderId="0" xfId="1" applyFont="1" applyAlignment="1">
      <alignment vertical="center"/>
    </xf>
    <xf numFmtId="164" fontId="25" fillId="0" borderId="0" xfId="1" applyFont="1" applyFill="1"/>
    <xf numFmtId="0" fontId="22" fillId="0" borderId="0" xfId="0" applyFont="1" applyAlignment="1">
      <alignment horizontal="left"/>
    </xf>
    <xf numFmtId="0" fontId="0" fillId="37" borderId="0" xfId="0" applyFill="1" applyAlignment="1">
      <alignment horizontal="left"/>
    </xf>
    <xf numFmtId="164" fontId="0" fillId="0" borderId="0" xfId="1" applyFont="1" applyFill="1" applyAlignment="1"/>
    <xf numFmtId="14" fontId="0" fillId="0" borderId="0" xfId="0" applyNumberFormat="1"/>
    <xf numFmtId="164" fontId="0" fillId="37" borderId="0" xfId="1" applyFont="1" applyFill="1" applyAlignment="1"/>
    <xf numFmtId="164" fontId="22" fillId="37" borderId="0" xfId="1" applyFont="1" applyFill="1" applyAlignment="1"/>
    <xf numFmtId="164" fontId="1" fillId="37" borderId="0" xfId="1" applyFont="1" applyFill="1" applyAlignment="1"/>
    <xf numFmtId="164" fontId="1" fillId="0" borderId="0" xfId="1" applyFont="1" applyFill="1" applyAlignment="1"/>
    <xf numFmtId="164" fontId="22" fillId="0" borderId="0" xfId="1" applyFont="1" applyAlignment="1"/>
    <xf numFmtId="0" fontId="0" fillId="0" borderId="0" xfId="0" applyAlignment="1">
      <alignment vertical="top" wrapText="1"/>
    </xf>
    <xf numFmtId="164" fontId="1" fillId="0" borderId="0" xfId="1" applyFont="1"/>
    <xf numFmtId="164" fontId="1" fillId="0" borderId="0" xfId="1" applyFont="1" applyFill="1"/>
    <xf numFmtId="164" fontId="19" fillId="35" borderId="0" xfId="1" applyFont="1" applyFill="1" applyAlignment="1">
      <alignment vertical="center"/>
    </xf>
    <xf numFmtId="0" fontId="0" fillId="0" borderId="0" xfId="0" applyAlignment="1">
      <alignment wrapText="1"/>
    </xf>
    <xf numFmtId="164" fontId="1" fillId="37" borderId="0" xfId="1" applyFont="1" applyFill="1"/>
    <xf numFmtId="164" fontId="0" fillId="0" borderId="0" xfId="0" applyNumberFormat="1"/>
    <xf numFmtId="0" fontId="22" fillId="37" borderId="0" xfId="0" applyFont="1" applyFill="1" applyAlignment="1">
      <alignment horizontal="left"/>
    </xf>
    <xf numFmtId="0" fontId="19" fillId="35" borderId="0" xfId="0" applyFont="1" applyFill="1" applyAlignment="1">
      <alignment horizontal="left"/>
    </xf>
    <xf numFmtId="164" fontId="22" fillId="0" borderId="0" xfId="1" applyFont="1"/>
    <xf numFmtId="164" fontId="0" fillId="0" borderId="0" xfId="1" applyFont="1" applyFill="1"/>
    <xf numFmtId="0" fontId="23" fillId="0" borderId="0" xfId="0" applyFont="1"/>
    <xf numFmtId="164" fontId="18" fillId="34" borderId="11" xfId="1" applyFont="1" applyFill="1" applyBorder="1" applyAlignment="1">
      <alignment horizontal="center" vertical="center"/>
    </xf>
    <xf numFmtId="164" fontId="18" fillId="34" borderId="15" xfId="1" applyFont="1" applyFill="1" applyBorder="1" applyAlignment="1">
      <alignment horizontal="center" vertic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22" xfId="0" applyFont="1" applyFill="1" applyBorder="1" applyAlignment="1">
      <alignment horizontal="center"/>
    </xf>
    <xf numFmtId="164" fontId="18" fillId="34" borderId="12" xfId="1" applyFont="1" applyFill="1" applyBorder="1" applyAlignment="1">
      <alignment horizontal="center" vertical="center"/>
    </xf>
    <xf numFmtId="164" fontId="18" fillId="34" borderId="16" xfId="1" applyFont="1" applyFill="1" applyBorder="1" applyAlignment="1">
      <alignment horizontal="center" vertical="center"/>
    </xf>
    <xf numFmtId="164" fontId="18" fillId="34" borderId="13" xfId="1" applyFont="1" applyFill="1" applyBorder="1" applyAlignment="1">
      <alignment horizontal="center" vertical="center"/>
    </xf>
    <xf numFmtId="164" fontId="18" fillId="34" borderId="17" xfId="1" applyFont="1" applyFill="1" applyBorder="1" applyAlignment="1">
      <alignment horizontal="center" vertical="center"/>
    </xf>
    <xf numFmtId="164" fontId="18" fillId="34" borderId="14" xfId="1" applyFont="1" applyFill="1" applyBorder="1" applyAlignment="1">
      <alignment horizontal="center" vertical="center"/>
    </xf>
    <xf numFmtId="164" fontId="18" fillId="34" borderId="18" xfId="1" applyFont="1" applyFill="1" applyBorder="1" applyAlignment="1">
      <alignment horizontal="center" vertical="center"/>
    </xf>
    <xf numFmtId="164" fontId="18" fillId="34" borderId="13" xfId="1" applyFont="1" applyFill="1" applyBorder="1" applyAlignment="1">
      <alignment horizontal="center" vertical="center" wrapText="1"/>
    </xf>
    <xf numFmtId="164" fontId="18" fillId="34" borderId="17" xfId="1" applyFont="1" applyFill="1" applyBorder="1" applyAlignment="1">
      <alignment horizontal="center" vertical="center" wrapText="1"/>
    </xf>
    <xf numFmtId="164" fontId="18" fillId="34" borderId="12" xfId="1" applyFont="1" applyFill="1" applyBorder="1" applyAlignment="1">
      <alignment horizontal="left" vertical="center"/>
    </xf>
    <xf numFmtId="164" fontId="18" fillId="34" borderId="16" xfId="1" applyFont="1" applyFill="1" applyBorder="1" applyAlignment="1">
      <alignment horizontal="left" vertical="center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0" fontId="20" fillId="36" borderId="22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13260</xdr:colOff>
      <xdr:row>0</xdr:row>
      <xdr:rowOff>169582</xdr:rowOff>
    </xdr:from>
    <xdr:to>
      <xdr:col>1</xdr:col>
      <xdr:colOff>1423520</xdr:colOff>
      <xdr:row>5</xdr:row>
      <xdr:rowOff>34306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85" y="169582"/>
          <a:ext cx="1410260" cy="140777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10</xdr:col>
      <xdr:colOff>1062198</xdr:colOff>
      <xdr:row>0</xdr:row>
      <xdr:rowOff>115929</xdr:rowOff>
    </xdr:from>
    <xdr:to>
      <xdr:col>12</xdr:col>
      <xdr:colOff>921870</xdr:colOff>
      <xdr:row>4</xdr:row>
      <xdr:rowOff>150988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78265" y="115929"/>
          <a:ext cx="2391928" cy="127795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77363</xdr:colOff>
      <xdr:row>274</xdr:row>
      <xdr:rowOff>23231</xdr:rowOff>
    </xdr:from>
    <xdr:to>
      <xdr:col>4</xdr:col>
      <xdr:colOff>673720</xdr:colOff>
      <xdr:row>306</xdr:row>
      <xdr:rowOff>92927</xdr:rowOff>
    </xdr:to>
    <xdr:pic>
      <xdr:nvPicPr>
        <xdr:cNvPr id="9" name="image1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85930" y="51911249"/>
          <a:ext cx="14872241" cy="6051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UO293"/>
  <sheetViews>
    <sheetView tabSelected="1" topLeftCell="A263" zoomScale="90" zoomScaleNormal="90" zoomScaleSheetLayoutView="82" zoomScalePageLayoutView="40" workbookViewId="0">
      <selection activeCell="I278" sqref="I278"/>
    </sheetView>
  </sheetViews>
  <sheetFormatPr baseColWidth="10" defaultColWidth="5.140625" defaultRowHeight="15" x14ac:dyDescent="0.25"/>
  <cols>
    <col min="1" max="1" width="10.5703125" bestFit="1" customWidth="1"/>
    <col min="2" max="2" width="45.28515625" bestFit="1" customWidth="1"/>
    <col min="3" max="3" width="94.7109375" bestFit="1" customWidth="1"/>
    <col min="4" max="4" width="74" bestFit="1" customWidth="1"/>
    <col min="5" max="5" width="12.5703125" style="4" bestFit="1" customWidth="1"/>
    <col min="6" max="6" width="39.140625" bestFit="1" customWidth="1"/>
    <col min="7" max="7" width="20.5703125" style="18" bestFit="1" customWidth="1"/>
    <col min="8" max="8" width="13.42578125" style="18" bestFit="1" customWidth="1"/>
    <col min="9" max="9" width="15.28515625" style="18" bestFit="1" customWidth="1"/>
    <col min="10" max="10" width="13.42578125" style="18" bestFit="1" customWidth="1"/>
    <col min="11" max="11" width="19.28515625" style="18" bestFit="1" customWidth="1"/>
    <col min="12" max="12" width="18.5703125" style="18" bestFit="1" customWidth="1"/>
    <col min="13" max="13" width="16.28515625" style="18" bestFit="1" customWidth="1"/>
  </cols>
  <sheetData>
    <row r="1" spans="1:13" x14ac:dyDescent="0.25">
      <c r="A1" s="21"/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ht="30" x14ac:dyDescent="0.4">
      <c r="A2" s="21"/>
      <c r="B2" s="64" t="s">
        <v>149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ht="30" x14ac:dyDescent="0.4">
      <c r="A3" s="21"/>
      <c r="B3" s="64" t="s">
        <v>133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1:13" ht="23.25" x14ac:dyDescent="0.35">
      <c r="A4" s="21"/>
      <c r="B4" s="48" t="s">
        <v>134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50"/>
    </row>
    <row r="5" spans="1:13" ht="23.25" x14ac:dyDescent="0.35">
      <c r="A5" s="21"/>
      <c r="B5" s="48" t="s">
        <v>254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50"/>
    </row>
    <row r="6" spans="1:13" ht="24" thickBot="1" x14ac:dyDescent="0.4">
      <c r="A6" s="21"/>
      <c r="B6" s="48" t="s">
        <v>500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50"/>
    </row>
    <row r="7" spans="1:13" x14ac:dyDescent="0.25">
      <c r="A7" s="46" t="s">
        <v>351</v>
      </c>
      <c r="B7" s="46" t="s">
        <v>184</v>
      </c>
      <c r="C7" s="46" t="s">
        <v>350</v>
      </c>
      <c r="D7" s="51" t="s">
        <v>0</v>
      </c>
      <c r="E7" s="59" t="s">
        <v>247</v>
      </c>
      <c r="F7" s="57" t="s">
        <v>183</v>
      </c>
      <c r="G7" s="51" t="s">
        <v>132</v>
      </c>
      <c r="H7" s="53" t="s">
        <v>1</v>
      </c>
      <c r="I7" s="51" t="s">
        <v>2</v>
      </c>
      <c r="J7" s="53" t="s">
        <v>3</v>
      </c>
      <c r="K7" s="51" t="s">
        <v>4</v>
      </c>
      <c r="L7" s="51" t="s">
        <v>5</v>
      </c>
      <c r="M7" s="55" t="s">
        <v>6</v>
      </c>
    </row>
    <row r="8" spans="1:13" ht="24.75" customHeight="1" thickBot="1" x14ac:dyDescent="0.3">
      <c r="A8" s="47"/>
      <c r="B8" s="47"/>
      <c r="C8" s="47"/>
      <c r="D8" s="52"/>
      <c r="E8" s="60"/>
      <c r="F8" s="58"/>
      <c r="G8" s="52"/>
      <c r="H8" s="54"/>
      <c r="I8" s="52"/>
      <c r="J8" s="54"/>
      <c r="K8" s="52"/>
      <c r="L8" s="52"/>
      <c r="M8" s="56"/>
    </row>
    <row r="9" spans="1:13" x14ac:dyDescent="0.25">
      <c r="A9" s="9">
        <v>1</v>
      </c>
      <c r="B9" t="s">
        <v>435</v>
      </c>
      <c r="C9" t="s">
        <v>7</v>
      </c>
      <c r="D9" t="s">
        <v>467</v>
      </c>
      <c r="E9" s="4" t="s">
        <v>233</v>
      </c>
      <c r="F9" s="34" t="s">
        <v>507</v>
      </c>
      <c r="G9" s="18">
        <v>270000</v>
      </c>
      <c r="H9" s="17">
        <f>G9*0.0287</f>
        <v>7749</v>
      </c>
      <c r="I9" s="44">
        <v>52674.83</v>
      </c>
      <c r="J9" s="17">
        <v>5883.16</v>
      </c>
      <c r="K9" s="18">
        <v>25</v>
      </c>
      <c r="L9" s="18">
        <f>H9+I9+J9+K9</f>
        <v>66331.990000000005</v>
      </c>
      <c r="M9" s="17">
        <f>+G9-L9</f>
        <v>203668.01</v>
      </c>
    </row>
    <row r="10" spans="1:13" x14ac:dyDescent="0.25">
      <c r="A10" s="9">
        <v>2</v>
      </c>
      <c r="B10" t="s">
        <v>343</v>
      </c>
      <c r="C10" t="s">
        <v>7</v>
      </c>
      <c r="D10" t="s">
        <v>474</v>
      </c>
      <c r="E10" s="4" t="s">
        <v>234</v>
      </c>
      <c r="F10" s="34" t="s">
        <v>370</v>
      </c>
      <c r="G10" s="18">
        <v>215000</v>
      </c>
      <c r="H10" s="17">
        <f>G10*0.0287</f>
        <v>6170.5</v>
      </c>
      <c r="I10" s="44">
        <v>39319.449999999997</v>
      </c>
      <c r="J10" s="17">
        <v>5883.16</v>
      </c>
      <c r="K10" s="18">
        <v>14965.94</v>
      </c>
      <c r="L10" s="18">
        <f t="shared" ref="L10:L80" si="0">H10+I10+J10+K10</f>
        <v>66339.05</v>
      </c>
      <c r="M10" s="17">
        <f t="shared" ref="M10:M79" si="1">+G10-L10</f>
        <v>148660.95000000001</v>
      </c>
    </row>
    <row r="11" spans="1:13" x14ac:dyDescent="0.25">
      <c r="A11" s="9">
        <v>3</v>
      </c>
      <c r="B11" t="s">
        <v>324</v>
      </c>
      <c r="C11" t="s">
        <v>7</v>
      </c>
      <c r="D11" t="s">
        <v>203</v>
      </c>
      <c r="E11" s="4" t="s">
        <v>233</v>
      </c>
      <c r="F11" t="s">
        <v>323</v>
      </c>
      <c r="G11" s="17">
        <v>110000</v>
      </c>
      <c r="H11" s="17">
        <f t="shared" ref="H11:H79" si="2">G11*0.0287</f>
        <v>3157</v>
      </c>
      <c r="I11" s="27">
        <v>14457.62</v>
      </c>
      <c r="J11" s="17">
        <f>G11*0.0304</f>
        <v>3344</v>
      </c>
      <c r="K11" s="17">
        <v>25</v>
      </c>
      <c r="L11" s="18">
        <f t="shared" si="0"/>
        <v>20983.62</v>
      </c>
      <c r="M11" s="17">
        <f t="shared" si="1"/>
        <v>89016.38</v>
      </c>
    </row>
    <row r="12" spans="1:13" x14ac:dyDescent="0.25">
      <c r="A12" s="9">
        <v>4</v>
      </c>
      <c r="B12" t="s">
        <v>124</v>
      </c>
      <c r="C12" t="s">
        <v>7</v>
      </c>
      <c r="D12" t="s">
        <v>125</v>
      </c>
      <c r="E12" s="4" t="s">
        <v>233</v>
      </c>
      <c r="F12" t="s">
        <v>155</v>
      </c>
      <c r="G12" s="18">
        <v>60000</v>
      </c>
      <c r="H12" s="17">
        <f t="shared" si="2"/>
        <v>1722</v>
      </c>
      <c r="I12" s="36">
        <v>3143.58</v>
      </c>
      <c r="J12" s="17">
        <f t="shared" ref="J12:J79" si="3">G12*0.0304</f>
        <v>1824</v>
      </c>
      <c r="K12" s="35">
        <v>14521.66</v>
      </c>
      <c r="L12" s="18">
        <f t="shared" si="0"/>
        <v>21211.24</v>
      </c>
      <c r="M12" s="17">
        <f t="shared" si="1"/>
        <v>38788.76</v>
      </c>
    </row>
    <row r="13" spans="1:13" x14ac:dyDescent="0.25">
      <c r="A13" s="9">
        <v>5</v>
      </c>
      <c r="B13" t="s">
        <v>8</v>
      </c>
      <c r="C13" t="s">
        <v>7</v>
      </c>
      <c r="D13" t="s">
        <v>125</v>
      </c>
      <c r="E13" s="4" t="s">
        <v>233</v>
      </c>
      <c r="F13" t="s">
        <v>154</v>
      </c>
      <c r="G13" s="18">
        <v>85000</v>
      </c>
      <c r="H13" s="17">
        <f t="shared" si="2"/>
        <v>2439.5</v>
      </c>
      <c r="I13" s="44">
        <v>7719.26</v>
      </c>
      <c r="J13" s="17">
        <f t="shared" si="3"/>
        <v>2584</v>
      </c>
      <c r="K13" s="18">
        <v>4911.42</v>
      </c>
      <c r="L13" s="18">
        <f t="shared" si="0"/>
        <v>17654.18</v>
      </c>
      <c r="M13" s="17">
        <f t="shared" si="1"/>
        <v>67345.820000000007</v>
      </c>
    </row>
    <row r="14" spans="1:13" x14ac:dyDescent="0.25">
      <c r="A14" s="9">
        <v>6</v>
      </c>
      <c r="B14" t="s">
        <v>208</v>
      </c>
      <c r="C14" t="s">
        <v>7</v>
      </c>
      <c r="D14" t="s">
        <v>203</v>
      </c>
      <c r="E14" s="4" t="s">
        <v>233</v>
      </c>
      <c r="F14" t="s">
        <v>323</v>
      </c>
      <c r="G14" s="18">
        <v>80000</v>
      </c>
      <c r="H14" s="17">
        <f t="shared" si="2"/>
        <v>2296</v>
      </c>
      <c r="I14" s="36">
        <v>7400.87</v>
      </c>
      <c r="J14" s="17">
        <f t="shared" si="3"/>
        <v>2432</v>
      </c>
      <c r="K14" s="35">
        <v>17918.32</v>
      </c>
      <c r="L14" s="18">
        <f>H14+I14+J14+K14</f>
        <v>30047.19</v>
      </c>
      <c r="M14" s="17">
        <f t="shared" si="1"/>
        <v>49952.81</v>
      </c>
    </row>
    <row r="15" spans="1:13" x14ac:dyDescent="0.25">
      <c r="A15" s="9">
        <v>7</v>
      </c>
      <c r="B15" t="s">
        <v>235</v>
      </c>
      <c r="C15" t="s">
        <v>7</v>
      </c>
      <c r="D15" t="s">
        <v>203</v>
      </c>
      <c r="E15" s="4" t="s">
        <v>234</v>
      </c>
      <c r="F15" t="s">
        <v>323</v>
      </c>
      <c r="G15" s="18">
        <v>91000</v>
      </c>
      <c r="H15" s="17">
        <f t="shared" si="2"/>
        <v>2611.6999999999998</v>
      </c>
      <c r="I15" s="36">
        <v>9988.34</v>
      </c>
      <c r="J15" s="17">
        <f>G15*0.0304</f>
        <v>2766.4</v>
      </c>
      <c r="K15" s="35">
        <v>7113.77</v>
      </c>
      <c r="L15" s="18">
        <f t="shared" si="0"/>
        <v>22480.21</v>
      </c>
      <c r="M15" s="17">
        <f t="shared" si="1"/>
        <v>68519.789999999994</v>
      </c>
    </row>
    <row r="16" spans="1:13" x14ac:dyDescent="0.25">
      <c r="A16" s="9">
        <v>8</v>
      </c>
      <c r="B16" t="s">
        <v>191</v>
      </c>
      <c r="C16" t="s">
        <v>7</v>
      </c>
      <c r="D16" t="s">
        <v>461</v>
      </c>
      <c r="E16" s="4" t="s">
        <v>233</v>
      </c>
      <c r="F16" t="s">
        <v>155</v>
      </c>
      <c r="G16" s="18">
        <v>140000</v>
      </c>
      <c r="H16" s="17">
        <f t="shared" si="2"/>
        <v>4018</v>
      </c>
      <c r="I16" s="36">
        <v>21514.37</v>
      </c>
      <c r="J16" s="17">
        <f t="shared" si="3"/>
        <v>4256</v>
      </c>
      <c r="K16" s="35">
        <v>175</v>
      </c>
      <c r="L16" s="18">
        <f t="shared" si="0"/>
        <v>29963.37</v>
      </c>
      <c r="M16" s="17">
        <f>+G16-L16</f>
        <v>110036.63</v>
      </c>
    </row>
    <row r="17" spans="1:3941" x14ac:dyDescent="0.25">
      <c r="A17" s="9">
        <v>9</v>
      </c>
      <c r="B17" t="s">
        <v>368</v>
      </c>
      <c r="C17" t="s">
        <v>7</v>
      </c>
      <c r="D17" t="s">
        <v>125</v>
      </c>
      <c r="E17" s="4" t="s">
        <v>233</v>
      </c>
      <c r="F17" t="s">
        <v>155</v>
      </c>
      <c r="G17" s="18">
        <v>45000</v>
      </c>
      <c r="H17" s="17">
        <f t="shared" si="2"/>
        <v>1291.5</v>
      </c>
      <c r="I17" s="44">
        <v>0</v>
      </c>
      <c r="J17" s="17">
        <f t="shared" si="3"/>
        <v>1368</v>
      </c>
      <c r="K17" s="18">
        <v>175</v>
      </c>
      <c r="L17" s="18">
        <f>H17+I17+J17+K17</f>
        <v>2834.5</v>
      </c>
      <c r="M17" s="17">
        <f>+G17-L17</f>
        <v>42165.5</v>
      </c>
    </row>
    <row r="18" spans="1:3941" x14ac:dyDescent="0.25">
      <c r="A18" s="9">
        <v>10</v>
      </c>
      <c r="B18" t="s">
        <v>369</v>
      </c>
      <c r="C18" t="s">
        <v>7</v>
      </c>
      <c r="D18" t="s">
        <v>203</v>
      </c>
      <c r="E18" s="4" t="s">
        <v>234</v>
      </c>
      <c r="F18" t="s">
        <v>323</v>
      </c>
      <c r="G18" s="18">
        <v>100000</v>
      </c>
      <c r="H18" s="17">
        <f t="shared" si="2"/>
        <v>2870</v>
      </c>
      <c r="I18" s="44">
        <v>12105.37</v>
      </c>
      <c r="J18" s="17">
        <f t="shared" si="3"/>
        <v>3040</v>
      </c>
      <c r="K18" s="18">
        <v>16887.46</v>
      </c>
      <c r="L18" s="18">
        <f>H18+I18+J18+K18</f>
        <v>34902.83</v>
      </c>
      <c r="M18" s="17">
        <f>+G18-L18</f>
        <v>65097.17</v>
      </c>
    </row>
    <row r="19" spans="1:3941" x14ac:dyDescent="0.25">
      <c r="A19" s="9">
        <v>11</v>
      </c>
      <c r="B19" t="s">
        <v>18</v>
      </c>
      <c r="C19" t="s">
        <v>255</v>
      </c>
      <c r="D19" t="s">
        <v>315</v>
      </c>
      <c r="E19" s="4" t="s">
        <v>233</v>
      </c>
      <c r="F19" t="s">
        <v>154</v>
      </c>
      <c r="G19" s="18">
        <v>56000</v>
      </c>
      <c r="H19" s="17">
        <f t="shared" si="2"/>
        <v>1607.2</v>
      </c>
      <c r="I19" s="36">
        <v>2733.96</v>
      </c>
      <c r="J19" s="17">
        <f t="shared" si="3"/>
        <v>1702.4</v>
      </c>
      <c r="K19" s="35">
        <v>275</v>
      </c>
      <c r="L19" s="18">
        <f>H19+I19+J19+K19</f>
        <v>6318.56</v>
      </c>
      <c r="M19" s="17">
        <f>+G19-L19</f>
        <v>49681.440000000002</v>
      </c>
    </row>
    <row r="20" spans="1:3941" x14ac:dyDescent="0.25">
      <c r="A20" s="9">
        <v>12</v>
      </c>
      <c r="B20" t="s">
        <v>401</v>
      </c>
      <c r="C20" t="s">
        <v>19</v>
      </c>
      <c r="D20" t="s">
        <v>436</v>
      </c>
      <c r="E20" s="4" t="s">
        <v>233</v>
      </c>
      <c r="F20" t="s">
        <v>154</v>
      </c>
      <c r="G20" s="18">
        <v>55000</v>
      </c>
      <c r="H20" s="17">
        <f t="shared" si="2"/>
        <v>1578.5</v>
      </c>
      <c r="I20" s="44">
        <v>2302.36</v>
      </c>
      <c r="J20" s="17">
        <f t="shared" si="3"/>
        <v>1672</v>
      </c>
      <c r="K20" s="35">
        <v>1890.46</v>
      </c>
      <c r="L20" s="18">
        <f>H20+I20+J20+K20</f>
        <v>7443.32</v>
      </c>
      <c r="M20" s="17">
        <f>+G20-L20</f>
        <v>47556.68</v>
      </c>
    </row>
    <row r="21" spans="1:3941" x14ac:dyDescent="0.25">
      <c r="A21" s="9">
        <v>13</v>
      </c>
      <c r="B21" t="s">
        <v>206</v>
      </c>
      <c r="C21" t="s">
        <v>19</v>
      </c>
      <c r="D21" t="s">
        <v>205</v>
      </c>
      <c r="E21" s="4" t="s">
        <v>233</v>
      </c>
      <c r="F21" t="s">
        <v>155</v>
      </c>
      <c r="G21" s="18">
        <v>44000</v>
      </c>
      <c r="H21" s="17">
        <f t="shared" si="2"/>
        <v>1262.8</v>
      </c>
      <c r="I21" s="36">
        <v>1007.19</v>
      </c>
      <c r="J21" s="17">
        <f t="shared" si="3"/>
        <v>1337.6</v>
      </c>
      <c r="K21" s="35">
        <v>1730</v>
      </c>
      <c r="L21" s="18">
        <f t="shared" si="0"/>
        <v>5337.59</v>
      </c>
      <c r="M21" s="17">
        <f t="shared" si="1"/>
        <v>38662.410000000003</v>
      </c>
    </row>
    <row r="22" spans="1:3941" x14ac:dyDescent="0.25">
      <c r="A22" s="9">
        <v>14</v>
      </c>
      <c r="B22" t="s">
        <v>327</v>
      </c>
      <c r="C22" t="s">
        <v>19</v>
      </c>
      <c r="D22" t="s">
        <v>328</v>
      </c>
      <c r="E22" s="4" t="s">
        <v>233</v>
      </c>
      <c r="F22" t="s">
        <v>154</v>
      </c>
      <c r="G22" s="17">
        <v>56000</v>
      </c>
      <c r="H22" s="17">
        <f t="shared" si="2"/>
        <v>1607.2</v>
      </c>
      <c r="I22" s="36">
        <v>2443.4899999999998</v>
      </c>
      <c r="J22" s="17">
        <f t="shared" si="3"/>
        <v>1702.4</v>
      </c>
      <c r="K22" s="35">
        <v>1740.46</v>
      </c>
      <c r="L22" s="18">
        <f t="shared" si="0"/>
        <v>7493.55</v>
      </c>
      <c r="M22" s="17">
        <f t="shared" si="1"/>
        <v>48506.45</v>
      </c>
    </row>
    <row r="23" spans="1:3941" x14ac:dyDescent="0.25">
      <c r="A23" s="9">
        <v>15</v>
      </c>
      <c r="B23" t="s">
        <v>120</v>
      </c>
      <c r="C23" t="s">
        <v>19</v>
      </c>
      <c r="D23" t="s">
        <v>157</v>
      </c>
      <c r="E23" s="4" t="s">
        <v>234</v>
      </c>
      <c r="F23" t="s">
        <v>154</v>
      </c>
      <c r="G23" s="18">
        <v>45000</v>
      </c>
      <c r="H23" s="17">
        <f t="shared" si="2"/>
        <v>1291.5</v>
      </c>
      <c r="I23" s="44">
        <v>891.01</v>
      </c>
      <c r="J23" s="17">
        <f t="shared" si="3"/>
        <v>1368</v>
      </c>
      <c r="K23" s="35">
        <v>4940.18</v>
      </c>
      <c r="L23" s="18">
        <f t="shared" si="0"/>
        <v>8490.69</v>
      </c>
      <c r="M23" s="17">
        <f>+G23-L23</f>
        <v>36509.31</v>
      </c>
    </row>
    <row r="24" spans="1:3941" x14ac:dyDescent="0.25">
      <c r="A24" s="9">
        <v>16</v>
      </c>
      <c r="B24" t="s">
        <v>399</v>
      </c>
      <c r="C24" t="s">
        <v>19</v>
      </c>
      <c r="D24" t="s">
        <v>157</v>
      </c>
      <c r="E24" s="4" t="s">
        <v>233</v>
      </c>
      <c r="F24" t="s">
        <v>155</v>
      </c>
      <c r="G24" s="18">
        <v>40000</v>
      </c>
      <c r="H24" s="17">
        <f t="shared" si="2"/>
        <v>1148</v>
      </c>
      <c r="I24" s="36">
        <v>442.65</v>
      </c>
      <c r="J24" s="17">
        <f t="shared" si="3"/>
        <v>1216</v>
      </c>
      <c r="K24" s="35">
        <v>175</v>
      </c>
      <c r="L24" s="18">
        <f t="shared" si="0"/>
        <v>2981.65</v>
      </c>
      <c r="M24" s="17">
        <f>G24-L24</f>
        <v>37018.35</v>
      </c>
    </row>
    <row r="25" spans="1:3941" x14ac:dyDescent="0.25">
      <c r="A25" s="9">
        <v>17</v>
      </c>
      <c r="B25" s="8" t="s">
        <v>268</v>
      </c>
      <c r="C25" t="s">
        <v>496</v>
      </c>
      <c r="D25" t="s">
        <v>14</v>
      </c>
      <c r="E25" s="25" t="s">
        <v>233</v>
      </c>
      <c r="F25" s="8" t="s">
        <v>155</v>
      </c>
      <c r="G25" s="33">
        <v>32000</v>
      </c>
      <c r="H25" s="17">
        <f>G25*0.0287</f>
        <v>918.4</v>
      </c>
      <c r="I25" s="32">
        <v>0</v>
      </c>
      <c r="J25" s="17">
        <f>G25*0.0304</f>
        <v>972.8</v>
      </c>
      <c r="K25" s="19">
        <v>175</v>
      </c>
      <c r="L25" s="18">
        <f>H25+I25+J25+K25</f>
        <v>2066.1999999999998</v>
      </c>
      <c r="M25" s="17">
        <f>+G25-L25</f>
        <v>29933.8</v>
      </c>
    </row>
    <row r="26" spans="1:3941" s="7" customFormat="1" x14ac:dyDescent="0.25">
      <c r="A26" s="9">
        <v>18</v>
      </c>
      <c r="B26" t="s">
        <v>135</v>
      </c>
      <c r="C26" t="s">
        <v>12</v>
      </c>
      <c r="D26" t="s">
        <v>342</v>
      </c>
      <c r="E26" s="4" t="s">
        <v>233</v>
      </c>
      <c r="F26" t="s">
        <v>154</v>
      </c>
      <c r="G26" s="17">
        <v>65000</v>
      </c>
      <c r="H26" s="17">
        <f t="shared" si="2"/>
        <v>1865.5</v>
      </c>
      <c r="I26" s="44">
        <v>4427.58</v>
      </c>
      <c r="J26" s="17">
        <f t="shared" si="3"/>
        <v>1976</v>
      </c>
      <c r="K26" s="17">
        <v>175</v>
      </c>
      <c r="L26" s="18">
        <f t="shared" si="0"/>
        <v>8444.08</v>
      </c>
      <c r="M26" s="17">
        <f t="shared" si="1"/>
        <v>56555.92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</row>
    <row r="27" spans="1:3941" s="7" customFormat="1" x14ac:dyDescent="0.25">
      <c r="A27" s="9">
        <v>19</v>
      </c>
      <c r="B27" t="s">
        <v>393</v>
      </c>
      <c r="C27" t="s">
        <v>12</v>
      </c>
      <c r="D27" t="s">
        <v>157</v>
      </c>
      <c r="E27" s="4" t="s">
        <v>233</v>
      </c>
      <c r="F27" t="s">
        <v>155</v>
      </c>
      <c r="G27" s="17">
        <v>45000</v>
      </c>
      <c r="H27" s="17">
        <f t="shared" si="2"/>
        <v>1291.5</v>
      </c>
      <c r="I27" s="44"/>
      <c r="J27" s="17">
        <f t="shared" si="3"/>
        <v>1368</v>
      </c>
      <c r="K27" s="18">
        <v>25</v>
      </c>
      <c r="L27" s="18">
        <f t="shared" si="0"/>
        <v>2684.5</v>
      </c>
      <c r="M27" s="17">
        <f>G27-L27</f>
        <v>42315.5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</row>
    <row r="28" spans="1:3941" s="7" customFormat="1" x14ac:dyDescent="0.25">
      <c r="A28" s="9">
        <v>20</v>
      </c>
      <c r="B28" s="25" t="s">
        <v>238</v>
      </c>
      <c r="C28" t="s">
        <v>12</v>
      </c>
      <c r="D28" s="4" t="s">
        <v>453</v>
      </c>
      <c r="E28" s="4" t="s">
        <v>233</v>
      </c>
      <c r="F28" s="26" t="s">
        <v>154</v>
      </c>
      <c r="G28" s="18">
        <v>145000</v>
      </c>
      <c r="H28" s="17">
        <f t="shared" si="2"/>
        <v>4161.5</v>
      </c>
      <c r="I28" s="44">
        <v>22690.49</v>
      </c>
      <c r="J28" s="17">
        <f t="shared" si="3"/>
        <v>4408</v>
      </c>
      <c r="K28" s="18">
        <v>175</v>
      </c>
      <c r="L28" s="18">
        <f t="shared" si="0"/>
        <v>31434.99</v>
      </c>
      <c r="M28" s="17">
        <f t="shared" ref="M28" si="4">+G28-L28</f>
        <v>113565.01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  <c r="DNI28"/>
      <c r="DNJ28"/>
      <c r="DNK28"/>
      <c r="DNL28"/>
      <c r="DNM28"/>
      <c r="DNN28"/>
      <c r="DNO28"/>
      <c r="DNP28"/>
      <c r="DNQ28"/>
      <c r="DNR28"/>
      <c r="DNS28"/>
      <c r="DNT28"/>
      <c r="DNU28"/>
      <c r="DNV28"/>
      <c r="DNW28"/>
      <c r="DNX28"/>
      <c r="DNY28"/>
      <c r="DNZ28"/>
      <c r="DOA28"/>
      <c r="DOB28"/>
      <c r="DOC28"/>
      <c r="DOD28"/>
      <c r="DOE28"/>
      <c r="DOF28"/>
      <c r="DOG28"/>
      <c r="DOH28"/>
      <c r="DOI28"/>
      <c r="DOJ28"/>
      <c r="DOK28"/>
      <c r="DOL28"/>
      <c r="DOM28"/>
      <c r="DON28"/>
      <c r="DOO28"/>
      <c r="DOP28"/>
      <c r="DOQ28"/>
      <c r="DOR28"/>
      <c r="DOS28"/>
      <c r="DOT28"/>
      <c r="DOU28"/>
      <c r="DOV28"/>
      <c r="DOW28"/>
      <c r="DOX28"/>
      <c r="DOY28"/>
      <c r="DOZ28"/>
      <c r="DPA28"/>
      <c r="DPB28"/>
      <c r="DPC28"/>
      <c r="DPD28"/>
      <c r="DPE28"/>
      <c r="DPF28"/>
      <c r="DPG28"/>
      <c r="DPH28"/>
      <c r="DPI28"/>
      <c r="DPJ28"/>
      <c r="DPK28"/>
      <c r="DPL28"/>
      <c r="DPM28"/>
      <c r="DPN28"/>
      <c r="DPO28"/>
      <c r="DPP28"/>
      <c r="DPQ28"/>
      <c r="DPR28"/>
      <c r="DPS28"/>
      <c r="DPT28"/>
      <c r="DPU28"/>
      <c r="DPV28"/>
      <c r="DPW28"/>
      <c r="DPX28"/>
      <c r="DPY28"/>
      <c r="DPZ28"/>
      <c r="DQA28"/>
      <c r="DQB28"/>
      <c r="DQC28"/>
      <c r="DQD28"/>
      <c r="DQE28"/>
      <c r="DQF28"/>
      <c r="DQG28"/>
      <c r="DQH28"/>
      <c r="DQI28"/>
      <c r="DQJ28"/>
      <c r="DQK28"/>
      <c r="DQL28"/>
      <c r="DQM28"/>
      <c r="DQN28"/>
      <c r="DQO28"/>
      <c r="DQP28"/>
      <c r="DQQ28"/>
      <c r="DQR28"/>
      <c r="DQS28"/>
      <c r="DQT28"/>
      <c r="DQU28"/>
      <c r="DQV28"/>
      <c r="DQW28"/>
      <c r="DQX28"/>
      <c r="DQY28"/>
      <c r="DQZ28"/>
      <c r="DRA28"/>
      <c r="DRB28"/>
      <c r="DRC28"/>
      <c r="DRD28"/>
      <c r="DRE28"/>
      <c r="DRF28"/>
      <c r="DRG28"/>
      <c r="DRH28"/>
      <c r="DRI28"/>
      <c r="DRJ28"/>
      <c r="DRK28"/>
      <c r="DRL28"/>
      <c r="DRM28"/>
      <c r="DRN28"/>
      <c r="DRO28"/>
      <c r="DRP28"/>
      <c r="DRQ28"/>
      <c r="DRR28"/>
      <c r="DRS28"/>
      <c r="DRT28"/>
      <c r="DRU28"/>
      <c r="DRV28"/>
      <c r="DRW28"/>
      <c r="DRX28"/>
      <c r="DRY28"/>
      <c r="DRZ28"/>
      <c r="DSA28"/>
      <c r="DSB28"/>
      <c r="DSC28"/>
      <c r="DSD28"/>
      <c r="DSE28"/>
      <c r="DSF28"/>
      <c r="DSG28"/>
      <c r="DSH28"/>
      <c r="DSI28"/>
      <c r="DSJ28"/>
      <c r="DSK28"/>
      <c r="DSL28"/>
      <c r="DSM28"/>
      <c r="DSN28"/>
      <c r="DSO28"/>
      <c r="DSP28"/>
      <c r="DSQ28"/>
      <c r="DSR28"/>
      <c r="DSS28"/>
      <c r="DST28"/>
      <c r="DSU28"/>
      <c r="DSV28"/>
      <c r="DSW28"/>
      <c r="DSX28"/>
      <c r="DSY28"/>
      <c r="DSZ28"/>
      <c r="DTA28"/>
      <c r="DTB28"/>
      <c r="DTC28"/>
      <c r="DTD28"/>
      <c r="DTE28"/>
      <c r="DTF28"/>
      <c r="DTG28"/>
      <c r="DTH28"/>
      <c r="DTI28"/>
      <c r="DTJ28"/>
      <c r="DTK28"/>
      <c r="DTL28"/>
      <c r="DTM28"/>
      <c r="DTN28"/>
      <c r="DTO28"/>
      <c r="DTP28"/>
      <c r="DTQ28"/>
      <c r="DTR28"/>
      <c r="DTS28"/>
      <c r="DTT28"/>
      <c r="DTU28"/>
      <c r="DTV28"/>
      <c r="DTW28"/>
      <c r="DTX28"/>
      <c r="DTY28"/>
      <c r="DTZ28"/>
      <c r="DUA28"/>
      <c r="DUB28"/>
      <c r="DUC28"/>
      <c r="DUD28"/>
      <c r="DUE28"/>
      <c r="DUF28"/>
      <c r="DUG28"/>
      <c r="DUH28"/>
      <c r="DUI28"/>
      <c r="DUJ28"/>
      <c r="DUK28"/>
      <c r="DUL28"/>
      <c r="DUM28"/>
      <c r="DUN28"/>
      <c r="DUO28"/>
      <c r="DUP28"/>
      <c r="DUQ28"/>
      <c r="DUR28"/>
      <c r="DUS28"/>
      <c r="DUT28"/>
      <c r="DUU28"/>
      <c r="DUV28"/>
      <c r="DUW28"/>
      <c r="DUX28"/>
      <c r="DUY28"/>
      <c r="DUZ28"/>
      <c r="DVA28"/>
      <c r="DVB28"/>
      <c r="DVC28"/>
      <c r="DVD28"/>
      <c r="DVE28"/>
      <c r="DVF28"/>
      <c r="DVG28"/>
      <c r="DVH28"/>
      <c r="DVI28"/>
      <c r="DVJ28"/>
      <c r="DVK28"/>
      <c r="DVL28"/>
      <c r="DVM28"/>
      <c r="DVN28"/>
      <c r="DVO28"/>
      <c r="DVP28"/>
      <c r="DVQ28"/>
      <c r="DVR28"/>
      <c r="DVS28"/>
      <c r="DVT28"/>
      <c r="DVU28"/>
      <c r="DVV28"/>
      <c r="DVW28"/>
      <c r="DVX28"/>
      <c r="DVY28"/>
      <c r="DVZ28"/>
      <c r="DWA28"/>
      <c r="DWB28"/>
      <c r="DWC28"/>
      <c r="DWD28"/>
      <c r="DWE28"/>
      <c r="DWF28"/>
      <c r="DWG28"/>
      <c r="DWH28"/>
      <c r="DWI28"/>
      <c r="DWJ28"/>
      <c r="DWK28"/>
      <c r="DWL28"/>
      <c r="DWM28"/>
      <c r="DWN28"/>
      <c r="DWO28"/>
      <c r="DWP28"/>
      <c r="DWQ28"/>
      <c r="DWR28"/>
      <c r="DWS28"/>
      <c r="DWT28"/>
      <c r="DWU28"/>
      <c r="DWV28"/>
      <c r="DWW28"/>
      <c r="DWX28"/>
      <c r="DWY28"/>
      <c r="DWZ28"/>
      <c r="DXA28"/>
      <c r="DXB28"/>
      <c r="DXC28"/>
      <c r="DXD28"/>
      <c r="DXE28"/>
      <c r="DXF28"/>
      <c r="DXG28"/>
      <c r="DXH28"/>
      <c r="DXI28"/>
      <c r="DXJ28"/>
      <c r="DXK28"/>
      <c r="DXL28"/>
      <c r="DXM28"/>
      <c r="DXN28"/>
      <c r="DXO28"/>
      <c r="DXP28"/>
      <c r="DXQ28"/>
      <c r="DXR28"/>
      <c r="DXS28"/>
      <c r="DXT28"/>
      <c r="DXU28"/>
      <c r="DXV28"/>
      <c r="DXW28"/>
      <c r="DXX28"/>
      <c r="DXY28"/>
      <c r="DXZ28"/>
      <c r="DYA28"/>
      <c r="DYB28"/>
      <c r="DYC28"/>
      <c r="DYD28"/>
      <c r="DYE28"/>
      <c r="DYF28"/>
      <c r="DYG28"/>
      <c r="DYH28"/>
      <c r="DYI28"/>
      <c r="DYJ28"/>
      <c r="DYK28"/>
      <c r="DYL28"/>
      <c r="DYM28"/>
      <c r="DYN28"/>
      <c r="DYO28"/>
      <c r="DYP28"/>
      <c r="DYQ28"/>
      <c r="DYR28"/>
      <c r="DYS28"/>
      <c r="DYT28"/>
      <c r="DYU28"/>
      <c r="DYV28"/>
      <c r="DYW28"/>
      <c r="DYX28"/>
      <c r="DYY28"/>
      <c r="DYZ28"/>
      <c r="DZA28"/>
      <c r="DZB28"/>
      <c r="DZC28"/>
      <c r="DZD28"/>
      <c r="DZE28"/>
      <c r="DZF28"/>
      <c r="DZG28"/>
      <c r="DZH28"/>
      <c r="DZI28"/>
      <c r="DZJ28"/>
      <c r="DZK28"/>
      <c r="DZL28"/>
      <c r="DZM28"/>
      <c r="DZN28"/>
      <c r="DZO28"/>
      <c r="DZP28"/>
      <c r="DZQ28"/>
      <c r="DZR28"/>
      <c r="DZS28"/>
      <c r="DZT28"/>
      <c r="DZU28"/>
      <c r="DZV28"/>
      <c r="DZW28"/>
      <c r="DZX28"/>
      <c r="DZY28"/>
      <c r="DZZ28"/>
      <c r="EAA28"/>
      <c r="EAB28"/>
      <c r="EAC28"/>
      <c r="EAD28"/>
      <c r="EAE28"/>
      <c r="EAF28"/>
      <c r="EAG28"/>
      <c r="EAH28"/>
      <c r="EAI28"/>
      <c r="EAJ28"/>
      <c r="EAK28"/>
      <c r="EAL28"/>
      <c r="EAM28"/>
      <c r="EAN28"/>
      <c r="EAO28"/>
      <c r="EAP28"/>
      <c r="EAQ28"/>
      <c r="EAR28"/>
      <c r="EAS28"/>
      <c r="EAT28"/>
      <c r="EAU28"/>
      <c r="EAV28"/>
      <c r="EAW28"/>
      <c r="EAX28"/>
      <c r="EAY28"/>
      <c r="EAZ28"/>
      <c r="EBA28"/>
      <c r="EBB28"/>
      <c r="EBC28"/>
      <c r="EBD28"/>
      <c r="EBE28"/>
      <c r="EBF28"/>
      <c r="EBG28"/>
      <c r="EBH28"/>
      <c r="EBI28"/>
      <c r="EBJ28"/>
      <c r="EBK28"/>
      <c r="EBL28"/>
      <c r="EBM28"/>
      <c r="EBN28"/>
      <c r="EBO28"/>
      <c r="EBP28"/>
      <c r="EBQ28"/>
      <c r="EBR28"/>
      <c r="EBS28"/>
      <c r="EBT28"/>
      <c r="EBU28"/>
      <c r="EBV28"/>
      <c r="EBW28"/>
      <c r="EBX28"/>
      <c r="EBY28"/>
      <c r="EBZ28"/>
      <c r="ECA28"/>
      <c r="ECB28"/>
      <c r="ECC28"/>
      <c r="ECD28"/>
      <c r="ECE28"/>
      <c r="ECF28"/>
      <c r="ECG28"/>
      <c r="ECH28"/>
      <c r="ECI28"/>
      <c r="ECJ28"/>
      <c r="ECK28"/>
      <c r="ECL28"/>
      <c r="ECM28"/>
      <c r="ECN28"/>
      <c r="ECO28"/>
      <c r="ECP28"/>
      <c r="ECQ28"/>
      <c r="ECR28"/>
      <c r="ECS28"/>
      <c r="ECT28"/>
      <c r="ECU28"/>
      <c r="ECV28"/>
      <c r="ECW28"/>
      <c r="ECX28"/>
      <c r="ECY28"/>
      <c r="ECZ28"/>
      <c r="EDA28"/>
      <c r="EDB28"/>
      <c r="EDC28"/>
      <c r="EDD28"/>
      <c r="EDE28"/>
      <c r="EDF28"/>
      <c r="EDG28"/>
      <c r="EDH28"/>
      <c r="EDI28"/>
      <c r="EDJ28"/>
      <c r="EDK28"/>
      <c r="EDL28"/>
      <c r="EDM28"/>
      <c r="EDN28"/>
      <c r="EDO28"/>
      <c r="EDP28"/>
      <c r="EDQ28"/>
      <c r="EDR28"/>
      <c r="EDS28"/>
      <c r="EDT28"/>
      <c r="EDU28"/>
      <c r="EDV28"/>
      <c r="EDW28"/>
      <c r="EDX28"/>
      <c r="EDY28"/>
      <c r="EDZ28"/>
      <c r="EEA28"/>
      <c r="EEB28"/>
      <c r="EEC28"/>
      <c r="EED28"/>
      <c r="EEE28"/>
      <c r="EEF28"/>
      <c r="EEG28"/>
      <c r="EEH28"/>
      <c r="EEI28"/>
      <c r="EEJ28"/>
      <c r="EEK28"/>
      <c r="EEL28"/>
      <c r="EEM28"/>
      <c r="EEN28"/>
      <c r="EEO28"/>
      <c r="EEP28"/>
      <c r="EEQ28"/>
      <c r="EER28"/>
      <c r="EES28"/>
      <c r="EET28"/>
      <c r="EEU28"/>
      <c r="EEV28"/>
      <c r="EEW28"/>
      <c r="EEX28"/>
      <c r="EEY28"/>
      <c r="EEZ28"/>
      <c r="EFA28"/>
      <c r="EFB28"/>
      <c r="EFC28"/>
      <c r="EFD28"/>
      <c r="EFE28"/>
      <c r="EFF28"/>
      <c r="EFG28"/>
      <c r="EFH28"/>
      <c r="EFI28"/>
      <c r="EFJ28"/>
      <c r="EFK28"/>
      <c r="EFL28"/>
      <c r="EFM28"/>
      <c r="EFN28"/>
      <c r="EFO28"/>
      <c r="EFP28"/>
      <c r="EFQ28"/>
      <c r="EFR28"/>
      <c r="EFS28"/>
      <c r="EFT28"/>
      <c r="EFU28"/>
      <c r="EFV28"/>
      <c r="EFW28"/>
      <c r="EFX28"/>
      <c r="EFY28"/>
      <c r="EFZ28"/>
      <c r="EGA28"/>
      <c r="EGB28"/>
      <c r="EGC28"/>
      <c r="EGD28"/>
      <c r="EGE28"/>
      <c r="EGF28"/>
      <c r="EGG28"/>
      <c r="EGH28"/>
      <c r="EGI28"/>
      <c r="EGJ28"/>
      <c r="EGK28"/>
      <c r="EGL28"/>
      <c r="EGM28"/>
      <c r="EGN28"/>
      <c r="EGO28"/>
      <c r="EGP28"/>
      <c r="EGQ28"/>
      <c r="EGR28"/>
      <c r="EGS28"/>
      <c r="EGT28"/>
      <c r="EGU28"/>
      <c r="EGV28"/>
      <c r="EGW28"/>
      <c r="EGX28"/>
      <c r="EGY28"/>
      <c r="EGZ28"/>
      <c r="EHA28"/>
      <c r="EHB28"/>
      <c r="EHC28"/>
      <c r="EHD28"/>
      <c r="EHE28"/>
      <c r="EHF28"/>
      <c r="EHG28"/>
      <c r="EHH28"/>
      <c r="EHI28"/>
      <c r="EHJ28"/>
      <c r="EHK28"/>
      <c r="EHL28"/>
      <c r="EHM28"/>
      <c r="EHN28"/>
      <c r="EHO28"/>
      <c r="EHP28"/>
      <c r="EHQ28"/>
      <c r="EHR28"/>
      <c r="EHS28"/>
      <c r="EHT28"/>
      <c r="EHU28"/>
      <c r="EHV28"/>
      <c r="EHW28"/>
      <c r="EHX28"/>
      <c r="EHY28"/>
      <c r="EHZ28"/>
      <c r="EIA28"/>
      <c r="EIB28"/>
      <c r="EIC28"/>
      <c r="EID28"/>
      <c r="EIE28"/>
      <c r="EIF28"/>
      <c r="EIG28"/>
      <c r="EIH28"/>
      <c r="EII28"/>
      <c r="EIJ28"/>
      <c r="EIK28"/>
      <c r="EIL28"/>
      <c r="EIM28"/>
      <c r="EIN28"/>
      <c r="EIO28"/>
      <c r="EIP28"/>
      <c r="EIQ28"/>
      <c r="EIR28"/>
      <c r="EIS28"/>
      <c r="EIT28"/>
      <c r="EIU28"/>
      <c r="EIV28"/>
      <c r="EIW28"/>
      <c r="EIX28"/>
      <c r="EIY28"/>
      <c r="EIZ28"/>
      <c r="EJA28"/>
      <c r="EJB28"/>
      <c r="EJC28"/>
      <c r="EJD28"/>
      <c r="EJE28"/>
      <c r="EJF28"/>
      <c r="EJG28"/>
      <c r="EJH28"/>
      <c r="EJI28"/>
      <c r="EJJ28"/>
      <c r="EJK28"/>
      <c r="EJL28"/>
      <c r="EJM28"/>
      <c r="EJN28"/>
      <c r="EJO28"/>
      <c r="EJP28"/>
      <c r="EJQ28"/>
      <c r="EJR28"/>
      <c r="EJS28"/>
      <c r="EJT28"/>
      <c r="EJU28"/>
      <c r="EJV28"/>
      <c r="EJW28"/>
      <c r="EJX28"/>
      <c r="EJY28"/>
      <c r="EJZ28"/>
      <c r="EKA28"/>
      <c r="EKB28"/>
      <c r="EKC28"/>
      <c r="EKD28"/>
      <c r="EKE28"/>
      <c r="EKF28"/>
      <c r="EKG28"/>
      <c r="EKH28"/>
      <c r="EKI28"/>
      <c r="EKJ28"/>
      <c r="EKK28"/>
      <c r="EKL28"/>
      <c r="EKM28"/>
      <c r="EKN28"/>
      <c r="EKO28"/>
      <c r="EKP28"/>
      <c r="EKQ28"/>
      <c r="EKR28"/>
      <c r="EKS28"/>
      <c r="EKT28"/>
      <c r="EKU28"/>
      <c r="EKV28"/>
      <c r="EKW28"/>
      <c r="EKX28"/>
      <c r="EKY28"/>
      <c r="EKZ28"/>
      <c r="ELA28"/>
      <c r="ELB28"/>
      <c r="ELC28"/>
      <c r="ELD28"/>
      <c r="ELE28"/>
      <c r="ELF28"/>
      <c r="ELG28"/>
      <c r="ELH28"/>
      <c r="ELI28"/>
      <c r="ELJ28"/>
      <c r="ELK28"/>
      <c r="ELL28"/>
      <c r="ELM28"/>
      <c r="ELN28"/>
      <c r="ELO28"/>
      <c r="ELP28"/>
      <c r="ELQ28"/>
      <c r="ELR28"/>
      <c r="ELS28"/>
      <c r="ELT28"/>
      <c r="ELU28"/>
      <c r="ELV28"/>
      <c r="ELW28"/>
      <c r="ELX28"/>
      <c r="ELY28"/>
      <c r="ELZ28"/>
      <c r="EMA28"/>
      <c r="EMB28"/>
      <c r="EMC28"/>
      <c r="EMD28"/>
      <c r="EME28"/>
      <c r="EMF28"/>
      <c r="EMG28"/>
      <c r="EMH28"/>
      <c r="EMI28"/>
      <c r="EMJ28"/>
      <c r="EMK28"/>
      <c r="EML28"/>
      <c r="EMM28"/>
      <c r="EMN28"/>
      <c r="EMO28"/>
      <c r="EMP28"/>
      <c r="EMQ28"/>
      <c r="EMR28"/>
      <c r="EMS28"/>
      <c r="EMT28"/>
      <c r="EMU28"/>
      <c r="EMV28"/>
      <c r="EMW28"/>
      <c r="EMX28"/>
      <c r="EMY28"/>
      <c r="EMZ28"/>
      <c r="ENA28"/>
      <c r="ENB28"/>
      <c r="ENC28"/>
      <c r="END28"/>
      <c r="ENE28"/>
      <c r="ENF28"/>
      <c r="ENG28"/>
      <c r="ENH28"/>
      <c r="ENI28"/>
      <c r="ENJ28"/>
      <c r="ENK28"/>
      <c r="ENL28"/>
      <c r="ENM28"/>
      <c r="ENN28"/>
      <c r="ENO28"/>
      <c r="ENP28"/>
      <c r="ENQ28"/>
      <c r="ENR28"/>
      <c r="ENS28"/>
      <c r="ENT28"/>
      <c r="ENU28"/>
      <c r="ENV28"/>
      <c r="ENW28"/>
      <c r="ENX28"/>
      <c r="ENY28"/>
      <c r="ENZ28"/>
      <c r="EOA28"/>
      <c r="EOB28"/>
      <c r="EOC28"/>
      <c r="EOD28"/>
      <c r="EOE28"/>
      <c r="EOF28"/>
      <c r="EOG28"/>
      <c r="EOH28"/>
      <c r="EOI28"/>
      <c r="EOJ28"/>
      <c r="EOK28"/>
      <c r="EOL28"/>
      <c r="EOM28"/>
      <c r="EON28"/>
      <c r="EOO28"/>
      <c r="EOP28"/>
      <c r="EOQ28"/>
      <c r="EOR28"/>
      <c r="EOS28"/>
      <c r="EOT28"/>
      <c r="EOU28"/>
      <c r="EOV28"/>
      <c r="EOW28"/>
      <c r="EOX28"/>
      <c r="EOY28"/>
      <c r="EOZ28"/>
      <c r="EPA28"/>
      <c r="EPB28"/>
      <c r="EPC28"/>
      <c r="EPD28"/>
      <c r="EPE28"/>
      <c r="EPF28"/>
      <c r="EPG28"/>
      <c r="EPH28"/>
      <c r="EPI28"/>
      <c r="EPJ28"/>
      <c r="EPK28"/>
      <c r="EPL28"/>
      <c r="EPM28"/>
      <c r="EPN28"/>
      <c r="EPO28"/>
      <c r="EPP28"/>
      <c r="EPQ28"/>
      <c r="EPR28"/>
      <c r="EPS28"/>
      <c r="EPT28"/>
      <c r="EPU28"/>
      <c r="EPV28"/>
      <c r="EPW28"/>
      <c r="EPX28"/>
      <c r="EPY28"/>
      <c r="EPZ28"/>
      <c r="EQA28"/>
      <c r="EQB28"/>
      <c r="EQC28"/>
      <c r="EQD28"/>
      <c r="EQE28"/>
      <c r="EQF28"/>
      <c r="EQG28"/>
      <c r="EQH28"/>
      <c r="EQI28"/>
      <c r="EQJ28"/>
      <c r="EQK28"/>
      <c r="EQL28"/>
      <c r="EQM28"/>
      <c r="EQN28"/>
      <c r="EQO28"/>
      <c r="EQP28"/>
      <c r="EQQ28"/>
      <c r="EQR28"/>
      <c r="EQS28"/>
      <c r="EQT28"/>
      <c r="EQU28"/>
      <c r="EQV28"/>
      <c r="EQW28"/>
      <c r="EQX28"/>
      <c r="EQY28"/>
      <c r="EQZ28"/>
      <c r="ERA28"/>
      <c r="ERB28"/>
      <c r="ERC28"/>
      <c r="ERD28"/>
      <c r="ERE28"/>
      <c r="ERF28"/>
      <c r="ERG28"/>
      <c r="ERH28"/>
      <c r="ERI28"/>
      <c r="ERJ28"/>
      <c r="ERK28"/>
      <c r="ERL28"/>
      <c r="ERM28"/>
      <c r="ERN28"/>
      <c r="ERO28"/>
      <c r="ERP28"/>
      <c r="ERQ28"/>
      <c r="ERR28"/>
      <c r="ERS28"/>
      <c r="ERT28"/>
      <c r="ERU28"/>
      <c r="ERV28"/>
      <c r="ERW28"/>
      <c r="ERX28"/>
      <c r="ERY28"/>
      <c r="ERZ28"/>
      <c r="ESA28"/>
      <c r="ESB28"/>
      <c r="ESC28"/>
      <c r="ESD28"/>
      <c r="ESE28"/>
      <c r="ESF28"/>
      <c r="ESG28"/>
      <c r="ESH28"/>
      <c r="ESI28"/>
      <c r="ESJ28"/>
      <c r="ESK28"/>
      <c r="ESL28"/>
      <c r="ESM28"/>
      <c r="ESN28"/>
      <c r="ESO28"/>
      <c r="ESP28"/>
      <c r="ESQ28"/>
      <c r="ESR28"/>
      <c r="ESS28"/>
      <c r="EST28"/>
      <c r="ESU28"/>
      <c r="ESV28"/>
      <c r="ESW28"/>
      <c r="ESX28"/>
      <c r="ESY28"/>
      <c r="ESZ28"/>
      <c r="ETA28"/>
      <c r="ETB28"/>
      <c r="ETC28"/>
      <c r="ETD28"/>
      <c r="ETE28"/>
      <c r="ETF28"/>
      <c r="ETG28"/>
      <c r="ETH28"/>
      <c r="ETI28"/>
      <c r="ETJ28"/>
      <c r="ETK28"/>
      <c r="ETL28"/>
      <c r="ETM28"/>
      <c r="ETN28"/>
      <c r="ETO28"/>
      <c r="ETP28"/>
      <c r="ETQ28"/>
      <c r="ETR28"/>
      <c r="ETS28"/>
      <c r="ETT28"/>
      <c r="ETU28"/>
      <c r="ETV28"/>
      <c r="ETW28"/>
      <c r="ETX28"/>
      <c r="ETY28"/>
      <c r="ETZ28"/>
      <c r="EUA28"/>
      <c r="EUB28"/>
      <c r="EUC28"/>
      <c r="EUD28"/>
      <c r="EUE28"/>
      <c r="EUF28"/>
      <c r="EUG28"/>
      <c r="EUH28"/>
      <c r="EUI28"/>
      <c r="EUJ28"/>
      <c r="EUK28"/>
      <c r="EUL28"/>
      <c r="EUM28"/>
      <c r="EUN28"/>
      <c r="EUO28"/>
    </row>
    <row r="29" spans="1:3941" x14ac:dyDescent="0.25">
      <c r="A29" s="9">
        <v>21</v>
      </c>
      <c r="B29" s="8" t="s">
        <v>296</v>
      </c>
      <c r="C29" s="8" t="s">
        <v>316</v>
      </c>
      <c r="D29" t="s">
        <v>431</v>
      </c>
      <c r="E29" s="4" t="s">
        <v>233</v>
      </c>
      <c r="F29" t="s">
        <v>154</v>
      </c>
      <c r="G29" s="18">
        <v>110000</v>
      </c>
      <c r="H29" s="17">
        <f t="shared" si="2"/>
        <v>3157</v>
      </c>
      <c r="I29" s="44">
        <v>13599.89</v>
      </c>
      <c r="J29" s="17">
        <f t="shared" si="3"/>
        <v>3344</v>
      </c>
      <c r="K29" s="35">
        <v>5470.16</v>
      </c>
      <c r="L29" s="18">
        <f>H29+I29+J29+K29</f>
        <v>25571.05</v>
      </c>
      <c r="M29" s="17">
        <f t="shared" si="1"/>
        <v>84428.95</v>
      </c>
    </row>
    <row r="30" spans="1:3941" x14ac:dyDescent="0.25">
      <c r="A30" s="9">
        <v>22</v>
      </c>
      <c r="B30" t="s">
        <v>503</v>
      </c>
      <c r="C30" s="8" t="s">
        <v>316</v>
      </c>
      <c r="D30" t="s">
        <v>504</v>
      </c>
      <c r="E30" s="4" t="s">
        <v>233</v>
      </c>
      <c r="F30" t="s">
        <v>154</v>
      </c>
      <c r="G30" s="18">
        <v>65000</v>
      </c>
      <c r="H30" s="17">
        <f t="shared" si="2"/>
        <v>1865.5</v>
      </c>
      <c r="I30" s="36">
        <v>4427.58</v>
      </c>
      <c r="J30" s="17">
        <f>G30*0.0304</f>
        <v>1976</v>
      </c>
      <c r="K30" s="18">
        <v>25</v>
      </c>
      <c r="L30" s="18">
        <f>H30+I30+J30+K30</f>
        <v>8294.08</v>
      </c>
      <c r="M30" s="17">
        <f>+G30-L30</f>
        <v>56705.919999999998</v>
      </c>
    </row>
    <row r="31" spans="1:3941" s="14" customFormat="1" x14ac:dyDescent="0.25">
      <c r="A31" s="9">
        <v>23</v>
      </c>
      <c r="B31" t="s">
        <v>487</v>
      </c>
      <c r="C31" t="s">
        <v>488</v>
      </c>
      <c r="D31" t="s">
        <v>489</v>
      </c>
      <c r="E31" s="4" t="s">
        <v>233</v>
      </c>
      <c r="F31" t="s">
        <v>154</v>
      </c>
      <c r="G31" s="17">
        <v>65000</v>
      </c>
      <c r="H31" s="17">
        <f>G31*0.0287</f>
        <v>1865.5</v>
      </c>
      <c r="I31" s="27">
        <v>0</v>
      </c>
      <c r="J31" s="17">
        <f>G31*0.0304</f>
        <v>1976</v>
      </c>
      <c r="K31" s="17">
        <v>1890.46</v>
      </c>
      <c r="L31" s="18">
        <f>H31+I31+J31+K31</f>
        <v>5731.96</v>
      </c>
      <c r="M31" s="17">
        <f>+G31-L31</f>
        <v>59268.04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</row>
    <row r="32" spans="1:3941" s="2" customFormat="1" x14ac:dyDescent="0.25">
      <c r="A32" s="9">
        <v>24</v>
      </c>
      <c r="B32" t="s">
        <v>11</v>
      </c>
      <c r="C32" t="s">
        <v>211</v>
      </c>
      <c r="D32" t="s">
        <v>406</v>
      </c>
      <c r="E32" s="4" t="s">
        <v>233</v>
      </c>
      <c r="F32" t="s">
        <v>155</v>
      </c>
      <c r="G32" s="17">
        <v>145000</v>
      </c>
      <c r="H32" s="17">
        <f t="shared" si="2"/>
        <v>4161.5</v>
      </c>
      <c r="I32" s="36">
        <v>22690.49</v>
      </c>
      <c r="J32" s="17">
        <f t="shared" si="3"/>
        <v>4408</v>
      </c>
      <c r="K32" s="35">
        <v>175</v>
      </c>
      <c r="L32" s="18">
        <f t="shared" si="0"/>
        <v>31434.99</v>
      </c>
      <c r="M32" s="27">
        <f t="shared" si="1"/>
        <v>113565.01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  <c r="AMT32" s="1"/>
      <c r="AMU32" s="1"/>
      <c r="AMV32" s="1"/>
      <c r="AMW32" s="1"/>
      <c r="AMX32" s="1"/>
      <c r="AMY32" s="1"/>
      <c r="AMZ32" s="1"/>
      <c r="ANA32" s="1"/>
      <c r="ANB32" s="1"/>
      <c r="ANC32" s="1"/>
      <c r="AND32" s="1"/>
      <c r="ANE32" s="1"/>
      <c r="ANF32" s="1"/>
      <c r="ANG32" s="1"/>
      <c r="ANH32" s="1"/>
      <c r="ANI32" s="1"/>
      <c r="ANJ32" s="1"/>
      <c r="ANK32" s="1"/>
      <c r="ANL32" s="1"/>
      <c r="ANM32" s="1"/>
      <c r="ANN32" s="1"/>
      <c r="ANO32" s="1"/>
      <c r="ANP32" s="1"/>
      <c r="ANQ32" s="1"/>
      <c r="ANR32" s="1"/>
      <c r="ANS32" s="1"/>
      <c r="ANT32" s="1"/>
      <c r="ANU32" s="1"/>
      <c r="ANV32" s="1"/>
      <c r="ANW32" s="1"/>
      <c r="ANX32" s="1"/>
      <c r="ANY32" s="1"/>
      <c r="ANZ32" s="1"/>
      <c r="AOA32" s="1"/>
      <c r="AOB32" s="1"/>
      <c r="AOC32" s="1"/>
      <c r="AOD32" s="1"/>
      <c r="AOE32" s="1"/>
      <c r="AOF32" s="1"/>
      <c r="AOG32" s="1"/>
      <c r="AOH32" s="1"/>
      <c r="AOI32" s="1"/>
      <c r="AOJ32" s="1"/>
      <c r="AOK32" s="1"/>
      <c r="AOL32" s="1"/>
      <c r="AOM32" s="1"/>
      <c r="AON32" s="1"/>
      <c r="AOO32" s="1"/>
      <c r="AOP32" s="1"/>
      <c r="AOQ32" s="1"/>
      <c r="AOR32" s="1"/>
      <c r="AOS32" s="1"/>
      <c r="AOT32" s="1"/>
      <c r="AOU32" s="1"/>
      <c r="AOV32" s="1"/>
      <c r="AOW32" s="1"/>
      <c r="AOX32" s="1"/>
      <c r="AOY32" s="1"/>
      <c r="AOZ32" s="1"/>
      <c r="APA32" s="1"/>
      <c r="APB32" s="1"/>
      <c r="APC32" s="1"/>
      <c r="APD32" s="1"/>
      <c r="APE32" s="1"/>
      <c r="APF32" s="1"/>
      <c r="APG32" s="1"/>
      <c r="APH32" s="1"/>
      <c r="API32" s="1"/>
      <c r="APJ32" s="1"/>
      <c r="APK32" s="1"/>
      <c r="APL32" s="1"/>
      <c r="APM32" s="1"/>
      <c r="APN32" s="1"/>
      <c r="APO32" s="1"/>
      <c r="APP32" s="1"/>
      <c r="APQ32" s="1"/>
      <c r="APR32" s="1"/>
      <c r="APS32" s="1"/>
      <c r="APT32" s="1"/>
      <c r="APU32" s="1"/>
      <c r="APV32" s="1"/>
      <c r="APW32" s="1"/>
      <c r="APX32" s="1"/>
      <c r="APY32" s="1"/>
      <c r="APZ32" s="1"/>
      <c r="AQA32" s="1"/>
      <c r="AQB32" s="1"/>
      <c r="AQC32" s="1"/>
      <c r="AQD32" s="1"/>
      <c r="AQE32" s="1"/>
      <c r="AQF32" s="1"/>
      <c r="AQG32" s="1"/>
      <c r="AQH32" s="1"/>
      <c r="AQI32" s="1"/>
      <c r="AQJ32" s="1"/>
      <c r="AQK32" s="1"/>
      <c r="AQL32" s="1"/>
      <c r="AQM32" s="1"/>
      <c r="AQN32" s="1"/>
      <c r="AQO32" s="1"/>
      <c r="AQP32" s="1"/>
      <c r="AQQ32" s="1"/>
      <c r="AQR32" s="1"/>
      <c r="AQS32" s="1"/>
      <c r="AQT32" s="1"/>
      <c r="AQU32" s="1"/>
      <c r="AQV32" s="1"/>
      <c r="AQW32" s="1"/>
      <c r="AQX32" s="1"/>
      <c r="AQY32" s="1"/>
      <c r="AQZ32" s="1"/>
      <c r="ARA32" s="1"/>
      <c r="ARB32" s="1"/>
      <c r="ARC32" s="1"/>
      <c r="ARD32" s="1"/>
      <c r="ARE32" s="1"/>
      <c r="ARF32" s="1"/>
      <c r="ARG32" s="1"/>
      <c r="ARH32" s="1"/>
      <c r="ARI32" s="1"/>
      <c r="ARJ32" s="1"/>
      <c r="ARK32" s="1"/>
      <c r="ARL32" s="1"/>
      <c r="ARM32" s="1"/>
      <c r="ARN32" s="1"/>
      <c r="ARO32" s="1"/>
      <c r="ARP32" s="1"/>
      <c r="ARQ32" s="1"/>
      <c r="ARR32" s="1"/>
      <c r="ARS32" s="1"/>
      <c r="ART32" s="1"/>
      <c r="ARU32" s="1"/>
      <c r="ARV32" s="1"/>
      <c r="ARW32" s="1"/>
      <c r="ARX32" s="1"/>
      <c r="ARY32" s="1"/>
      <c r="ARZ32" s="1"/>
      <c r="ASA32" s="1"/>
      <c r="ASB32" s="1"/>
      <c r="ASC32" s="1"/>
      <c r="ASD32" s="1"/>
      <c r="ASE32" s="1"/>
      <c r="ASF32" s="1"/>
      <c r="ASG32" s="1"/>
      <c r="ASH32" s="1"/>
      <c r="ASI32" s="1"/>
      <c r="ASJ32" s="1"/>
      <c r="ASK32" s="1"/>
      <c r="ASL32" s="1"/>
      <c r="ASM32" s="1"/>
      <c r="ASN32" s="1"/>
      <c r="ASO32" s="1"/>
      <c r="ASP32" s="1"/>
      <c r="ASQ32" s="1"/>
      <c r="ASR32" s="1"/>
      <c r="ASS32" s="1"/>
      <c r="AST32" s="1"/>
      <c r="ASU32" s="1"/>
      <c r="ASV32" s="1"/>
      <c r="ASW32" s="1"/>
      <c r="ASX32" s="1"/>
      <c r="ASY32" s="1"/>
      <c r="ASZ32" s="1"/>
      <c r="ATA32" s="1"/>
      <c r="ATB32" s="1"/>
      <c r="ATC32" s="1"/>
      <c r="ATD32" s="1"/>
      <c r="ATE32" s="1"/>
      <c r="ATF32" s="1"/>
      <c r="ATG32" s="1"/>
      <c r="ATH32" s="1"/>
      <c r="ATI32" s="1"/>
      <c r="ATJ32" s="1"/>
      <c r="ATK32" s="1"/>
      <c r="ATL32" s="1"/>
      <c r="ATM32" s="1"/>
      <c r="ATN32" s="1"/>
      <c r="ATO32" s="1"/>
      <c r="ATP32" s="1"/>
      <c r="ATQ32" s="1"/>
      <c r="ATR32" s="1"/>
      <c r="ATS32" s="1"/>
      <c r="ATT32" s="1"/>
      <c r="ATU32" s="1"/>
      <c r="ATV32" s="1"/>
      <c r="ATW32" s="1"/>
      <c r="ATX32" s="1"/>
      <c r="ATY32" s="1"/>
      <c r="ATZ32" s="1"/>
      <c r="AUA32" s="1"/>
      <c r="AUB32" s="1"/>
      <c r="AUC32" s="1"/>
      <c r="AUD32" s="1"/>
      <c r="AUE32" s="1"/>
      <c r="AUF32" s="1"/>
      <c r="AUG32" s="1"/>
      <c r="AUH32" s="1"/>
      <c r="AUI32" s="1"/>
      <c r="AUJ32" s="1"/>
      <c r="AUK32" s="1"/>
      <c r="AUL32" s="1"/>
      <c r="AUM32" s="1"/>
      <c r="AUN32" s="1"/>
      <c r="AUO32" s="1"/>
      <c r="AUP32" s="1"/>
      <c r="AUQ32" s="1"/>
      <c r="AUR32" s="1"/>
      <c r="AUS32" s="1"/>
      <c r="AUT32" s="1"/>
      <c r="AUU32" s="1"/>
      <c r="AUV32" s="1"/>
      <c r="AUW32" s="1"/>
      <c r="AUX32" s="1"/>
      <c r="AUY32" s="1"/>
      <c r="AUZ32" s="1"/>
      <c r="AVA32" s="1"/>
      <c r="AVB32" s="1"/>
      <c r="AVC32" s="1"/>
      <c r="AVD32" s="1"/>
      <c r="AVE32" s="1"/>
      <c r="AVF32" s="1"/>
      <c r="AVG32" s="1"/>
      <c r="AVH32" s="1"/>
      <c r="AVI32" s="1"/>
      <c r="AVJ32" s="1"/>
      <c r="AVK32" s="1"/>
      <c r="AVL32" s="1"/>
      <c r="AVM32" s="1"/>
      <c r="AVN32" s="1"/>
      <c r="AVO32" s="1"/>
      <c r="AVP32" s="1"/>
      <c r="AVQ32" s="1"/>
      <c r="AVR32" s="1"/>
      <c r="AVS32" s="1"/>
      <c r="AVT32" s="1"/>
      <c r="AVU32" s="1"/>
      <c r="AVV32" s="1"/>
      <c r="AVW32" s="1"/>
      <c r="AVX32" s="1"/>
      <c r="AVY32" s="1"/>
      <c r="AVZ32" s="1"/>
      <c r="AWA32" s="1"/>
      <c r="AWB32" s="1"/>
      <c r="AWC32" s="1"/>
      <c r="AWD32" s="1"/>
      <c r="AWE32" s="1"/>
      <c r="AWF32" s="1"/>
      <c r="AWG32" s="1"/>
      <c r="AWH32" s="1"/>
      <c r="AWI32" s="1"/>
      <c r="AWJ32" s="1"/>
      <c r="AWK32" s="1"/>
      <c r="AWL32" s="1"/>
      <c r="AWM32" s="1"/>
      <c r="AWN32" s="1"/>
      <c r="AWO32" s="1"/>
      <c r="AWP32" s="1"/>
      <c r="AWQ32" s="1"/>
      <c r="AWR32" s="1"/>
      <c r="AWS32" s="1"/>
      <c r="AWT32" s="1"/>
      <c r="AWU32" s="1"/>
      <c r="AWV32" s="1"/>
      <c r="AWW32" s="1"/>
      <c r="AWX32" s="1"/>
      <c r="AWY32" s="1"/>
      <c r="AWZ32" s="1"/>
      <c r="AXA32" s="1"/>
      <c r="AXB32" s="1"/>
      <c r="AXC32" s="1"/>
      <c r="AXD32" s="1"/>
      <c r="AXE32" s="1"/>
      <c r="AXF32" s="1"/>
      <c r="AXG32" s="1"/>
      <c r="AXH32" s="1"/>
      <c r="AXI32" s="1"/>
      <c r="AXJ32" s="1"/>
      <c r="AXK32" s="1"/>
      <c r="AXL32" s="1"/>
      <c r="AXM32" s="1"/>
      <c r="AXN32" s="1"/>
      <c r="AXO32" s="1"/>
      <c r="AXP32" s="1"/>
      <c r="AXQ32" s="1"/>
      <c r="AXR32" s="1"/>
      <c r="AXS32" s="1"/>
      <c r="AXT32" s="1"/>
      <c r="AXU32" s="1"/>
      <c r="AXV32" s="1"/>
      <c r="AXW32" s="1"/>
      <c r="AXX32" s="1"/>
      <c r="AXY32" s="1"/>
      <c r="AXZ32" s="1"/>
      <c r="AYA32" s="1"/>
      <c r="AYB32" s="1"/>
      <c r="AYC32" s="1"/>
      <c r="AYD32" s="1"/>
      <c r="AYE32" s="1"/>
      <c r="AYF32" s="1"/>
      <c r="AYG32" s="1"/>
      <c r="AYH32" s="1"/>
      <c r="AYI32" s="1"/>
      <c r="AYJ32" s="1"/>
      <c r="AYK32" s="1"/>
      <c r="AYL32" s="1"/>
      <c r="AYM32" s="1"/>
      <c r="AYN32" s="1"/>
      <c r="AYO32" s="1"/>
      <c r="AYP32" s="1"/>
      <c r="AYQ32" s="1"/>
      <c r="AYR32" s="1"/>
      <c r="AYS32" s="1"/>
      <c r="AYT32" s="1"/>
      <c r="AYU32" s="1"/>
      <c r="AYV32" s="1"/>
      <c r="AYW32" s="1"/>
      <c r="AYX32" s="1"/>
      <c r="AYY32" s="1"/>
      <c r="AYZ32" s="1"/>
      <c r="AZA32" s="1"/>
      <c r="AZB32" s="1"/>
      <c r="AZC32" s="1"/>
      <c r="AZD32" s="1"/>
      <c r="AZE32" s="1"/>
      <c r="AZF32" s="1"/>
      <c r="AZG32" s="1"/>
      <c r="AZH32" s="1"/>
      <c r="AZI32" s="1"/>
      <c r="AZJ32" s="1"/>
      <c r="AZK32" s="1"/>
      <c r="AZL32" s="1"/>
      <c r="AZM32" s="1"/>
      <c r="AZN32" s="1"/>
      <c r="AZO32" s="1"/>
      <c r="AZP32" s="1"/>
      <c r="AZQ32" s="1"/>
      <c r="AZR32" s="1"/>
      <c r="AZS32" s="1"/>
      <c r="AZT32" s="1"/>
      <c r="AZU32" s="1"/>
      <c r="AZV32" s="1"/>
      <c r="AZW32" s="1"/>
      <c r="AZX32" s="1"/>
      <c r="AZY32" s="1"/>
      <c r="AZZ32" s="1"/>
      <c r="BAA32" s="1"/>
      <c r="BAB32" s="1"/>
      <c r="BAC32" s="1"/>
      <c r="BAD32" s="1"/>
      <c r="BAE32" s="1"/>
      <c r="BAF32" s="1"/>
      <c r="BAG32" s="1"/>
      <c r="BAH32" s="1"/>
      <c r="BAI32" s="1"/>
      <c r="BAJ32" s="1"/>
      <c r="BAK32" s="1"/>
      <c r="BAL32" s="1"/>
      <c r="BAM32" s="1"/>
      <c r="BAN32" s="1"/>
      <c r="BAO32" s="1"/>
      <c r="BAP32" s="1"/>
      <c r="BAQ32" s="1"/>
      <c r="BAR32" s="1"/>
      <c r="BAS32" s="1"/>
      <c r="BAT32" s="1"/>
      <c r="BAU32" s="1"/>
      <c r="BAV32" s="1"/>
      <c r="BAW32" s="1"/>
      <c r="BAX32" s="1"/>
      <c r="BAY32" s="1"/>
      <c r="BAZ32" s="1"/>
      <c r="BBA32" s="1"/>
      <c r="BBB32" s="1"/>
      <c r="BBC32" s="1"/>
      <c r="BBD32" s="1"/>
      <c r="BBE32" s="1"/>
      <c r="BBF32" s="1"/>
      <c r="BBG32" s="1"/>
      <c r="BBH32" s="1"/>
      <c r="BBI32" s="1"/>
      <c r="BBJ32" s="1"/>
      <c r="BBK32" s="1"/>
      <c r="BBL32" s="1"/>
      <c r="BBM32" s="1"/>
      <c r="BBN32" s="1"/>
      <c r="BBO32" s="1"/>
      <c r="BBP32" s="1"/>
      <c r="BBQ32" s="1"/>
      <c r="BBR32" s="1"/>
      <c r="BBS32" s="1"/>
      <c r="BBT32" s="1"/>
      <c r="BBU32" s="1"/>
      <c r="BBV32" s="1"/>
      <c r="BBW32" s="1"/>
      <c r="BBX32" s="1"/>
      <c r="BBY32" s="1"/>
      <c r="BBZ32" s="1"/>
      <c r="BCA32" s="1"/>
      <c r="BCB32" s="1"/>
      <c r="BCC32" s="1"/>
      <c r="BCD32" s="1"/>
      <c r="BCE32" s="1"/>
      <c r="BCF32" s="1"/>
      <c r="BCG32" s="1"/>
      <c r="BCH32" s="1"/>
      <c r="BCI32" s="1"/>
      <c r="BCJ32" s="1"/>
      <c r="BCK32" s="1"/>
      <c r="BCL32" s="1"/>
      <c r="BCM32" s="1"/>
      <c r="BCN32" s="1"/>
      <c r="BCO32" s="1"/>
      <c r="BCP32" s="1"/>
      <c r="BCQ32" s="1"/>
      <c r="BCR32" s="1"/>
      <c r="BCS32" s="1"/>
      <c r="BCT32" s="1"/>
      <c r="BCU32" s="1"/>
      <c r="BCV32" s="1"/>
      <c r="BCW32" s="1"/>
      <c r="BCX32" s="1"/>
      <c r="BCY32" s="1"/>
      <c r="BCZ32" s="1"/>
      <c r="BDA32" s="1"/>
      <c r="BDB32" s="1"/>
      <c r="BDC32" s="1"/>
      <c r="BDD32" s="1"/>
      <c r="BDE32" s="1"/>
      <c r="BDF32" s="1"/>
      <c r="BDG32" s="1"/>
      <c r="BDH32" s="1"/>
      <c r="BDI32" s="1"/>
      <c r="BDJ32" s="1"/>
      <c r="BDK32" s="1"/>
      <c r="BDL32" s="1"/>
      <c r="BDM32" s="1"/>
      <c r="BDN32" s="1"/>
      <c r="BDO32" s="1"/>
      <c r="BDP32" s="1"/>
      <c r="BDQ32" s="1"/>
      <c r="BDR32" s="1"/>
      <c r="BDS32" s="1"/>
      <c r="BDT32" s="1"/>
      <c r="BDU32" s="1"/>
      <c r="BDV32" s="1"/>
      <c r="BDW32" s="1"/>
      <c r="BDX32" s="1"/>
      <c r="BDY32" s="1"/>
      <c r="BDZ32" s="1"/>
      <c r="BEA32" s="1"/>
      <c r="BEB32" s="1"/>
      <c r="BEC32" s="1"/>
      <c r="BED32" s="1"/>
      <c r="BEE32" s="1"/>
      <c r="BEF32" s="1"/>
      <c r="BEG32" s="1"/>
      <c r="BEH32" s="1"/>
      <c r="BEI32" s="1"/>
      <c r="BEJ32" s="1"/>
      <c r="BEK32" s="1"/>
      <c r="BEL32" s="1"/>
      <c r="BEM32" s="1"/>
      <c r="BEN32" s="1"/>
      <c r="BEO32" s="1"/>
      <c r="BEP32" s="1"/>
      <c r="BEQ32" s="1"/>
      <c r="BER32" s="1"/>
      <c r="BES32" s="1"/>
      <c r="BET32" s="1"/>
      <c r="BEU32" s="1"/>
      <c r="BEV32" s="1"/>
      <c r="BEW32" s="1"/>
      <c r="BEX32" s="1"/>
      <c r="BEY32" s="1"/>
      <c r="BEZ32" s="1"/>
      <c r="BFA32" s="1"/>
      <c r="BFB32" s="1"/>
      <c r="BFC32" s="1"/>
      <c r="BFD32" s="1"/>
      <c r="BFE32" s="1"/>
      <c r="BFF32" s="1"/>
      <c r="BFG32" s="1"/>
      <c r="BFH32" s="1"/>
      <c r="BFI32" s="1"/>
      <c r="BFJ32" s="1"/>
      <c r="BFK32" s="1"/>
      <c r="BFL32" s="1"/>
      <c r="BFM32" s="1"/>
      <c r="BFN32" s="1"/>
      <c r="BFO32" s="1"/>
      <c r="BFP32" s="1"/>
      <c r="BFQ32" s="1"/>
      <c r="BFR32" s="1"/>
      <c r="BFS32" s="1"/>
      <c r="BFT32" s="1"/>
      <c r="BFU32" s="1"/>
      <c r="BFV32" s="1"/>
      <c r="BFW32" s="1"/>
      <c r="BFX32" s="1"/>
      <c r="BFY32" s="1"/>
      <c r="BFZ32" s="1"/>
      <c r="BGA32" s="1"/>
      <c r="BGB32" s="1"/>
      <c r="BGC32" s="1"/>
      <c r="BGD32" s="1"/>
      <c r="BGE32" s="1"/>
      <c r="BGF32" s="1"/>
      <c r="BGG32" s="1"/>
      <c r="BGH32" s="1"/>
      <c r="BGI32" s="1"/>
      <c r="BGJ32" s="1"/>
      <c r="BGK32" s="1"/>
      <c r="BGL32" s="1"/>
      <c r="BGM32" s="1"/>
      <c r="BGN32" s="1"/>
      <c r="BGO32" s="1"/>
      <c r="BGP32" s="1"/>
      <c r="BGQ32" s="1"/>
      <c r="BGR32" s="1"/>
      <c r="BGS32" s="1"/>
      <c r="BGT32" s="1"/>
      <c r="BGU32" s="1"/>
      <c r="BGV32" s="1"/>
      <c r="BGW32" s="1"/>
      <c r="BGX32" s="1"/>
      <c r="BGY32" s="1"/>
      <c r="BGZ32" s="1"/>
      <c r="BHA32" s="1"/>
      <c r="BHB32" s="1"/>
      <c r="BHC32" s="1"/>
      <c r="BHD32" s="1"/>
      <c r="BHE32" s="1"/>
      <c r="BHF32" s="1"/>
      <c r="BHG32" s="1"/>
      <c r="BHH32" s="1"/>
      <c r="BHI32" s="1"/>
      <c r="BHJ32" s="1"/>
      <c r="BHK32" s="1"/>
      <c r="BHL32" s="1"/>
      <c r="BHM32" s="1"/>
      <c r="BHN32" s="1"/>
      <c r="BHO32" s="1"/>
      <c r="BHP32" s="1"/>
      <c r="BHQ32" s="1"/>
      <c r="BHR32" s="1"/>
      <c r="BHS32" s="1"/>
      <c r="BHT32" s="1"/>
      <c r="BHU32" s="1"/>
      <c r="BHV32" s="1"/>
      <c r="BHW32" s="1"/>
      <c r="BHX32" s="1"/>
      <c r="BHY32" s="1"/>
      <c r="BHZ32" s="1"/>
      <c r="BIA32" s="1"/>
      <c r="BIB32" s="1"/>
      <c r="BIC32" s="1"/>
      <c r="BID32" s="1"/>
      <c r="BIE32" s="1"/>
      <c r="BIF32" s="1"/>
      <c r="BIG32" s="1"/>
      <c r="BIH32" s="1"/>
      <c r="BII32" s="1"/>
      <c r="BIJ32" s="1"/>
      <c r="BIK32" s="1"/>
      <c r="BIL32" s="1"/>
      <c r="BIM32" s="1"/>
      <c r="BIN32" s="1"/>
      <c r="BIO32" s="1"/>
      <c r="BIP32" s="1"/>
      <c r="BIQ32" s="1"/>
      <c r="BIR32" s="1"/>
      <c r="BIS32" s="1"/>
      <c r="BIT32" s="1"/>
      <c r="BIU32" s="1"/>
      <c r="BIV32" s="1"/>
      <c r="BIW32" s="1"/>
      <c r="BIX32" s="1"/>
      <c r="BIY32" s="1"/>
      <c r="BIZ32" s="1"/>
      <c r="BJA32" s="1"/>
      <c r="BJB32" s="1"/>
      <c r="BJC32" s="1"/>
      <c r="BJD32" s="1"/>
      <c r="BJE32" s="1"/>
      <c r="BJF32" s="1"/>
      <c r="BJG32" s="1"/>
      <c r="BJH32" s="1"/>
      <c r="BJI32" s="1"/>
      <c r="BJJ32" s="1"/>
      <c r="BJK32" s="1"/>
      <c r="BJL32" s="1"/>
      <c r="BJM32" s="1"/>
      <c r="BJN32" s="1"/>
      <c r="BJO32" s="1"/>
      <c r="BJP32" s="1"/>
      <c r="BJQ32" s="1"/>
      <c r="BJR32" s="1"/>
      <c r="BJS32" s="1"/>
      <c r="BJT32" s="1"/>
      <c r="BJU32" s="1"/>
      <c r="BJV32" s="1"/>
      <c r="BJW32" s="1"/>
      <c r="BJX32" s="1"/>
      <c r="BJY32" s="1"/>
      <c r="BJZ32" s="1"/>
      <c r="BKA32" s="1"/>
      <c r="BKB32" s="1"/>
      <c r="BKC32" s="1"/>
      <c r="BKD32" s="1"/>
      <c r="BKE32" s="1"/>
      <c r="BKF32" s="1"/>
      <c r="BKG32" s="1"/>
      <c r="BKH32" s="1"/>
      <c r="BKI32" s="1"/>
      <c r="BKJ32" s="1"/>
      <c r="BKK32" s="1"/>
      <c r="BKL32" s="1"/>
      <c r="BKM32" s="1"/>
      <c r="BKN32" s="1"/>
      <c r="BKO32" s="1"/>
      <c r="BKP32" s="1"/>
      <c r="BKQ32" s="1"/>
      <c r="BKR32" s="1"/>
      <c r="BKS32" s="1"/>
      <c r="BKT32" s="1"/>
      <c r="BKU32" s="1"/>
      <c r="BKV32" s="1"/>
      <c r="BKW32" s="1"/>
      <c r="BKX32" s="1"/>
      <c r="BKY32" s="1"/>
      <c r="BKZ32" s="1"/>
      <c r="BLA32" s="1"/>
      <c r="BLB32" s="1"/>
      <c r="BLC32" s="1"/>
      <c r="BLD32" s="1"/>
      <c r="BLE32" s="1"/>
      <c r="BLF32" s="1"/>
      <c r="BLG32" s="1"/>
      <c r="BLH32" s="1"/>
      <c r="BLI32" s="1"/>
      <c r="BLJ32" s="1"/>
      <c r="BLK32" s="1"/>
      <c r="BLL32" s="1"/>
      <c r="BLM32" s="1"/>
      <c r="BLN32" s="1"/>
      <c r="BLO32" s="1"/>
      <c r="BLP32" s="1"/>
      <c r="BLQ32" s="1"/>
      <c r="BLR32" s="1"/>
      <c r="BLS32" s="1"/>
      <c r="BLT32" s="1"/>
      <c r="BLU32" s="1"/>
      <c r="BLV32" s="1"/>
      <c r="BLW32" s="1"/>
      <c r="BLX32" s="1"/>
      <c r="BLY32" s="1"/>
      <c r="BLZ32" s="1"/>
      <c r="BMA32" s="1"/>
      <c r="BMB32" s="1"/>
      <c r="BMC32" s="1"/>
      <c r="BMD32" s="1"/>
      <c r="BME32" s="1"/>
      <c r="BMF32" s="1"/>
      <c r="BMG32" s="1"/>
      <c r="BMH32" s="1"/>
      <c r="BMI32" s="1"/>
      <c r="BMJ32" s="1"/>
      <c r="BMK32" s="1"/>
      <c r="BML32" s="1"/>
      <c r="BMM32" s="1"/>
      <c r="BMN32" s="1"/>
      <c r="BMO32" s="1"/>
      <c r="BMP32" s="1"/>
      <c r="BMQ32" s="1"/>
      <c r="BMR32" s="1"/>
      <c r="BMS32" s="1"/>
      <c r="BMT32" s="1"/>
      <c r="BMU32" s="1"/>
      <c r="BMV32" s="1"/>
      <c r="BMW32" s="1"/>
      <c r="BMX32" s="1"/>
      <c r="BMY32" s="1"/>
      <c r="BMZ32" s="1"/>
      <c r="BNA32" s="1"/>
      <c r="BNB32" s="1"/>
      <c r="BNC32" s="1"/>
      <c r="BND32" s="1"/>
      <c r="BNE32" s="1"/>
      <c r="BNF32" s="1"/>
      <c r="BNG32" s="1"/>
      <c r="BNH32" s="1"/>
      <c r="BNI32" s="1"/>
      <c r="BNJ32" s="1"/>
      <c r="BNK32" s="1"/>
      <c r="BNL32" s="1"/>
      <c r="BNM32" s="1"/>
      <c r="BNN32" s="1"/>
      <c r="BNO32" s="1"/>
      <c r="BNP32" s="1"/>
      <c r="BNQ32" s="1"/>
      <c r="BNR32" s="1"/>
      <c r="BNS32" s="1"/>
      <c r="BNT32" s="1"/>
      <c r="BNU32" s="1"/>
      <c r="BNV32" s="1"/>
      <c r="BNW32" s="1"/>
      <c r="BNX32" s="1"/>
      <c r="BNY32" s="1"/>
      <c r="BNZ32" s="1"/>
      <c r="BOA32" s="1"/>
      <c r="BOB32" s="1"/>
      <c r="BOC32" s="1"/>
      <c r="BOD32" s="1"/>
      <c r="BOE32" s="1"/>
      <c r="BOF32" s="1"/>
      <c r="BOG32" s="1"/>
      <c r="BOH32" s="1"/>
      <c r="BOI32" s="1"/>
      <c r="BOJ32" s="1"/>
      <c r="BOK32" s="1"/>
      <c r="BOL32" s="1"/>
      <c r="BOM32" s="1"/>
      <c r="BON32" s="1"/>
      <c r="BOO32" s="1"/>
      <c r="BOP32" s="1"/>
      <c r="BOQ32" s="1"/>
      <c r="BOR32" s="1"/>
      <c r="BOS32" s="1"/>
      <c r="BOT32" s="1"/>
      <c r="BOU32" s="1"/>
      <c r="BOV32" s="1"/>
      <c r="BOW32" s="1"/>
      <c r="BOX32" s="1"/>
      <c r="BOY32" s="1"/>
      <c r="BOZ32" s="1"/>
      <c r="BPA32" s="1"/>
      <c r="BPB32" s="1"/>
      <c r="BPC32" s="1"/>
      <c r="BPD32" s="1"/>
      <c r="BPE32" s="1"/>
      <c r="BPF32" s="1"/>
      <c r="BPG32" s="1"/>
      <c r="BPH32" s="1"/>
      <c r="BPI32" s="1"/>
      <c r="BPJ32" s="1"/>
      <c r="BPK32" s="1"/>
      <c r="BPL32" s="1"/>
      <c r="BPM32" s="1"/>
      <c r="BPN32" s="1"/>
      <c r="BPO32" s="1"/>
      <c r="BPP32" s="1"/>
      <c r="BPQ32" s="1"/>
      <c r="BPR32" s="1"/>
      <c r="BPS32" s="1"/>
      <c r="BPT32" s="1"/>
      <c r="BPU32" s="1"/>
      <c r="BPV32" s="1"/>
      <c r="BPW32" s="1"/>
      <c r="BPX32" s="1"/>
      <c r="BPY32" s="1"/>
      <c r="BPZ32" s="1"/>
      <c r="BQA32" s="1"/>
      <c r="BQB32" s="1"/>
      <c r="BQC32" s="1"/>
      <c r="BQD32" s="1"/>
      <c r="BQE32" s="1"/>
      <c r="BQF32" s="1"/>
      <c r="BQG32" s="1"/>
      <c r="BQH32" s="1"/>
      <c r="BQI32" s="1"/>
      <c r="BQJ32" s="1"/>
      <c r="BQK32" s="1"/>
      <c r="BQL32" s="1"/>
      <c r="BQM32" s="1"/>
      <c r="BQN32" s="1"/>
      <c r="BQO32" s="1"/>
      <c r="BQP32" s="1"/>
      <c r="BQQ32" s="1"/>
      <c r="BQR32" s="1"/>
      <c r="BQS32" s="1"/>
      <c r="BQT32" s="1"/>
      <c r="BQU32" s="1"/>
      <c r="BQV32" s="1"/>
      <c r="BQW32" s="1"/>
      <c r="BQX32" s="1"/>
      <c r="BQY32" s="1"/>
      <c r="BQZ32" s="1"/>
      <c r="BRA32" s="1"/>
      <c r="BRB32" s="1"/>
      <c r="BRC32" s="1"/>
      <c r="BRD32" s="1"/>
      <c r="BRE32" s="1"/>
      <c r="BRF32" s="1"/>
      <c r="BRG32" s="1"/>
      <c r="BRH32" s="1"/>
      <c r="BRI32" s="1"/>
      <c r="BRJ32" s="1"/>
      <c r="BRK32" s="1"/>
      <c r="BRL32" s="1"/>
      <c r="BRM32" s="1"/>
      <c r="BRN32" s="1"/>
      <c r="BRO32" s="1"/>
      <c r="BRP32" s="1"/>
      <c r="BRQ32" s="1"/>
      <c r="BRR32" s="1"/>
      <c r="BRS32" s="1"/>
      <c r="BRT32" s="1"/>
      <c r="BRU32" s="1"/>
      <c r="BRV32" s="1"/>
      <c r="BRW32" s="1"/>
      <c r="BRX32" s="1"/>
      <c r="BRY32" s="1"/>
      <c r="BRZ32" s="1"/>
      <c r="BSA32" s="1"/>
      <c r="BSB32" s="1"/>
      <c r="BSC32" s="1"/>
      <c r="BSD32" s="1"/>
      <c r="BSE32" s="1"/>
      <c r="BSF32" s="1"/>
      <c r="BSG32" s="1"/>
      <c r="BSH32" s="1"/>
      <c r="BSI32" s="1"/>
      <c r="BSJ32" s="1"/>
      <c r="BSK32" s="1"/>
      <c r="BSL32" s="1"/>
      <c r="BSM32" s="1"/>
      <c r="BSN32" s="1"/>
      <c r="BSO32" s="1"/>
      <c r="BSP32" s="1"/>
      <c r="BSQ32" s="1"/>
      <c r="BSR32" s="1"/>
      <c r="BSS32" s="1"/>
      <c r="BST32" s="1"/>
      <c r="BSU32" s="1"/>
      <c r="BSV32" s="1"/>
      <c r="BSW32" s="1"/>
      <c r="BSX32" s="1"/>
      <c r="BSY32" s="1"/>
      <c r="BSZ32" s="1"/>
      <c r="BTA32" s="1"/>
      <c r="BTB32" s="1"/>
      <c r="BTC32" s="1"/>
      <c r="BTD32" s="1"/>
      <c r="BTE32" s="1"/>
      <c r="BTF32" s="1"/>
      <c r="BTG32" s="1"/>
      <c r="BTH32" s="1"/>
      <c r="BTI32" s="1"/>
      <c r="BTJ32" s="1"/>
      <c r="BTK32" s="1"/>
      <c r="BTL32" s="1"/>
      <c r="BTM32" s="1"/>
      <c r="BTN32" s="1"/>
      <c r="BTO32" s="1"/>
      <c r="BTP32" s="1"/>
      <c r="BTQ32" s="1"/>
      <c r="BTR32" s="1"/>
      <c r="BTS32" s="1"/>
      <c r="BTT32" s="1"/>
      <c r="BTU32" s="1"/>
      <c r="BTV32" s="1"/>
      <c r="BTW32" s="1"/>
      <c r="BTX32" s="1"/>
      <c r="BTY32" s="1"/>
      <c r="BTZ32" s="1"/>
      <c r="BUA32" s="1"/>
      <c r="BUB32" s="1"/>
      <c r="BUC32" s="1"/>
      <c r="BUD32" s="1"/>
      <c r="BUE32" s="1"/>
      <c r="BUF32" s="1"/>
      <c r="BUG32" s="1"/>
      <c r="BUH32" s="1"/>
      <c r="BUI32" s="1"/>
      <c r="BUJ32" s="1"/>
      <c r="BUK32" s="1"/>
      <c r="BUL32" s="1"/>
      <c r="BUM32" s="1"/>
      <c r="BUN32" s="1"/>
      <c r="BUO32" s="1"/>
      <c r="BUP32" s="1"/>
      <c r="BUQ32" s="1"/>
      <c r="BUR32" s="1"/>
      <c r="BUS32" s="1"/>
      <c r="BUT32" s="1"/>
      <c r="BUU32" s="1"/>
      <c r="BUV32" s="1"/>
      <c r="BUW32" s="1"/>
      <c r="BUX32" s="1"/>
      <c r="BUY32" s="1"/>
      <c r="BUZ32" s="1"/>
      <c r="BVA32" s="1"/>
      <c r="BVB32" s="1"/>
      <c r="BVC32" s="1"/>
      <c r="BVD32" s="1"/>
      <c r="BVE32" s="1"/>
      <c r="BVF32" s="1"/>
      <c r="BVG32" s="1"/>
      <c r="BVH32" s="1"/>
      <c r="BVI32" s="1"/>
      <c r="BVJ32" s="1"/>
      <c r="BVK32" s="1"/>
      <c r="BVL32" s="1"/>
      <c r="BVM32" s="1"/>
      <c r="BVN32" s="1"/>
      <c r="BVO32" s="1"/>
      <c r="BVP32" s="1"/>
      <c r="BVQ32" s="1"/>
      <c r="BVR32" s="1"/>
      <c r="BVS32" s="1"/>
      <c r="BVT32" s="1"/>
      <c r="BVU32" s="1"/>
      <c r="BVV32" s="1"/>
      <c r="BVW32" s="1"/>
      <c r="BVX32" s="1"/>
      <c r="BVY32" s="1"/>
      <c r="BVZ32" s="1"/>
      <c r="BWA32" s="1"/>
      <c r="BWB32" s="1"/>
      <c r="BWC32" s="1"/>
      <c r="BWD32" s="1"/>
      <c r="BWE32" s="1"/>
      <c r="BWF32" s="1"/>
      <c r="BWG32" s="1"/>
      <c r="BWH32" s="1"/>
      <c r="BWI32" s="1"/>
      <c r="BWJ32" s="1"/>
      <c r="BWK32" s="1"/>
      <c r="BWL32" s="1"/>
      <c r="BWM32" s="1"/>
      <c r="BWN32" s="1"/>
      <c r="BWO32" s="1"/>
      <c r="BWP32" s="1"/>
      <c r="BWQ32" s="1"/>
      <c r="BWR32" s="1"/>
      <c r="BWS32" s="1"/>
      <c r="BWT32" s="1"/>
      <c r="BWU32" s="1"/>
      <c r="BWV32" s="1"/>
      <c r="BWW32" s="1"/>
      <c r="BWX32" s="1"/>
      <c r="BWY32" s="1"/>
      <c r="BWZ32" s="1"/>
      <c r="BXA32" s="1"/>
      <c r="BXB32" s="1"/>
      <c r="BXC32" s="1"/>
      <c r="BXD32" s="1"/>
      <c r="BXE32" s="1"/>
      <c r="BXF32" s="1"/>
      <c r="BXG32" s="1"/>
      <c r="BXH32" s="1"/>
      <c r="BXI32" s="1"/>
      <c r="BXJ32" s="1"/>
      <c r="BXK32" s="1"/>
      <c r="BXL32" s="1"/>
      <c r="BXM32" s="1"/>
      <c r="BXN32" s="1"/>
      <c r="BXO32" s="1"/>
      <c r="BXP32" s="1"/>
      <c r="BXQ32" s="1"/>
      <c r="BXR32" s="1"/>
      <c r="BXS32" s="1"/>
      <c r="BXT32" s="1"/>
      <c r="BXU32" s="1"/>
      <c r="BXV32" s="1"/>
      <c r="BXW32" s="1"/>
      <c r="BXX32" s="1"/>
      <c r="BXY32" s="1"/>
      <c r="BXZ32" s="1"/>
      <c r="BYA32" s="1"/>
      <c r="BYB32" s="1"/>
      <c r="BYC32" s="1"/>
      <c r="BYD32" s="1"/>
      <c r="BYE32" s="1"/>
      <c r="BYF32" s="1"/>
      <c r="BYG32" s="1"/>
      <c r="BYH32" s="1"/>
      <c r="BYI32" s="1"/>
      <c r="BYJ32" s="1"/>
      <c r="BYK32" s="1"/>
      <c r="BYL32" s="1"/>
      <c r="BYM32" s="1"/>
      <c r="BYN32" s="1"/>
      <c r="BYO32" s="1"/>
      <c r="BYP32" s="1"/>
      <c r="BYQ32" s="1"/>
      <c r="BYR32" s="1"/>
      <c r="BYS32" s="1"/>
      <c r="BYT32" s="1"/>
      <c r="BYU32" s="1"/>
      <c r="BYV32" s="1"/>
      <c r="BYW32" s="1"/>
      <c r="BYX32" s="1"/>
      <c r="BYY32" s="1"/>
      <c r="BYZ32" s="1"/>
      <c r="BZA32" s="1"/>
      <c r="BZB32" s="1"/>
      <c r="BZC32" s="1"/>
      <c r="BZD32" s="1"/>
      <c r="BZE32" s="1"/>
      <c r="BZF32" s="1"/>
      <c r="BZG32" s="1"/>
      <c r="BZH32" s="1"/>
      <c r="BZI32" s="1"/>
      <c r="BZJ32" s="1"/>
      <c r="BZK32" s="1"/>
      <c r="BZL32" s="1"/>
      <c r="BZM32" s="1"/>
      <c r="BZN32" s="1"/>
      <c r="BZO32" s="1"/>
      <c r="BZP32" s="1"/>
      <c r="BZQ32" s="1"/>
      <c r="BZR32" s="1"/>
      <c r="BZS32" s="1"/>
      <c r="BZT32" s="1"/>
      <c r="BZU32" s="1"/>
      <c r="BZV32" s="1"/>
      <c r="BZW32" s="1"/>
      <c r="BZX32" s="1"/>
      <c r="BZY32" s="1"/>
      <c r="BZZ32" s="1"/>
      <c r="CAA32" s="1"/>
      <c r="CAB32" s="1"/>
      <c r="CAC32" s="1"/>
      <c r="CAD32" s="1"/>
      <c r="CAE32" s="1"/>
      <c r="CAF32" s="1"/>
      <c r="CAG32" s="1"/>
      <c r="CAH32" s="1"/>
      <c r="CAI32" s="1"/>
      <c r="CAJ32" s="1"/>
      <c r="CAK32" s="1"/>
      <c r="CAL32" s="1"/>
      <c r="CAM32" s="1"/>
      <c r="CAN32" s="1"/>
      <c r="CAO32" s="1"/>
      <c r="CAP32" s="1"/>
      <c r="CAQ32" s="1"/>
      <c r="CAR32" s="1"/>
      <c r="CAS32" s="1"/>
      <c r="CAT32" s="1"/>
      <c r="CAU32" s="1"/>
      <c r="CAV32" s="1"/>
      <c r="CAW32" s="1"/>
      <c r="CAX32" s="1"/>
      <c r="CAY32" s="1"/>
      <c r="CAZ32" s="1"/>
      <c r="CBA32" s="1"/>
      <c r="CBB32" s="1"/>
      <c r="CBC32" s="1"/>
      <c r="CBD32" s="1"/>
      <c r="CBE32" s="1"/>
      <c r="CBF32" s="1"/>
      <c r="CBG32" s="1"/>
      <c r="CBH32" s="1"/>
      <c r="CBI32" s="1"/>
      <c r="CBJ32" s="1"/>
      <c r="CBK32" s="1"/>
      <c r="CBL32" s="1"/>
      <c r="CBM32" s="1"/>
      <c r="CBN32" s="1"/>
      <c r="CBO32" s="1"/>
      <c r="CBP32" s="1"/>
      <c r="CBQ32" s="1"/>
      <c r="CBR32" s="1"/>
      <c r="CBS32" s="1"/>
      <c r="CBT32" s="1"/>
      <c r="CBU32" s="1"/>
      <c r="CBV32" s="1"/>
      <c r="CBW32" s="1"/>
      <c r="CBX32" s="1"/>
      <c r="CBY32" s="1"/>
      <c r="CBZ32" s="1"/>
      <c r="CCA32" s="1"/>
      <c r="CCB32" s="1"/>
      <c r="CCC32" s="1"/>
      <c r="CCD32" s="1"/>
      <c r="CCE32" s="1"/>
      <c r="CCF32" s="1"/>
      <c r="CCG32" s="1"/>
      <c r="CCH32" s="1"/>
      <c r="CCI32" s="1"/>
      <c r="CCJ32" s="1"/>
      <c r="CCK32" s="1"/>
      <c r="CCL32" s="1"/>
      <c r="CCM32" s="1"/>
      <c r="CCN32" s="1"/>
      <c r="CCO32" s="1"/>
      <c r="CCP32" s="1"/>
      <c r="CCQ32" s="1"/>
      <c r="CCR32" s="1"/>
      <c r="CCS32" s="1"/>
      <c r="CCT32" s="1"/>
      <c r="CCU32" s="1"/>
      <c r="CCV32" s="1"/>
      <c r="CCW32" s="1"/>
      <c r="CCX32" s="1"/>
      <c r="CCY32" s="1"/>
      <c r="CCZ32" s="1"/>
      <c r="CDA32" s="1"/>
      <c r="CDB32" s="1"/>
      <c r="CDC32" s="1"/>
      <c r="CDD32" s="1"/>
      <c r="CDE32" s="1"/>
      <c r="CDF32" s="1"/>
      <c r="CDG32" s="1"/>
      <c r="CDH32" s="1"/>
      <c r="CDI32" s="1"/>
      <c r="CDJ32" s="1"/>
      <c r="CDK32" s="1"/>
      <c r="CDL32" s="1"/>
      <c r="CDM32" s="1"/>
      <c r="CDN32" s="1"/>
      <c r="CDO32" s="1"/>
      <c r="CDP32" s="1"/>
      <c r="CDQ32" s="1"/>
      <c r="CDR32" s="1"/>
      <c r="CDS32" s="1"/>
      <c r="CDT32" s="1"/>
      <c r="CDU32" s="1"/>
      <c r="CDV32" s="1"/>
      <c r="CDW32" s="1"/>
      <c r="CDX32" s="1"/>
      <c r="CDY32" s="1"/>
      <c r="CDZ32" s="1"/>
      <c r="CEA32" s="1"/>
      <c r="CEB32" s="1"/>
      <c r="CEC32" s="1"/>
      <c r="CED32" s="1"/>
      <c r="CEE32" s="1"/>
      <c r="CEF32" s="1"/>
      <c r="CEG32" s="1"/>
      <c r="CEH32" s="1"/>
      <c r="CEI32" s="1"/>
      <c r="CEJ32" s="1"/>
      <c r="CEK32" s="1"/>
      <c r="CEL32" s="1"/>
      <c r="CEM32" s="1"/>
      <c r="CEN32" s="1"/>
      <c r="CEO32" s="1"/>
      <c r="CEP32" s="1"/>
      <c r="CEQ32" s="1"/>
      <c r="CER32" s="1"/>
      <c r="CES32" s="1"/>
      <c r="CET32" s="1"/>
      <c r="CEU32" s="1"/>
      <c r="CEV32" s="1"/>
      <c r="CEW32" s="1"/>
      <c r="CEX32" s="1"/>
      <c r="CEY32" s="1"/>
      <c r="CEZ32" s="1"/>
      <c r="CFA32" s="1"/>
      <c r="CFB32" s="1"/>
      <c r="CFC32" s="1"/>
      <c r="CFD32" s="1"/>
      <c r="CFE32" s="1"/>
      <c r="CFF32" s="1"/>
      <c r="CFG32" s="1"/>
      <c r="CFH32" s="1"/>
      <c r="CFI32" s="1"/>
      <c r="CFJ32" s="1"/>
      <c r="CFK32" s="1"/>
      <c r="CFL32" s="1"/>
      <c r="CFM32" s="1"/>
      <c r="CFN32" s="1"/>
      <c r="CFO32" s="1"/>
      <c r="CFP32" s="1"/>
      <c r="CFQ32" s="1"/>
      <c r="CFR32" s="1"/>
      <c r="CFS32" s="1"/>
      <c r="CFT32" s="1"/>
      <c r="CFU32" s="1"/>
      <c r="CFV32" s="1"/>
      <c r="CFW32" s="1"/>
      <c r="CFX32" s="1"/>
      <c r="CFY32" s="1"/>
      <c r="CFZ32" s="1"/>
      <c r="CGA32" s="1"/>
      <c r="CGB32" s="1"/>
      <c r="CGC32" s="1"/>
      <c r="CGD32" s="1"/>
      <c r="CGE32" s="1"/>
      <c r="CGF32" s="1"/>
      <c r="CGG32" s="1"/>
      <c r="CGH32" s="1"/>
      <c r="CGI32" s="1"/>
      <c r="CGJ32" s="1"/>
      <c r="CGK32" s="1"/>
      <c r="CGL32" s="1"/>
      <c r="CGM32" s="1"/>
      <c r="CGN32" s="1"/>
      <c r="CGO32" s="1"/>
      <c r="CGP32" s="1"/>
      <c r="CGQ32" s="1"/>
      <c r="CGR32" s="1"/>
      <c r="CGS32" s="1"/>
      <c r="CGT32" s="1"/>
      <c r="CGU32" s="1"/>
      <c r="CGV32" s="1"/>
      <c r="CGW32" s="1"/>
      <c r="CGX32" s="1"/>
      <c r="CGY32" s="1"/>
      <c r="CGZ32" s="1"/>
      <c r="CHA32" s="1"/>
      <c r="CHB32" s="1"/>
      <c r="CHC32" s="1"/>
      <c r="CHD32" s="1"/>
      <c r="CHE32" s="1"/>
      <c r="CHF32" s="1"/>
      <c r="CHG32" s="1"/>
      <c r="CHH32" s="1"/>
      <c r="CHI32" s="1"/>
      <c r="CHJ32" s="1"/>
      <c r="CHK32" s="1"/>
      <c r="CHL32" s="1"/>
      <c r="CHM32" s="1"/>
      <c r="CHN32" s="1"/>
      <c r="CHO32" s="1"/>
      <c r="CHP32" s="1"/>
      <c r="CHQ32" s="1"/>
      <c r="CHR32" s="1"/>
      <c r="CHS32" s="1"/>
      <c r="CHT32" s="1"/>
      <c r="CHU32" s="1"/>
      <c r="CHV32" s="1"/>
      <c r="CHW32" s="1"/>
      <c r="CHX32" s="1"/>
      <c r="CHY32" s="1"/>
      <c r="CHZ32" s="1"/>
      <c r="CIA32" s="1"/>
      <c r="CIB32" s="1"/>
      <c r="CIC32" s="1"/>
      <c r="CID32" s="1"/>
      <c r="CIE32" s="1"/>
      <c r="CIF32" s="1"/>
      <c r="CIG32" s="1"/>
      <c r="CIH32" s="1"/>
      <c r="CII32" s="1"/>
      <c r="CIJ32" s="1"/>
      <c r="CIK32" s="1"/>
      <c r="CIL32" s="1"/>
      <c r="CIM32" s="1"/>
      <c r="CIN32" s="1"/>
      <c r="CIO32" s="1"/>
      <c r="CIP32" s="1"/>
      <c r="CIQ32" s="1"/>
      <c r="CIR32" s="1"/>
      <c r="CIS32" s="1"/>
      <c r="CIT32" s="1"/>
      <c r="CIU32" s="1"/>
      <c r="CIV32" s="1"/>
      <c r="CIW32" s="1"/>
      <c r="CIX32" s="1"/>
      <c r="CIY32" s="1"/>
      <c r="CIZ32" s="1"/>
      <c r="CJA32" s="1"/>
      <c r="CJB32" s="1"/>
      <c r="CJC32" s="1"/>
      <c r="CJD32" s="1"/>
      <c r="CJE32" s="1"/>
      <c r="CJF32" s="1"/>
      <c r="CJG32" s="1"/>
      <c r="CJH32" s="1"/>
      <c r="CJI32" s="1"/>
      <c r="CJJ32" s="1"/>
      <c r="CJK32" s="1"/>
      <c r="CJL32" s="1"/>
      <c r="CJM32" s="1"/>
      <c r="CJN32" s="1"/>
      <c r="CJO32" s="1"/>
      <c r="CJP32" s="1"/>
      <c r="CJQ32" s="1"/>
      <c r="CJR32" s="1"/>
      <c r="CJS32" s="1"/>
      <c r="CJT32" s="1"/>
      <c r="CJU32" s="1"/>
      <c r="CJV32" s="1"/>
      <c r="CJW32" s="1"/>
      <c r="CJX32" s="1"/>
      <c r="CJY32" s="1"/>
      <c r="CJZ32" s="1"/>
      <c r="CKA32" s="1"/>
      <c r="CKB32" s="1"/>
      <c r="CKC32" s="1"/>
      <c r="CKD32" s="1"/>
      <c r="CKE32" s="1"/>
      <c r="CKF32" s="1"/>
      <c r="CKG32" s="1"/>
      <c r="CKH32" s="1"/>
      <c r="CKI32" s="1"/>
      <c r="CKJ32" s="1"/>
      <c r="CKK32" s="1"/>
      <c r="CKL32" s="1"/>
      <c r="CKM32" s="1"/>
      <c r="CKN32" s="1"/>
      <c r="CKO32" s="1"/>
      <c r="CKP32" s="1"/>
      <c r="CKQ32" s="1"/>
      <c r="CKR32" s="1"/>
      <c r="CKS32" s="1"/>
      <c r="CKT32" s="1"/>
      <c r="CKU32" s="1"/>
      <c r="CKV32" s="1"/>
      <c r="CKW32" s="1"/>
      <c r="CKX32" s="1"/>
      <c r="CKY32" s="1"/>
      <c r="CKZ32" s="1"/>
      <c r="CLA32" s="1"/>
      <c r="CLB32" s="1"/>
      <c r="CLC32" s="1"/>
      <c r="CLD32" s="1"/>
      <c r="CLE32" s="1"/>
      <c r="CLF32" s="1"/>
      <c r="CLG32" s="1"/>
      <c r="CLH32" s="1"/>
      <c r="CLI32" s="1"/>
      <c r="CLJ32" s="1"/>
      <c r="CLK32" s="1"/>
      <c r="CLL32" s="1"/>
      <c r="CLM32" s="1"/>
      <c r="CLN32" s="1"/>
      <c r="CLO32" s="1"/>
      <c r="CLP32" s="1"/>
      <c r="CLQ32" s="1"/>
      <c r="CLR32" s="1"/>
      <c r="CLS32" s="1"/>
      <c r="CLT32" s="1"/>
      <c r="CLU32" s="1"/>
      <c r="CLV32" s="1"/>
      <c r="CLW32" s="1"/>
      <c r="CLX32" s="1"/>
      <c r="CLY32" s="1"/>
      <c r="CLZ32" s="1"/>
      <c r="CMA32" s="1"/>
      <c r="CMB32" s="1"/>
      <c r="CMC32" s="1"/>
      <c r="CMD32" s="1"/>
      <c r="CME32" s="1"/>
      <c r="CMF32" s="1"/>
      <c r="CMG32" s="1"/>
      <c r="CMH32" s="1"/>
      <c r="CMI32" s="1"/>
      <c r="CMJ32" s="1"/>
      <c r="CMK32" s="1"/>
      <c r="CML32" s="1"/>
      <c r="CMM32" s="1"/>
      <c r="CMN32" s="1"/>
      <c r="CMO32" s="1"/>
      <c r="CMP32" s="1"/>
      <c r="CMQ32" s="1"/>
      <c r="CMR32" s="1"/>
      <c r="CMS32" s="1"/>
      <c r="CMT32" s="1"/>
      <c r="CMU32" s="1"/>
      <c r="CMV32" s="1"/>
      <c r="CMW32" s="1"/>
      <c r="CMX32" s="1"/>
      <c r="CMY32" s="1"/>
      <c r="CMZ32" s="1"/>
      <c r="CNA32" s="1"/>
      <c r="CNB32" s="1"/>
      <c r="CNC32" s="1"/>
      <c r="CND32" s="1"/>
      <c r="CNE32" s="1"/>
      <c r="CNF32" s="1"/>
      <c r="CNG32" s="1"/>
      <c r="CNH32" s="1"/>
      <c r="CNI32" s="1"/>
      <c r="CNJ32" s="1"/>
      <c r="CNK32" s="1"/>
      <c r="CNL32" s="1"/>
      <c r="CNM32" s="1"/>
      <c r="CNN32" s="1"/>
      <c r="CNO32" s="1"/>
      <c r="CNP32" s="1"/>
      <c r="CNQ32" s="1"/>
      <c r="CNR32" s="1"/>
      <c r="CNS32" s="1"/>
      <c r="CNT32" s="1"/>
      <c r="CNU32" s="1"/>
      <c r="CNV32" s="1"/>
      <c r="CNW32" s="1"/>
      <c r="CNX32" s="1"/>
      <c r="CNY32" s="1"/>
      <c r="CNZ32" s="1"/>
      <c r="COA32" s="1"/>
      <c r="COB32" s="1"/>
      <c r="COC32" s="1"/>
      <c r="COD32" s="1"/>
      <c r="COE32" s="1"/>
      <c r="COF32" s="1"/>
      <c r="COG32" s="1"/>
      <c r="COH32" s="1"/>
      <c r="COI32" s="1"/>
      <c r="COJ32" s="1"/>
      <c r="COK32" s="1"/>
      <c r="COL32" s="1"/>
      <c r="COM32" s="1"/>
      <c r="CON32" s="1"/>
      <c r="COO32" s="1"/>
      <c r="COP32" s="1"/>
      <c r="COQ32" s="1"/>
      <c r="COR32" s="1"/>
      <c r="COS32" s="1"/>
      <c r="COT32" s="1"/>
      <c r="COU32" s="1"/>
      <c r="COV32" s="1"/>
      <c r="COW32" s="1"/>
      <c r="COX32" s="1"/>
      <c r="COY32" s="1"/>
      <c r="COZ32" s="1"/>
      <c r="CPA32" s="1"/>
      <c r="CPB32" s="1"/>
      <c r="CPC32" s="1"/>
      <c r="CPD32" s="1"/>
      <c r="CPE32" s="1"/>
      <c r="CPF32" s="1"/>
      <c r="CPG32" s="1"/>
      <c r="CPH32" s="1"/>
      <c r="CPI32" s="1"/>
      <c r="CPJ32" s="1"/>
      <c r="CPK32" s="1"/>
      <c r="CPL32" s="1"/>
      <c r="CPM32" s="1"/>
      <c r="CPN32" s="1"/>
      <c r="CPO32" s="1"/>
      <c r="CPP32" s="1"/>
      <c r="CPQ32" s="1"/>
      <c r="CPR32" s="1"/>
      <c r="CPS32" s="1"/>
      <c r="CPT32" s="1"/>
      <c r="CPU32" s="1"/>
      <c r="CPV32" s="1"/>
      <c r="CPW32" s="1"/>
      <c r="CPX32" s="1"/>
      <c r="CPY32" s="1"/>
      <c r="CPZ32" s="1"/>
      <c r="CQA32" s="1"/>
      <c r="CQB32" s="1"/>
      <c r="CQC32" s="1"/>
      <c r="CQD32" s="1"/>
      <c r="CQE32" s="1"/>
      <c r="CQF32" s="1"/>
      <c r="CQG32" s="1"/>
      <c r="CQH32" s="1"/>
      <c r="CQI32" s="1"/>
      <c r="CQJ32" s="1"/>
      <c r="CQK32" s="1"/>
      <c r="CQL32" s="1"/>
      <c r="CQM32" s="1"/>
      <c r="CQN32" s="1"/>
      <c r="CQO32" s="1"/>
      <c r="CQP32" s="1"/>
      <c r="CQQ32" s="1"/>
      <c r="CQR32" s="1"/>
      <c r="CQS32" s="1"/>
      <c r="CQT32" s="1"/>
      <c r="CQU32" s="1"/>
      <c r="CQV32" s="1"/>
      <c r="CQW32" s="1"/>
      <c r="CQX32" s="1"/>
      <c r="CQY32" s="1"/>
      <c r="CQZ32" s="1"/>
      <c r="CRA32" s="1"/>
      <c r="CRB32" s="1"/>
      <c r="CRC32" s="1"/>
      <c r="CRD32" s="1"/>
      <c r="CRE32" s="1"/>
      <c r="CRF32" s="1"/>
      <c r="CRG32" s="1"/>
      <c r="CRH32" s="1"/>
      <c r="CRI32" s="1"/>
      <c r="CRJ32" s="1"/>
      <c r="CRK32" s="1"/>
      <c r="CRL32" s="1"/>
      <c r="CRM32" s="1"/>
      <c r="CRN32" s="1"/>
      <c r="CRO32" s="1"/>
      <c r="CRP32" s="1"/>
      <c r="CRQ32" s="1"/>
      <c r="CRR32" s="1"/>
      <c r="CRS32" s="1"/>
      <c r="CRT32" s="1"/>
      <c r="CRU32" s="1"/>
      <c r="CRV32" s="1"/>
      <c r="CRW32" s="1"/>
      <c r="CRX32" s="1"/>
      <c r="CRY32" s="1"/>
      <c r="CRZ32" s="1"/>
      <c r="CSA32" s="1"/>
      <c r="CSB32" s="1"/>
      <c r="CSC32" s="1"/>
      <c r="CSD32" s="1"/>
      <c r="CSE32" s="1"/>
      <c r="CSF32" s="1"/>
      <c r="CSG32" s="1"/>
      <c r="CSH32" s="1"/>
      <c r="CSI32" s="1"/>
      <c r="CSJ32" s="1"/>
      <c r="CSK32" s="1"/>
      <c r="CSL32" s="1"/>
      <c r="CSM32" s="1"/>
      <c r="CSN32" s="1"/>
      <c r="CSO32" s="1"/>
      <c r="CSP32" s="1"/>
      <c r="CSQ32" s="1"/>
      <c r="CSR32" s="1"/>
      <c r="CSS32" s="1"/>
      <c r="CST32" s="1"/>
      <c r="CSU32" s="1"/>
      <c r="CSV32" s="1"/>
      <c r="CSW32" s="1"/>
      <c r="CSX32" s="1"/>
      <c r="CSY32" s="1"/>
      <c r="CSZ32" s="1"/>
      <c r="CTA32" s="1"/>
      <c r="CTB32" s="1"/>
      <c r="CTC32" s="1"/>
      <c r="CTD32" s="1"/>
      <c r="CTE32" s="1"/>
      <c r="CTF32" s="1"/>
      <c r="CTG32" s="1"/>
      <c r="CTH32" s="1"/>
      <c r="CTI32" s="1"/>
      <c r="CTJ32" s="1"/>
      <c r="CTK32" s="1"/>
      <c r="CTL32" s="1"/>
      <c r="CTM32" s="1"/>
      <c r="CTN32" s="1"/>
      <c r="CTO32" s="1"/>
      <c r="CTP32" s="1"/>
      <c r="CTQ32" s="1"/>
      <c r="CTR32" s="1"/>
      <c r="CTS32" s="1"/>
      <c r="CTT32" s="1"/>
      <c r="CTU32" s="1"/>
      <c r="CTV32" s="1"/>
      <c r="CTW32" s="1"/>
      <c r="CTX32" s="1"/>
      <c r="CTY32" s="1"/>
      <c r="CTZ32" s="1"/>
      <c r="CUA32" s="1"/>
      <c r="CUB32" s="1"/>
      <c r="CUC32" s="1"/>
      <c r="CUD32" s="1"/>
      <c r="CUE32" s="1"/>
      <c r="CUF32" s="1"/>
      <c r="CUG32" s="1"/>
      <c r="CUH32" s="1"/>
      <c r="CUI32" s="1"/>
      <c r="CUJ32" s="1"/>
      <c r="CUK32" s="1"/>
      <c r="CUL32" s="1"/>
      <c r="CUM32" s="1"/>
      <c r="CUN32" s="1"/>
      <c r="CUO32" s="1"/>
      <c r="CUP32" s="1"/>
      <c r="CUQ32" s="1"/>
      <c r="CUR32" s="1"/>
      <c r="CUS32" s="1"/>
      <c r="CUT32" s="1"/>
      <c r="CUU32" s="1"/>
      <c r="CUV32" s="1"/>
      <c r="CUW32" s="1"/>
      <c r="CUX32" s="1"/>
      <c r="CUY32" s="1"/>
      <c r="CUZ32" s="1"/>
      <c r="CVA32" s="1"/>
      <c r="CVB32" s="1"/>
      <c r="CVC32" s="1"/>
      <c r="CVD32" s="1"/>
      <c r="CVE32" s="1"/>
      <c r="CVF32" s="1"/>
      <c r="CVG32" s="1"/>
      <c r="CVH32" s="1"/>
      <c r="CVI32" s="1"/>
      <c r="CVJ32" s="1"/>
      <c r="CVK32" s="1"/>
      <c r="CVL32" s="1"/>
      <c r="CVM32" s="1"/>
      <c r="CVN32" s="1"/>
      <c r="CVO32" s="1"/>
      <c r="CVP32" s="1"/>
      <c r="CVQ32" s="1"/>
      <c r="CVR32" s="1"/>
      <c r="CVS32" s="1"/>
      <c r="CVT32" s="1"/>
      <c r="CVU32" s="1"/>
      <c r="CVV32" s="1"/>
      <c r="CVW32" s="1"/>
      <c r="CVX32" s="1"/>
      <c r="CVY32" s="1"/>
      <c r="CVZ32" s="1"/>
      <c r="CWA32" s="1"/>
      <c r="CWB32" s="1"/>
      <c r="CWC32" s="1"/>
      <c r="CWD32" s="1"/>
      <c r="CWE32" s="1"/>
      <c r="CWF32" s="1"/>
      <c r="CWG32" s="1"/>
      <c r="CWH32" s="1"/>
      <c r="CWI32" s="1"/>
      <c r="CWJ32" s="1"/>
      <c r="CWK32" s="1"/>
      <c r="CWL32" s="1"/>
      <c r="CWM32" s="1"/>
      <c r="CWN32" s="1"/>
      <c r="CWO32" s="1"/>
      <c r="CWP32" s="1"/>
      <c r="CWQ32" s="1"/>
      <c r="CWR32" s="1"/>
      <c r="CWS32" s="1"/>
      <c r="CWT32" s="1"/>
      <c r="CWU32" s="1"/>
      <c r="CWV32" s="1"/>
      <c r="CWW32" s="1"/>
      <c r="CWX32" s="1"/>
      <c r="CWY32" s="1"/>
      <c r="CWZ32" s="1"/>
      <c r="CXA32" s="1"/>
      <c r="CXB32" s="1"/>
      <c r="CXC32" s="1"/>
      <c r="CXD32" s="1"/>
      <c r="CXE32" s="1"/>
      <c r="CXF32" s="1"/>
      <c r="CXG32" s="1"/>
      <c r="CXH32" s="1"/>
      <c r="CXI32" s="1"/>
      <c r="CXJ32" s="1"/>
      <c r="CXK32" s="1"/>
      <c r="CXL32" s="1"/>
      <c r="CXM32" s="1"/>
      <c r="CXN32" s="1"/>
      <c r="CXO32" s="1"/>
      <c r="CXP32" s="1"/>
      <c r="CXQ32" s="1"/>
      <c r="CXR32" s="1"/>
      <c r="CXS32" s="1"/>
      <c r="CXT32" s="1"/>
      <c r="CXU32" s="1"/>
      <c r="CXV32" s="1"/>
      <c r="CXW32" s="1"/>
      <c r="CXX32" s="1"/>
      <c r="CXY32" s="1"/>
      <c r="CXZ32" s="1"/>
      <c r="CYA32" s="1"/>
      <c r="CYB32" s="1"/>
      <c r="CYC32" s="1"/>
      <c r="CYD32" s="1"/>
      <c r="CYE32" s="1"/>
      <c r="CYF32" s="1"/>
      <c r="CYG32" s="1"/>
      <c r="CYH32" s="1"/>
      <c r="CYI32" s="1"/>
      <c r="CYJ32" s="1"/>
      <c r="CYK32" s="1"/>
      <c r="CYL32" s="1"/>
      <c r="CYM32" s="1"/>
      <c r="CYN32" s="1"/>
      <c r="CYO32" s="1"/>
      <c r="CYP32" s="1"/>
      <c r="CYQ32" s="1"/>
      <c r="CYR32" s="1"/>
      <c r="CYS32" s="1"/>
      <c r="CYT32" s="1"/>
      <c r="CYU32" s="1"/>
      <c r="CYV32" s="1"/>
      <c r="CYW32" s="1"/>
      <c r="CYX32" s="1"/>
      <c r="CYY32" s="1"/>
      <c r="CYZ32" s="1"/>
      <c r="CZA32" s="1"/>
      <c r="CZB32" s="1"/>
      <c r="CZC32" s="1"/>
      <c r="CZD32" s="1"/>
      <c r="CZE32" s="1"/>
      <c r="CZF32" s="1"/>
      <c r="CZG32" s="1"/>
      <c r="CZH32" s="1"/>
      <c r="CZI32" s="1"/>
      <c r="CZJ32" s="1"/>
      <c r="CZK32" s="1"/>
      <c r="CZL32" s="1"/>
      <c r="CZM32" s="1"/>
      <c r="CZN32" s="1"/>
      <c r="CZO32" s="1"/>
      <c r="CZP32" s="1"/>
      <c r="CZQ32" s="1"/>
      <c r="CZR32" s="1"/>
      <c r="CZS32" s="1"/>
      <c r="CZT32" s="1"/>
      <c r="CZU32" s="1"/>
      <c r="CZV32" s="1"/>
      <c r="CZW32" s="1"/>
      <c r="CZX32" s="1"/>
      <c r="CZY32" s="1"/>
      <c r="CZZ32" s="1"/>
      <c r="DAA32" s="1"/>
      <c r="DAB32" s="1"/>
      <c r="DAC32" s="1"/>
      <c r="DAD32" s="1"/>
      <c r="DAE32" s="1"/>
      <c r="DAF32" s="1"/>
      <c r="DAG32" s="1"/>
      <c r="DAH32" s="1"/>
      <c r="DAI32" s="1"/>
      <c r="DAJ32" s="1"/>
      <c r="DAK32" s="1"/>
      <c r="DAL32" s="1"/>
      <c r="DAM32" s="1"/>
      <c r="DAN32" s="1"/>
      <c r="DAO32" s="1"/>
      <c r="DAP32" s="1"/>
      <c r="DAQ32" s="1"/>
      <c r="DAR32" s="1"/>
      <c r="DAS32" s="1"/>
      <c r="DAT32" s="1"/>
      <c r="DAU32" s="1"/>
      <c r="DAV32" s="1"/>
      <c r="DAW32" s="1"/>
      <c r="DAX32" s="1"/>
      <c r="DAY32" s="1"/>
      <c r="DAZ32" s="1"/>
      <c r="DBA32" s="1"/>
      <c r="DBB32" s="1"/>
      <c r="DBC32" s="1"/>
      <c r="DBD32" s="1"/>
      <c r="DBE32" s="1"/>
      <c r="DBF32" s="1"/>
      <c r="DBG32" s="1"/>
      <c r="DBH32" s="1"/>
      <c r="DBI32" s="1"/>
      <c r="DBJ32" s="1"/>
      <c r="DBK32" s="1"/>
      <c r="DBL32" s="1"/>
      <c r="DBM32" s="1"/>
      <c r="DBN32" s="1"/>
      <c r="DBO32" s="1"/>
      <c r="DBP32" s="1"/>
      <c r="DBQ32" s="1"/>
      <c r="DBR32" s="1"/>
      <c r="DBS32" s="1"/>
      <c r="DBT32" s="1"/>
      <c r="DBU32" s="1"/>
      <c r="DBV32" s="1"/>
      <c r="DBW32" s="1"/>
      <c r="DBX32" s="1"/>
      <c r="DBY32" s="1"/>
      <c r="DBZ32" s="1"/>
      <c r="DCA32" s="1"/>
      <c r="DCB32" s="1"/>
      <c r="DCC32" s="1"/>
      <c r="DCD32" s="1"/>
      <c r="DCE32" s="1"/>
      <c r="DCF32" s="1"/>
      <c r="DCG32" s="1"/>
      <c r="DCH32" s="1"/>
      <c r="DCI32" s="1"/>
      <c r="DCJ32" s="1"/>
      <c r="DCK32" s="1"/>
      <c r="DCL32" s="1"/>
      <c r="DCM32" s="1"/>
      <c r="DCN32" s="1"/>
      <c r="DCO32" s="1"/>
      <c r="DCP32" s="1"/>
      <c r="DCQ32" s="1"/>
      <c r="DCR32" s="1"/>
      <c r="DCS32" s="1"/>
      <c r="DCT32" s="1"/>
      <c r="DCU32" s="1"/>
      <c r="DCV32" s="1"/>
      <c r="DCW32" s="1"/>
      <c r="DCX32" s="1"/>
      <c r="DCY32" s="1"/>
      <c r="DCZ32" s="1"/>
      <c r="DDA32" s="1"/>
      <c r="DDB32" s="1"/>
      <c r="DDC32" s="1"/>
      <c r="DDD32" s="1"/>
      <c r="DDE32" s="1"/>
      <c r="DDF32" s="1"/>
      <c r="DDG32" s="1"/>
      <c r="DDH32" s="1"/>
      <c r="DDI32" s="1"/>
      <c r="DDJ32" s="1"/>
      <c r="DDK32" s="1"/>
      <c r="DDL32" s="1"/>
      <c r="DDM32" s="1"/>
      <c r="DDN32" s="1"/>
      <c r="DDO32" s="1"/>
      <c r="DDP32" s="1"/>
      <c r="DDQ32" s="1"/>
      <c r="DDR32" s="1"/>
      <c r="DDS32" s="1"/>
      <c r="DDT32" s="1"/>
      <c r="DDU32" s="1"/>
      <c r="DDV32" s="1"/>
      <c r="DDW32" s="1"/>
      <c r="DDX32" s="1"/>
      <c r="DDY32" s="1"/>
      <c r="DDZ32" s="1"/>
      <c r="DEA32" s="1"/>
      <c r="DEB32" s="1"/>
      <c r="DEC32" s="1"/>
      <c r="DED32" s="1"/>
      <c r="DEE32" s="1"/>
      <c r="DEF32" s="1"/>
      <c r="DEG32" s="1"/>
      <c r="DEH32" s="1"/>
      <c r="DEI32" s="1"/>
      <c r="DEJ32" s="1"/>
      <c r="DEK32" s="1"/>
      <c r="DEL32" s="1"/>
      <c r="DEM32" s="1"/>
      <c r="DEN32" s="1"/>
      <c r="DEO32" s="1"/>
      <c r="DEP32" s="1"/>
      <c r="DEQ32" s="1"/>
      <c r="DER32" s="1"/>
      <c r="DES32" s="1"/>
      <c r="DET32" s="1"/>
      <c r="DEU32" s="1"/>
      <c r="DEV32" s="1"/>
      <c r="DEW32" s="1"/>
      <c r="DEX32" s="1"/>
      <c r="DEY32" s="1"/>
      <c r="DEZ32" s="1"/>
      <c r="DFA32" s="1"/>
      <c r="DFB32" s="1"/>
      <c r="DFC32" s="1"/>
      <c r="DFD32" s="1"/>
      <c r="DFE32" s="1"/>
      <c r="DFF32" s="1"/>
      <c r="DFG32" s="1"/>
      <c r="DFH32" s="1"/>
      <c r="DFI32" s="1"/>
      <c r="DFJ32" s="1"/>
      <c r="DFK32" s="1"/>
      <c r="DFL32" s="1"/>
      <c r="DFM32" s="1"/>
      <c r="DFN32" s="1"/>
      <c r="DFO32" s="1"/>
      <c r="DFP32" s="1"/>
      <c r="DFQ32" s="1"/>
      <c r="DFR32" s="1"/>
      <c r="DFS32" s="1"/>
      <c r="DFT32" s="1"/>
      <c r="DFU32" s="1"/>
      <c r="DFV32" s="1"/>
      <c r="DFW32" s="1"/>
      <c r="DFX32" s="1"/>
      <c r="DFY32" s="1"/>
      <c r="DFZ32" s="1"/>
      <c r="DGA32" s="1"/>
      <c r="DGB32" s="1"/>
      <c r="DGC32" s="1"/>
      <c r="DGD32" s="1"/>
      <c r="DGE32" s="1"/>
      <c r="DGF32" s="1"/>
      <c r="DGG32" s="1"/>
      <c r="DGH32" s="1"/>
      <c r="DGI32" s="1"/>
      <c r="DGJ32" s="1"/>
      <c r="DGK32" s="1"/>
      <c r="DGL32" s="1"/>
      <c r="DGM32" s="1"/>
      <c r="DGN32" s="1"/>
      <c r="DGO32" s="1"/>
      <c r="DGP32" s="1"/>
      <c r="DGQ32" s="1"/>
      <c r="DGR32" s="1"/>
      <c r="DGS32" s="1"/>
      <c r="DGT32" s="1"/>
      <c r="DGU32" s="1"/>
      <c r="DGV32" s="1"/>
      <c r="DGW32" s="1"/>
      <c r="DGX32" s="1"/>
      <c r="DGY32" s="1"/>
      <c r="DGZ32" s="1"/>
      <c r="DHA32" s="1"/>
      <c r="DHB32" s="1"/>
      <c r="DHC32" s="1"/>
      <c r="DHD32" s="1"/>
      <c r="DHE32" s="1"/>
      <c r="DHF32" s="1"/>
      <c r="DHG32" s="1"/>
      <c r="DHH32" s="1"/>
      <c r="DHI32" s="1"/>
      <c r="DHJ32" s="1"/>
      <c r="DHK32" s="1"/>
      <c r="DHL32" s="1"/>
      <c r="DHM32" s="1"/>
      <c r="DHN32" s="1"/>
      <c r="DHO32" s="1"/>
      <c r="DHP32" s="1"/>
      <c r="DHQ32" s="1"/>
      <c r="DHR32" s="1"/>
      <c r="DHS32" s="1"/>
      <c r="DHT32" s="1"/>
      <c r="DHU32" s="1"/>
      <c r="DHV32" s="1"/>
      <c r="DHW32" s="1"/>
      <c r="DHX32" s="1"/>
      <c r="DHY32" s="1"/>
      <c r="DHZ32" s="1"/>
      <c r="DIA32" s="1"/>
      <c r="DIB32" s="1"/>
      <c r="DIC32" s="1"/>
      <c r="DID32" s="1"/>
      <c r="DIE32" s="1"/>
      <c r="DIF32" s="1"/>
      <c r="DIG32" s="1"/>
      <c r="DIH32" s="1"/>
      <c r="DII32" s="1"/>
      <c r="DIJ32" s="1"/>
      <c r="DIK32" s="1"/>
      <c r="DIL32" s="1"/>
      <c r="DIM32" s="1"/>
      <c r="DIN32" s="1"/>
      <c r="DIO32" s="1"/>
      <c r="DIP32" s="1"/>
      <c r="DIQ32" s="1"/>
      <c r="DIR32" s="1"/>
      <c r="DIS32" s="1"/>
      <c r="DIT32" s="1"/>
      <c r="DIU32" s="1"/>
      <c r="DIV32" s="1"/>
      <c r="DIW32" s="1"/>
      <c r="DIX32" s="1"/>
      <c r="DIY32" s="1"/>
      <c r="DIZ32" s="1"/>
      <c r="DJA32" s="1"/>
      <c r="DJB32" s="1"/>
      <c r="DJC32" s="1"/>
      <c r="DJD32" s="1"/>
      <c r="DJE32" s="1"/>
      <c r="DJF32" s="1"/>
      <c r="DJG32" s="1"/>
      <c r="DJH32" s="1"/>
      <c r="DJI32" s="1"/>
      <c r="DJJ32" s="1"/>
      <c r="DJK32" s="1"/>
      <c r="DJL32" s="1"/>
      <c r="DJM32" s="1"/>
      <c r="DJN32" s="1"/>
      <c r="DJO32" s="1"/>
      <c r="DJP32" s="1"/>
      <c r="DJQ32" s="1"/>
      <c r="DJR32" s="1"/>
      <c r="DJS32" s="1"/>
      <c r="DJT32" s="1"/>
      <c r="DJU32" s="1"/>
      <c r="DJV32" s="1"/>
      <c r="DJW32" s="1"/>
      <c r="DJX32" s="1"/>
      <c r="DJY32" s="1"/>
      <c r="DJZ32" s="1"/>
      <c r="DKA32" s="1"/>
      <c r="DKB32" s="1"/>
      <c r="DKC32" s="1"/>
      <c r="DKD32" s="1"/>
      <c r="DKE32" s="1"/>
      <c r="DKF32" s="1"/>
      <c r="DKG32" s="1"/>
      <c r="DKH32" s="1"/>
      <c r="DKI32" s="1"/>
      <c r="DKJ32" s="1"/>
      <c r="DKK32" s="1"/>
      <c r="DKL32" s="1"/>
      <c r="DKM32" s="1"/>
      <c r="DKN32" s="1"/>
      <c r="DKO32" s="1"/>
      <c r="DKP32" s="1"/>
      <c r="DKQ32" s="1"/>
      <c r="DKR32" s="1"/>
      <c r="DKS32" s="1"/>
      <c r="DKT32" s="1"/>
      <c r="DKU32" s="1"/>
      <c r="DKV32" s="1"/>
      <c r="DKW32" s="1"/>
      <c r="DKX32" s="1"/>
      <c r="DKY32" s="1"/>
      <c r="DKZ32" s="1"/>
      <c r="DLA32" s="1"/>
      <c r="DLB32" s="1"/>
      <c r="DLC32" s="1"/>
      <c r="DLD32" s="1"/>
      <c r="DLE32" s="1"/>
      <c r="DLF32" s="1"/>
      <c r="DLG32" s="1"/>
      <c r="DLH32" s="1"/>
      <c r="DLI32" s="1"/>
      <c r="DLJ32" s="1"/>
      <c r="DLK32" s="1"/>
      <c r="DLL32" s="1"/>
      <c r="DLM32" s="1"/>
      <c r="DLN32" s="1"/>
      <c r="DLO32" s="1"/>
      <c r="DLP32" s="1"/>
      <c r="DLQ32" s="1"/>
      <c r="DLR32" s="1"/>
      <c r="DLS32" s="1"/>
      <c r="DLT32" s="1"/>
      <c r="DLU32" s="1"/>
      <c r="DLV32" s="1"/>
      <c r="DLW32" s="1"/>
      <c r="DLX32" s="1"/>
      <c r="DLY32" s="1"/>
      <c r="DLZ32" s="1"/>
      <c r="DMA32" s="1"/>
      <c r="DMB32" s="1"/>
      <c r="DMC32" s="1"/>
      <c r="DMD32" s="1"/>
      <c r="DME32" s="1"/>
      <c r="DMF32" s="1"/>
      <c r="DMG32" s="1"/>
      <c r="DMH32" s="1"/>
      <c r="DMI32" s="1"/>
      <c r="DMJ32" s="1"/>
      <c r="DMK32" s="1"/>
      <c r="DML32" s="1"/>
      <c r="DMM32" s="1"/>
      <c r="DMN32" s="1"/>
      <c r="DMO32" s="1"/>
      <c r="DMP32" s="1"/>
      <c r="DMQ32" s="1"/>
      <c r="DMR32" s="1"/>
      <c r="DMS32" s="1"/>
      <c r="DMT32" s="1"/>
      <c r="DMU32" s="1"/>
      <c r="DMV32" s="1"/>
      <c r="DMW32" s="1"/>
      <c r="DMX32" s="1"/>
      <c r="DMY32" s="1"/>
      <c r="DMZ32" s="1"/>
      <c r="DNA32" s="1"/>
      <c r="DNB32" s="1"/>
      <c r="DNC32" s="1"/>
      <c r="DND32" s="1"/>
      <c r="DNE32" s="1"/>
      <c r="DNF32" s="1"/>
      <c r="DNG32" s="1"/>
      <c r="DNH32" s="1"/>
      <c r="DNI32" s="1"/>
      <c r="DNJ32" s="1"/>
      <c r="DNK32" s="1"/>
      <c r="DNL32" s="1"/>
      <c r="DNM32" s="1"/>
      <c r="DNN32" s="1"/>
      <c r="DNO32" s="1"/>
      <c r="DNP32" s="1"/>
      <c r="DNQ32" s="1"/>
      <c r="DNR32" s="1"/>
      <c r="DNS32" s="1"/>
      <c r="DNT32" s="1"/>
      <c r="DNU32" s="1"/>
      <c r="DNV32" s="1"/>
      <c r="DNW32" s="1"/>
      <c r="DNX32" s="1"/>
      <c r="DNY32" s="1"/>
      <c r="DNZ32" s="1"/>
      <c r="DOA32" s="1"/>
      <c r="DOB32" s="1"/>
      <c r="DOC32" s="1"/>
      <c r="DOD32" s="1"/>
      <c r="DOE32" s="1"/>
      <c r="DOF32" s="1"/>
      <c r="DOG32" s="1"/>
      <c r="DOH32" s="1"/>
      <c r="DOI32" s="1"/>
      <c r="DOJ32" s="1"/>
      <c r="DOK32" s="1"/>
      <c r="DOL32" s="1"/>
      <c r="DOM32" s="1"/>
      <c r="DON32" s="1"/>
      <c r="DOO32" s="1"/>
      <c r="DOP32" s="1"/>
      <c r="DOQ32" s="1"/>
      <c r="DOR32" s="1"/>
      <c r="DOS32" s="1"/>
      <c r="DOT32" s="1"/>
      <c r="DOU32" s="1"/>
      <c r="DOV32" s="1"/>
      <c r="DOW32" s="1"/>
      <c r="DOX32" s="1"/>
      <c r="DOY32" s="1"/>
      <c r="DOZ32" s="1"/>
      <c r="DPA32" s="1"/>
      <c r="DPB32" s="1"/>
      <c r="DPC32" s="1"/>
      <c r="DPD32" s="1"/>
      <c r="DPE32" s="1"/>
      <c r="DPF32" s="1"/>
      <c r="DPG32" s="1"/>
      <c r="DPH32" s="1"/>
      <c r="DPI32" s="1"/>
      <c r="DPJ32" s="1"/>
      <c r="DPK32" s="1"/>
      <c r="DPL32" s="1"/>
      <c r="DPM32" s="1"/>
      <c r="DPN32" s="1"/>
      <c r="DPO32" s="1"/>
      <c r="DPP32" s="1"/>
      <c r="DPQ32" s="1"/>
      <c r="DPR32" s="1"/>
      <c r="DPS32" s="1"/>
      <c r="DPT32" s="1"/>
      <c r="DPU32" s="1"/>
      <c r="DPV32" s="1"/>
      <c r="DPW32" s="1"/>
      <c r="DPX32" s="1"/>
      <c r="DPY32" s="1"/>
      <c r="DPZ32" s="1"/>
      <c r="DQA32" s="1"/>
      <c r="DQB32" s="1"/>
      <c r="DQC32" s="1"/>
      <c r="DQD32" s="1"/>
      <c r="DQE32" s="1"/>
      <c r="DQF32" s="1"/>
      <c r="DQG32" s="1"/>
      <c r="DQH32" s="1"/>
      <c r="DQI32" s="1"/>
      <c r="DQJ32" s="1"/>
      <c r="DQK32" s="1"/>
      <c r="DQL32" s="1"/>
      <c r="DQM32" s="1"/>
      <c r="DQN32" s="1"/>
      <c r="DQO32" s="1"/>
      <c r="DQP32" s="1"/>
      <c r="DQQ32" s="1"/>
      <c r="DQR32" s="1"/>
      <c r="DQS32" s="1"/>
      <c r="DQT32" s="1"/>
      <c r="DQU32" s="1"/>
      <c r="DQV32" s="1"/>
      <c r="DQW32" s="1"/>
      <c r="DQX32" s="1"/>
      <c r="DQY32" s="1"/>
      <c r="DQZ32" s="1"/>
      <c r="DRA32" s="1"/>
      <c r="DRB32" s="1"/>
      <c r="DRC32" s="1"/>
      <c r="DRD32" s="1"/>
      <c r="DRE32" s="1"/>
      <c r="DRF32" s="1"/>
      <c r="DRG32" s="1"/>
      <c r="DRH32" s="1"/>
      <c r="DRI32" s="1"/>
      <c r="DRJ32" s="1"/>
      <c r="DRK32" s="1"/>
      <c r="DRL32" s="1"/>
      <c r="DRM32" s="1"/>
      <c r="DRN32" s="1"/>
      <c r="DRO32" s="1"/>
      <c r="DRP32" s="1"/>
      <c r="DRQ32" s="1"/>
      <c r="DRR32" s="1"/>
      <c r="DRS32" s="1"/>
      <c r="DRT32" s="1"/>
      <c r="DRU32" s="1"/>
      <c r="DRV32" s="1"/>
      <c r="DRW32" s="1"/>
      <c r="DRX32" s="1"/>
      <c r="DRY32" s="1"/>
      <c r="DRZ32" s="1"/>
      <c r="DSA32" s="1"/>
      <c r="DSB32" s="1"/>
      <c r="DSC32" s="1"/>
      <c r="DSD32" s="1"/>
      <c r="DSE32" s="1"/>
      <c r="DSF32" s="1"/>
      <c r="DSG32" s="1"/>
      <c r="DSH32" s="1"/>
      <c r="DSI32" s="1"/>
      <c r="DSJ32" s="1"/>
      <c r="DSK32" s="1"/>
      <c r="DSL32" s="1"/>
      <c r="DSM32" s="1"/>
      <c r="DSN32" s="1"/>
      <c r="DSO32" s="1"/>
      <c r="DSP32" s="1"/>
      <c r="DSQ32" s="1"/>
      <c r="DSR32" s="1"/>
      <c r="DSS32" s="1"/>
      <c r="DST32" s="1"/>
      <c r="DSU32" s="1"/>
      <c r="DSV32" s="1"/>
      <c r="DSW32" s="1"/>
      <c r="DSX32" s="1"/>
      <c r="DSY32" s="1"/>
      <c r="DSZ32" s="1"/>
      <c r="DTA32" s="1"/>
      <c r="DTB32" s="1"/>
      <c r="DTC32" s="1"/>
      <c r="DTD32" s="1"/>
      <c r="DTE32" s="1"/>
      <c r="DTF32" s="1"/>
      <c r="DTG32" s="1"/>
      <c r="DTH32" s="1"/>
      <c r="DTI32" s="1"/>
      <c r="DTJ32" s="1"/>
      <c r="DTK32" s="1"/>
      <c r="DTL32" s="1"/>
      <c r="DTM32" s="1"/>
      <c r="DTN32" s="1"/>
      <c r="DTO32" s="1"/>
      <c r="DTP32" s="1"/>
      <c r="DTQ32" s="1"/>
      <c r="DTR32" s="1"/>
      <c r="DTS32" s="1"/>
      <c r="DTT32" s="1"/>
      <c r="DTU32" s="1"/>
      <c r="DTV32" s="1"/>
      <c r="DTW32" s="1"/>
      <c r="DTX32" s="1"/>
      <c r="DTY32" s="1"/>
      <c r="DTZ32" s="1"/>
      <c r="DUA32" s="1"/>
      <c r="DUB32" s="1"/>
      <c r="DUC32" s="1"/>
      <c r="DUD32" s="1"/>
      <c r="DUE32" s="1"/>
      <c r="DUF32" s="1"/>
      <c r="DUG32" s="1"/>
      <c r="DUH32" s="1"/>
      <c r="DUI32" s="1"/>
      <c r="DUJ32" s="1"/>
      <c r="DUK32" s="1"/>
      <c r="DUL32" s="1"/>
      <c r="DUM32" s="1"/>
      <c r="DUN32" s="1"/>
      <c r="DUO32" s="1"/>
      <c r="DUP32" s="1"/>
      <c r="DUQ32" s="1"/>
      <c r="DUR32" s="1"/>
      <c r="DUS32" s="1"/>
      <c r="DUT32" s="1"/>
      <c r="DUU32" s="1"/>
      <c r="DUV32" s="1"/>
      <c r="DUW32" s="1"/>
      <c r="DUX32" s="1"/>
      <c r="DUY32" s="1"/>
      <c r="DUZ32" s="1"/>
      <c r="DVA32" s="1"/>
      <c r="DVB32" s="1"/>
      <c r="DVC32" s="1"/>
      <c r="DVD32" s="1"/>
      <c r="DVE32" s="1"/>
      <c r="DVF32" s="1"/>
      <c r="DVG32" s="1"/>
      <c r="DVH32" s="1"/>
      <c r="DVI32" s="1"/>
      <c r="DVJ32" s="1"/>
      <c r="DVK32" s="1"/>
      <c r="DVL32" s="1"/>
      <c r="DVM32" s="1"/>
      <c r="DVN32" s="1"/>
      <c r="DVO32" s="1"/>
      <c r="DVP32" s="1"/>
      <c r="DVQ32" s="1"/>
      <c r="DVR32" s="1"/>
      <c r="DVS32" s="1"/>
      <c r="DVT32" s="1"/>
      <c r="DVU32" s="1"/>
      <c r="DVV32" s="1"/>
      <c r="DVW32" s="1"/>
      <c r="DVX32" s="1"/>
      <c r="DVY32" s="1"/>
      <c r="DVZ32" s="1"/>
      <c r="DWA32" s="1"/>
      <c r="DWB32" s="1"/>
      <c r="DWC32" s="1"/>
      <c r="DWD32" s="1"/>
      <c r="DWE32" s="1"/>
      <c r="DWF32" s="1"/>
      <c r="DWG32" s="1"/>
      <c r="DWH32" s="1"/>
      <c r="DWI32" s="1"/>
      <c r="DWJ32" s="1"/>
      <c r="DWK32" s="1"/>
      <c r="DWL32" s="1"/>
      <c r="DWM32" s="1"/>
      <c r="DWN32" s="1"/>
      <c r="DWO32" s="1"/>
      <c r="DWP32" s="1"/>
      <c r="DWQ32" s="1"/>
      <c r="DWR32" s="1"/>
      <c r="DWS32" s="1"/>
      <c r="DWT32" s="1"/>
      <c r="DWU32" s="1"/>
      <c r="DWV32" s="1"/>
      <c r="DWW32" s="1"/>
      <c r="DWX32" s="1"/>
      <c r="DWY32" s="1"/>
      <c r="DWZ32" s="1"/>
      <c r="DXA32" s="1"/>
      <c r="DXB32" s="1"/>
      <c r="DXC32" s="1"/>
      <c r="DXD32" s="1"/>
      <c r="DXE32" s="1"/>
      <c r="DXF32" s="1"/>
      <c r="DXG32" s="1"/>
      <c r="DXH32" s="1"/>
      <c r="DXI32" s="1"/>
      <c r="DXJ32" s="1"/>
      <c r="DXK32" s="1"/>
      <c r="DXL32" s="1"/>
      <c r="DXM32" s="1"/>
      <c r="DXN32" s="1"/>
      <c r="DXO32" s="1"/>
      <c r="DXP32" s="1"/>
      <c r="DXQ32" s="1"/>
      <c r="DXR32" s="1"/>
      <c r="DXS32" s="1"/>
      <c r="DXT32" s="1"/>
      <c r="DXU32" s="1"/>
      <c r="DXV32" s="1"/>
      <c r="DXW32" s="1"/>
      <c r="DXX32" s="1"/>
      <c r="DXY32" s="1"/>
      <c r="DXZ32" s="1"/>
      <c r="DYA32" s="1"/>
      <c r="DYB32" s="1"/>
      <c r="DYC32" s="1"/>
      <c r="DYD32" s="1"/>
      <c r="DYE32" s="1"/>
      <c r="DYF32" s="1"/>
      <c r="DYG32" s="1"/>
      <c r="DYH32" s="1"/>
      <c r="DYI32" s="1"/>
      <c r="DYJ32" s="1"/>
      <c r="DYK32" s="1"/>
      <c r="DYL32" s="1"/>
      <c r="DYM32" s="1"/>
      <c r="DYN32" s="1"/>
      <c r="DYO32" s="1"/>
      <c r="DYP32" s="1"/>
      <c r="DYQ32" s="1"/>
      <c r="DYR32" s="1"/>
      <c r="DYS32" s="1"/>
      <c r="DYT32" s="1"/>
      <c r="DYU32" s="1"/>
      <c r="DYV32" s="1"/>
      <c r="DYW32" s="1"/>
      <c r="DYX32" s="1"/>
      <c r="DYY32" s="1"/>
      <c r="DYZ32" s="1"/>
      <c r="DZA32" s="1"/>
      <c r="DZB32" s="1"/>
      <c r="DZC32" s="1"/>
      <c r="DZD32" s="1"/>
      <c r="DZE32" s="1"/>
      <c r="DZF32" s="1"/>
      <c r="DZG32" s="1"/>
      <c r="DZH32" s="1"/>
      <c r="DZI32" s="1"/>
      <c r="DZJ32" s="1"/>
      <c r="DZK32" s="1"/>
      <c r="DZL32" s="1"/>
      <c r="DZM32" s="1"/>
      <c r="DZN32" s="1"/>
      <c r="DZO32" s="1"/>
      <c r="DZP32" s="1"/>
      <c r="DZQ32" s="1"/>
      <c r="DZR32" s="1"/>
      <c r="DZS32" s="1"/>
      <c r="DZT32" s="1"/>
      <c r="DZU32" s="1"/>
      <c r="DZV32" s="1"/>
      <c r="DZW32" s="1"/>
      <c r="DZX32" s="1"/>
      <c r="DZY32" s="1"/>
      <c r="DZZ32" s="1"/>
      <c r="EAA32" s="1"/>
      <c r="EAB32" s="1"/>
      <c r="EAC32" s="1"/>
      <c r="EAD32" s="1"/>
      <c r="EAE32" s="1"/>
      <c r="EAF32" s="1"/>
      <c r="EAG32" s="1"/>
      <c r="EAH32" s="1"/>
      <c r="EAI32" s="1"/>
      <c r="EAJ32" s="1"/>
      <c r="EAK32" s="1"/>
      <c r="EAL32" s="1"/>
      <c r="EAM32" s="1"/>
      <c r="EAN32" s="1"/>
      <c r="EAO32" s="1"/>
      <c r="EAP32" s="1"/>
      <c r="EAQ32" s="1"/>
      <c r="EAR32" s="1"/>
      <c r="EAS32" s="1"/>
      <c r="EAT32" s="1"/>
      <c r="EAU32" s="1"/>
      <c r="EAV32" s="1"/>
      <c r="EAW32" s="1"/>
      <c r="EAX32" s="1"/>
      <c r="EAY32" s="1"/>
      <c r="EAZ32" s="1"/>
      <c r="EBA32" s="1"/>
      <c r="EBB32" s="1"/>
      <c r="EBC32" s="1"/>
      <c r="EBD32" s="1"/>
      <c r="EBE32" s="1"/>
      <c r="EBF32" s="1"/>
      <c r="EBG32" s="1"/>
      <c r="EBH32" s="1"/>
      <c r="EBI32" s="1"/>
      <c r="EBJ32" s="1"/>
      <c r="EBK32" s="1"/>
      <c r="EBL32" s="1"/>
      <c r="EBM32" s="1"/>
      <c r="EBN32" s="1"/>
      <c r="EBO32" s="1"/>
      <c r="EBP32" s="1"/>
      <c r="EBQ32" s="1"/>
      <c r="EBR32" s="1"/>
      <c r="EBS32" s="1"/>
      <c r="EBT32" s="1"/>
      <c r="EBU32" s="1"/>
      <c r="EBV32" s="1"/>
      <c r="EBW32" s="1"/>
      <c r="EBX32" s="1"/>
      <c r="EBY32" s="1"/>
      <c r="EBZ32" s="1"/>
      <c r="ECA32" s="1"/>
      <c r="ECB32" s="1"/>
      <c r="ECC32" s="1"/>
      <c r="ECD32" s="1"/>
      <c r="ECE32" s="1"/>
      <c r="ECF32" s="1"/>
      <c r="ECG32" s="1"/>
      <c r="ECH32" s="1"/>
      <c r="ECI32" s="1"/>
      <c r="ECJ32" s="1"/>
      <c r="ECK32" s="1"/>
      <c r="ECL32" s="1"/>
      <c r="ECM32" s="1"/>
      <c r="ECN32" s="1"/>
      <c r="ECO32" s="1"/>
      <c r="ECP32" s="1"/>
      <c r="ECQ32" s="1"/>
      <c r="ECR32" s="1"/>
      <c r="ECS32" s="1"/>
      <c r="ECT32" s="1"/>
      <c r="ECU32" s="1"/>
      <c r="ECV32" s="1"/>
      <c r="ECW32" s="1"/>
      <c r="ECX32" s="1"/>
      <c r="ECY32" s="1"/>
      <c r="ECZ32" s="1"/>
      <c r="EDA32" s="1"/>
      <c r="EDB32" s="1"/>
      <c r="EDC32" s="1"/>
      <c r="EDD32" s="1"/>
      <c r="EDE32" s="1"/>
      <c r="EDF32" s="1"/>
      <c r="EDG32" s="1"/>
      <c r="EDH32" s="1"/>
      <c r="EDI32" s="1"/>
      <c r="EDJ32" s="1"/>
      <c r="EDK32" s="1"/>
      <c r="EDL32" s="1"/>
      <c r="EDM32" s="1"/>
      <c r="EDN32" s="1"/>
      <c r="EDO32" s="1"/>
      <c r="EDP32" s="1"/>
      <c r="EDQ32" s="1"/>
      <c r="EDR32" s="1"/>
      <c r="EDS32" s="1"/>
      <c r="EDT32" s="1"/>
      <c r="EDU32" s="1"/>
      <c r="EDV32" s="1"/>
      <c r="EDW32" s="1"/>
      <c r="EDX32" s="1"/>
      <c r="EDY32" s="1"/>
      <c r="EDZ32" s="1"/>
      <c r="EEA32" s="1"/>
      <c r="EEB32" s="1"/>
      <c r="EEC32" s="1"/>
      <c r="EED32" s="1"/>
      <c r="EEE32" s="1"/>
      <c r="EEF32" s="1"/>
      <c r="EEG32" s="1"/>
      <c r="EEH32" s="1"/>
      <c r="EEI32" s="1"/>
      <c r="EEJ32" s="1"/>
      <c r="EEK32" s="1"/>
      <c r="EEL32" s="1"/>
      <c r="EEM32" s="1"/>
      <c r="EEN32" s="1"/>
      <c r="EEO32" s="1"/>
      <c r="EEP32" s="1"/>
      <c r="EEQ32" s="1"/>
      <c r="EER32" s="1"/>
      <c r="EES32" s="1"/>
      <c r="EET32" s="1"/>
      <c r="EEU32" s="1"/>
      <c r="EEV32" s="1"/>
      <c r="EEW32" s="1"/>
      <c r="EEX32" s="1"/>
      <c r="EEY32" s="1"/>
      <c r="EEZ32" s="1"/>
      <c r="EFA32" s="1"/>
      <c r="EFB32" s="1"/>
      <c r="EFC32" s="1"/>
      <c r="EFD32" s="1"/>
      <c r="EFE32" s="1"/>
      <c r="EFF32" s="1"/>
      <c r="EFG32" s="1"/>
      <c r="EFH32" s="1"/>
      <c r="EFI32" s="1"/>
      <c r="EFJ32" s="1"/>
      <c r="EFK32" s="1"/>
      <c r="EFL32" s="1"/>
      <c r="EFM32" s="1"/>
      <c r="EFN32" s="1"/>
      <c r="EFO32" s="1"/>
      <c r="EFP32" s="1"/>
      <c r="EFQ32" s="1"/>
      <c r="EFR32" s="1"/>
      <c r="EFS32" s="1"/>
      <c r="EFT32" s="1"/>
      <c r="EFU32" s="1"/>
      <c r="EFV32" s="1"/>
      <c r="EFW32" s="1"/>
      <c r="EFX32" s="1"/>
      <c r="EFY32" s="1"/>
      <c r="EFZ32" s="1"/>
      <c r="EGA32" s="1"/>
      <c r="EGB32" s="1"/>
      <c r="EGC32" s="1"/>
      <c r="EGD32" s="1"/>
      <c r="EGE32" s="1"/>
      <c r="EGF32" s="1"/>
      <c r="EGG32" s="1"/>
      <c r="EGH32" s="1"/>
      <c r="EGI32" s="1"/>
      <c r="EGJ32" s="1"/>
      <c r="EGK32" s="1"/>
      <c r="EGL32" s="1"/>
      <c r="EGM32" s="1"/>
      <c r="EGN32" s="1"/>
      <c r="EGO32" s="1"/>
      <c r="EGP32" s="1"/>
      <c r="EGQ32" s="1"/>
      <c r="EGR32" s="1"/>
      <c r="EGS32" s="1"/>
      <c r="EGT32" s="1"/>
      <c r="EGU32" s="1"/>
      <c r="EGV32" s="1"/>
      <c r="EGW32" s="1"/>
      <c r="EGX32" s="1"/>
      <c r="EGY32" s="1"/>
      <c r="EGZ32" s="1"/>
      <c r="EHA32" s="1"/>
      <c r="EHB32" s="1"/>
      <c r="EHC32" s="1"/>
      <c r="EHD32" s="1"/>
      <c r="EHE32" s="1"/>
      <c r="EHF32" s="1"/>
      <c r="EHG32" s="1"/>
      <c r="EHH32" s="1"/>
      <c r="EHI32" s="1"/>
      <c r="EHJ32" s="1"/>
      <c r="EHK32" s="1"/>
      <c r="EHL32" s="1"/>
      <c r="EHM32" s="1"/>
      <c r="EHN32" s="1"/>
      <c r="EHO32" s="1"/>
      <c r="EHP32" s="1"/>
      <c r="EHQ32" s="1"/>
      <c r="EHR32" s="1"/>
      <c r="EHS32" s="1"/>
      <c r="EHT32" s="1"/>
      <c r="EHU32" s="1"/>
      <c r="EHV32" s="1"/>
      <c r="EHW32" s="1"/>
      <c r="EHX32" s="1"/>
      <c r="EHY32" s="1"/>
      <c r="EHZ32" s="1"/>
      <c r="EIA32" s="1"/>
      <c r="EIB32" s="1"/>
      <c r="EIC32" s="1"/>
      <c r="EID32" s="1"/>
      <c r="EIE32" s="1"/>
      <c r="EIF32" s="1"/>
      <c r="EIG32" s="1"/>
      <c r="EIH32" s="1"/>
      <c r="EII32" s="1"/>
      <c r="EIJ32" s="1"/>
      <c r="EIK32" s="1"/>
      <c r="EIL32" s="1"/>
      <c r="EIM32" s="1"/>
      <c r="EIN32" s="1"/>
      <c r="EIO32" s="1"/>
      <c r="EIP32" s="1"/>
      <c r="EIQ32" s="1"/>
      <c r="EIR32" s="1"/>
      <c r="EIS32" s="1"/>
      <c r="EIT32" s="1"/>
      <c r="EIU32" s="1"/>
      <c r="EIV32" s="1"/>
      <c r="EIW32" s="1"/>
      <c r="EIX32" s="1"/>
      <c r="EIY32" s="1"/>
      <c r="EIZ32" s="1"/>
      <c r="EJA32" s="1"/>
      <c r="EJB32" s="1"/>
      <c r="EJC32" s="1"/>
      <c r="EJD32" s="1"/>
      <c r="EJE32" s="1"/>
      <c r="EJF32" s="1"/>
      <c r="EJG32" s="1"/>
      <c r="EJH32" s="1"/>
      <c r="EJI32" s="1"/>
      <c r="EJJ32" s="1"/>
      <c r="EJK32" s="1"/>
      <c r="EJL32" s="1"/>
      <c r="EJM32" s="1"/>
      <c r="EJN32" s="1"/>
      <c r="EJO32" s="1"/>
      <c r="EJP32" s="1"/>
      <c r="EJQ32" s="1"/>
      <c r="EJR32" s="1"/>
      <c r="EJS32" s="1"/>
      <c r="EJT32" s="1"/>
      <c r="EJU32" s="1"/>
      <c r="EJV32" s="1"/>
      <c r="EJW32" s="1"/>
      <c r="EJX32" s="1"/>
      <c r="EJY32" s="1"/>
      <c r="EJZ32" s="1"/>
      <c r="EKA32" s="1"/>
      <c r="EKB32" s="1"/>
      <c r="EKC32" s="1"/>
      <c r="EKD32" s="1"/>
      <c r="EKE32" s="1"/>
      <c r="EKF32" s="1"/>
      <c r="EKG32" s="1"/>
      <c r="EKH32" s="1"/>
      <c r="EKI32" s="1"/>
      <c r="EKJ32" s="1"/>
      <c r="EKK32" s="1"/>
      <c r="EKL32" s="1"/>
      <c r="EKM32" s="1"/>
      <c r="EKN32" s="1"/>
      <c r="EKO32" s="1"/>
      <c r="EKP32" s="1"/>
      <c r="EKQ32" s="1"/>
      <c r="EKR32" s="1"/>
      <c r="EKS32" s="1"/>
      <c r="EKT32" s="1"/>
      <c r="EKU32" s="1"/>
      <c r="EKV32" s="1"/>
      <c r="EKW32" s="1"/>
      <c r="EKX32" s="1"/>
      <c r="EKY32" s="1"/>
      <c r="EKZ32" s="1"/>
      <c r="ELA32" s="1"/>
      <c r="ELB32" s="1"/>
      <c r="ELC32" s="1"/>
      <c r="ELD32" s="1"/>
      <c r="ELE32" s="1"/>
      <c r="ELF32" s="1"/>
      <c r="ELG32" s="1"/>
      <c r="ELH32" s="1"/>
      <c r="ELI32" s="1"/>
      <c r="ELJ32" s="1"/>
      <c r="ELK32" s="1"/>
      <c r="ELL32" s="1"/>
      <c r="ELM32" s="1"/>
      <c r="ELN32" s="1"/>
      <c r="ELO32" s="1"/>
      <c r="ELP32" s="1"/>
      <c r="ELQ32" s="1"/>
      <c r="ELR32" s="1"/>
      <c r="ELS32" s="1"/>
      <c r="ELT32" s="1"/>
      <c r="ELU32" s="1"/>
      <c r="ELV32" s="1"/>
      <c r="ELW32" s="1"/>
      <c r="ELX32" s="1"/>
      <c r="ELY32" s="1"/>
      <c r="ELZ32" s="1"/>
      <c r="EMA32" s="1"/>
      <c r="EMB32" s="1"/>
      <c r="EMC32" s="1"/>
      <c r="EMD32" s="1"/>
      <c r="EME32" s="1"/>
      <c r="EMF32" s="1"/>
      <c r="EMG32" s="1"/>
      <c r="EMH32" s="1"/>
      <c r="EMI32" s="1"/>
      <c r="EMJ32" s="1"/>
      <c r="EMK32" s="1"/>
      <c r="EML32" s="1"/>
      <c r="EMM32" s="1"/>
      <c r="EMN32" s="1"/>
      <c r="EMO32" s="1"/>
      <c r="EMP32" s="1"/>
      <c r="EMQ32" s="1"/>
      <c r="EMR32" s="1"/>
      <c r="EMS32" s="1"/>
      <c r="EMT32" s="1"/>
      <c r="EMU32" s="1"/>
      <c r="EMV32" s="1"/>
      <c r="EMW32" s="1"/>
      <c r="EMX32" s="1"/>
      <c r="EMY32" s="1"/>
      <c r="EMZ32" s="1"/>
      <c r="ENA32" s="1"/>
      <c r="ENB32" s="1"/>
      <c r="ENC32" s="1"/>
      <c r="END32" s="1"/>
      <c r="ENE32" s="1"/>
      <c r="ENF32" s="1"/>
      <c r="ENG32" s="1"/>
      <c r="ENH32" s="1"/>
      <c r="ENI32" s="1"/>
      <c r="ENJ32" s="1"/>
      <c r="ENK32" s="1"/>
      <c r="ENL32" s="1"/>
      <c r="ENM32" s="1"/>
      <c r="ENN32" s="1"/>
      <c r="ENO32" s="1"/>
      <c r="ENP32" s="1"/>
      <c r="ENQ32" s="1"/>
      <c r="ENR32" s="1"/>
      <c r="ENS32" s="1"/>
      <c r="ENT32" s="1"/>
      <c r="ENU32" s="1"/>
      <c r="ENV32" s="1"/>
      <c r="ENW32" s="1"/>
      <c r="ENX32" s="1"/>
      <c r="ENY32" s="1"/>
      <c r="ENZ32" s="1"/>
      <c r="EOA32" s="1"/>
      <c r="EOB32" s="1"/>
      <c r="EOC32" s="1"/>
      <c r="EOD32" s="1"/>
      <c r="EOE32" s="1"/>
      <c r="EOF32" s="1"/>
      <c r="EOG32" s="1"/>
      <c r="EOH32" s="1"/>
      <c r="EOI32" s="1"/>
      <c r="EOJ32" s="1"/>
      <c r="EOK32" s="1"/>
      <c r="EOL32" s="1"/>
      <c r="EOM32" s="1"/>
      <c r="EON32" s="1"/>
      <c r="EOO32" s="1"/>
      <c r="EOP32" s="1"/>
      <c r="EOQ32" s="1"/>
      <c r="EOR32" s="1"/>
      <c r="EOS32" s="1"/>
      <c r="EOT32" s="1"/>
      <c r="EOU32" s="1"/>
      <c r="EOV32" s="1"/>
      <c r="EOW32" s="1"/>
      <c r="EOX32" s="1"/>
      <c r="EOY32" s="1"/>
      <c r="EOZ32" s="1"/>
      <c r="EPA32" s="1"/>
      <c r="EPB32" s="1"/>
      <c r="EPC32" s="1"/>
      <c r="EPD32" s="1"/>
      <c r="EPE32" s="1"/>
      <c r="EPF32" s="1"/>
      <c r="EPG32" s="1"/>
      <c r="EPH32" s="1"/>
      <c r="EPI32" s="1"/>
      <c r="EPJ32" s="1"/>
      <c r="EPK32" s="1"/>
      <c r="EPL32" s="1"/>
      <c r="EPM32" s="1"/>
      <c r="EPN32" s="1"/>
      <c r="EPO32" s="1"/>
      <c r="EPP32" s="1"/>
      <c r="EPQ32" s="1"/>
      <c r="EPR32" s="1"/>
      <c r="EPS32" s="1"/>
      <c r="EPT32" s="1"/>
      <c r="EPU32" s="1"/>
      <c r="EPV32" s="1"/>
      <c r="EPW32" s="1"/>
      <c r="EPX32" s="1"/>
      <c r="EPY32" s="1"/>
      <c r="EPZ32" s="1"/>
      <c r="EQA32" s="1"/>
      <c r="EQB32" s="1"/>
      <c r="EQC32" s="1"/>
      <c r="EQD32" s="1"/>
      <c r="EQE32" s="1"/>
      <c r="EQF32" s="1"/>
      <c r="EQG32" s="1"/>
      <c r="EQH32" s="1"/>
      <c r="EQI32" s="1"/>
      <c r="EQJ32" s="1"/>
      <c r="EQK32" s="1"/>
      <c r="EQL32" s="1"/>
      <c r="EQM32" s="1"/>
      <c r="EQN32" s="1"/>
      <c r="EQO32" s="1"/>
      <c r="EQP32" s="1"/>
      <c r="EQQ32" s="1"/>
      <c r="EQR32" s="1"/>
      <c r="EQS32" s="1"/>
      <c r="EQT32" s="1"/>
      <c r="EQU32" s="1"/>
      <c r="EQV32" s="1"/>
      <c r="EQW32" s="1"/>
      <c r="EQX32" s="1"/>
      <c r="EQY32" s="1"/>
      <c r="EQZ32" s="1"/>
      <c r="ERA32" s="1"/>
      <c r="ERB32" s="1"/>
      <c r="ERC32" s="1"/>
      <c r="ERD32" s="1"/>
      <c r="ERE32" s="1"/>
      <c r="ERF32" s="1"/>
      <c r="ERG32" s="1"/>
      <c r="ERH32" s="1"/>
      <c r="ERI32" s="1"/>
      <c r="ERJ32" s="1"/>
      <c r="ERK32" s="1"/>
      <c r="ERL32" s="1"/>
      <c r="ERM32" s="1"/>
      <c r="ERN32" s="1"/>
      <c r="ERO32" s="1"/>
      <c r="ERP32" s="1"/>
      <c r="ERQ32" s="1"/>
      <c r="ERR32" s="1"/>
      <c r="ERS32" s="1"/>
      <c r="ERT32" s="1"/>
      <c r="ERU32" s="1"/>
      <c r="ERV32" s="1"/>
      <c r="ERW32" s="1"/>
      <c r="ERX32" s="1"/>
      <c r="ERY32" s="1"/>
      <c r="ERZ32" s="1"/>
      <c r="ESA32" s="1"/>
      <c r="ESB32" s="1"/>
      <c r="ESC32" s="1"/>
      <c r="ESD32" s="1"/>
      <c r="ESE32" s="1"/>
      <c r="ESF32" s="1"/>
      <c r="ESG32" s="1"/>
      <c r="ESH32" s="1"/>
      <c r="ESI32" s="1"/>
      <c r="ESJ32" s="1"/>
      <c r="ESK32" s="1"/>
      <c r="ESL32" s="1"/>
      <c r="ESM32" s="1"/>
      <c r="ESN32" s="1"/>
      <c r="ESO32" s="1"/>
      <c r="ESP32" s="1"/>
      <c r="ESQ32" s="1"/>
      <c r="ESR32" s="1"/>
      <c r="ESS32" s="1"/>
      <c r="EST32" s="1"/>
      <c r="ESU32" s="1"/>
      <c r="ESV32" s="1"/>
      <c r="ESW32" s="1"/>
      <c r="ESX32" s="1"/>
      <c r="ESY32" s="1"/>
      <c r="ESZ32" s="1"/>
      <c r="ETA32" s="1"/>
      <c r="ETB32" s="1"/>
      <c r="ETC32" s="1"/>
      <c r="ETD32" s="1"/>
      <c r="ETE32" s="1"/>
      <c r="ETF32" s="1"/>
      <c r="ETG32" s="1"/>
      <c r="ETH32" s="1"/>
      <c r="ETI32" s="1"/>
      <c r="ETJ32" s="1"/>
      <c r="ETK32" s="1"/>
      <c r="ETL32" s="1"/>
      <c r="ETM32" s="1"/>
      <c r="ETN32" s="1"/>
      <c r="ETO32" s="1"/>
      <c r="ETP32" s="1"/>
      <c r="ETQ32" s="1"/>
      <c r="ETR32" s="1"/>
      <c r="ETS32" s="1"/>
      <c r="ETT32" s="1"/>
      <c r="ETU32" s="1"/>
      <c r="ETV32" s="1"/>
      <c r="ETW32" s="1"/>
      <c r="ETX32" s="1"/>
      <c r="ETY32" s="1"/>
      <c r="ETZ32" s="1"/>
      <c r="EUA32" s="1"/>
      <c r="EUB32" s="1"/>
      <c r="EUC32" s="1"/>
      <c r="EUD32" s="1"/>
      <c r="EUE32" s="1"/>
      <c r="EUF32" s="1"/>
      <c r="EUG32" s="1"/>
      <c r="EUH32" s="1"/>
      <c r="EUI32" s="1"/>
      <c r="EUJ32" s="1"/>
      <c r="EUK32" s="1"/>
      <c r="EUL32" s="1"/>
      <c r="EUM32" s="1"/>
      <c r="EUN32" s="1"/>
      <c r="EUO32" s="1"/>
    </row>
    <row r="33" spans="1:3941" x14ac:dyDescent="0.25">
      <c r="A33" s="9">
        <v>25</v>
      </c>
      <c r="B33" t="s">
        <v>15</v>
      </c>
      <c r="C33" t="s">
        <v>9</v>
      </c>
      <c r="D33" t="s">
        <v>407</v>
      </c>
      <c r="E33" s="4" t="s">
        <v>233</v>
      </c>
      <c r="F33" t="s">
        <v>155</v>
      </c>
      <c r="G33" s="18">
        <v>100000</v>
      </c>
      <c r="H33" s="17">
        <f t="shared" si="2"/>
        <v>2870</v>
      </c>
      <c r="I33" s="44">
        <v>11676.5</v>
      </c>
      <c r="J33" s="17">
        <f t="shared" si="3"/>
        <v>3040</v>
      </c>
      <c r="K33" s="35">
        <v>5279.15</v>
      </c>
      <c r="L33" s="18">
        <f t="shared" si="0"/>
        <v>22865.65</v>
      </c>
      <c r="M33" s="17">
        <f t="shared" si="1"/>
        <v>77134.350000000006</v>
      </c>
    </row>
    <row r="34" spans="1:3941" s="7" customFormat="1" x14ac:dyDescent="0.25">
      <c r="A34" s="9">
        <v>26</v>
      </c>
      <c r="B34" t="s">
        <v>192</v>
      </c>
      <c r="C34" t="s">
        <v>9</v>
      </c>
      <c r="D34" t="s">
        <v>408</v>
      </c>
      <c r="E34" s="4" t="s">
        <v>233</v>
      </c>
      <c r="F34" t="s">
        <v>155</v>
      </c>
      <c r="G34" s="18">
        <v>60000</v>
      </c>
      <c r="H34" s="17">
        <f t="shared" si="2"/>
        <v>1722</v>
      </c>
      <c r="I34" s="36">
        <v>2800.49</v>
      </c>
      <c r="J34" s="17">
        <f t="shared" si="3"/>
        <v>1824</v>
      </c>
      <c r="K34" s="35">
        <v>10141.33</v>
      </c>
      <c r="L34" s="18">
        <f t="shared" si="0"/>
        <v>16487.82</v>
      </c>
      <c r="M34" s="17">
        <f>+G34-L34</f>
        <v>43512.18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  <c r="BLO34"/>
      <c r="BLP34"/>
      <c r="BLQ34"/>
      <c r="BLR34"/>
      <c r="BLS34"/>
      <c r="BLT34"/>
      <c r="BLU34"/>
      <c r="BLV34"/>
      <c r="BLW34"/>
      <c r="BLX34"/>
      <c r="BLY34"/>
      <c r="BLZ34"/>
      <c r="BMA34"/>
      <c r="BMB34"/>
      <c r="BMC34"/>
      <c r="BMD34"/>
      <c r="BME34"/>
      <c r="BMF34"/>
      <c r="BMG34"/>
      <c r="BMH34"/>
      <c r="BMI34"/>
      <c r="BMJ34"/>
      <c r="BMK34"/>
      <c r="BML34"/>
      <c r="BMM34"/>
      <c r="BMN34"/>
      <c r="BMO34"/>
      <c r="BMP34"/>
      <c r="BMQ34"/>
      <c r="BMR34"/>
      <c r="BMS34"/>
      <c r="BMT34"/>
      <c r="BMU34"/>
      <c r="BMV34"/>
      <c r="BMW34"/>
      <c r="BMX34"/>
      <c r="BMY34"/>
      <c r="BMZ34"/>
      <c r="BNA34"/>
      <c r="BNB34"/>
      <c r="BNC34"/>
      <c r="BND34"/>
      <c r="BNE34"/>
      <c r="BNF34"/>
      <c r="BNG34"/>
      <c r="BNH34"/>
      <c r="BNI34"/>
      <c r="BNJ34"/>
      <c r="BNK34"/>
      <c r="BNL34"/>
      <c r="BNM34"/>
      <c r="BNN34"/>
      <c r="BNO34"/>
      <c r="BNP34"/>
      <c r="BNQ34"/>
      <c r="BNR34"/>
      <c r="BNS34"/>
      <c r="BNT34"/>
      <c r="BNU34"/>
      <c r="BNV34"/>
      <c r="BNW34"/>
      <c r="BNX34"/>
      <c r="BNY34"/>
      <c r="BNZ34"/>
      <c r="BOA34"/>
      <c r="BOB34"/>
      <c r="BOC34"/>
      <c r="BOD34"/>
      <c r="BOE34"/>
      <c r="BOF34"/>
      <c r="BOG34"/>
      <c r="BOH34"/>
      <c r="BOI34"/>
      <c r="BOJ34"/>
      <c r="BOK34"/>
      <c r="BOL34"/>
      <c r="BOM34"/>
      <c r="BON34"/>
      <c r="BOO34"/>
      <c r="BOP34"/>
      <c r="BOQ34"/>
      <c r="BOR34"/>
      <c r="BOS34"/>
      <c r="BOT34"/>
      <c r="BOU34"/>
      <c r="BOV34"/>
      <c r="BOW34"/>
      <c r="BOX34"/>
      <c r="BOY34"/>
      <c r="BOZ34"/>
      <c r="BPA34"/>
      <c r="BPB34"/>
      <c r="BPC34"/>
      <c r="BPD34"/>
      <c r="BPE34"/>
      <c r="BPF34"/>
      <c r="BPG34"/>
      <c r="BPH34"/>
      <c r="BPI34"/>
      <c r="BPJ34"/>
      <c r="BPK34"/>
      <c r="BPL34"/>
      <c r="BPM34"/>
      <c r="BPN34"/>
      <c r="BPO34"/>
      <c r="BPP34"/>
      <c r="BPQ34"/>
      <c r="BPR34"/>
      <c r="BPS34"/>
      <c r="BPT34"/>
      <c r="BPU34"/>
      <c r="BPV34"/>
      <c r="BPW34"/>
      <c r="BPX34"/>
      <c r="BPY34"/>
      <c r="BPZ34"/>
      <c r="BQA34"/>
      <c r="BQB34"/>
      <c r="BQC34"/>
      <c r="BQD34"/>
      <c r="BQE34"/>
      <c r="BQF34"/>
      <c r="BQG34"/>
      <c r="BQH34"/>
      <c r="BQI34"/>
      <c r="BQJ34"/>
      <c r="BQK34"/>
      <c r="BQL34"/>
      <c r="BQM34"/>
      <c r="BQN34"/>
      <c r="BQO34"/>
      <c r="BQP34"/>
      <c r="BQQ34"/>
      <c r="BQR34"/>
      <c r="BQS34"/>
      <c r="BQT34"/>
      <c r="BQU34"/>
      <c r="BQV34"/>
      <c r="BQW34"/>
      <c r="BQX34"/>
      <c r="BQY34"/>
      <c r="BQZ34"/>
      <c r="BRA34"/>
      <c r="BRB34"/>
      <c r="BRC34"/>
      <c r="BRD34"/>
      <c r="BRE34"/>
      <c r="BRF34"/>
      <c r="BRG34"/>
      <c r="BRH34"/>
      <c r="BRI34"/>
      <c r="BRJ34"/>
      <c r="BRK34"/>
      <c r="BRL34"/>
      <c r="BRM34"/>
      <c r="BRN34"/>
      <c r="BRO34"/>
      <c r="BRP34"/>
      <c r="BRQ34"/>
      <c r="BRR34"/>
      <c r="BRS34"/>
      <c r="BRT34"/>
      <c r="BRU34"/>
      <c r="BRV34"/>
      <c r="BRW34"/>
      <c r="BRX34"/>
      <c r="BRY34"/>
      <c r="BRZ34"/>
      <c r="BSA34"/>
      <c r="BSB34"/>
      <c r="BSC34"/>
      <c r="BSD34"/>
      <c r="BSE34"/>
      <c r="BSF34"/>
      <c r="BSG34"/>
      <c r="BSH34"/>
      <c r="BSI34"/>
      <c r="BSJ34"/>
      <c r="BSK34"/>
      <c r="BSL34"/>
      <c r="BSM34"/>
      <c r="BSN34"/>
      <c r="BSO34"/>
      <c r="BSP34"/>
      <c r="BSQ34"/>
      <c r="BSR34"/>
      <c r="BSS34"/>
      <c r="BST34"/>
      <c r="BSU34"/>
      <c r="BSV34"/>
      <c r="BSW34"/>
      <c r="BSX34"/>
      <c r="BSY34"/>
      <c r="BSZ34"/>
      <c r="BTA34"/>
      <c r="BTB34"/>
      <c r="BTC34"/>
      <c r="BTD34"/>
      <c r="BTE34"/>
      <c r="BTF34"/>
      <c r="BTG34"/>
      <c r="BTH34"/>
      <c r="BTI34"/>
      <c r="BTJ34"/>
      <c r="BTK34"/>
      <c r="BTL34"/>
      <c r="BTM34"/>
      <c r="BTN34"/>
      <c r="BTO34"/>
      <c r="BTP34"/>
      <c r="BTQ34"/>
      <c r="BTR34"/>
      <c r="BTS34"/>
      <c r="BTT34"/>
      <c r="BTU34"/>
      <c r="BTV34"/>
      <c r="BTW34"/>
      <c r="BTX34"/>
      <c r="BTY34"/>
      <c r="BTZ34"/>
      <c r="BUA34"/>
      <c r="BUB34"/>
      <c r="BUC34"/>
      <c r="BUD34"/>
      <c r="BUE34"/>
      <c r="BUF34"/>
      <c r="BUG34"/>
      <c r="BUH34"/>
      <c r="BUI34"/>
      <c r="BUJ34"/>
      <c r="BUK34"/>
      <c r="BUL34"/>
      <c r="BUM34"/>
      <c r="BUN34"/>
      <c r="BUO34"/>
      <c r="BUP34"/>
      <c r="BUQ34"/>
      <c r="BUR34"/>
      <c r="BUS34"/>
      <c r="BUT34"/>
      <c r="BUU34"/>
      <c r="BUV34"/>
      <c r="BUW34"/>
      <c r="BUX34"/>
      <c r="BUY34"/>
      <c r="BUZ34"/>
      <c r="BVA34"/>
      <c r="BVB34"/>
      <c r="BVC34"/>
      <c r="BVD34"/>
      <c r="BVE34"/>
      <c r="BVF34"/>
      <c r="BVG34"/>
      <c r="BVH34"/>
      <c r="BVI34"/>
      <c r="BVJ34"/>
      <c r="BVK34"/>
      <c r="BVL34"/>
      <c r="BVM34"/>
      <c r="BVN34"/>
      <c r="BVO34"/>
      <c r="BVP34"/>
      <c r="BVQ34"/>
      <c r="BVR34"/>
      <c r="BVS34"/>
      <c r="BVT34"/>
      <c r="BVU34"/>
      <c r="BVV34"/>
      <c r="BVW34"/>
      <c r="BVX34"/>
      <c r="BVY34"/>
      <c r="BVZ34"/>
      <c r="BWA34"/>
      <c r="BWB34"/>
      <c r="BWC34"/>
      <c r="BWD34"/>
      <c r="BWE34"/>
      <c r="BWF34"/>
      <c r="BWG34"/>
      <c r="BWH34"/>
      <c r="BWI34"/>
      <c r="BWJ34"/>
      <c r="BWK34"/>
      <c r="BWL34"/>
      <c r="BWM34"/>
      <c r="BWN34"/>
      <c r="BWO34"/>
      <c r="BWP34"/>
      <c r="BWQ34"/>
      <c r="BWR34"/>
      <c r="BWS34"/>
      <c r="BWT34"/>
      <c r="BWU34"/>
      <c r="BWV34"/>
      <c r="BWW34"/>
      <c r="BWX34"/>
      <c r="BWY34"/>
      <c r="BWZ34"/>
      <c r="BXA34"/>
      <c r="BXB34"/>
      <c r="BXC34"/>
      <c r="BXD34"/>
      <c r="BXE34"/>
      <c r="BXF34"/>
      <c r="BXG34"/>
      <c r="BXH34"/>
      <c r="BXI34"/>
      <c r="BXJ34"/>
      <c r="BXK34"/>
      <c r="BXL34"/>
      <c r="BXM34"/>
      <c r="BXN34"/>
      <c r="BXO34"/>
      <c r="BXP34"/>
      <c r="BXQ34"/>
      <c r="BXR34"/>
      <c r="BXS34"/>
      <c r="BXT34"/>
      <c r="BXU34"/>
      <c r="BXV34"/>
      <c r="BXW34"/>
      <c r="BXX34"/>
      <c r="BXY34"/>
      <c r="BXZ34"/>
      <c r="BYA34"/>
      <c r="BYB34"/>
      <c r="BYC34"/>
      <c r="BYD34"/>
      <c r="BYE34"/>
      <c r="BYF34"/>
      <c r="BYG34"/>
      <c r="BYH34"/>
      <c r="BYI34"/>
      <c r="BYJ34"/>
      <c r="BYK34"/>
      <c r="BYL34"/>
      <c r="BYM34"/>
      <c r="BYN34"/>
      <c r="BYO34"/>
      <c r="BYP34"/>
      <c r="BYQ34"/>
      <c r="BYR34"/>
      <c r="BYS34"/>
      <c r="BYT34"/>
      <c r="BYU34"/>
      <c r="BYV34"/>
      <c r="BYW34"/>
      <c r="BYX34"/>
      <c r="BYY34"/>
      <c r="BYZ34"/>
      <c r="BZA34"/>
      <c r="BZB34"/>
      <c r="BZC34"/>
      <c r="BZD34"/>
      <c r="BZE34"/>
      <c r="BZF34"/>
      <c r="BZG34"/>
      <c r="BZH34"/>
      <c r="BZI34"/>
      <c r="BZJ34"/>
      <c r="BZK34"/>
      <c r="BZL34"/>
      <c r="BZM34"/>
      <c r="BZN34"/>
      <c r="BZO34"/>
      <c r="BZP34"/>
      <c r="BZQ34"/>
      <c r="BZR34"/>
      <c r="BZS34"/>
      <c r="BZT34"/>
      <c r="BZU34"/>
      <c r="BZV34"/>
      <c r="BZW34"/>
      <c r="BZX34"/>
      <c r="BZY34"/>
      <c r="BZZ34"/>
      <c r="CAA34"/>
      <c r="CAB34"/>
      <c r="CAC34"/>
      <c r="CAD34"/>
      <c r="CAE34"/>
      <c r="CAF34"/>
      <c r="CAG34"/>
      <c r="CAH34"/>
      <c r="CAI34"/>
      <c r="CAJ34"/>
      <c r="CAK34"/>
      <c r="CAL34"/>
      <c r="CAM34"/>
      <c r="CAN34"/>
      <c r="CAO34"/>
      <c r="CAP34"/>
      <c r="CAQ34"/>
      <c r="CAR34"/>
      <c r="CAS34"/>
      <c r="CAT34"/>
      <c r="CAU34"/>
      <c r="CAV34"/>
      <c r="CAW34"/>
      <c r="CAX34"/>
      <c r="CAY34"/>
      <c r="CAZ34"/>
      <c r="CBA34"/>
      <c r="CBB34"/>
      <c r="CBC34"/>
      <c r="CBD34"/>
      <c r="CBE34"/>
      <c r="CBF34"/>
      <c r="CBG34"/>
      <c r="CBH34"/>
      <c r="CBI34"/>
      <c r="CBJ34"/>
      <c r="CBK34"/>
      <c r="CBL34"/>
      <c r="CBM34"/>
      <c r="CBN34"/>
      <c r="CBO34"/>
      <c r="CBP34"/>
      <c r="CBQ34"/>
      <c r="CBR34"/>
      <c r="CBS34"/>
      <c r="CBT34"/>
      <c r="CBU34"/>
      <c r="CBV34"/>
      <c r="CBW34"/>
      <c r="CBX34"/>
      <c r="CBY34"/>
      <c r="CBZ34"/>
      <c r="CCA34"/>
      <c r="CCB34"/>
      <c r="CCC34"/>
      <c r="CCD34"/>
      <c r="CCE34"/>
      <c r="CCF34"/>
      <c r="CCG34"/>
      <c r="CCH34"/>
      <c r="CCI34"/>
      <c r="CCJ34"/>
      <c r="CCK34"/>
      <c r="CCL34"/>
      <c r="CCM34"/>
      <c r="CCN34"/>
      <c r="CCO34"/>
      <c r="CCP34"/>
      <c r="CCQ34"/>
      <c r="CCR34"/>
      <c r="CCS34"/>
      <c r="CCT34"/>
      <c r="CCU34"/>
      <c r="CCV34"/>
      <c r="CCW34"/>
      <c r="CCX34"/>
      <c r="CCY34"/>
      <c r="CCZ34"/>
      <c r="CDA34"/>
      <c r="CDB34"/>
      <c r="CDC34"/>
      <c r="CDD34"/>
      <c r="CDE34"/>
      <c r="CDF34"/>
      <c r="CDG34"/>
      <c r="CDH34"/>
      <c r="CDI34"/>
      <c r="CDJ34"/>
      <c r="CDK34"/>
      <c r="CDL34"/>
      <c r="CDM34"/>
      <c r="CDN34"/>
      <c r="CDO34"/>
      <c r="CDP34"/>
      <c r="CDQ34"/>
      <c r="CDR34"/>
      <c r="CDS34"/>
      <c r="CDT34"/>
      <c r="CDU34"/>
      <c r="CDV34"/>
      <c r="CDW34"/>
      <c r="CDX34"/>
      <c r="CDY34"/>
      <c r="CDZ34"/>
      <c r="CEA34"/>
      <c r="CEB34"/>
      <c r="CEC34"/>
      <c r="CED34"/>
      <c r="CEE34"/>
      <c r="CEF34"/>
      <c r="CEG34"/>
      <c r="CEH34"/>
      <c r="CEI34"/>
      <c r="CEJ34"/>
      <c r="CEK34"/>
      <c r="CEL34"/>
      <c r="CEM34"/>
      <c r="CEN34"/>
      <c r="CEO34"/>
      <c r="CEP34"/>
      <c r="CEQ34"/>
      <c r="CER34"/>
      <c r="CES34"/>
      <c r="CET34"/>
      <c r="CEU34"/>
      <c r="CEV34"/>
      <c r="CEW34"/>
      <c r="CEX34"/>
      <c r="CEY34"/>
      <c r="CEZ34"/>
      <c r="CFA34"/>
      <c r="CFB34"/>
      <c r="CFC34"/>
      <c r="CFD34"/>
      <c r="CFE34"/>
      <c r="CFF34"/>
      <c r="CFG34"/>
      <c r="CFH34"/>
      <c r="CFI34"/>
      <c r="CFJ34"/>
      <c r="CFK34"/>
      <c r="CFL34"/>
      <c r="CFM34"/>
      <c r="CFN34"/>
      <c r="CFO34"/>
      <c r="CFP34"/>
      <c r="CFQ34"/>
      <c r="CFR34"/>
      <c r="CFS34"/>
      <c r="CFT34"/>
      <c r="CFU34"/>
      <c r="CFV34"/>
      <c r="CFW34"/>
      <c r="CFX34"/>
      <c r="CFY34"/>
      <c r="CFZ34"/>
      <c r="CGA34"/>
      <c r="CGB34"/>
      <c r="CGC34"/>
      <c r="CGD34"/>
      <c r="CGE34"/>
      <c r="CGF34"/>
      <c r="CGG34"/>
      <c r="CGH34"/>
      <c r="CGI34"/>
      <c r="CGJ34"/>
      <c r="CGK34"/>
      <c r="CGL34"/>
      <c r="CGM34"/>
      <c r="CGN34"/>
      <c r="CGO34"/>
      <c r="CGP34"/>
      <c r="CGQ34"/>
      <c r="CGR34"/>
      <c r="CGS34"/>
      <c r="CGT34"/>
      <c r="CGU34"/>
      <c r="CGV34"/>
      <c r="CGW34"/>
      <c r="CGX34"/>
      <c r="CGY34"/>
      <c r="CGZ34"/>
      <c r="CHA34"/>
      <c r="CHB34"/>
      <c r="CHC34"/>
      <c r="CHD34"/>
      <c r="CHE34"/>
      <c r="CHF34"/>
      <c r="CHG34"/>
      <c r="CHH34"/>
      <c r="CHI34"/>
      <c r="CHJ34"/>
      <c r="CHK34"/>
      <c r="CHL34"/>
      <c r="CHM34"/>
      <c r="CHN34"/>
      <c r="CHO34"/>
      <c r="CHP34"/>
      <c r="CHQ34"/>
      <c r="CHR34"/>
      <c r="CHS34"/>
      <c r="CHT34"/>
      <c r="CHU34"/>
      <c r="CHV34"/>
      <c r="CHW34"/>
      <c r="CHX34"/>
      <c r="CHY34"/>
      <c r="CHZ34"/>
      <c r="CIA34"/>
      <c r="CIB34"/>
      <c r="CIC34"/>
      <c r="CID34"/>
      <c r="CIE34"/>
      <c r="CIF34"/>
      <c r="CIG34"/>
      <c r="CIH34"/>
      <c r="CII34"/>
      <c r="CIJ34"/>
      <c r="CIK34"/>
      <c r="CIL34"/>
      <c r="CIM34"/>
      <c r="CIN34"/>
      <c r="CIO34"/>
      <c r="CIP34"/>
      <c r="CIQ34"/>
      <c r="CIR34"/>
      <c r="CIS34"/>
      <c r="CIT34"/>
      <c r="CIU34"/>
      <c r="CIV34"/>
      <c r="CIW34"/>
      <c r="CIX34"/>
      <c r="CIY34"/>
      <c r="CIZ34"/>
      <c r="CJA34"/>
      <c r="CJB34"/>
      <c r="CJC34"/>
      <c r="CJD34"/>
      <c r="CJE34"/>
      <c r="CJF34"/>
      <c r="CJG34"/>
      <c r="CJH34"/>
      <c r="CJI34"/>
      <c r="CJJ34"/>
      <c r="CJK34"/>
      <c r="CJL34"/>
      <c r="CJM34"/>
      <c r="CJN34"/>
      <c r="CJO34"/>
      <c r="CJP34"/>
      <c r="CJQ34"/>
      <c r="CJR34"/>
      <c r="CJS34"/>
      <c r="CJT34"/>
      <c r="CJU34"/>
      <c r="CJV34"/>
      <c r="CJW34"/>
      <c r="CJX34"/>
      <c r="CJY34"/>
      <c r="CJZ34"/>
      <c r="CKA34"/>
      <c r="CKB34"/>
      <c r="CKC34"/>
      <c r="CKD34"/>
      <c r="CKE34"/>
      <c r="CKF34"/>
      <c r="CKG34"/>
      <c r="CKH34"/>
      <c r="CKI34"/>
      <c r="CKJ34"/>
      <c r="CKK34"/>
      <c r="CKL34"/>
      <c r="CKM34"/>
      <c r="CKN34"/>
      <c r="CKO34"/>
      <c r="CKP34"/>
      <c r="CKQ34"/>
      <c r="CKR34"/>
      <c r="CKS34"/>
      <c r="CKT34"/>
      <c r="CKU34"/>
      <c r="CKV34"/>
      <c r="CKW34"/>
      <c r="CKX34"/>
      <c r="CKY34"/>
      <c r="CKZ34"/>
      <c r="CLA34"/>
      <c r="CLB34"/>
      <c r="CLC34"/>
      <c r="CLD34"/>
      <c r="CLE34"/>
      <c r="CLF34"/>
      <c r="CLG34"/>
      <c r="CLH34"/>
      <c r="CLI34"/>
      <c r="CLJ34"/>
      <c r="CLK34"/>
      <c r="CLL34"/>
      <c r="CLM34"/>
      <c r="CLN34"/>
      <c r="CLO34"/>
      <c r="CLP34"/>
      <c r="CLQ34"/>
      <c r="CLR34"/>
      <c r="CLS34"/>
      <c r="CLT34"/>
      <c r="CLU34"/>
      <c r="CLV34"/>
      <c r="CLW34"/>
      <c r="CLX34"/>
      <c r="CLY34"/>
      <c r="CLZ34"/>
      <c r="CMA34"/>
      <c r="CMB34"/>
      <c r="CMC34"/>
      <c r="CMD34"/>
      <c r="CME34"/>
      <c r="CMF34"/>
      <c r="CMG34"/>
      <c r="CMH34"/>
      <c r="CMI34"/>
      <c r="CMJ34"/>
      <c r="CMK34"/>
      <c r="CML34"/>
      <c r="CMM34"/>
      <c r="CMN34"/>
      <c r="CMO34"/>
      <c r="CMP34"/>
      <c r="CMQ34"/>
      <c r="CMR34"/>
      <c r="CMS34"/>
      <c r="CMT34"/>
      <c r="CMU34"/>
      <c r="CMV34"/>
      <c r="CMW34"/>
      <c r="CMX34"/>
      <c r="CMY34"/>
      <c r="CMZ34"/>
      <c r="CNA34"/>
      <c r="CNB34"/>
      <c r="CNC34"/>
      <c r="CND34"/>
      <c r="CNE34"/>
      <c r="CNF34"/>
      <c r="CNG34"/>
      <c r="CNH34"/>
      <c r="CNI34"/>
      <c r="CNJ34"/>
      <c r="CNK34"/>
      <c r="CNL34"/>
      <c r="CNM34"/>
      <c r="CNN34"/>
      <c r="CNO34"/>
      <c r="CNP34"/>
      <c r="CNQ34"/>
      <c r="CNR34"/>
      <c r="CNS34"/>
      <c r="CNT34"/>
      <c r="CNU34"/>
      <c r="CNV34"/>
      <c r="CNW34"/>
      <c r="CNX34"/>
      <c r="CNY34"/>
      <c r="CNZ34"/>
      <c r="COA34"/>
      <c r="COB34"/>
      <c r="COC34"/>
      <c r="COD34"/>
      <c r="COE34"/>
      <c r="COF34"/>
      <c r="COG34"/>
      <c r="COH34"/>
      <c r="COI34"/>
      <c r="COJ34"/>
      <c r="COK34"/>
      <c r="COL34"/>
      <c r="COM34"/>
      <c r="CON34"/>
      <c r="COO34"/>
      <c r="COP34"/>
      <c r="COQ34"/>
      <c r="COR34"/>
      <c r="COS34"/>
      <c r="COT34"/>
      <c r="COU34"/>
      <c r="COV34"/>
      <c r="COW34"/>
      <c r="COX34"/>
      <c r="COY34"/>
      <c r="COZ34"/>
      <c r="CPA34"/>
      <c r="CPB34"/>
      <c r="CPC34"/>
      <c r="CPD34"/>
      <c r="CPE34"/>
      <c r="CPF34"/>
      <c r="CPG34"/>
      <c r="CPH34"/>
      <c r="CPI34"/>
      <c r="CPJ34"/>
      <c r="CPK34"/>
      <c r="CPL34"/>
      <c r="CPM34"/>
      <c r="CPN34"/>
      <c r="CPO34"/>
      <c r="CPP34"/>
      <c r="CPQ34"/>
      <c r="CPR34"/>
      <c r="CPS34"/>
      <c r="CPT34"/>
      <c r="CPU34"/>
      <c r="CPV34"/>
      <c r="CPW34"/>
      <c r="CPX34"/>
      <c r="CPY34"/>
      <c r="CPZ34"/>
      <c r="CQA34"/>
      <c r="CQB34"/>
      <c r="CQC34"/>
      <c r="CQD34"/>
      <c r="CQE34"/>
      <c r="CQF34"/>
      <c r="CQG34"/>
      <c r="CQH34"/>
      <c r="CQI34"/>
      <c r="CQJ34"/>
      <c r="CQK34"/>
      <c r="CQL34"/>
      <c r="CQM34"/>
      <c r="CQN34"/>
      <c r="CQO34"/>
      <c r="CQP34"/>
      <c r="CQQ34"/>
      <c r="CQR34"/>
      <c r="CQS34"/>
      <c r="CQT34"/>
      <c r="CQU34"/>
      <c r="CQV34"/>
      <c r="CQW34"/>
      <c r="CQX34"/>
      <c r="CQY34"/>
      <c r="CQZ34"/>
      <c r="CRA34"/>
      <c r="CRB34"/>
      <c r="CRC34"/>
      <c r="CRD34"/>
      <c r="CRE34"/>
      <c r="CRF34"/>
      <c r="CRG34"/>
      <c r="CRH34"/>
      <c r="CRI34"/>
      <c r="CRJ34"/>
      <c r="CRK34"/>
      <c r="CRL34"/>
      <c r="CRM34"/>
      <c r="CRN34"/>
      <c r="CRO34"/>
      <c r="CRP34"/>
      <c r="CRQ34"/>
      <c r="CRR34"/>
      <c r="CRS34"/>
      <c r="CRT34"/>
      <c r="CRU34"/>
      <c r="CRV34"/>
      <c r="CRW34"/>
      <c r="CRX34"/>
      <c r="CRY34"/>
      <c r="CRZ34"/>
      <c r="CSA34"/>
      <c r="CSB34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  <c r="CSW34"/>
      <c r="CSX34"/>
      <c r="CSY34"/>
      <c r="CSZ34"/>
      <c r="CTA34"/>
      <c r="CTB34"/>
      <c r="CTC34"/>
      <c r="CTD34"/>
      <c r="CTE34"/>
      <c r="CTF34"/>
      <c r="CTG34"/>
      <c r="CTH34"/>
      <c r="CTI34"/>
      <c r="CTJ34"/>
      <c r="CTK34"/>
      <c r="CTL34"/>
      <c r="CTM34"/>
      <c r="CTN34"/>
      <c r="CTO34"/>
      <c r="CTP34"/>
      <c r="CTQ34"/>
      <c r="CTR34"/>
      <c r="CTS34"/>
      <c r="CTT34"/>
      <c r="CTU34"/>
      <c r="CTV34"/>
      <c r="CTW34"/>
      <c r="CTX34"/>
      <c r="CTY34"/>
      <c r="CTZ34"/>
      <c r="CUA34"/>
      <c r="CUB34"/>
      <c r="CUC34"/>
      <c r="CUD34"/>
      <c r="CUE34"/>
      <c r="CUF34"/>
      <c r="CUG34"/>
      <c r="CUH34"/>
      <c r="CUI34"/>
      <c r="CUJ34"/>
      <c r="CUK34"/>
      <c r="CUL34"/>
      <c r="CUM34"/>
      <c r="CUN34"/>
      <c r="CUO34"/>
      <c r="CUP34"/>
      <c r="CUQ34"/>
      <c r="CUR34"/>
      <c r="CUS34"/>
      <c r="CUT34"/>
      <c r="CUU34"/>
      <c r="CUV34"/>
      <c r="CUW34"/>
      <c r="CUX34"/>
      <c r="CUY34"/>
      <c r="CUZ34"/>
      <c r="CVA34"/>
      <c r="CVB34"/>
      <c r="CVC34"/>
      <c r="CVD34"/>
      <c r="CVE34"/>
      <c r="CVF34"/>
      <c r="CVG34"/>
      <c r="CVH34"/>
      <c r="CVI34"/>
      <c r="CVJ34"/>
      <c r="CVK34"/>
      <c r="CVL34"/>
      <c r="CVM34"/>
      <c r="CVN34"/>
      <c r="CVO34"/>
      <c r="CVP34"/>
      <c r="CVQ34"/>
      <c r="CVR34"/>
      <c r="CVS34"/>
      <c r="CVT34"/>
      <c r="CVU34"/>
      <c r="CVV34"/>
      <c r="CVW34"/>
      <c r="CVX34"/>
      <c r="CVY34"/>
      <c r="CVZ34"/>
      <c r="CWA34"/>
      <c r="CWB34"/>
      <c r="CWC34"/>
      <c r="CWD34"/>
      <c r="CWE34"/>
      <c r="CWF34"/>
      <c r="CWG34"/>
      <c r="CWH34"/>
      <c r="CWI34"/>
      <c r="CWJ34"/>
      <c r="CWK34"/>
      <c r="CWL34"/>
      <c r="CWM34"/>
      <c r="CWN34"/>
      <c r="CWO34"/>
      <c r="CWP34"/>
      <c r="CWQ34"/>
      <c r="CWR34"/>
      <c r="CWS34"/>
      <c r="CWT34"/>
      <c r="CWU34"/>
      <c r="CWV34"/>
      <c r="CWW34"/>
      <c r="CWX34"/>
      <c r="CWY34"/>
      <c r="CWZ34"/>
      <c r="CXA34"/>
      <c r="CXB34"/>
      <c r="CXC34"/>
      <c r="CXD34"/>
      <c r="CXE34"/>
      <c r="CXF34"/>
      <c r="CXG34"/>
      <c r="CXH34"/>
      <c r="CXI34"/>
      <c r="CXJ34"/>
      <c r="CXK34"/>
      <c r="CXL34"/>
      <c r="CXM34"/>
      <c r="CXN34"/>
      <c r="CXO34"/>
      <c r="CXP34"/>
      <c r="CXQ34"/>
      <c r="CXR34"/>
      <c r="CXS34"/>
      <c r="CXT34"/>
      <c r="CXU34"/>
      <c r="CXV34"/>
      <c r="CXW34"/>
      <c r="CXX34"/>
      <c r="CXY34"/>
      <c r="CXZ34"/>
      <c r="CYA34"/>
      <c r="CYB34"/>
      <c r="CYC34"/>
      <c r="CYD34"/>
      <c r="CYE34"/>
      <c r="CYF34"/>
      <c r="CYG34"/>
      <c r="CYH34"/>
      <c r="CYI34"/>
      <c r="CYJ34"/>
      <c r="CYK34"/>
      <c r="CYL34"/>
      <c r="CYM34"/>
      <c r="CYN34"/>
      <c r="CYO34"/>
      <c r="CYP34"/>
      <c r="CYQ34"/>
      <c r="CYR34"/>
      <c r="CYS34"/>
      <c r="CYT34"/>
      <c r="CYU34"/>
      <c r="CYV34"/>
      <c r="CYW34"/>
      <c r="CYX34"/>
      <c r="CYY34"/>
      <c r="CYZ34"/>
      <c r="CZA34"/>
      <c r="CZB34"/>
      <c r="CZC34"/>
      <c r="CZD34"/>
      <c r="CZE34"/>
      <c r="CZF34"/>
      <c r="CZG34"/>
      <c r="CZH34"/>
      <c r="CZI34"/>
      <c r="CZJ34"/>
      <c r="CZK34"/>
      <c r="CZL34"/>
      <c r="CZM34"/>
      <c r="CZN34"/>
      <c r="CZO34"/>
      <c r="CZP34"/>
      <c r="CZQ34"/>
      <c r="CZR34"/>
      <c r="CZS34"/>
      <c r="CZT34"/>
      <c r="CZU34"/>
      <c r="CZV34"/>
      <c r="CZW34"/>
      <c r="CZX34"/>
      <c r="CZY34"/>
      <c r="CZZ34"/>
      <c r="DAA34"/>
      <c r="DAB34"/>
      <c r="DAC34"/>
      <c r="DAD34"/>
      <c r="DAE34"/>
      <c r="DAF34"/>
      <c r="DAG34"/>
      <c r="DAH34"/>
      <c r="DAI34"/>
      <c r="DAJ34"/>
      <c r="DAK34"/>
      <c r="DAL34"/>
      <c r="DAM34"/>
      <c r="DAN34"/>
      <c r="DAO34"/>
      <c r="DAP34"/>
      <c r="DAQ34"/>
      <c r="DAR34"/>
      <c r="DAS34"/>
      <c r="DAT34"/>
      <c r="DAU34"/>
      <c r="DAV34"/>
      <c r="DAW34"/>
      <c r="DAX34"/>
      <c r="DAY34"/>
      <c r="DAZ34"/>
      <c r="DBA34"/>
      <c r="DBB34"/>
      <c r="DBC34"/>
      <c r="DBD34"/>
      <c r="DBE34"/>
      <c r="DBF34"/>
      <c r="DBG34"/>
      <c r="DBH34"/>
      <c r="DBI34"/>
      <c r="DBJ34"/>
      <c r="DBK34"/>
      <c r="DBL34"/>
      <c r="DBM34"/>
      <c r="DBN34"/>
      <c r="DBO34"/>
      <c r="DBP34"/>
      <c r="DBQ34"/>
      <c r="DBR34"/>
      <c r="DBS34"/>
      <c r="DBT34"/>
      <c r="DBU34"/>
      <c r="DBV34"/>
      <c r="DBW34"/>
      <c r="DBX34"/>
      <c r="DBY34"/>
      <c r="DBZ34"/>
      <c r="DCA34"/>
      <c r="DCB34"/>
      <c r="DCC34"/>
      <c r="DCD34"/>
      <c r="DCE34"/>
      <c r="DCF34"/>
      <c r="DCG34"/>
      <c r="DCH34"/>
      <c r="DCI34"/>
      <c r="DCJ34"/>
      <c r="DCK34"/>
      <c r="DCL34"/>
      <c r="DCM34"/>
      <c r="DCN34"/>
      <c r="DCO34"/>
      <c r="DCP34"/>
      <c r="DCQ34"/>
      <c r="DCR34"/>
      <c r="DCS34"/>
      <c r="DCT34"/>
      <c r="DCU34"/>
      <c r="DCV34"/>
      <c r="DCW34"/>
      <c r="DCX34"/>
      <c r="DCY34"/>
      <c r="DCZ34"/>
      <c r="DDA34"/>
      <c r="DDB34"/>
      <c r="DDC34"/>
      <c r="DDD34"/>
      <c r="DDE34"/>
      <c r="DDF34"/>
      <c r="DDG34"/>
      <c r="DDH34"/>
      <c r="DDI34"/>
      <c r="DDJ34"/>
      <c r="DDK34"/>
      <c r="DDL34"/>
      <c r="DDM34"/>
      <c r="DDN34"/>
      <c r="DDO34"/>
      <c r="DDP34"/>
      <c r="DDQ34"/>
      <c r="DDR34"/>
      <c r="DDS34"/>
      <c r="DDT34"/>
      <c r="DDU34"/>
      <c r="DDV34"/>
      <c r="DDW34"/>
      <c r="DDX34"/>
      <c r="DDY34"/>
      <c r="DDZ34"/>
      <c r="DEA34"/>
      <c r="DEB34"/>
      <c r="DEC34"/>
      <c r="DED34"/>
      <c r="DEE34"/>
      <c r="DEF34"/>
      <c r="DEG34"/>
      <c r="DEH34"/>
      <c r="DEI34"/>
      <c r="DEJ34"/>
      <c r="DEK34"/>
      <c r="DEL34"/>
      <c r="DEM34"/>
      <c r="DEN34"/>
      <c r="DEO34"/>
      <c r="DEP34"/>
      <c r="DEQ34"/>
      <c r="DER34"/>
      <c r="DES34"/>
      <c r="DET34"/>
      <c r="DEU34"/>
      <c r="DEV34"/>
      <c r="DEW34"/>
      <c r="DEX34"/>
      <c r="DEY34"/>
      <c r="DEZ34"/>
      <c r="DFA34"/>
      <c r="DFB34"/>
      <c r="DFC34"/>
      <c r="DFD34"/>
      <c r="DFE34"/>
      <c r="DFF34"/>
      <c r="DFG34"/>
      <c r="DFH34"/>
      <c r="DFI34"/>
      <c r="DFJ34"/>
      <c r="DFK34"/>
      <c r="DFL34"/>
      <c r="DFM34"/>
      <c r="DFN34"/>
      <c r="DFO34"/>
      <c r="DFP34"/>
      <c r="DFQ34"/>
      <c r="DFR34"/>
      <c r="DFS34"/>
      <c r="DFT34"/>
      <c r="DFU34"/>
      <c r="DFV34"/>
      <c r="DFW34"/>
      <c r="DFX34"/>
      <c r="DFY34"/>
      <c r="DFZ34"/>
      <c r="DGA34"/>
      <c r="DGB34"/>
      <c r="DGC34"/>
      <c r="DGD34"/>
      <c r="DGE34"/>
      <c r="DGF34"/>
      <c r="DGG34"/>
      <c r="DGH34"/>
      <c r="DGI34"/>
      <c r="DGJ34"/>
      <c r="DGK34"/>
      <c r="DGL34"/>
      <c r="DGM34"/>
      <c r="DGN34"/>
      <c r="DGO34"/>
      <c r="DGP34"/>
      <c r="DGQ34"/>
      <c r="DGR34"/>
      <c r="DGS34"/>
      <c r="DGT34"/>
      <c r="DGU34"/>
      <c r="DGV34"/>
      <c r="DGW34"/>
      <c r="DGX34"/>
      <c r="DGY34"/>
      <c r="DGZ34"/>
      <c r="DHA34"/>
      <c r="DHB34"/>
      <c r="DHC34"/>
      <c r="DHD34"/>
      <c r="DHE34"/>
      <c r="DHF34"/>
      <c r="DHG34"/>
      <c r="DHH34"/>
      <c r="DHI34"/>
      <c r="DHJ34"/>
      <c r="DHK34"/>
      <c r="DHL34"/>
      <c r="DHM34"/>
      <c r="DHN34"/>
      <c r="DHO34"/>
      <c r="DHP34"/>
      <c r="DHQ34"/>
      <c r="DHR34"/>
      <c r="DHS34"/>
      <c r="DHT34"/>
      <c r="DHU34"/>
      <c r="DHV34"/>
      <c r="DHW34"/>
      <c r="DHX34"/>
      <c r="DHY34"/>
      <c r="DHZ34"/>
      <c r="DIA34"/>
      <c r="DIB34"/>
      <c r="DIC34"/>
      <c r="DID34"/>
      <c r="DIE34"/>
      <c r="DIF34"/>
      <c r="DIG34"/>
      <c r="DIH34"/>
      <c r="DII34"/>
      <c r="DIJ34"/>
      <c r="DIK34"/>
      <c r="DIL34"/>
      <c r="DIM34"/>
      <c r="DIN34"/>
      <c r="DIO34"/>
      <c r="DIP34"/>
      <c r="DIQ34"/>
      <c r="DIR34"/>
      <c r="DIS34"/>
      <c r="DIT34"/>
      <c r="DIU34"/>
      <c r="DIV34"/>
      <c r="DIW34"/>
      <c r="DIX34"/>
      <c r="DIY34"/>
      <c r="DIZ34"/>
      <c r="DJA34"/>
      <c r="DJB34"/>
      <c r="DJC34"/>
      <c r="DJD34"/>
      <c r="DJE34"/>
      <c r="DJF34"/>
      <c r="DJG34"/>
      <c r="DJH34"/>
      <c r="DJI34"/>
      <c r="DJJ34"/>
      <c r="DJK34"/>
      <c r="DJL34"/>
      <c r="DJM34"/>
      <c r="DJN34"/>
      <c r="DJO34"/>
      <c r="DJP34"/>
      <c r="DJQ34"/>
      <c r="DJR34"/>
      <c r="DJS34"/>
      <c r="DJT34"/>
      <c r="DJU34"/>
      <c r="DJV34"/>
      <c r="DJW34"/>
      <c r="DJX34"/>
      <c r="DJY34"/>
      <c r="DJZ34"/>
      <c r="DKA34"/>
      <c r="DKB34"/>
      <c r="DKC34"/>
      <c r="DKD34"/>
      <c r="DKE34"/>
      <c r="DKF34"/>
      <c r="DKG34"/>
      <c r="DKH34"/>
      <c r="DKI34"/>
      <c r="DKJ34"/>
      <c r="DKK34"/>
      <c r="DKL34"/>
      <c r="DKM34"/>
      <c r="DKN34"/>
      <c r="DKO34"/>
      <c r="DKP34"/>
      <c r="DKQ34"/>
      <c r="DKR34"/>
      <c r="DKS34"/>
      <c r="DKT34"/>
      <c r="DKU34"/>
      <c r="DKV34"/>
      <c r="DKW34"/>
      <c r="DKX34"/>
      <c r="DKY34"/>
      <c r="DKZ34"/>
      <c r="DLA34"/>
      <c r="DLB34"/>
      <c r="DLC34"/>
      <c r="DLD34"/>
      <c r="DLE34"/>
      <c r="DLF34"/>
      <c r="DLG34"/>
      <c r="DLH34"/>
      <c r="DLI34"/>
      <c r="DLJ34"/>
      <c r="DLK34"/>
      <c r="DLL34"/>
      <c r="DLM34"/>
      <c r="DLN34"/>
      <c r="DLO34"/>
      <c r="DLP34"/>
      <c r="DLQ34"/>
      <c r="DLR34"/>
      <c r="DLS34"/>
      <c r="DLT34"/>
      <c r="DLU34"/>
      <c r="DLV34"/>
      <c r="DLW34"/>
      <c r="DLX34"/>
      <c r="DLY34"/>
      <c r="DLZ34"/>
      <c r="DMA34"/>
      <c r="DMB34"/>
      <c r="DMC34"/>
      <c r="DMD34"/>
      <c r="DME34"/>
      <c r="DMF34"/>
      <c r="DMG34"/>
      <c r="DMH34"/>
      <c r="DMI34"/>
      <c r="DMJ34"/>
      <c r="DMK34"/>
      <c r="DML34"/>
      <c r="DMM34"/>
      <c r="DMN34"/>
      <c r="DMO34"/>
      <c r="DMP34"/>
      <c r="DMQ34"/>
      <c r="DMR34"/>
      <c r="DMS34"/>
      <c r="DMT34"/>
      <c r="DMU34"/>
      <c r="DMV34"/>
      <c r="DMW34"/>
      <c r="DMX34"/>
      <c r="DMY34"/>
      <c r="DMZ34"/>
      <c r="DNA34"/>
      <c r="DNB34"/>
      <c r="DNC34"/>
      <c r="DND34"/>
      <c r="DNE34"/>
      <c r="DNF34"/>
      <c r="DNG34"/>
      <c r="DNH34"/>
      <c r="DNI34"/>
      <c r="DNJ34"/>
      <c r="DNK34"/>
      <c r="DNL34"/>
      <c r="DNM34"/>
      <c r="DNN34"/>
      <c r="DNO34"/>
      <c r="DNP34"/>
      <c r="DNQ34"/>
      <c r="DNR34"/>
      <c r="DNS34"/>
      <c r="DNT34"/>
      <c r="DNU34"/>
      <c r="DNV34"/>
      <c r="DNW34"/>
      <c r="DNX34"/>
      <c r="DNY34"/>
      <c r="DNZ34"/>
      <c r="DOA34"/>
      <c r="DOB34"/>
      <c r="DOC34"/>
      <c r="DOD34"/>
      <c r="DOE34"/>
      <c r="DOF34"/>
      <c r="DOG34"/>
      <c r="DOH34"/>
      <c r="DOI34"/>
      <c r="DOJ34"/>
      <c r="DOK34"/>
      <c r="DOL34"/>
      <c r="DOM34"/>
      <c r="DON34"/>
      <c r="DOO34"/>
      <c r="DOP34"/>
      <c r="DOQ34"/>
      <c r="DOR34"/>
      <c r="DOS34"/>
      <c r="DOT34"/>
      <c r="DOU34"/>
      <c r="DOV34"/>
      <c r="DOW34"/>
      <c r="DOX34"/>
      <c r="DOY34"/>
      <c r="DOZ34"/>
      <c r="DPA34"/>
      <c r="DPB34"/>
      <c r="DPC34"/>
      <c r="DPD34"/>
      <c r="DPE34"/>
      <c r="DPF34"/>
      <c r="DPG34"/>
      <c r="DPH34"/>
      <c r="DPI34"/>
      <c r="DPJ34"/>
      <c r="DPK34"/>
      <c r="DPL34"/>
      <c r="DPM34"/>
      <c r="DPN34"/>
      <c r="DPO34"/>
      <c r="DPP34"/>
      <c r="DPQ34"/>
      <c r="DPR34"/>
      <c r="DPS34"/>
      <c r="DPT34"/>
      <c r="DPU34"/>
      <c r="DPV34"/>
      <c r="DPW34"/>
      <c r="DPX34"/>
      <c r="DPY34"/>
      <c r="DPZ34"/>
      <c r="DQA34"/>
      <c r="DQB34"/>
      <c r="DQC34"/>
      <c r="DQD34"/>
      <c r="DQE34"/>
      <c r="DQF34"/>
      <c r="DQG34"/>
      <c r="DQH34"/>
      <c r="DQI34"/>
      <c r="DQJ34"/>
      <c r="DQK34"/>
      <c r="DQL34"/>
      <c r="DQM34"/>
      <c r="DQN34"/>
      <c r="DQO34"/>
      <c r="DQP34"/>
      <c r="DQQ34"/>
      <c r="DQR34"/>
      <c r="DQS34"/>
      <c r="DQT34"/>
      <c r="DQU34"/>
      <c r="DQV34"/>
      <c r="DQW34"/>
      <c r="DQX34"/>
      <c r="DQY34"/>
      <c r="DQZ34"/>
      <c r="DRA34"/>
      <c r="DRB34"/>
      <c r="DRC34"/>
      <c r="DRD34"/>
      <c r="DRE34"/>
      <c r="DRF34"/>
      <c r="DRG34"/>
      <c r="DRH34"/>
      <c r="DRI34"/>
      <c r="DRJ34"/>
      <c r="DRK34"/>
      <c r="DRL34"/>
      <c r="DRM34"/>
      <c r="DRN34"/>
      <c r="DRO34"/>
      <c r="DRP34"/>
      <c r="DRQ34"/>
      <c r="DRR34"/>
      <c r="DRS34"/>
      <c r="DRT34"/>
      <c r="DRU34"/>
      <c r="DRV34"/>
      <c r="DRW34"/>
      <c r="DRX34"/>
      <c r="DRY34"/>
      <c r="DRZ34"/>
      <c r="DSA34"/>
      <c r="DSB34"/>
      <c r="DSC34"/>
      <c r="DSD34"/>
      <c r="DSE34"/>
      <c r="DSF34"/>
      <c r="DSG34"/>
      <c r="DSH34"/>
      <c r="DSI34"/>
      <c r="DSJ34"/>
      <c r="DSK34"/>
      <c r="DSL34"/>
      <c r="DSM34"/>
      <c r="DSN34"/>
      <c r="DSO34"/>
      <c r="DSP34"/>
      <c r="DSQ34"/>
      <c r="DSR34"/>
      <c r="DSS34"/>
      <c r="DST34"/>
      <c r="DSU34"/>
      <c r="DSV34"/>
      <c r="DSW34"/>
      <c r="DSX34"/>
      <c r="DSY34"/>
      <c r="DSZ34"/>
      <c r="DTA34"/>
      <c r="DTB34"/>
      <c r="DTC34"/>
      <c r="DTD34"/>
      <c r="DTE34"/>
      <c r="DTF34"/>
      <c r="DTG34"/>
      <c r="DTH34"/>
      <c r="DTI34"/>
      <c r="DTJ34"/>
      <c r="DTK34"/>
      <c r="DTL34"/>
      <c r="DTM34"/>
      <c r="DTN34"/>
      <c r="DTO34"/>
      <c r="DTP34"/>
      <c r="DTQ34"/>
      <c r="DTR34"/>
      <c r="DTS34"/>
      <c r="DTT34"/>
      <c r="DTU34"/>
      <c r="DTV34"/>
      <c r="DTW34"/>
      <c r="DTX34"/>
      <c r="DTY34"/>
      <c r="DTZ34"/>
      <c r="DUA34"/>
      <c r="DUB34"/>
      <c r="DUC34"/>
      <c r="DUD34"/>
      <c r="DUE34"/>
      <c r="DUF34"/>
      <c r="DUG34"/>
      <c r="DUH34"/>
      <c r="DUI34"/>
      <c r="DUJ34"/>
      <c r="DUK34"/>
      <c r="DUL34"/>
      <c r="DUM34"/>
      <c r="DUN34"/>
      <c r="DUO34"/>
      <c r="DUP34"/>
      <c r="DUQ34"/>
      <c r="DUR34"/>
      <c r="DUS34"/>
      <c r="DUT34"/>
      <c r="DUU34"/>
      <c r="DUV34"/>
      <c r="DUW34"/>
      <c r="DUX34"/>
      <c r="DUY34"/>
      <c r="DUZ34"/>
      <c r="DVA34"/>
      <c r="DVB34"/>
      <c r="DVC34"/>
      <c r="DVD34"/>
      <c r="DVE34"/>
      <c r="DVF34"/>
      <c r="DVG34"/>
      <c r="DVH34"/>
      <c r="DVI34"/>
      <c r="DVJ34"/>
      <c r="DVK34"/>
      <c r="DVL34"/>
      <c r="DVM34"/>
      <c r="DVN34"/>
      <c r="DVO34"/>
      <c r="DVP34"/>
      <c r="DVQ34"/>
      <c r="DVR34"/>
      <c r="DVS34"/>
      <c r="DVT34"/>
      <c r="DVU34"/>
      <c r="DVV34"/>
      <c r="DVW34"/>
      <c r="DVX34"/>
      <c r="DVY34"/>
      <c r="DVZ34"/>
      <c r="DWA34"/>
      <c r="DWB34"/>
      <c r="DWC34"/>
      <c r="DWD34"/>
      <c r="DWE34"/>
      <c r="DWF34"/>
      <c r="DWG34"/>
      <c r="DWH34"/>
      <c r="DWI34"/>
      <c r="DWJ34"/>
      <c r="DWK34"/>
      <c r="DWL34"/>
      <c r="DWM34"/>
      <c r="DWN34"/>
      <c r="DWO34"/>
      <c r="DWP34"/>
      <c r="DWQ34"/>
      <c r="DWR34"/>
      <c r="DWS34"/>
      <c r="DWT34"/>
      <c r="DWU34"/>
      <c r="DWV34"/>
      <c r="DWW34"/>
      <c r="DWX34"/>
      <c r="DWY34"/>
      <c r="DWZ34"/>
      <c r="DXA34"/>
      <c r="DXB34"/>
      <c r="DXC34"/>
      <c r="DXD34"/>
      <c r="DXE34"/>
      <c r="DXF34"/>
      <c r="DXG34"/>
      <c r="DXH34"/>
      <c r="DXI34"/>
      <c r="DXJ34"/>
      <c r="DXK34"/>
      <c r="DXL34"/>
      <c r="DXM34"/>
      <c r="DXN34"/>
      <c r="DXO34"/>
      <c r="DXP34"/>
      <c r="DXQ34"/>
      <c r="DXR34"/>
      <c r="DXS34"/>
      <c r="DXT34"/>
      <c r="DXU34"/>
      <c r="DXV34"/>
      <c r="DXW34"/>
      <c r="DXX34"/>
      <c r="DXY34"/>
      <c r="DXZ34"/>
      <c r="DYA34"/>
      <c r="DYB34"/>
      <c r="DYC34"/>
      <c r="DYD34"/>
      <c r="DYE34"/>
      <c r="DYF34"/>
      <c r="DYG34"/>
      <c r="DYH34"/>
      <c r="DYI34"/>
      <c r="DYJ34"/>
      <c r="DYK34"/>
      <c r="DYL34"/>
      <c r="DYM34"/>
      <c r="DYN34"/>
      <c r="DYO34"/>
      <c r="DYP34"/>
      <c r="DYQ34"/>
      <c r="DYR34"/>
      <c r="DYS34"/>
      <c r="DYT34"/>
      <c r="DYU34"/>
      <c r="DYV34"/>
      <c r="DYW34"/>
      <c r="DYX34"/>
      <c r="DYY34"/>
      <c r="DYZ34"/>
      <c r="DZA34"/>
      <c r="DZB34"/>
      <c r="DZC34"/>
      <c r="DZD34"/>
      <c r="DZE34"/>
      <c r="DZF34"/>
      <c r="DZG34"/>
      <c r="DZH34"/>
      <c r="DZI34"/>
      <c r="DZJ34"/>
      <c r="DZK34"/>
      <c r="DZL34"/>
      <c r="DZM34"/>
      <c r="DZN34"/>
      <c r="DZO34"/>
      <c r="DZP34"/>
      <c r="DZQ34"/>
      <c r="DZR34"/>
      <c r="DZS34"/>
      <c r="DZT34"/>
      <c r="DZU34"/>
      <c r="DZV34"/>
      <c r="DZW34"/>
      <c r="DZX34"/>
      <c r="DZY34"/>
      <c r="DZZ34"/>
      <c r="EAA34"/>
      <c r="EAB34"/>
      <c r="EAC34"/>
      <c r="EAD34"/>
      <c r="EAE34"/>
      <c r="EAF34"/>
      <c r="EAG34"/>
      <c r="EAH34"/>
      <c r="EAI34"/>
      <c r="EAJ34"/>
      <c r="EAK34"/>
      <c r="EAL34"/>
      <c r="EAM34"/>
      <c r="EAN34"/>
      <c r="EAO34"/>
      <c r="EAP34"/>
      <c r="EAQ34"/>
      <c r="EAR34"/>
      <c r="EAS34"/>
      <c r="EAT34"/>
      <c r="EAU34"/>
      <c r="EAV34"/>
      <c r="EAW34"/>
      <c r="EAX34"/>
      <c r="EAY34"/>
      <c r="EAZ34"/>
      <c r="EBA34"/>
      <c r="EBB34"/>
      <c r="EBC34"/>
      <c r="EBD34"/>
      <c r="EBE34"/>
      <c r="EBF34"/>
      <c r="EBG34"/>
      <c r="EBH34"/>
      <c r="EBI34"/>
      <c r="EBJ34"/>
      <c r="EBK34"/>
      <c r="EBL34"/>
      <c r="EBM34"/>
      <c r="EBN34"/>
      <c r="EBO34"/>
      <c r="EBP34"/>
      <c r="EBQ34"/>
      <c r="EBR34"/>
      <c r="EBS34"/>
      <c r="EBT34"/>
      <c r="EBU34"/>
      <c r="EBV34"/>
      <c r="EBW34"/>
      <c r="EBX34"/>
      <c r="EBY34"/>
      <c r="EBZ34"/>
      <c r="ECA34"/>
      <c r="ECB34"/>
      <c r="ECC34"/>
      <c r="ECD34"/>
      <c r="ECE34"/>
      <c r="ECF34"/>
      <c r="ECG34"/>
      <c r="ECH34"/>
      <c r="ECI34"/>
      <c r="ECJ34"/>
      <c r="ECK34"/>
      <c r="ECL34"/>
      <c r="ECM34"/>
      <c r="ECN34"/>
      <c r="ECO34"/>
      <c r="ECP34"/>
      <c r="ECQ34"/>
      <c r="ECR34"/>
      <c r="ECS34"/>
      <c r="ECT34"/>
      <c r="ECU34"/>
      <c r="ECV34"/>
      <c r="ECW34"/>
      <c r="ECX34"/>
      <c r="ECY34"/>
      <c r="ECZ34"/>
      <c r="EDA34"/>
      <c r="EDB34"/>
      <c r="EDC34"/>
      <c r="EDD34"/>
      <c r="EDE34"/>
      <c r="EDF34"/>
      <c r="EDG34"/>
      <c r="EDH34"/>
      <c r="EDI34"/>
      <c r="EDJ34"/>
      <c r="EDK34"/>
      <c r="EDL34"/>
      <c r="EDM34"/>
      <c r="EDN34"/>
      <c r="EDO34"/>
      <c r="EDP34"/>
      <c r="EDQ34"/>
      <c r="EDR34"/>
      <c r="EDS34"/>
      <c r="EDT34"/>
      <c r="EDU34"/>
      <c r="EDV34"/>
      <c r="EDW34"/>
      <c r="EDX34"/>
      <c r="EDY34"/>
      <c r="EDZ34"/>
      <c r="EEA34"/>
      <c r="EEB34"/>
      <c r="EEC34"/>
      <c r="EED34"/>
      <c r="EEE34"/>
      <c r="EEF34"/>
      <c r="EEG34"/>
      <c r="EEH34"/>
      <c r="EEI34"/>
      <c r="EEJ34"/>
      <c r="EEK34"/>
      <c r="EEL34"/>
      <c r="EEM34"/>
      <c r="EEN34"/>
      <c r="EEO34"/>
      <c r="EEP34"/>
      <c r="EEQ34"/>
      <c r="EER34"/>
      <c r="EES34"/>
      <c r="EET34"/>
      <c r="EEU34"/>
      <c r="EEV34"/>
      <c r="EEW34"/>
      <c r="EEX34"/>
      <c r="EEY34"/>
      <c r="EEZ34"/>
      <c r="EFA34"/>
      <c r="EFB34"/>
      <c r="EFC34"/>
      <c r="EFD34"/>
      <c r="EFE34"/>
      <c r="EFF34"/>
      <c r="EFG34"/>
      <c r="EFH34"/>
      <c r="EFI34"/>
      <c r="EFJ34"/>
      <c r="EFK34"/>
      <c r="EFL34"/>
      <c r="EFM34"/>
      <c r="EFN34"/>
      <c r="EFO34"/>
      <c r="EFP34"/>
      <c r="EFQ34"/>
      <c r="EFR34"/>
      <c r="EFS34"/>
      <c r="EFT34"/>
      <c r="EFU34"/>
      <c r="EFV34"/>
      <c r="EFW34"/>
      <c r="EFX34"/>
      <c r="EFY34"/>
      <c r="EFZ34"/>
      <c r="EGA34"/>
      <c r="EGB34"/>
      <c r="EGC34"/>
      <c r="EGD34"/>
      <c r="EGE34"/>
      <c r="EGF34"/>
      <c r="EGG34"/>
      <c r="EGH34"/>
      <c r="EGI34"/>
      <c r="EGJ34"/>
      <c r="EGK34"/>
      <c r="EGL34"/>
      <c r="EGM34"/>
      <c r="EGN34"/>
      <c r="EGO34"/>
      <c r="EGP34"/>
      <c r="EGQ34"/>
      <c r="EGR34"/>
      <c r="EGS34"/>
      <c r="EGT34"/>
      <c r="EGU34"/>
      <c r="EGV34"/>
      <c r="EGW34"/>
      <c r="EGX34"/>
      <c r="EGY34"/>
      <c r="EGZ34"/>
      <c r="EHA34"/>
      <c r="EHB34"/>
      <c r="EHC34"/>
      <c r="EHD34"/>
      <c r="EHE34"/>
      <c r="EHF34"/>
      <c r="EHG34"/>
      <c r="EHH34"/>
      <c r="EHI34"/>
      <c r="EHJ34"/>
      <c r="EHK34"/>
      <c r="EHL34"/>
      <c r="EHM34"/>
      <c r="EHN34"/>
      <c r="EHO34"/>
      <c r="EHP34"/>
      <c r="EHQ34"/>
      <c r="EHR34"/>
      <c r="EHS34"/>
      <c r="EHT34"/>
      <c r="EHU34"/>
      <c r="EHV34"/>
      <c r="EHW34"/>
      <c r="EHX34"/>
      <c r="EHY34"/>
      <c r="EHZ34"/>
      <c r="EIA34"/>
      <c r="EIB34"/>
      <c r="EIC34"/>
      <c r="EID34"/>
      <c r="EIE34"/>
      <c r="EIF34"/>
      <c r="EIG34"/>
      <c r="EIH34"/>
      <c r="EII34"/>
      <c r="EIJ34"/>
      <c r="EIK34"/>
      <c r="EIL34"/>
      <c r="EIM34"/>
      <c r="EIN34"/>
      <c r="EIO34"/>
      <c r="EIP34"/>
      <c r="EIQ34"/>
      <c r="EIR34"/>
      <c r="EIS34"/>
      <c r="EIT34"/>
      <c r="EIU34"/>
      <c r="EIV34"/>
      <c r="EIW34"/>
      <c r="EIX34"/>
      <c r="EIY34"/>
      <c r="EIZ34"/>
      <c r="EJA34"/>
      <c r="EJB34"/>
      <c r="EJC34"/>
      <c r="EJD34"/>
      <c r="EJE34"/>
      <c r="EJF34"/>
      <c r="EJG34"/>
      <c r="EJH34"/>
      <c r="EJI34"/>
      <c r="EJJ34"/>
      <c r="EJK34"/>
      <c r="EJL34"/>
      <c r="EJM34"/>
      <c r="EJN34"/>
      <c r="EJO34"/>
      <c r="EJP34"/>
      <c r="EJQ34"/>
      <c r="EJR34"/>
      <c r="EJS34"/>
      <c r="EJT34"/>
      <c r="EJU34"/>
      <c r="EJV34"/>
      <c r="EJW34"/>
      <c r="EJX34"/>
      <c r="EJY34"/>
      <c r="EJZ34"/>
      <c r="EKA34"/>
      <c r="EKB34"/>
      <c r="EKC34"/>
      <c r="EKD34"/>
      <c r="EKE34"/>
      <c r="EKF34"/>
      <c r="EKG34"/>
      <c r="EKH34"/>
      <c r="EKI34"/>
      <c r="EKJ34"/>
      <c r="EKK34"/>
      <c r="EKL34"/>
      <c r="EKM34"/>
      <c r="EKN34"/>
      <c r="EKO34"/>
      <c r="EKP34"/>
      <c r="EKQ34"/>
      <c r="EKR34"/>
      <c r="EKS34"/>
      <c r="EKT34"/>
      <c r="EKU34"/>
      <c r="EKV34"/>
      <c r="EKW34"/>
      <c r="EKX34"/>
      <c r="EKY34"/>
      <c r="EKZ34"/>
      <c r="ELA34"/>
      <c r="ELB34"/>
      <c r="ELC34"/>
      <c r="ELD34"/>
      <c r="ELE34"/>
      <c r="ELF34"/>
      <c r="ELG34"/>
      <c r="ELH34"/>
      <c r="ELI34"/>
      <c r="ELJ34"/>
      <c r="ELK34"/>
      <c r="ELL34"/>
      <c r="ELM34"/>
      <c r="ELN34"/>
      <c r="ELO34"/>
      <c r="ELP34"/>
      <c r="ELQ34"/>
      <c r="ELR34"/>
      <c r="ELS34"/>
      <c r="ELT34"/>
      <c r="ELU34"/>
      <c r="ELV34"/>
      <c r="ELW34"/>
      <c r="ELX34"/>
      <c r="ELY34"/>
      <c r="ELZ34"/>
      <c r="EMA34"/>
      <c r="EMB34"/>
      <c r="EMC34"/>
      <c r="EMD34"/>
      <c r="EME34"/>
      <c r="EMF34"/>
      <c r="EMG34"/>
      <c r="EMH34"/>
      <c r="EMI34"/>
      <c r="EMJ34"/>
      <c r="EMK34"/>
      <c r="EML34"/>
      <c r="EMM34"/>
      <c r="EMN34"/>
      <c r="EMO34"/>
      <c r="EMP34"/>
      <c r="EMQ34"/>
      <c r="EMR34"/>
      <c r="EMS34"/>
      <c r="EMT34"/>
      <c r="EMU34"/>
      <c r="EMV34"/>
      <c r="EMW34"/>
      <c r="EMX34"/>
      <c r="EMY34"/>
      <c r="EMZ34"/>
      <c r="ENA34"/>
      <c r="ENB34"/>
      <c r="ENC34"/>
      <c r="END34"/>
      <c r="ENE34"/>
      <c r="ENF34"/>
      <c r="ENG34"/>
      <c r="ENH34"/>
      <c r="ENI34"/>
      <c r="ENJ34"/>
      <c r="ENK34"/>
      <c r="ENL34"/>
      <c r="ENM34"/>
      <c r="ENN34"/>
      <c r="ENO34"/>
      <c r="ENP34"/>
      <c r="ENQ34"/>
      <c r="ENR34"/>
      <c r="ENS34"/>
      <c r="ENT34"/>
      <c r="ENU34"/>
      <c r="ENV34"/>
      <c r="ENW34"/>
      <c r="ENX34"/>
      <c r="ENY34"/>
      <c r="ENZ34"/>
      <c r="EOA34"/>
      <c r="EOB34"/>
      <c r="EOC34"/>
      <c r="EOD34"/>
      <c r="EOE34"/>
      <c r="EOF34"/>
      <c r="EOG34"/>
      <c r="EOH34"/>
      <c r="EOI34"/>
      <c r="EOJ34"/>
      <c r="EOK34"/>
      <c r="EOL34"/>
      <c r="EOM34"/>
      <c r="EON34"/>
      <c r="EOO34"/>
      <c r="EOP34"/>
      <c r="EOQ34"/>
      <c r="EOR34"/>
      <c r="EOS34"/>
      <c r="EOT34"/>
      <c r="EOU34"/>
      <c r="EOV34"/>
      <c r="EOW34"/>
      <c r="EOX34"/>
      <c r="EOY34"/>
      <c r="EOZ34"/>
      <c r="EPA34"/>
      <c r="EPB34"/>
      <c r="EPC34"/>
      <c r="EPD34"/>
      <c r="EPE34"/>
      <c r="EPF34"/>
      <c r="EPG34"/>
      <c r="EPH34"/>
      <c r="EPI34"/>
      <c r="EPJ34"/>
      <c r="EPK34"/>
      <c r="EPL34"/>
      <c r="EPM34"/>
      <c r="EPN34"/>
      <c r="EPO34"/>
      <c r="EPP34"/>
      <c r="EPQ34"/>
      <c r="EPR34"/>
      <c r="EPS34"/>
      <c r="EPT34"/>
      <c r="EPU34"/>
      <c r="EPV34"/>
      <c r="EPW34"/>
      <c r="EPX34"/>
      <c r="EPY34"/>
      <c r="EPZ34"/>
      <c r="EQA34"/>
      <c r="EQB34"/>
      <c r="EQC34"/>
      <c r="EQD34"/>
      <c r="EQE34"/>
      <c r="EQF34"/>
      <c r="EQG34"/>
      <c r="EQH34"/>
      <c r="EQI34"/>
      <c r="EQJ34"/>
      <c r="EQK34"/>
      <c r="EQL34"/>
      <c r="EQM34"/>
      <c r="EQN34"/>
      <c r="EQO34"/>
      <c r="EQP34"/>
      <c r="EQQ34"/>
      <c r="EQR34"/>
      <c r="EQS34"/>
      <c r="EQT34"/>
      <c r="EQU34"/>
      <c r="EQV34"/>
      <c r="EQW34"/>
      <c r="EQX34"/>
      <c r="EQY34"/>
      <c r="EQZ34"/>
      <c r="ERA34"/>
      <c r="ERB34"/>
      <c r="ERC34"/>
      <c r="ERD34"/>
      <c r="ERE34"/>
      <c r="ERF34"/>
      <c r="ERG34"/>
      <c r="ERH34"/>
      <c r="ERI34"/>
      <c r="ERJ34"/>
      <c r="ERK34"/>
      <c r="ERL34"/>
      <c r="ERM34"/>
      <c r="ERN34"/>
      <c r="ERO34"/>
      <c r="ERP34"/>
      <c r="ERQ34"/>
      <c r="ERR34"/>
      <c r="ERS34"/>
      <c r="ERT34"/>
      <c r="ERU34"/>
      <c r="ERV34"/>
      <c r="ERW34"/>
      <c r="ERX34"/>
      <c r="ERY34"/>
      <c r="ERZ34"/>
      <c r="ESA34"/>
      <c r="ESB34"/>
      <c r="ESC34"/>
      <c r="ESD34"/>
      <c r="ESE34"/>
      <c r="ESF34"/>
      <c r="ESG34"/>
      <c r="ESH34"/>
      <c r="ESI34"/>
      <c r="ESJ34"/>
      <c r="ESK34"/>
      <c r="ESL34"/>
      <c r="ESM34"/>
      <c r="ESN34"/>
      <c r="ESO34"/>
      <c r="ESP34"/>
      <c r="ESQ34"/>
      <c r="ESR34"/>
      <c r="ESS34"/>
      <c r="EST34"/>
      <c r="ESU34"/>
      <c r="ESV34"/>
      <c r="ESW34"/>
      <c r="ESX34"/>
      <c r="ESY34"/>
      <c r="ESZ34"/>
      <c r="ETA34"/>
      <c r="ETB34"/>
      <c r="ETC34"/>
      <c r="ETD34"/>
      <c r="ETE34"/>
      <c r="ETF34"/>
      <c r="ETG34"/>
      <c r="ETH34"/>
      <c r="ETI34"/>
      <c r="ETJ34"/>
      <c r="ETK34"/>
      <c r="ETL34"/>
      <c r="ETM34"/>
      <c r="ETN34"/>
      <c r="ETO34"/>
      <c r="ETP34"/>
      <c r="ETQ34"/>
      <c r="ETR34"/>
      <c r="ETS34"/>
      <c r="ETT34"/>
      <c r="ETU34"/>
      <c r="ETV34"/>
      <c r="ETW34"/>
      <c r="ETX34"/>
      <c r="ETY34"/>
      <c r="ETZ34"/>
      <c r="EUA34"/>
      <c r="EUB34"/>
      <c r="EUC34"/>
      <c r="EUD34"/>
      <c r="EUE34"/>
      <c r="EUF34"/>
      <c r="EUG34"/>
      <c r="EUH34"/>
      <c r="EUI34"/>
      <c r="EUJ34"/>
      <c r="EUK34"/>
      <c r="EUL34"/>
      <c r="EUM34"/>
      <c r="EUN34"/>
      <c r="EUO34"/>
    </row>
    <row r="35" spans="1:3941" x14ac:dyDescent="0.25">
      <c r="A35" s="9">
        <v>27</v>
      </c>
      <c r="B35" t="s">
        <v>240</v>
      </c>
      <c r="C35" s="4" t="s">
        <v>123</v>
      </c>
      <c r="D35" t="s">
        <v>241</v>
      </c>
      <c r="E35" s="4" t="s">
        <v>233</v>
      </c>
      <c r="F35" t="s">
        <v>154</v>
      </c>
      <c r="G35" s="18">
        <v>44000</v>
      </c>
      <c r="H35" s="17">
        <f t="shared" si="2"/>
        <v>1262.8</v>
      </c>
      <c r="I35" s="36">
        <v>492.55</v>
      </c>
      <c r="J35" s="17">
        <f t="shared" si="3"/>
        <v>1337.6</v>
      </c>
      <c r="K35" s="18">
        <v>6825.92</v>
      </c>
      <c r="L35" s="18">
        <f t="shared" si="0"/>
        <v>9918.8700000000008</v>
      </c>
      <c r="M35" s="17">
        <f t="shared" si="1"/>
        <v>34081.129999999997</v>
      </c>
    </row>
    <row r="36" spans="1:3941" x14ac:dyDescent="0.25">
      <c r="A36" s="9">
        <v>28</v>
      </c>
      <c r="B36" t="s">
        <v>127</v>
      </c>
      <c r="C36" s="4" t="s">
        <v>123</v>
      </c>
      <c r="D36" t="s">
        <v>374</v>
      </c>
      <c r="E36" s="4" t="s">
        <v>233</v>
      </c>
      <c r="F36" t="s">
        <v>154</v>
      </c>
      <c r="G36" s="18">
        <v>58000</v>
      </c>
      <c r="H36" s="17">
        <f t="shared" si="2"/>
        <v>1664.6</v>
      </c>
      <c r="I36" s="36">
        <v>2468.44</v>
      </c>
      <c r="J36" s="17">
        <f t="shared" si="3"/>
        <v>1763.2</v>
      </c>
      <c r="K36" s="18">
        <v>4145.92</v>
      </c>
      <c r="L36" s="18">
        <f t="shared" si="0"/>
        <v>10042.16</v>
      </c>
      <c r="M36" s="17">
        <f t="shared" si="1"/>
        <v>47957.84</v>
      </c>
    </row>
    <row r="37" spans="1:3941" x14ac:dyDescent="0.25">
      <c r="A37" s="9">
        <v>29</v>
      </c>
      <c r="B37" t="s">
        <v>156</v>
      </c>
      <c r="C37" s="4" t="s">
        <v>123</v>
      </c>
      <c r="D37" t="s">
        <v>373</v>
      </c>
      <c r="E37" s="4" t="s">
        <v>234</v>
      </c>
      <c r="F37" t="s">
        <v>155</v>
      </c>
      <c r="G37" s="17">
        <v>47000</v>
      </c>
      <c r="H37" s="17">
        <f t="shared" si="2"/>
        <v>1348.9</v>
      </c>
      <c r="I37" s="36">
        <v>1400.6</v>
      </c>
      <c r="J37" s="17">
        <f t="shared" si="3"/>
        <v>1428.8</v>
      </c>
      <c r="K37" s="35">
        <v>1584</v>
      </c>
      <c r="L37" s="18">
        <f t="shared" si="0"/>
        <v>5762.3</v>
      </c>
      <c r="M37" s="17">
        <f t="shared" si="1"/>
        <v>41237.699999999997</v>
      </c>
    </row>
    <row r="38" spans="1:3941" x14ac:dyDescent="0.25">
      <c r="A38" s="9">
        <v>30</v>
      </c>
      <c r="B38" t="s">
        <v>239</v>
      </c>
      <c r="C38" s="4" t="s">
        <v>123</v>
      </c>
      <c r="D38" t="s">
        <v>374</v>
      </c>
      <c r="E38" s="4" t="s">
        <v>233</v>
      </c>
      <c r="F38" t="s">
        <v>155</v>
      </c>
      <c r="G38" s="17">
        <v>49000</v>
      </c>
      <c r="H38" s="17">
        <f t="shared" si="2"/>
        <v>1406.3</v>
      </c>
      <c r="I38" s="36">
        <v>1712.87</v>
      </c>
      <c r="J38" s="17">
        <f t="shared" si="3"/>
        <v>1489.6</v>
      </c>
      <c r="K38" s="17">
        <v>175</v>
      </c>
      <c r="L38" s="18">
        <f t="shared" si="0"/>
        <v>4783.7700000000004</v>
      </c>
      <c r="M38" s="17">
        <f t="shared" si="1"/>
        <v>44216.23</v>
      </c>
    </row>
    <row r="39" spans="1:3941" x14ac:dyDescent="0.25">
      <c r="A39" s="9">
        <v>31</v>
      </c>
      <c r="B39" t="s">
        <v>335</v>
      </c>
      <c r="C39" s="4" t="s">
        <v>123</v>
      </c>
      <c r="D39" t="s">
        <v>157</v>
      </c>
      <c r="E39" s="4" t="s">
        <v>234</v>
      </c>
      <c r="F39" t="s">
        <v>155</v>
      </c>
      <c r="G39" s="17">
        <v>40000</v>
      </c>
      <c r="H39" s="17">
        <f t="shared" si="2"/>
        <v>1148</v>
      </c>
      <c r="I39" s="44">
        <v>0</v>
      </c>
      <c r="J39" s="17">
        <f t="shared" si="3"/>
        <v>1216</v>
      </c>
      <c r="K39" s="17">
        <v>25</v>
      </c>
      <c r="L39" s="18">
        <f t="shared" si="0"/>
        <v>2389</v>
      </c>
      <c r="M39" s="17">
        <f t="shared" si="1"/>
        <v>37611</v>
      </c>
    </row>
    <row r="40" spans="1:3941" x14ac:dyDescent="0.25">
      <c r="A40" s="9">
        <v>32</v>
      </c>
      <c r="B40" t="s">
        <v>336</v>
      </c>
      <c r="C40" s="4" t="s">
        <v>123</v>
      </c>
      <c r="D40" t="s">
        <v>157</v>
      </c>
      <c r="E40" s="4" t="s">
        <v>233</v>
      </c>
      <c r="F40" t="s">
        <v>155</v>
      </c>
      <c r="G40" s="18">
        <v>40000</v>
      </c>
      <c r="H40" s="17">
        <f t="shared" si="2"/>
        <v>1148</v>
      </c>
      <c r="I40" s="44">
        <v>0</v>
      </c>
      <c r="J40" s="17">
        <f t="shared" si="3"/>
        <v>1216</v>
      </c>
      <c r="K40" s="18">
        <v>175</v>
      </c>
      <c r="L40" s="18">
        <f t="shared" si="0"/>
        <v>2539</v>
      </c>
      <c r="M40" s="17">
        <f t="shared" si="1"/>
        <v>37461</v>
      </c>
    </row>
    <row r="41" spans="1:3941" x14ac:dyDescent="0.25">
      <c r="A41" s="9">
        <v>33</v>
      </c>
      <c r="B41" t="s">
        <v>131</v>
      </c>
      <c r="C41" s="4" t="s">
        <v>123</v>
      </c>
      <c r="D41" t="s">
        <v>409</v>
      </c>
      <c r="E41" s="4" t="s">
        <v>233</v>
      </c>
      <c r="F41" t="s">
        <v>154</v>
      </c>
      <c r="G41" s="17">
        <v>140000</v>
      </c>
      <c r="H41" s="17">
        <f t="shared" si="2"/>
        <v>4018</v>
      </c>
      <c r="I41" s="44">
        <v>20656.64</v>
      </c>
      <c r="J41" s="17">
        <f t="shared" si="3"/>
        <v>4256</v>
      </c>
      <c r="K41" s="18">
        <v>5048.42</v>
      </c>
      <c r="L41" s="18">
        <f>H41+I41+J41+K41</f>
        <v>33979.06</v>
      </c>
      <c r="M41" s="17">
        <f>+G41-L41</f>
        <v>106020.94</v>
      </c>
    </row>
    <row r="42" spans="1:3941" x14ac:dyDescent="0.25">
      <c r="A42" s="9">
        <v>34</v>
      </c>
      <c r="B42" s="4" t="s">
        <v>129</v>
      </c>
      <c r="C42" s="4" t="s">
        <v>123</v>
      </c>
      <c r="D42" s="4" t="s">
        <v>373</v>
      </c>
      <c r="E42" s="4" t="s">
        <v>233</v>
      </c>
      <c r="F42" s="4" t="s">
        <v>155</v>
      </c>
      <c r="G42" s="18">
        <v>51000</v>
      </c>
      <c r="H42" s="17">
        <f t="shared" si="2"/>
        <v>1463.7</v>
      </c>
      <c r="I42" s="44">
        <v>1995.14</v>
      </c>
      <c r="J42" s="17">
        <f t="shared" si="3"/>
        <v>1550.4</v>
      </c>
      <c r="K42" s="18">
        <v>175</v>
      </c>
      <c r="L42" s="18">
        <f t="shared" si="0"/>
        <v>5184.24</v>
      </c>
      <c r="M42" s="17">
        <f>+G42-L42</f>
        <v>45815.76</v>
      </c>
    </row>
    <row r="43" spans="1:3941" x14ac:dyDescent="0.25">
      <c r="A43" s="9">
        <v>35</v>
      </c>
      <c r="B43" s="7" t="s">
        <v>330</v>
      </c>
      <c r="C43" s="7" t="s">
        <v>329</v>
      </c>
      <c r="D43" s="7" t="s">
        <v>257</v>
      </c>
      <c r="E43" s="26" t="s">
        <v>234</v>
      </c>
      <c r="F43" s="7" t="s">
        <v>155</v>
      </c>
      <c r="G43" s="29">
        <v>47000</v>
      </c>
      <c r="H43" s="17">
        <f t="shared" si="2"/>
        <v>1348.9</v>
      </c>
      <c r="I43" s="36">
        <v>1430.6</v>
      </c>
      <c r="J43" s="17">
        <f t="shared" si="3"/>
        <v>1428.8</v>
      </c>
      <c r="K43" s="29">
        <v>25</v>
      </c>
      <c r="L43" s="18">
        <f t="shared" si="0"/>
        <v>4233.3</v>
      </c>
      <c r="M43" s="17">
        <f t="shared" si="1"/>
        <v>42766.7</v>
      </c>
    </row>
    <row r="44" spans="1:3941" s="7" customFormat="1" x14ac:dyDescent="0.25">
      <c r="A44" s="9">
        <v>36</v>
      </c>
      <c r="B44" t="s">
        <v>337</v>
      </c>
      <c r="C44" s="7" t="s">
        <v>329</v>
      </c>
      <c r="D44" t="s">
        <v>257</v>
      </c>
      <c r="E44" s="26" t="s">
        <v>233</v>
      </c>
      <c r="F44" s="7" t="s">
        <v>155</v>
      </c>
      <c r="G44" s="29">
        <v>47000</v>
      </c>
      <c r="H44" s="17">
        <f t="shared" si="2"/>
        <v>1348.9</v>
      </c>
      <c r="I44" s="44">
        <v>0</v>
      </c>
      <c r="J44" s="17">
        <f t="shared" si="3"/>
        <v>1428.8</v>
      </c>
      <c r="K44" s="29">
        <v>25</v>
      </c>
      <c r="L44" s="18">
        <f t="shared" si="0"/>
        <v>2802.7</v>
      </c>
      <c r="M44" s="17">
        <f t="shared" si="1"/>
        <v>44197.3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</row>
    <row r="45" spans="1:3941" s="7" customFormat="1" x14ac:dyDescent="0.25">
      <c r="A45" s="9">
        <v>37</v>
      </c>
      <c r="B45" t="s">
        <v>437</v>
      </c>
      <c r="C45" s="7" t="s">
        <v>329</v>
      </c>
      <c r="D45" t="s">
        <v>400</v>
      </c>
      <c r="E45" s="4" t="s">
        <v>234</v>
      </c>
      <c r="F45" s="28" t="s">
        <v>155</v>
      </c>
      <c r="G45" s="17">
        <v>47000</v>
      </c>
      <c r="H45" s="17">
        <f t="shared" si="2"/>
        <v>1348.9</v>
      </c>
      <c r="I45" s="36">
        <v>1430.6</v>
      </c>
      <c r="J45" s="17">
        <f t="shared" si="3"/>
        <v>1428.8</v>
      </c>
      <c r="K45" s="35">
        <v>175</v>
      </c>
      <c r="L45" s="18">
        <f t="shared" ref="L45" si="5">H45+I45+J45+K45</f>
        <v>4383.3</v>
      </c>
      <c r="M45" s="17">
        <f>+G45-L45</f>
        <v>42616.7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</row>
    <row r="46" spans="1:3941" s="7" customFormat="1" x14ac:dyDescent="0.25">
      <c r="A46" s="9">
        <v>38</v>
      </c>
      <c r="B46" t="s">
        <v>128</v>
      </c>
      <c r="C46" s="4" t="s">
        <v>212</v>
      </c>
      <c r="D46" t="s">
        <v>257</v>
      </c>
      <c r="E46" s="4" t="s">
        <v>233</v>
      </c>
      <c r="F46" t="s">
        <v>155</v>
      </c>
      <c r="G46" s="17">
        <v>55000</v>
      </c>
      <c r="H46" s="17">
        <f t="shared" si="2"/>
        <v>1578.5</v>
      </c>
      <c r="I46" s="36">
        <v>2559.6799999999998</v>
      </c>
      <c r="J46" s="17">
        <f t="shared" si="3"/>
        <v>1672</v>
      </c>
      <c r="K46" s="18">
        <v>4731.41</v>
      </c>
      <c r="L46" s="18">
        <f>H46+I46+J46+K46</f>
        <v>10541.59</v>
      </c>
      <c r="M46" s="17">
        <f t="shared" si="1"/>
        <v>44458.41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</row>
    <row r="47" spans="1:3941" x14ac:dyDescent="0.25">
      <c r="A47" s="9">
        <v>39</v>
      </c>
      <c r="B47" t="s">
        <v>130</v>
      </c>
      <c r="C47" s="4" t="s">
        <v>212</v>
      </c>
      <c r="D47" t="s">
        <v>257</v>
      </c>
      <c r="E47" s="4" t="s">
        <v>234</v>
      </c>
      <c r="F47" t="s">
        <v>154</v>
      </c>
      <c r="G47" s="17">
        <v>45000</v>
      </c>
      <c r="H47" s="17">
        <f t="shared" si="2"/>
        <v>1291.5</v>
      </c>
      <c r="I47" s="44">
        <v>1148.33</v>
      </c>
      <c r="J47" s="17">
        <f t="shared" si="3"/>
        <v>1368</v>
      </c>
      <c r="K47" s="17">
        <v>175</v>
      </c>
      <c r="L47" s="18">
        <f t="shared" si="0"/>
        <v>3982.83</v>
      </c>
      <c r="M47" s="17">
        <f t="shared" si="1"/>
        <v>41017.17</v>
      </c>
    </row>
    <row r="48" spans="1:3941" x14ac:dyDescent="0.25">
      <c r="A48" s="9">
        <v>40</v>
      </c>
      <c r="B48" s="4" t="s">
        <v>256</v>
      </c>
      <c r="C48" s="4" t="s">
        <v>212</v>
      </c>
      <c r="D48" s="4" t="s">
        <v>257</v>
      </c>
      <c r="E48" s="4" t="s">
        <v>234</v>
      </c>
      <c r="F48" s="5" t="s">
        <v>155</v>
      </c>
      <c r="G48" s="17">
        <v>44000</v>
      </c>
      <c r="H48" s="17">
        <f t="shared" si="2"/>
        <v>1262.8</v>
      </c>
      <c r="I48" s="36">
        <v>1007.19</v>
      </c>
      <c r="J48" s="17">
        <f t="shared" si="3"/>
        <v>1337.6</v>
      </c>
      <c r="K48" s="17">
        <v>175</v>
      </c>
      <c r="L48" s="18">
        <f t="shared" si="0"/>
        <v>3782.59</v>
      </c>
      <c r="M48" s="17">
        <f t="shared" si="1"/>
        <v>40217.410000000003</v>
      </c>
    </row>
    <row r="49" spans="1:13" x14ac:dyDescent="0.25">
      <c r="A49" s="9">
        <v>41</v>
      </c>
      <c r="B49" s="4" t="s">
        <v>258</v>
      </c>
      <c r="C49" s="4" t="s">
        <v>212</v>
      </c>
      <c r="D49" s="4" t="s">
        <v>257</v>
      </c>
      <c r="E49" s="4" t="s">
        <v>234</v>
      </c>
      <c r="F49" s="5" t="s">
        <v>155</v>
      </c>
      <c r="G49" s="17">
        <v>44000</v>
      </c>
      <c r="H49" s="17">
        <f t="shared" si="2"/>
        <v>1262.8</v>
      </c>
      <c r="I49" s="36">
        <v>1007.19</v>
      </c>
      <c r="J49" s="17">
        <f t="shared" si="3"/>
        <v>1337.6</v>
      </c>
      <c r="K49" s="17">
        <v>175</v>
      </c>
      <c r="L49" s="18">
        <f>H49+I49+J49+K49</f>
        <v>3782.59</v>
      </c>
      <c r="M49" s="17">
        <f t="shared" si="1"/>
        <v>40217.410000000003</v>
      </c>
    </row>
    <row r="50" spans="1:13" x14ac:dyDescent="0.25">
      <c r="A50" s="9">
        <v>42</v>
      </c>
      <c r="B50" t="s">
        <v>338</v>
      </c>
      <c r="C50" s="4" t="s">
        <v>212</v>
      </c>
      <c r="D50" t="s">
        <v>257</v>
      </c>
      <c r="E50" s="4" t="s">
        <v>234</v>
      </c>
      <c r="F50" s="5" t="s">
        <v>155</v>
      </c>
      <c r="G50" s="35">
        <v>47000</v>
      </c>
      <c r="H50" s="17">
        <f t="shared" si="2"/>
        <v>1348.9</v>
      </c>
      <c r="I50" s="36">
        <v>1430.6</v>
      </c>
      <c r="J50" s="17">
        <f t="shared" si="3"/>
        <v>1428.8</v>
      </c>
      <c r="K50" s="35">
        <v>175</v>
      </c>
      <c r="L50" s="18">
        <f t="shared" si="0"/>
        <v>4383.3</v>
      </c>
      <c r="M50" s="27">
        <f t="shared" si="1"/>
        <v>42616.7</v>
      </c>
    </row>
    <row r="51" spans="1:13" x14ac:dyDescent="0.25">
      <c r="A51" s="9">
        <v>43</v>
      </c>
      <c r="B51" t="s">
        <v>197</v>
      </c>
      <c r="C51" t="s">
        <v>136</v>
      </c>
      <c r="D51" s="4" t="s">
        <v>14</v>
      </c>
      <c r="E51" s="4" t="s">
        <v>233</v>
      </c>
      <c r="F51" t="s">
        <v>155</v>
      </c>
      <c r="G51" s="17">
        <v>36000</v>
      </c>
      <c r="H51" s="17">
        <f>G51*0.0287</f>
        <v>1033.2</v>
      </c>
      <c r="I51" s="44">
        <v>0</v>
      </c>
      <c r="J51" s="17">
        <f t="shared" si="3"/>
        <v>1094.4000000000001</v>
      </c>
      <c r="K51" s="35">
        <v>3375</v>
      </c>
      <c r="L51" s="18">
        <f>H51+I51+J51+K51</f>
        <v>5502.6</v>
      </c>
      <c r="M51" s="17">
        <f t="shared" si="1"/>
        <v>30497.4</v>
      </c>
    </row>
    <row r="52" spans="1:13" x14ac:dyDescent="0.25">
      <c r="A52" s="9">
        <v>44</v>
      </c>
      <c r="B52" t="s">
        <v>299</v>
      </c>
      <c r="C52" t="s">
        <v>136</v>
      </c>
      <c r="D52" s="4" t="s">
        <v>314</v>
      </c>
      <c r="E52" s="4" t="s">
        <v>233</v>
      </c>
      <c r="F52" t="s">
        <v>282</v>
      </c>
      <c r="G52" s="17">
        <v>76000</v>
      </c>
      <c r="H52" s="17">
        <f t="shared" si="2"/>
        <v>2181.1999999999998</v>
      </c>
      <c r="I52" s="36">
        <v>6497.56</v>
      </c>
      <c r="J52" s="17">
        <f t="shared" si="3"/>
        <v>2310.4</v>
      </c>
      <c r="K52" s="35">
        <v>175</v>
      </c>
      <c r="L52" s="18">
        <f t="shared" si="0"/>
        <v>11164.16</v>
      </c>
      <c r="M52" s="17">
        <f t="shared" si="1"/>
        <v>64835.839999999997</v>
      </c>
    </row>
    <row r="53" spans="1:13" x14ac:dyDescent="0.25">
      <c r="A53" s="9">
        <v>45</v>
      </c>
      <c r="B53" t="s">
        <v>91</v>
      </c>
      <c r="C53" t="s">
        <v>136</v>
      </c>
      <c r="D53" s="4" t="s">
        <v>207</v>
      </c>
      <c r="E53" s="4" t="s">
        <v>233</v>
      </c>
      <c r="F53" t="s">
        <v>154</v>
      </c>
      <c r="G53" s="17">
        <v>47000</v>
      </c>
      <c r="H53" s="17">
        <f t="shared" ref="H53" si="6">G53*0.0287</f>
        <v>1348.9</v>
      </c>
      <c r="I53" s="36">
        <v>1430.6</v>
      </c>
      <c r="J53" s="17">
        <f t="shared" si="3"/>
        <v>1428.8</v>
      </c>
      <c r="K53" s="35">
        <v>3495</v>
      </c>
      <c r="L53" s="18">
        <f t="shared" ref="L53" si="7">H53+I53+J53+K53</f>
        <v>7703.3</v>
      </c>
      <c r="M53" s="17">
        <f>+G53-L53</f>
        <v>39296.699999999997</v>
      </c>
    </row>
    <row r="54" spans="1:13" x14ac:dyDescent="0.25">
      <c r="A54" s="9">
        <v>46</v>
      </c>
      <c r="B54" t="s">
        <v>476</v>
      </c>
      <c r="C54" t="s">
        <v>438</v>
      </c>
      <c r="D54" t="s">
        <v>478</v>
      </c>
      <c r="E54" s="4" t="s">
        <v>233</v>
      </c>
      <c r="F54" t="s">
        <v>154</v>
      </c>
      <c r="G54" s="17">
        <v>65000</v>
      </c>
      <c r="H54" s="17">
        <f>G54*0.0287</f>
        <v>1865.5</v>
      </c>
      <c r="I54" s="36">
        <v>3741.39</v>
      </c>
      <c r="J54" s="17">
        <f>G54*0.0304</f>
        <v>1976</v>
      </c>
      <c r="K54" s="18">
        <v>4741.42</v>
      </c>
      <c r="L54" s="18">
        <f>H54+I54+J54+K54</f>
        <v>12324.31</v>
      </c>
      <c r="M54" s="17">
        <f>+G54-L54</f>
        <v>52675.69</v>
      </c>
    </row>
    <row r="55" spans="1:13" x14ac:dyDescent="0.25">
      <c r="A55" s="9">
        <v>47</v>
      </c>
      <c r="B55" t="s">
        <v>35</v>
      </c>
      <c r="C55" t="s">
        <v>438</v>
      </c>
      <c r="D55" s="4" t="s">
        <v>439</v>
      </c>
      <c r="E55" s="4" t="s">
        <v>233</v>
      </c>
      <c r="F55" t="s">
        <v>154</v>
      </c>
      <c r="G55" s="17">
        <v>76000</v>
      </c>
      <c r="H55" s="17">
        <f t="shared" ref="H55" si="8">G55*0.0287</f>
        <v>2181.1999999999998</v>
      </c>
      <c r="I55" s="44">
        <v>6497.56</v>
      </c>
      <c r="J55" s="17">
        <f t="shared" ref="J55" si="9">G55*0.0304</f>
        <v>2310.4</v>
      </c>
      <c r="K55" s="35">
        <v>145</v>
      </c>
      <c r="L55" s="18">
        <f t="shared" ref="L55" si="10">H55+I55+J55+K55</f>
        <v>11134.16</v>
      </c>
      <c r="M55" s="17">
        <f t="shared" ref="M55" si="11">+G55-L55</f>
        <v>64865.84</v>
      </c>
    </row>
    <row r="56" spans="1:13" x14ac:dyDescent="0.25">
      <c r="A56" s="9">
        <v>48</v>
      </c>
      <c r="B56" t="s">
        <v>477</v>
      </c>
      <c r="C56" t="s">
        <v>438</v>
      </c>
      <c r="D56" t="s">
        <v>478</v>
      </c>
      <c r="E56" s="4" t="s">
        <v>233</v>
      </c>
      <c r="F56" t="s">
        <v>154</v>
      </c>
      <c r="G56" s="17">
        <v>65000</v>
      </c>
      <c r="H56" s="17">
        <f>G56*0.0287</f>
        <v>1865.5</v>
      </c>
      <c r="I56" s="36">
        <v>4427.58</v>
      </c>
      <c r="J56" s="17">
        <f>G56*0.0304</f>
        <v>1976</v>
      </c>
      <c r="K56" s="35">
        <v>275</v>
      </c>
      <c r="L56" s="18">
        <f>H56+I56+J56+K56</f>
        <v>8544.08</v>
      </c>
      <c r="M56" s="17">
        <f>+G56-L56</f>
        <v>56455.92</v>
      </c>
    </row>
    <row r="57" spans="1:13" x14ac:dyDescent="0.25">
      <c r="A57" s="9">
        <v>49</v>
      </c>
      <c r="B57" t="s">
        <v>475</v>
      </c>
      <c r="C57" t="s">
        <v>438</v>
      </c>
      <c r="D57" t="s">
        <v>478</v>
      </c>
      <c r="E57" s="4" t="s">
        <v>234</v>
      </c>
      <c r="F57" t="s">
        <v>154</v>
      </c>
      <c r="G57" s="17">
        <v>65000</v>
      </c>
      <c r="H57" s="17">
        <f>G57*0.0287</f>
        <v>1865.5</v>
      </c>
      <c r="I57" s="44">
        <v>0</v>
      </c>
      <c r="J57" s="17">
        <f>G57*0.0304</f>
        <v>1976</v>
      </c>
      <c r="K57" s="35">
        <v>25</v>
      </c>
      <c r="L57" s="18">
        <f>H57+I57+J57+K57</f>
        <v>3866.5</v>
      </c>
      <c r="M57" s="17">
        <f>+G57-L57</f>
        <v>61133.5</v>
      </c>
    </row>
    <row r="58" spans="1:13" x14ac:dyDescent="0.25">
      <c r="A58" s="9">
        <v>50</v>
      </c>
      <c r="B58" t="s">
        <v>505</v>
      </c>
      <c r="C58" t="s">
        <v>438</v>
      </c>
      <c r="D58" t="s">
        <v>478</v>
      </c>
      <c r="E58" s="4" t="s">
        <v>233</v>
      </c>
      <c r="F58" t="s">
        <v>154</v>
      </c>
      <c r="G58" s="17">
        <v>65000</v>
      </c>
      <c r="H58" s="17">
        <f>G58*0.0287</f>
        <v>1865.5</v>
      </c>
      <c r="I58" s="36">
        <v>4084.48</v>
      </c>
      <c r="J58" s="17">
        <f>G58*0.0304</f>
        <v>1976</v>
      </c>
      <c r="K58" s="35">
        <v>2905.96</v>
      </c>
      <c r="L58" s="18">
        <f>H58+I58+J58+K58</f>
        <v>10831.94</v>
      </c>
      <c r="M58" s="17">
        <f>+G58-L58</f>
        <v>54168.06</v>
      </c>
    </row>
    <row r="59" spans="1:13" x14ac:dyDescent="0.25">
      <c r="A59" s="9">
        <v>51</v>
      </c>
      <c r="B59" t="s">
        <v>17</v>
      </c>
      <c r="C59" t="s">
        <v>213</v>
      </c>
      <c r="D59" t="s">
        <v>440</v>
      </c>
      <c r="E59" s="4" t="s">
        <v>233</v>
      </c>
      <c r="F59" t="s">
        <v>154</v>
      </c>
      <c r="G59" s="35">
        <v>110000</v>
      </c>
      <c r="H59" s="17">
        <f>G59*0.0287</f>
        <v>3157</v>
      </c>
      <c r="I59" s="44">
        <v>14028.75</v>
      </c>
      <c r="J59" s="17">
        <f>G59*0.0304</f>
        <v>3344</v>
      </c>
      <c r="K59" s="35">
        <v>10352.82</v>
      </c>
      <c r="L59" s="18">
        <f>H59+I59+J59+K59</f>
        <v>30882.57</v>
      </c>
      <c r="M59" s="17">
        <f>+G59-L59</f>
        <v>79117.429999999993</v>
      </c>
    </row>
    <row r="60" spans="1:13" x14ac:dyDescent="0.25">
      <c r="A60" s="9">
        <v>52</v>
      </c>
      <c r="B60" t="s">
        <v>361</v>
      </c>
      <c r="C60" t="s">
        <v>213</v>
      </c>
      <c r="D60" t="s">
        <v>356</v>
      </c>
      <c r="E60" s="4" t="s">
        <v>233</v>
      </c>
      <c r="F60" t="s">
        <v>155</v>
      </c>
      <c r="G60" s="17">
        <v>66000</v>
      </c>
      <c r="H60" s="17">
        <f t="shared" si="2"/>
        <v>1894.2</v>
      </c>
      <c r="I60" s="44">
        <v>4615.76</v>
      </c>
      <c r="J60" s="17">
        <f t="shared" si="3"/>
        <v>2006.4</v>
      </c>
      <c r="K60" s="35">
        <v>10325.43</v>
      </c>
      <c r="L60" s="18">
        <f t="shared" si="0"/>
        <v>18841.79</v>
      </c>
      <c r="M60" s="17">
        <f t="shared" si="1"/>
        <v>47158.21</v>
      </c>
    </row>
    <row r="61" spans="1:13" x14ac:dyDescent="0.25">
      <c r="A61" s="9">
        <v>53</v>
      </c>
      <c r="B61" s="4" t="s">
        <v>190</v>
      </c>
      <c r="C61" t="s">
        <v>213</v>
      </c>
      <c r="D61" s="4" t="s">
        <v>207</v>
      </c>
      <c r="E61" s="4" t="s">
        <v>233</v>
      </c>
      <c r="F61" s="5" t="s">
        <v>155</v>
      </c>
      <c r="G61" s="17">
        <v>47000</v>
      </c>
      <c r="H61" s="17">
        <f t="shared" si="2"/>
        <v>1348.9</v>
      </c>
      <c r="I61" s="36">
        <v>1430.6</v>
      </c>
      <c r="J61" s="17">
        <f t="shared" si="3"/>
        <v>1428.8</v>
      </c>
      <c r="K61" s="35">
        <v>275</v>
      </c>
      <c r="L61" s="18">
        <f t="shared" si="0"/>
        <v>4483.3</v>
      </c>
      <c r="M61" s="17">
        <f t="shared" si="1"/>
        <v>42516.7</v>
      </c>
    </row>
    <row r="62" spans="1:13" x14ac:dyDescent="0.25">
      <c r="A62" s="9">
        <v>54</v>
      </c>
      <c r="B62" s="7" t="s">
        <v>298</v>
      </c>
      <c r="C62" t="s">
        <v>213</v>
      </c>
      <c r="D62" s="7" t="s">
        <v>356</v>
      </c>
      <c r="E62" s="26" t="s">
        <v>233</v>
      </c>
      <c r="F62" s="7" t="s">
        <v>154</v>
      </c>
      <c r="G62" s="29">
        <v>65000</v>
      </c>
      <c r="H62" s="17">
        <f t="shared" si="2"/>
        <v>1865.5</v>
      </c>
      <c r="I62" s="36">
        <v>4427.58</v>
      </c>
      <c r="J62" s="17">
        <f t="shared" si="3"/>
        <v>1976</v>
      </c>
      <c r="K62" s="35">
        <v>2295</v>
      </c>
      <c r="L62" s="18">
        <f>H62+I62+J62+K62</f>
        <v>10564.08</v>
      </c>
      <c r="M62" s="17">
        <f t="shared" si="1"/>
        <v>54435.92</v>
      </c>
    </row>
    <row r="63" spans="1:13" x14ac:dyDescent="0.25">
      <c r="A63" s="9">
        <v>55</v>
      </c>
      <c r="B63" s="7" t="s">
        <v>341</v>
      </c>
      <c r="C63" t="s">
        <v>213</v>
      </c>
      <c r="D63" s="7" t="s">
        <v>356</v>
      </c>
      <c r="E63" s="26" t="s">
        <v>233</v>
      </c>
      <c r="F63" s="7" t="s">
        <v>154</v>
      </c>
      <c r="G63" s="29">
        <v>65000</v>
      </c>
      <c r="H63" s="17">
        <f t="shared" si="2"/>
        <v>1865.5</v>
      </c>
      <c r="I63" s="36">
        <v>4084.48</v>
      </c>
      <c r="J63" s="17">
        <f t="shared" si="3"/>
        <v>1976</v>
      </c>
      <c r="K63" s="35">
        <v>3690.46</v>
      </c>
      <c r="L63" s="18">
        <f t="shared" si="0"/>
        <v>11616.44</v>
      </c>
      <c r="M63" s="17">
        <f>+G63-L63</f>
        <v>53383.56</v>
      </c>
    </row>
    <row r="64" spans="1:13" x14ac:dyDescent="0.25">
      <c r="A64" s="9">
        <v>56</v>
      </c>
      <c r="B64" t="s">
        <v>16</v>
      </c>
      <c r="C64" t="s">
        <v>442</v>
      </c>
      <c r="D64" s="8" t="s">
        <v>441</v>
      </c>
      <c r="E64" s="4" t="s">
        <v>233</v>
      </c>
      <c r="F64" t="s">
        <v>154</v>
      </c>
      <c r="G64" s="35">
        <v>110000</v>
      </c>
      <c r="H64" s="17">
        <f t="shared" si="2"/>
        <v>3157</v>
      </c>
      <c r="I64" s="36">
        <v>14028.75</v>
      </c>
      <c r="J64" s="17">
        <f t="shared" si="3"/>
        <v>3344</v>
      </c>
      <c r="K64" s="35">
        <v>16009.08</v>
      </c>
      <c r="L64" s="18">
        <f t="shared" si="0"/>
        <v>36538.83</v>
      </c>
      <c r="M64" s="17">
        <f t="shared" si="1"/>
        <v>73461.17</v>
      </c>
    </row>
    <row r="65" spans="1:57" x14ac:dyDescent="0.25">
      <c r="A65" s="9">
        <v>57</v>
      </c>
      <c r="B65" t="s">
        <v>150</v>
      </c>
      <c r="C65" t="s">
        <v>214</v>
      </c>
      <c r="D65" t="s">
        <v>314</v>
      </c>
      <c r="E65" s="4" t="s">
        <v>233</v>
      </c>
      <c r="F65" t="s">
        <v>155</v>
      </c>
      <c r="G65" s="35">
        <v>76000</v>
      </c>
      <c r="H65" s="17">
        <f t="shared" si="2"/>
        <v>2181.1999999999998</v>
      </c>
      <c r="I65" s="44">
        <v>6154.46</v>
      </c>
      <c r="J65" s="17">
        <f t="shared" si="3"/>
        <v>2310.4</v>
      </c>
      <c r="K65" s="35">
        <v>2580.46</v>
      </c>
      <c r="L65" s="18">
        <f t="shared" si="0"/>
        <v>13226.52</v>
      </c>
      <c r="M65" s="17">
        <f t="shared" si="1"/>
        <v>62773.48</v>
      </c>
    </row>
    <row r="66" spans="1:57" x14ac:dyDescent="0.25">
      <c r="A66" s="9">
        <v>58</v>
      </c>
      <c r="B66" t="s">
        <v>253</v>
      </c>
      <c r="C66" t="s">
        <v>214</v>
      </c>
      <c r="D66" t="s">
        <v>357</v>
      </c>
      <c r="E66" s="4" t="s">
        <v>233</v>
      </c>
      <c r="F66" t="s">
        <v>154</v>
      </c>
      <c r="G66" s="35">
        <v>65000</v>
      </c>
      <c r="H66" s="17">
        <f t="shared" si="2"/>
        <v>1865.5</v>
      </c>
      <c r="I66" s="36">
        <v>3741.39</v>
      </c>
      <c r="J66" s="17">
        <f t="shared" si="3"/>
        <v>1976</v>
      </c>
      <c r="K66" s="35">
        <v>15951.86</v>
      </c>
      <c r="L66" s="18">
        <f>H66+I66+J66+K66</f>
        <v>23534.75</v>
      </c>
      <c r="M66" s="17">
        <f t="shared" si="1"/>
        <v>41465.25</v>
      </c>
    </row>
    <row r="67" spans="1:57" x14ac:dyDescent="0.25">
      <c r="A67" s="9">
        <v>59</v>
      </c>
      <c r="B67" t="s">
        <v>491</v>
      </c>
      <c r="C67" t="s">
        <v>492</v>
      </c>
      <c r="D67" t="s">
        <v>157</v>
      </c>
      <c r="E67" s="4" t="s">
        <v>233</v>
      </c>
      <c r="F67" s="4" t="s">
        <v>155</v>
      </c>
      <c r="G67" s="17">
        <v>45000</v>
      </c>
      <c r="H67" s="17">
        <f>G67*0.0287</f>
        <v>1291.5</v>
      </c>
      <c r="I67" s="44">
        <v>1148.33</v>
      </c>
      <c r="J67" s="17">
        <f>G67*0.0304</f>
        <v>1368</v>
      </c>
      <c r="K67" s="17">
        <v>25</v>
      </c>
      <c r="L67" s="18">
        <f>H67+I67+J67+K67</f>
        <v>3832.83</v>
      </c>
      <c r="M67" s="17">
        <f>+G67-L67</f>
        <v>41167.17</v>
      </c>
    </row>
    <row r="68" spans="1:57" s="7" customFormat="1" x14ac:dyDescent="0.25">
      <c r="A68" s="9">
        <v>60</v>
      </c>
      <c r="B68" t="s">
        <v>346</v>
      </c>
      <c r="C68" t="s">
        <v>217</v>
      </c>
      <c r="D68" t="s">
        <v>345</v>
      </c>
      <c r="E68" s="4" t="s">
        <v>234</v>
      </c>
      <c r="F68" t="s">
        <v>155</v>
      </c>
      <c r="G68" s="17">
        <v>55000</v>
      </c>
      <c r="H68" s="17">
        <f t="shared" si="2"/>
        <v>1578.5</v>
      </c>
      <c r="I68" s="36">
        <v>2559.6799999999998</v>
      </c>
      <c r="J68" s="17">
        <f t="shared" si="3"/>
        <v>1672</v>
      </c>
      <c r="K68" s="35">
        <v>2925</v>
      </c>
      <c r="L68" s="18">
        <f t="shared" si="0"/>
        <v>8735.18</v>
      </c>
      <c r="M68" s="29">
        <f t="shared" si="1"/>
        <v>46264.82</v>
      </c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</row>
    <row r="69" spans="1:57" s="7" customFormat="1" x14ac:dyDescent="0.25">
      <c r="A69" s="9">
        <v>61</v>
      </c>
      <c r="B69" s="7" t="s">
        <v>218</v>
      </c>
      <c r="C69" t="s">
        <v>217</v>
      </c>
      <c r="D69" s="7" t="s">
        <v>43</v>
      </c>
      <c r="E69" s="26" t="s">
        <v>233</v>
      </c>
      <c r="F69" s="7" t="s">
        <v>155</v>
      </c>
      <c r="G69" s="29">
        <v>25000</v>
      </c>
      <c r="H69" s="17">
        <f t="shared" si="2"/>
        <v>717.5</v>
      </c>
      <c r="I69" s="44">
        <v>0</v>
      </c>
      <c r="J69" s="17">
        <f t="shared" si="3"/>
        <v>760</v>
      </c>
      <c r="K69" s="35">
        <v>5863</v>
      </c>
      <c r="L69" s="35">
        <v>7340.5</v>
      </c>
      <c r="M69" s="17">
        <f t="shared" si="1"/>
        <v>17659.5</v>
      </c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</row>
    <row r="70" spans="1:57" x14ac:dyDescent="0.25">
      <c r="A70" s="9">
        <v>62</v>
      </c>
      <c r="B70" t="s">
        <v>344</v>
      </c>
      <c r="C70" t="s">
        <v>217</v>
      </c>
      <c r="D70" t="s">
        <v>157</v>
      </c>
      <c r="E70" s="26" t="s">
        <v>233</v>
      </c>
      <c r="F70" s="7" t="s">
        <v>155</v>
      </c>
      <c r="G70" s="35">
        <v>35000</v>
      </c>
      <c r="H70" s="17">
        <f t="shared" si="2"/>
        <v>1004.5</v>
      </c>
      <c r="I70" s="44">
        <v>0</v>
      </c>
      <c r="J70" s="17">
        <f t="shared" si="3"/>
        <v>1064</v>
      </c>
      <c r="K70" s="18">
        <v>2500</v>
      </c>
      <c r="L70" s="18">
        <f>H70+I70+J70+K70</f>
        <v>4568.5</v>
      </c>
      <c r="M70" s="17">
        <f>+G70-L70</f>
        <v>30431.5</v>
      </c>
    </row>
    <row r="71" spans="1:57" x14ac:dyDescent="0.25">
      <c r="A71" s="9">
        <v>63</v>
      </c>
      <c r="B71" t="s">
        <v>425</v>
      </c>
      <c r="C71" t="s">
        <v>217</v>
      </c>
      <c r="D71" s="7" t="s">
        <v>43</v>
      </c>
      <c r="E71" s="26" t="s">
        <v>233</v>
      </c>
      <c r="F71" s="7" t="s">
        <v>155</v>
      </c>
      <c r="G71" s="18">
        <v>25000</v>
      </c>
      <c r="H71" s="17">
        <f t="shared" si="2"/>
        <v>717.5</v>
      </c>
      <c r="I71" s="44">
        <v>0</v>
      </c>
      <c r="J71" s="17">
        <f t="shared" si="3"/>
        <v>760</v>
      </c>
      <c r="K71" s="18">
        <v>1190.5</v>
      </c>
      <c r="L71" s="18">
        <f>H71+I71+J71+K71</f>
        <v>2668</v>
      </c>
      <c r="M71" s="17">
        <f>+G71-L71</f>
        <v>22332</v>
      </c>
    </row>
    <row r="72" spans="1:57" x14ac:dyDescent="0.25">
      <c r="A72" s="9">
        <v>64</v>
      </c>
      <c r="B72" t="s">
        <v>452</v>
      </c>
      <c r="C72" t="s">
        <v>217</v>
      </c>
      <c r="D72" t="s">
        <v>157</v>
      </c>
      <c r="E72" s="26" t="s">
        <v>234</v>
      </c>
      <c r="F72" s="7" t="s">
        <v>155</v>
      </c>
      <c r="G72" s="35">
        <v>40000</v>
      </c>
      <c r="H72" s="17">
        <f t="shared" si="2"/>
        <v>1148</v>
      </c>
      <c r="I72" s="36">
        <v>442.65</v>
      </c>
      <c r="J72" s="17">
        <f t="shared" si="3"/>
        <v>1216</v>
      </c>
      <c r="K72" s="35">
        <v>25</v>
      </c>
      <c r="L72" s="18">
        <f>H72+I72+J72+K72</f>
        <v>2831.65</v>
      </c>
      <c r="M72" s="17">
        <f>+G72-L72</f>
        <v>37168.35</v>
      </c>
    </row>
    <row r="73" spans="1:57" x14ac:dyDescent="0.25">
      <c r="A73" s="9">
        <v>65</v>
      </c>
      <c r="B73" t="s">
        <v>37</v>
      </c>
      <c r="C73" t="s">
        <v>36</v>
      </c>
      <c r="D73" t="s">
        <v>468</v>
      </c>
      <c r="E73" s="4" t="s">
        <v>233</v>
      </c>
      <c r="F73" t="s">
        <v>155</v>
      </c>
      <c r="G73" s="17">
        <v>25000</v>
      </c>
      <c r="H73" s="17">
        <f t="shared" si="2"/>
        <v>717.5</v>
      </c>
      <c r="I73" s="44">
        <v>0</v>
      </c>
      <c r="J73" s="17">
        <f t="shared" si="3"/>
        <v>760</v>
      </c>
      <c r="K73" s="17">
        <v>275</v>
      </c>
      <c r="L73" s="18">
        <f t="shared" si="0"/>
        <v>1752.5</v>
      </c>
      <c r="M73" s="17">
        <f>+G73-L73</f>
        <v>23247.5</v>
      </c>
    </row>
    <row r="74" spans="1:57" x14ac:dyDescent="0.25">
      <c r="A74" s="9">
        <v>66</v>
      </c>
      <c r="B74" t="s">
        <v>29</v>
      </c>
      <c r="C74" t="s">
        <v>36</v>
      </c>
      <c r="D74" t="s">
        <v>30</v>
      </c>
      <c r="E74" s="4" t="s">
        <v>234</v>
      </c>
      <c r="F74" t="s">
        <v>154</v>
      </c>
      <c r="G74" s="17">
        <v>24150</v>
      </c>
      <c r="H74" s="17">
        <f t="shared" si="2"/>
        <v>693.11</v>
      </c>
      <c r="I74" s="44">
        <v>0</v>
      </c>
      <c r="J74" s="17">
        <f t="shared" si="3"/>
        <v>734.16</v>
      </c>
      <c r="K74" s="17">
        <v>225</v>
      </c>
      <c r="L74" s="18">
        <f t="shared" si="0"/>
        <v>1652.27</v>
      </c>
      <c r="M74" s="17">
        <f t="shared" si="1"/>
        <v>22497.73</v>
      </c>
    </row>
    <row r="75" spans="1:57" x14ac:dyDescent="0.25">
      <c r="A75" s="9">
        <v>67</v>
      </c>
      <c r="B75" t="s">
        <v>38</v>
      </c>
      <c r="C75" t="s">
        <v>36</v>
      </c>
      <c r="D75" t="s">
        <v>39</v>
      </c>
      <c r="E75" s="4" t="s">
        <v>234</v>
      </c>
      <c r="F75" t="s">
        <v>154</v>
      </c>
      <c r="G75" s="35">
        <v>25000</v>
      </c>
      <c r="H75" s="17">
        <f t="shared" si="2"/>
        <v>717.5</v>
      </c>
      <c r="I75" s="44">
        <v>0</v>
      </c>
      <c r="J75" s="17">
        <f t="shared" si="3"/>
        <v>760</v>
      </c>
      <c r="K75" s="18">
        <v>13535.13</v>
      </c>
      <c r="L75" s="18">
        <f>H75+I75+J75+K75</f>
        <v>15012.63</v>
      </c>
      <c r="M75" s="17">
        <f t="shared" si="1"/>
        <v>9987.3700000000008</v>
      </c>
    </row>
    <row r="76" spans="1:57" x14ac:dyDescent="0.25">
      <c r="A76" s="9">
        <v>68</v>
      </c>
      <c r="B76" t="s">
        <v>40</v>
      </c>
      <c r="C76" t="s">
        <v>36</v>
      </c>
      <c r="D76" t="s">
        <v>157</v>
      </c>
      <c r="E76" s="4" t="s">
        <v>233</v>
      </c>
      <c r="F76" t="s">
        <v>155</v>
      </c>
      <c r="G76" s="17">
        <v>35000</v>
      </c>
      <c r="H76" s="17">
        <f t="shared" si="2"/>
        <v>1004.5</v>
      </c>
      <c r="I76" s="44">
        <v>0</v>
      </c>
      <c r="J76" s="17">
        <f t="shared" si="3"/>
        <v>1064</v>
      </c>
      <c r="K76" s="35">
        <v>1775</v>
      </c>
      <c r="L76" s="18">
        <f t="shared" si="0"/>
        <v>3843.5</v>
      </c>
      <c r="M76" s="17">
        <f>+G76-L76</f>
        <v>31156.5</v>
      </c>
    </row>
    <row r="77" spans="1:57" x14ac:dyDescent="0.25">
      <c r="A77" s="9">
        <v>69</v>
      </c>
      <c r="B77" t="s">
        <v>41</v>
      </c>
      <c r="C77" t="s">
        <v>36</v>
      </c>
      <c r="D77" t="s">
        <v>42</v>
      </c>
      <c r="E77" s="4" t="s">
        <v>233</v>
      </c>
      <c r="F77" t="s">
        <v>155</v>
      </c>
      <c r="G77" s="17">
        <v>18700</v>
      </c>
      <c r="H77" s="17">
        <f t="shared" si="2"/>
        <v>536.69000000000005</v>
      </c>
      <c r="I77" s="44">
        <v>0</v>
      </c>
      <c r="J77" s="17">
        <f t="shared" si="3"/>
        <v>568.48</v>
      </c>
      <c r="K77" s="17">
        <v>125</v>
      </c>
      <c r="L77" s="18">
        <f t="shared" si="0"/>
        <v>1230.17</v>
      </c>
      <c r="M77" s="17">
        <f t="shared" si="1"/>
        <v>17469.830000000002</v>
      </c>
    </row>
    <row r="78" spans="1:57" x14ac:dyDescent="0.25">
      <c r="A78" s="9">
        <v>70</v>
      </c>
      <c r="B78" t="s">
        <v>219</v>
      </c>
      <c r="C78" t="s">
        <v>36</v>
      </c>
      <c r="D78" t="s">
        <v>39</v>
      </c>
      <c r="E78" s="4" t="s">
        <v>234</v>
      </c>
      <c r="F78" t="s">
        <v>155</v>
      </c>
      <c r="G78" s="17">
        <v>25000</v>
      </c>
      <c r="H78" s="17">
        <f t="shared" si="2"/>
        <v>717.5</v>
      </c>
      <c r="I78" s="44">
        <v>0</v>
      </c>
      <c r="J78" s="17">
        <f t="shared" si="3"/>
        <v>760</v>
      </c>
      <c r="K78" s="18">
        <v>2535.0100000000002</v>
      </c>
      <c r="L78" s="18">
        <f t="shared" si="0"/>
        <v>4012.51</v>
      </c>
      <c r="M78" s="17">
        <f t="shared" si="1"/>
        <v>20987.49</v>
      </c>
    </row>
    <row r="79" spans="1:57" x14ac:dyDescent="0.25">
      <c r="A79" s="9">
        <v>71</v>
      </c>
      <c r="B79" t="s">
        <v>286</v>
      </c>
      <c r="C79" t="s">
        <v>36</v>
      </c>
      <c r="D79" t="s">
        <v>157</v>
      </c>
      <c r="E79" s="4" t="s">
        <v>233</v>
      </c>
      <c r="F79" t="s">
        <v>154</v>
      </c>
      <c r="G79" s="35">
        <v>25000</v>
      </c>
      <c r="H79" s="17">
        <f t="shared" si="2"/>
        <v>717.5</v>
      </c>
      <c r="I79" s="44">
        <v>0</v>
      </c>
      <c r="J79" s="17">
        <f t="shared" si="3"/>
        <v>760</v>
      </c>
      <c r="K79" s="18">
        <v>9478.82</v>
      </c>
      <c r="L79" s="18">
        <f t="shared" si="0"/>
        <v>10956.32</v>
      </c>
      <c r="M79" s="17">
        <f t="shared" si="1"/>
        <v>14043.68</v>
      </c>
    </row>
    <row r="80" spans="1:57" x14ac:dyDescent="0.25">
      <c r="A80" s="9">
        <v>72</v>
      </c>
      <c r="B80" s="7" t="s">
        <v>242</v>
      </c>
      <c r="C80" s="7" t="s">
        <v>276</v>
      </c>
      <c r="D80" s="7" t="s">
        <v>410</v>
      </c>
      <c r="E80" s="26" t="s">
        <v>233</v>
      </c>
      <c r="F80" s="7" t="s">
        <v>154</v>
      </c>
      <c r="G80" s="39">
        <v>65000</v>
      </c>
      <c r="H80" s="17">
        <f t="shared" ref="H80:H139" si="12">G80*0.0287</f>
        <v>1865.5</v>
      </c>
      <c r="I80" s="36">
        <v>4084.48</v>
      </c>
      <c r="J80" s="17">
        <f t="shared" ref="J80:J142" si="13">G80*0.0304</f>
        <v>1976</v>
      </c>
      <c r="K80" s="20">
        <v>3740.46</v>
      </c>
      <c r="L80" s="20">
        <f t="shared" si="0"/>
        <v>11666.44</v>
      </c>
      <c r="M80" s="29">
        <f t="shared" ref="M80:M140" si="14">+G80-L80</f>
        <v>53333.56</v>
      </c>
    </row>
    <row r="81" spans="1:57" s="1" customFormat="1" x14ac:dyDescent="0.25">
      <c r="A81" s="9">
        <v>73</v>
      </c>
      <c r="B81" s="7" t="s">
        <v>334</v>
      </c>
      <c r="C81" t="s">
        <v>276</v>
      </c>
      <c r="D81" s="7" t="s">
        <v>305</v>
      </c>
      <c r="E81" s="4" t="s">
        <v>233</v>
      </c>
      <c r="F81" t="s">
        <v>154</v>
      </c>
      <c r="G81" s="35">
        <v>47000</v>
      </c>
      <c r="H81" s="17">
        <f t="shared" si="12"/>
        <v>1348.9</v>
      </c>
      <c r="I81" s="36">
        <v>1430.6</v>
      </c>
      <c r="J81" s="17">
        <f t="shared" si="13"/>
        <v>1428.8</v>
      </c>
      <c r="K81" s="18">
        <v>4535.5</v>
      </c>
      <c r="L81" s="18">
        <f t="shared" ref="L81:L142" si="15">H81+I81+J81+K81</f>
        <v>8743.7999999999993</v>
      </c>
      <c r="M81" s="17">
        <f t="shared" si="14"/>
        <v>38256.199999999997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</row>
    <row r="82" spans="1:57" x14ac:dyDescent="0.25">
      <c r="A82" s="9">
        <v>74</v>
      </c>
      <c r="B82" t="s">
        <v>44</v>
      </c>
      <c r="C82" t="s">
        <v>276</v>
      </c>
      <c r="D82" t="s">
        <v>157</v>
      </c>
      <c r="E82" s="4" t="s">
        <v>234</v>
      </c>
      <c r="F82" t="s">
        <v>155</v>
      </c>
      <c r="G82" s="17">
        <v>35000</v>
      </c>
      <c r="H82" s="17">
        <f t="shared" si="12"/>
        <v>1004.5</v>
      </c>
      <c r="I82" s="44">
        <v>0</v>
      </c>
      <c r="J82" s="17">
        <f t="shared" si="13"/>
        <v>1064</v>
      </c>
      <c r="K82" s="35">
        <v>2275</v>
      </c>
      <c r="L82" s="18">
        <f t="shared" si="15"/>
        <v>4343.5</v>
      </c>
      <c r="M82" s="17">
        <f>+G82-L82</f>
        <v>30656.5</v>
      </c>
    </row>
    <row r="83" spans="1:57" s="7" customFormat="1" x14ac:dyDescent="0.25">
      <c r="A83" s="9">
        <v>75</v>
      </c>
      <c r="B83" t="s">
        <v>46</v>
      </c>
      <c r="C83" t="s">
        <v>283</v>
      </c>
      <c r="D83" t="s">
        <v>45</v>
      </c>
      <c r="E83" s="4" t="s">
        <v>233</v>
      </c>
      <c r="F83" t="s">
        <v>155</v>
      </c>
      <c r="G83" s="17">
        <v>20000</v>
      </c>
      <c r="H83" s="17">
        <f t="shared" si="12"/>
        <v>574</v>
      </c>
      <c r="I83" s="44">
        <v>0</v>
      </c>
      <c r="J83" s="17">
        <f t="shared" si="13"/>
        <v>608</v>
      </c>
      <c r="K83" s="35">
        <v>355</v>
      </c>
      <c r="L83" s="18">
        <f t="shared" si="15"/>
        <v>1537</v>
      </c>
      <c r="M83" s="17">
        <f t="shared" si="14"/>
        <v>18463</v>
      </c>
    </row>
    <row r="84" spans="1:57" x14ac:dyDescent="0.25">
      <c r="A84" s="9">
        <v>76</v>
      </c>
      <c r="B84" t="s">
        <v>47</v>
      </c>
      <c r="C84" t="s">
        <v>283</v>
      </c>
      <c r="D84" t="s">
        <v>59</v>
      </c>
      <c r="E84" s="4" t="s">
        <v>234</v>
      </c>
      <c r="F84" t="s">
        <v>155</v>
      </c>
      <c r="G84" s="17">
        <v>25000</v>
      </c>
      <c r="H84" s="17">
        <f t="shared" si="12"/>
        <v>717.5</v>
      </c>
      <c r="I84" s="44">
        <v>0</v>
      </c>
      <c r="J84" s="17">
        <f t="shared" si="13"/>
        <v>760</v>
      </c>
      <c r="K84" s="18">
        <v>1365</v>
      </c>
      <c r="L84" s="18">
        <f t="shared" si="15"/>
        <v>2842.5</v>
      </c>
      <c r="M84" s="17">
        <f t="shared" si="14"/>
        <v>22157.5</v>
      </c>
    </row>
    <row r="85" spans="1:57" x14ac:dyDescent="0.25">
      <c r="A85" s="9">
        <v>77</v>
      </c>
      <c r="B85" t="s">
        <v>48</v>
      </c>
      <c r="C85" t="s">
        <v>283</v>
      </c>
      <c r="D85" t="s">
        <v>45</v>
      </c>
      <c r="E85" s="4" t="s">
        <v>233</v>
      </c>
      <c r="F85" t="s">
        <v>154</v>
      </c>
      <c r="G85" s="17">
        <v>20000</v>
      </c>
      <c r="H85" s="17">
        <f t="shared" si="12"/>
        <v>574</v>
      </c>
      <c r="I85" s="44">
        <v>0</v>
      </c>
      <c r="J85" s="17">
        <f t="shared" si="13"/>
        <v>608</v>
      </c>
      <c r="K85" s="35">
        <v>3924.2</v>
      </c>
      <c r="L85" s="18">
        <f t="shared" si="15"/>
        <v>5106.2</v>
      </c>
      <c r="M85" s="17">
        <f t="shared" si="14"/>
        <v>14893.8</v>
      </c>
    </row>
    <row r="86" spans="1:57" x14ac:dyDescent="0.25">
      <c r="A86" s="9">
        <v>78</v>
      </c>
      <c r="B86" t="s">
        <v>194</v>
      </c>
      <c r="C86" t="s">
        <v>283</v>
      </c>
      <c r="D86" s="4" t="s">
        <v>45</v>
      </c>
      <c r="E86" s="4" t="s">
        <v>233</v>
      </c>
      <c r="F86" s="5" t="s">
        <v>155</v>
      </c>
      <c r="G86" s="35">
        <v>20000</v>
      </c>
      <c r="H86" s="17">
        <f t="shared" si="12"/>
        <v>574</v>
      </c>
      <c r="I86" s="44">
        <v>0</v>
      </c>
      <c r="J86" s="17">
        <f t="shared" si="13"/>
        <v>608</v>
      </c>
      <c r="K86" s="18">
        <v>5756.08</v>
      </c>
      <c r="L86" s="18">
        <f t="shared" si="15"/>
        <v>6938.08</v>
      </c>
      <c r="M86" s="17">
        <f t="shared" si="14"/>
        <v>13061.92</v>
      </c>
    </row>
    <row r="87" spans="1:57" x14ac:dyDescent="0.25">
      <c r="A87" s="9">
        <v>79</v>
      </c>
      <c r="B87" t="s">
        <v>49</v>
      </c>
      <c r="C87" t="s">
        <v>283</v>
      </c>
      <c r="D87" t="s">
        <v>50</v>
      </c>
      <c r="E87" s="4" t="s">
        <v>233</v>
      </c>
      <c r="F87" s="5" t="s">
        <v>154</v>
      </c>
      <c r="G87" s="35">
        <v>55000</v>
      </c>
      <c r="H87" s="17">
        <f t="shared" si="12"/>
        <v>1578.5</v>
      </c>
      <c r="I87" s="36">
        <v>2559.6799999999998</v>
      </c>
      <c r="J87" s="17">
        <f t="shared" si="13"/>
        <v>1672</v>
      </c>
      <c r="K87" s="18">
        <v>275</v>
      </c>
      <c r="L87" s="18">
        <f t="shared" si="15"/>
        <v>6085.18</v>
      </c>
      <c r="M87" s="17">
        <f>G87-L87</f>
        <v>48914.82</v>
      </c>
    </row>
    <row r="88" spans="1:57" x14ac:dyDescent="0.25">
      <c r="A88" s="9">
        <v>80</v>
      </c>
      <c r="B88" t="s">
        <v>51</v>
      </c>
      <c r="C88" t="s">
        <v>283</v>
      </c>
      <c r="D88" t="s">
        <v>52</v>
      </c>
      <c r="E88" s="4" t="s">
        <v>234</v>
      </c>
      <c r="F88" t="s">
        <v>155</v>
      </c>
      <c r="G88" s="17">
        <v>20000</v>
      </c>
      <c r="H88" s="17">
        <f t="shared" si="12"/>
        <v>574</v>
      </c>
      <c r="I88" s="44">
        <v>0</v>
      </c>
      <c r="J88" s="17">
        <f t="shared" si="13"/>
        <v>608</v>
      </c>
      <c r="K88" s="18">
        <v>1275</v>
      </c>
      <c r="L88" s="18">
        <f t="shared" si="15"/>
        <v>2457</v>
      </c>
      <c r="M88" s="17">
        <f t="shared" si="14"/>
        <v>17543</v>
      </c>
    </row>
    <row r="89" spans="1:57" x14ac:dyDescent="0.25">
      <c r="A89" s="9">
        <v>81</v>
      </c>
      <c r="B89" s="7" t="s">
        <v>140</v>
      </c>
      <c r="C89" t="s">
        <v>283</v>
      </c>
      <c r="D89" t="s">
        <v>139</v>
      </c>
      <c r="E89" s="4" t="s">
        <v>234</v>
      </c>
      <c r="F89" t="s">
        <v>155</v>
      </c>
      <c r="G89" s="35">
        <v>29000</v>
      </c>
      <c r="H89" s="17">
        <f t="shared" si="12"/>
        <v>832.3</v>
      </c>
      <c r="I89" s="44">
        <v>0</v>
      </c>
      <c r="J89" s="17">
        <f t="shared" si="13"/>
        <v>881.6</v>
      </c>
      <c r="K89" s="35">
        <v>175</v>
      </c>
      <c r="L89" s="18">
        <f t="shared" si="15"/>
        <v>1888.9</v>
      </c>
      <c r="M89" s="17">
        <f t="shared" si="14"/>
        <v>27111.1</v>
      </c>
    </row>
    <row r="90" spans="1:57" x14ac:dyDescent="0.25">
      <c r="A90" s="9">
        <v>82</v>
      </c>
      <c r="B90" t="s">
        <v>243</v>
      </c>
      <c r="C90" t="s">
        <v>283</v>
      </c>
      <c r="D90" t="s">
        <v>45</v>
      </c>
      <c r="E90" s="4" t="s">
        <v>233</v>
      </c>
      <c r="F90" t="s">
        <v>154</v>
      </c>
      <c r="G90" s="17">
        <v>20000</v>
      </c>
      <c r="H90" s="17">
        <f t="shared" si="12"/>
        <v>574</v>
      </c>
      <c r="I90" s="44">
        <v>0</v>
      </c>
      <c r="J90" s="17">
        <f t="shared" si="13"/>
        <v>608</v>
      </c>
      <c r="K90" s="18">
        <v>275</v>
      </c>
      <c r="L90" s="18">
        <f t="shared" si="15"/>
        <v>1457</v>
      </c>
      <c r="M90" s="17">
        <f t="shared" si="14"/>
        <v>18543</v>
      </c>
    </row>
    <row r="91" spans="1:57" x14ac:dyDescent="0.25">
      <c r="A91" s="9">
        <v>83</v>
      </c>
      <c r="B91" t="s">
        <v>54</v>
      </c>
      <c r="C91" t="s">
        <v>283</v>
      </c>
      <c r="D91" t="s">
        <v>301</v>
      </c>
      <c r="E91" s="4" t="s">
        <v>234</v>
      </c>
      <c r="F91" t="s">
        <v>154</v>
      </c>
      <c r="G91" s="17">
        <v>23467.5</v>
      </c>
      <c r="H91" s="17">
        <f t="shared" si="12"/>
        <v>673.52</v>
      </c>
      <c r="I91" s="44">
        <v>0</v>
      </c>
      <c r="J91" s="17">
        <f t="shared" si="13"/>
        <v>713.41</v>
      </c>
      <c r="K91" s="17">
        <v>250</v>
      </c>
      <c r="L91" s="18">
        <f t="shared" si="15"/>
        <v>1636.93</v>
      </c>
      <c r="M91" s="17">
        <f>+G91-L91</f>
        <v>21830.57</v>
      </c>
    </row>
    <row r="92" spans="1:57" x14ac:dyDescent="0.25">
      <c r="A92" s="9">
        <v>84</v>
      </c>
      <c r="B92" s="7" t="s">
        <v>55</v>
      </c>
      <c r="C92" t="s">
        <v>283</v>
      </c>
      <c r="D92" s="7" t="s">
        <v>411</v>
      </c>
      <c r="E92" s="4" t="s">
        <v>233</v>
      </c>
      <c r="F92" t="s">
        <v>155</v>
      </c>
      <c r="G92" s="17">
        <v>23500</v>
      </c>
      <c r="H92" s="17">
        <f t="shared" si="12"/>
        <v>674.45</v>
      </c>
      <c r="I92" s="44">
        <v>0</v>
      </c>
      <c r="J92" s="17">
        <f t="shared" si="13"/>
        <v>714.4</v>
      </c>
      <c r="K92" s="17">
        <v>275</v>
      </c>
      <c r="L92" s="18">
        <f t="shared" si="15"/>
        <v>1663.85</v>
      </c>
      <c r="M92" s="17">
        <f t="shared" si="14"/>
        <v>21836.15</v>
      </c>
    </row>
    <row r="93" spans="1:57" x14ac:dyDescent="0.25">
      <c r="A93" s="9">
        <v>85</v>
      </c>
      <c r="B93" t="s">
        <v>57</v>
      </c>
      <c r="C93" t="s">
        <v>283</v>
      </c>
      <c r="D93" t="s">
        <v>45</v>
      </c>
      <c r="E93" s="4" t="s">
        <v>233</v>
      </c>
      <c r="F93" t="s">
        <v>155</v>
      </c>
      <c r="G93" s="17">
        <v>20000</v>
      </c>
      <c r="H93" s="17">
        <f t="shared" si="12"/>
        <v>574</v>
      </c>
      <c r="I93" s="44">
        <v>0</v>
      </c>
      <c r="J93" s="17">
        <f t="shared" si="13"/>
        <v>608</v>
      </c>
      <c r="K93" s="35">
        <v>1990.46</v>
      </c>
      <c r="L93" s="18">
        <f t="shared" si="15"/>
        <v>3172.46</v>
      </c>
      <c r="M93" s="17">
        <f t="shared" si="14"/>
        <v>16827.54</v>
      </c>
    </row>
    <row r="94" spans="1:57" x14ac:dyDescent="0.25">
      <c r="A94" s="9">
        <v>86</v>
      </c>
      <c r="B94" t="s">
        <v>58</v>
      </c>
      <c r="C94" t="s">
        <v>283</v>
      </c>
      <c r="D94" t="s">
        <v>59</v>
      </c>
      <c r="E94" s="4" t="s">
        <v>234</v>
      </c>
      <c r="F94" t="s">
        <v>155</v>
      </c>
      <c r="G94" s="35">
        <v>25000</v>
      </c>
      <c r="H94" s="17">
        <f t="shared" si="12"/>
        <v>717.5</v>
      </c>
      <c r="I94" s="44">
        <v>0</v>
      </c>
      <c r="J94" s="17">
        <f t="shared" si="13"/>
        <v>760</v>
      </c>
      <c r="K94" s="35">
        <v>275</v>
      </c>
      <c r="L94" s="18">
        <f t="shared" si="15"/>
        <v>1752.5</v>
      </c>
      <c r="M94" s="17">
        <f t="shared" si="14"/>
        <v>23247.5</v>
      </c>
    </row>
    <row r="95" spans="1:57" x14ac:dyDescent="0.25">
      <c r="A95" s="9">
        <v>87</v>
      </c>
      <c r="B95" t="s">
        <v>306</v>
      </c>
      <c r="C95" t="s">
        <v>283</v>
      </c>
      <c r="D95" t="s">
        <v>333</v>
      </c>
      <c r="E95" s="4" t="s">
        <v>234</v>
      </c>
      <c r="F95" s="28" t="s">
        <v>155</v>
      </c>
      <c r="G95" s="35">
        <v>40000</v>
      </c>
      <c r="H95" s="17">
        <f t="shared" si="12"/>
        <v>1148</v>
      </c>
      <c r="I95" s="36">
        <v>442.65</v>
      </c>
      <c r="J95" s="17">
        <f t="shared" si="13"/>
        <v>1216</v>
      </c>
      <c r="K95" s="35">
        <v>355</v>
      </c>
      <c r="L95" s="18">
        <f t="shared" si="15"/>
        <v>3161.65</v>
      </c>
      <c r="M95" s="17">
        <f t="shared" si="14"/>
        <v>36838.35</v>
      </c>
    </row>
    <row r="96" spans="1:57" x14ac:dyDescent="0.25">
      <c r="A96" s="9">
        <v>88</v>
      </c>
      <c r="B96" s="4" t="s">
        <v>189</v>
      </c>
      <c r="C96" t="s">
        <v>283</v>
      </c>
      <c r="D96" s="4" t="s">
        <v>45</v>
      </c>
      <c r="E96" s="4" t="s">
        <v>233</v>
      </c>
      <c r="F96" s="5" t="s">
        <v>155</v>
      </c>
      <c r="G96" s="19">
        <v>20000</v>
      </c>
      <c r="H96" s="17">
        <f t="shared" si="12"/>
        <v>574</v>
      </c>
      <c r="I96" s="44">
        <v>0</v>
      </c>
      <c r="J96" s="17">
        <f t="shared" si="13"/>
        <v>608</v>
      </c>
      <c r="K96" s="35">
        <v>275</v>
      </c>
      <c r="L96" s="18">
        <f t="shared" si="15"/>
        <v>1457</v>
      </c>
      <c r="M96" s="17">
        <f t="shared" si="14"/>
        <v>18543</v>
      </c>
    </row>
    <row r="97" spans="1:57" x14ac:dyDescent="0.25">
      <c r="A97" s="9">
        <v>89</v>
      </c>
      <c r="B97" t="s">
        <v>166</v>
      </c>
      <c r="C97" t="s">
        <v>283</v>
      </c>
      <c r="D97" t="s">
        <v>52</v>
      </c>
      <c r="E97" s="4" t="s">
        <v>234</v>
      </c>
      <c r="F97" t="s">
        <v>155</v>
      </c>
      <c r="G97" s="35">
        <v>20000</v>
      </c>
      <c r="H97" s="17">
        <f t="shared" si="12"/>
        <v>574</v>
      </c>
      <c r="I97" s="44">
        <v>0</v>
      </c>
      <c r="J97" s="17">
        <f t="shared" si="13"/>
        <v>608</v>
      </c>
      <c r="K97" s="18">
        <v>5412.82</v>
      </c>
      <c r="L97" s="18">
        <f t="shared" si="15"/>
        <v>6594.82</v>
      </c>
      <c r="M97" s="27">
        <f t="shared" si="14"/>
        <v>13405.18</v>
      </c>
    </row>
    <row r="98" spans="1:57" x14ac:dyDescent="0.25">
      <c r="A98" s="9">
        <v>90</v>
      </c>
      <c r="B98" t="s">
        <v>151</v>
      </c>
      <c r="C98" t="s">
        <v>283</v>
      </c>
      <c r="D98" t="s">
        <v>59</v>
      </c>
      <c r="E98" s="4" t="s">
        <v>234</v>
      </c>
      <c r="F98" t="s">
        <v>155</v>
      </c>
      <c r="G98" s="35">
        <v>25000</v>
      </c>
      <c r="H98" s="17">
        <f t="shared" si="12"/>
        <v>717.5</v>
      </c>
      <c r="I98" s="44">
        <v>0</v>
      </c>
      <c r="J98" s="17">
        <f t="shared" si="13"/>
        <v>760</v>
      </c>
      <c r="K98" s="35">
        <v>10835.51</v>
      </c>
      <c r="L98" s="18">
        <f t="shared" si="15"/>
        <v>12313.01</v>
      </c>
      <c r="M98" s="17">
        <f t="shared" si="14"/>
        <v>12686.99</v>
      </c>
    </row>
    <row r="99" spans="1:57" x14ac:dyDescent="0.25">
      <c r="A99" s="9">
        <v>91</v>
      </c>
      <c r="B99" t="s">
        <v>165</v>
      </c>
      <c r="C99" t="s">
        <v>283</v>
      </c>
      <c r="D99" t="s">
        <v>59</v>
      </c>
      <c r="E99" s="4" t="s">
        <v>234</v>
      </c>
      <c r="F99" t="s">
        <v>155</v>
      </c>
      <c r="G99" s="35">
        <v>25000</v>
      </c>
      <c r="H99" s="17">
        <f t="shared" si="12"/>
        <v>717.5</v>
      </c>
      <c r="I99" s="44">
        <v>0</v>
      </c>
      <c r="J99" s="17">
        <f t="shared" si="13"/>
        <v>760</v>
      </c>
      <c r="K99" s="35">
        <v>435</v>
      </c>
      <c r="L99" s="18">
        <f t="shared" si="15"/>
        <v>1912.5</v>
      </c>
      <c r="M99" s="17">
        <f t="shared" si="14"/>
        <v>23087.5</v>
      </c>
    </row>
    <row r="100" spans="1:57" x14ac:dyDescent="0.25">
      <c r="A100" s="9">
        <v>92</v>
      </c>
      <c r="B100" t="s">
        <v>56</v>
      </c>
      <c r="C100" t="s">
        <v>283</v>
      </c>
      <c r="D100" t="s">
        <v>45</v>
      </c>
      <c r="E100" s="4" t="s">
        <v>233</v>
      </c>
      <c r="F100" t="s">
        <v>154</v>
      </c>
      <c r="G100" s="35">
        <v>20000</v>
      </c>
      <c r="H100" s="17">
        <f t="shared" si="12"/>
        <v>574</v>
      </c>
      <c r="I100" s="44">
        <v>0</v>
      </c>
      <c r="J100" s="17">
        <f t="shared" si="13"/>
        <v>608</v>
      </c>
      <c r="K100" s="18">
        <v>2605.6</v>
      </c>
      <c r="L100" s="18">
        <f t="shared" si="15"/>
        <v>3787.6</v>
      </c>
      <c r="M100" s="17">
        <f t="shared" si="14"/>
        <v>16212.4</v>
      </c>
    </row>
    <row r="101" spans="1:57" x14ac:dyDescent="0.25">
      <c r="A101" s="9">
        <v>93</v>
      </c>
      <c r="B101" t="s">
        <v>362</v>
      </c>
      <c r="C101" t="s">
        <v>283</v>
      </c>
      <c r="D101" t="s">
        <v>162</v>
      </c>
      <c r="E101" s="4" t="s">
        <v>234</v>
      </c>
      <c r="F101" t="s">
        <v>155</v>
      </c>
      <c r="G101" s="19">
        <v>47000</v>
      </c>
      <c r="H101" s="17">
        <f t="shared" si="12"/>
        <v>1348.9</v>
      </c>
      <c r="I101" s="44">
        <v>0</v>
      </c>
      <c r="J101" s="17">
        <f t="shared" si="13"/>
        <v>1428.8</v>
      </c>
      <c r="K101" s="35">
        <v>4959.25</v>
      </c>
      <c r="L101" s="18">
        <f t="shared" si="15"/>
        <v>7736.95</v>
      </c>
      <c r="M101" s="17">
        <f t="shared" si="14"/>
        <v>39263.050000000003</v>
      </c>
    </row>
    <row r="102" spans="1:57" x14ac:dyDescent="0.25">
      <c r="A102" s="9">
        <v>94</v>
      </c>
      <c r="B102" t="s">
        <v>270</v>
      </c>
      <c r="C102" t="s">
        <v>283</v>
      </c>
      <c r="D102" t="s">
        <v>59</v>
      </c>
      <c r="E102" s="4" t="s">
        <v>234</v>
      </c>
      <c r="F102" s="28" t="s">
        <v>155</v>
      </c>
      <c r="G102" s="19">
        <v>36000</v>
      </c>
      <c r="H102" s="17">
        <f t="shared" si="12"/>
        <v>1033.2</v>
      </c>
      <c r="I102" s="44">
        <v>0</v>
      </c>
      <c r="J102" s="17">
        <f t="shared" si="13"/>
        <v>1094.4000000000001</v>
      </c>
      <c r="K102" s="18">
        <v>175</v>
      </c>
      <c r="L102" s="18">
        <f t="shared" si="15"/>
        <v>2302.6</v>
      </c>
      <c r="M102" s="17">
        <f t="shared" si="14"/>
        <v>33697.4</v>
      </c>
    </row>
    <row r="103" spans="1:57" x14ac:dyDescent="0.25">
      <c r="A103" s="9">
        <v>95</v>
      </c>
      <c r="B103" t="s">
        <v>271</v>
      </c>
      <c r="C103" t="s">
        <v>283</v>
      </c>
      <c r="D103" t="s">
        <v>301</v>
      </c>
      <c r="E103" s="4" t="s">
        <v>234</v>
      </c>
      <c r="F103" t="s">
        <v>155</v>
      </c>
      <c r="G103" s="19">
        <v>25000</v>
      </c>
      <c r="H103" s="17">
        <f t="shared" si="12"/>
        <v>717.5</v>
      </c>
      <c r="I103" s="44">
        <v>0</v>
      </c>
      <c r="J103" s="17">
        <f t="shared" si="13"/>
        <v>760</v>
      </c>
      <c r="K103" s="35">
        <v>175</v>
      </c>
      <c r="L103" s="18">
        <f t="shared" si="15"/>
        <v>1652.5</v>
      </c>
      <c r="M103" s="17">
        <f t="shared" si="14"/>
        <v>23347.5</v>
      </c>
    </row>
    <row r="104" spans="1:57" x14ac:dyDescent="0.25">
      <c r="A104" s="9">
        <v>96</v>
      </c>
      <c r="B104" s="8" t="s">
        <v>340</v>
      </c>
      <c r="C104" t="s">
        <v>283</v>
      </c>
      <c r="D104" t="s">
        <v>412</v>
      </c>
      <c r="E104" s="4" t="s">
        <v>233</v>
      </c>
      <c r="F104" t="s">
        <v>155</v>
      </c>
      <c r="G104" s="35">
        <v>26000</v>
      </c>
      <c r="H104" s="17">
        <f t="shared" si="12"/>
        <v>746.2</v>
      </c>
      <c r="I104" s="44">
        <v>0</v>
      </c>
      <c r="J104" s="17">
        <f t="shared" si="13"/>
        <v>790.4</v>
      </c>
      <c r="K104" s="18">
        <v>1190.5</v>
      </c>
      <c r="L104" s="18">
        <f t="shared" si="15"/>
        <v>2727.1</v>
      </c>
      <c r="M104" s="27">
        <f>+G104-L104</f>
        <v>23272.9</v>
      </c>
    </row>
    <row r="105" spans="1:57" s="7" customFormat="1" x14ac:dyDescent="0.25">
      <c r="A105" s="9">
        <v>97</v>
      </c>
      <c r="B105" t="s">
        <v>300</v>
      </c>
      <c r="C105" t="s">
        <v>283</v>
      </c>
      <c r="D105" t="s">
        <v>301</v>
      </c>
      <c r="E105" s="4" t="s">
        <v>234</v>
      </c>
      <c r="F105" t="s">
        <v>155</v>
      </c>
      <c r="G105" s="19">
        <v>25000</v>
      </c>
      <c r="H105" s="17">
        <f t="shared" si="12"/>
        <v>717.5</v>
      </c>
      <c r="I105" s="44">
        <v>0</v>
      </c>
      <c r="J105" s="17">
        <f t="shared" si="13"/>
        <v>760</v>
      </c>
      <c r="K105" s="18">
        <v>175</v>
      </c>
      <c r="L105" s="18">
        <f t="shared" si="15"/>
        <v>1652.5</v>
      </c>
      <c r="M105" s="17">
        <f t="shared" si="14"/>
        <v>23347.5</v>
      </c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</row>
    <row r="106" spans="1:57" x14ac:dyDescent="0.25">
      <c r="A106" s="9">
        <v>98</v>
      </c>
      <c r="B106" t="s">
        <v>302</v>
      </c>
      <c r="C106" t="s">
        <v>283</v>
      </c>
      <c r="D106" t="s">
        <v>59</v>
      </c>
      <c r="E106" s="4" t="s">
        <v>234</v>
      </c>
      <c r="F106" t="s">
        <v>155</v>
      </c>
      <c r="G106" s="19">
        <v>25000</v>
      </c>
      <c r="H106" s="17">
        <f t="shared" si="12"/>
        <v>717.5</v>
      </c>
      <c r="I106" s="44">
        <v>0</v>
      </c>
      <c r="J106" s="17">
        <f t="shared" si="13"/>
        <v>760</v>
      </c>
      <c r="K106" s="35">
        <v>175</v>
      </c>
      <c r="L106" s="18">
        <f t="shared" si="15"/>
        <v>1652.5</v>
      </c>
      <c r="M106" s="17">
        <f t="shared" si="14"/>
        <v>23347.5</v>
      </c>
    </row>
    <row r="107" spans="1:57" x14ac:dyDescent="0.25">
      <c r="A107" s="9">
        <v>99</v>
      </c>
      <c r="B107" t="s">
        <v>325</v>
      </c>
      <c r="C107" t="s">
        <v>283</v>
      </c>
      <c r="D107" t="s">
        <v>59</v>
      </c>
      <c r="E107" s="4" t="s">
        <v>234</v>
      </c>
      <c r="F107" t="s">
        <v>155</v>
      </c>
      <c r="G107" s="19">
        <v>25000</v>
      </c>
      <c r="H107" s="17">
        <f t="shared" si="12"/>
        <v>717.5</v>
      </c>
      <c r="I107" s="44">
        <v>0</v>
      </c>
      <c r="J107" s="17">
        <f t="shared" si="13"/>
        <v>760</v>
      </c>
      <c r="K107" s="35">
        <v>4757.68</v>
      </c>
      <c r="L107" s="18">
        <f t="shared" si="15"/>
        <v>6235.18</v>
      </c>
      <c r="M107" s="17">
        <f t="shared" si="14"/>
        <v>18764.82</v>
      </c>
    </row>
    <row r="108" spans="1:57" x14ac:dyDescent="0.25">
      <c r="A108" s="9">
        <v>100</v>
      </c>
      <c r="B108" t="s">
        <v>326</v>
      </c>
      <c r="C108" t="s">
        <v>283</v>
      </c>
      <c r="D108" t="s">
        <v>147</v>
      </c>
      <c r="E108" s="4" t="s">
        <v>234</v>
      </c>
      <c r="F108" t="s">
        <v>155</v>
      </c>
      <c r="G108" s="19">
        <v>25000</v>
      </c>
      <c r="H108" s="17">
        <f t="shared" si="12"/>
        <v>717.5</v>
      </c>
      <c r="I108" s="44">
        <v>0</v>
      </c>
      <c r="J108" s="17">
        <f t="shared" si="13"/>
        <v>760</v>
      </c>
      <c r="K108" s="19">
        <v>25</v>
      </c>
      <c r="L108" s="18">
        <f t="shared" si="15"/>
        <v>1502.5</v>
      </c>
      <c r="M108" s="17">
        <f t="shared" si="14"/>
        <v>23497.5</v>
      </c>
    </row>
    <row r="109" spans="1:57" x14ac:dyDescent="0.25">
      <c r="A109" s="9">
        <v>101</v>
      </c>
      <c r="B109" t="s">
        <v>347</v>
      </c>
      <c r="C109" t="s">
        <v>283</v>
      </c>
      <c r="D109" t="s">
        <v>45</v>
      </c>
      <c r="E109" s="4" t="s">
        <v>233</v>
      </c>
      <c r="F109" t="s">
        <v>155</v>
      </c>
      <c r="G109" s="18">
        <v>20000</v>
      </c>
      <c r="H109" s="17">
        <f t="shared" si="12"/>
        <v>574</v>
      </c>
      <c r="I109" s="44">
        <v>0</v>
      </c>
      <c r="J109" s="17">
        <f t="shared" si="13"/>
        <v>608</v>
      </c>
      <c r="K109" s="18">
        <v>4907.68</v>
      </c>
      <c r="L109" s="18">
        <f t="shared" si="15"/>
        <v>6089.68</v>
      </c>
      <c r="M109" s="17">
        <f t="shared" si="14"/>
        <v>13910.32</v>
      </c>
    </row>
    <row r="110" spans="1:57" s="13" customFormat="1" x14ac:dyDescent="0.25">
      <c r="A110" s="9">
        <v>102</v>
      </c>
      <c r="B110" t="s">
        <v>348</v>
      </c>
      <c r="C110" t="s">
        <v>283</v>
      </c>
      <c r="D110" t="s">
        <v>45</v>
      </c>
      <c r="E110" s="4" t="s">
        <v>233</v>
      </c>
      <c r="F110" t="s">
        <v>155</v>
      </c>
      <c r="G110" s="35">
        <v>20000</v>
      </c>
      <c r="H110" s="17">
        <f t="shared" si="12"/>
        <v>574</v>
      </c>
      <c r="I110" s="44">
        <v>0</v>
      </c>
      <c r="J110" s="17">
        <f t="shared" si="13"/>
        <v>608</v>
      </c>
      <c r="K110" s="18">
        <v>175</v>
      </c>
      <c r="L110" s="18">
        <f>H110+I110+J110+K110</f>
        <v>1357</v>
      </c>
      <c r="M110" s="17">
        <f t="shared" si="14"/>
        <v>18643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</row>
    <row r="111" spans="1:57" x14ac:dyDescent="0.25">
      <c r="A111" s="9">
        <v>103</v>
      </c>
      <c r="B111" t="s">
        <v>402</v>
      </c>
      <c r="C111" t="s">
        <v>283</v>
      </c>
      <c r="D111" t="s">
        <v>403</v>
      </c>
      <c r="E111" s="4" t="s">
        <v>234</v>
      </c>
      <c r="F111" t="s">
        <v>155</v>
      </c>
      <c r="G111" s="18">
        <v>20000</v>
      </c>
      <c r="H111" s="17">
        <f t="shared" si="12"/>
        <v>574</v>
      </c>
      <c r="I111" s="44">
        <v>0</v>
      </c>
      <c r="J111" s="17">
        <f t="shared" si="13"/>
        <v>608</v>
      </c>
      <c r="K111" s="18">
        <v>25</v>
      </c>
      <c r="L111" s="18">
        <f t="shared" ref="L111" si="16">H111+I111+J111+K111</f>
        <v>1207</v>
      </c>
      <c r="M111" s="17">
        <f t="shared" si="14"/>
        <v>18793</v>
      </c>
    </row>
    <row r="112" spans="1:57" x14ac:dyDescent="0.25">
      <c r="A112" s="9">
        <v>104</v>
      </c>
      <c r="B112" t="s">
        <v>426</v>
      </c>
      <c r="C112" t="s">
        <v>283</v>
      </c>
      <c r="D112" t="s">
        <v>45</v>
      </c>
      <c r="E112" s="4" t="s">
        <v>233</v>
      </c>
      <c r="F112" t="s">
        <v>155</v>
      </c>
      <c r="G112" s="18">
        <v>20000</v>
      </c>
      <c r="H112" s="17">
        <f t="shared" si="12"/>
        <v>574</v>
      </c>
      <c r="I112" s="44">
        <v>0</v>
      </c>
      <c r="J112" s="17">
        <f t="shared" si="13"/>
        <v>608</v>
      </c>
      <c r="K112" s="18">
        <v>25</v>
      </c>
      <c r="L112" s="18">
        <f>H112+I112+J112+K112</f>
        <v>1207</v>
      </c>
      <c r="M112" s="17">
        <f>+G112-L112</f>
        <v>18793</v>
      </c>
    </row>
    <row r="113" spans="1:13" x14ac:dyDescent="0.25">
      <c r="A113" s="9">
        <v>105</v>
      </c>
      <c r="B113" t="s">
        <v>427</v>
      </c>
      <c r="C113" t="s">
        <v>283</v>
      </c>
      <c r="D113" t="s">
        <v>157</v>
      </c>
      <c r="E113" s="4" t="s">
        <v>233</v>
      </c>
      <c r="F113" t="s">
        <v>155</v>
      </c>
      <c r="G113" s="18">
        <v>35000</v>
      </c>
      <c r="H113" s="17">
        <f t="shared" si="12"/>
        <v>1004.5</v>
      </c>
      <c r="I113" s="44">
        <v>0</v>
      </c>
      <c r="J113" s="17">
        <f t="shared" si="13"/>
        <v>1064</v>
      </c>
      <c r="K113" s="18">
        <v>2905.96</v>
      </c>
      <c r="L113" s="18">
        <f>H113+I113+J113+K113</f>
        <v>4974.46</v>
      </c>
      <c r="M113" s="17">
        <f t="shared" ref="M113" si="17">+G113-L113</f>
        <v>30025.54</v>
      </c>
    </row>
    <row r="114" spans="1:13" x14ac:dyDescent="0.25">
      <c r="A114" s="9">
        <v>106</v>
      </c>
      <c r="B114" t="s">
        <v>428</v>
      </c>
      <c r="C114" t="s">
        <v>283</v>
      </c>
      <c r="D114" t="s">
        <v>429</v>
      </c>
      <c r="E114" s="4" t="s">
        <v>233</v>
      </c>
      <c r="F114" t="s">
        <v>155</v>
      </c>
      <c r="G114" s="18">
        <v>45000</v>
      </c>
      <c r="H114" s="17">
        <f t="shared" si="12"/>
        <v>1291.5</v>
      </c>
      <c r="I114" s="44">
        <v>1148.33</v>
      </c>
      <c r="J114" s="17">
        <f t="shared" si="13"/>
        <v>1368</v>
      </c>
      <c r="K114" s="18">
        <v>25</v>
      </c>
      <c r="L114" s="18">
        <f>H114+I114+J114+K114</f>
        <v>3832.83</v>
      </c>
      <c r="M114" s="17">
        <f>+G114-L114</f>
        <v>41167.17</v>
      </c>
    </row>
    <row r="115" spans="1:13" x14ac:dyDescent="0.25">
      <c r="A115" s="9">
        <v>107</v>
      </c>
      <c r="B115" t="s">
        <v>466</v>
      </c>
      <c r="C115" t="s">
        <v>283</v>
      </c>
      <c r="D115" t="s">
        <v>403</v>
      </c>
      <c r="E115" s="4" t="s">
        <v>234</v>
      </c>
      <c r="F115" t="s">
        <v>155</v>
      </c>
      <c r="G115" s="18">
        <v>20000</v>
      </c>
      <c r="H115" s="17">
        <f t="shared" si="12"/>
        <v>574</v>
      </c>
      <c r="I115" s="44"/>
      <c r="J115" s="17">
        <f t="shared" si="13"/>
        <v>608</v>
      </c>
      <c r="K115" s="18">
        <v>25</v>
      </c>
      <c r="L115" s="18">
        <f>H115+I115+J115+K115</f>
        <v>1207</v>
      </c>
      <c r="M115" s="17">
        <f>+G115-L115</f>
        <v>18793</v>
      </c>
    </row>
    <row r="116" spans="1:13" x14ac:dyDescent="0.25">
      <c r="A116" s="9">
        <v>108</v>
      </c>
      <c r="B116" t="s">
        <v>163</v>
      </c>
      <c r="C116" t="s">
        <v>283</v>
      </c>
      <c r="D116" t="s">
        <v>139</v>
      </c>
      <c r="E116" s="4" t="s">
        <v>234</v>
      </c>
      <c r="F116" t="s">
        <v>155</v>
      </c>
      <c r="G116" s="17">
        <v>29000</v>
      </c>
      <c r="H116" s="17">
        <f t="shared" si="12"/>
        <v>832.3</v>
      </c>
      <c r="I116" s="44">
        <v>0</v>
      </c>
      <c r="J116" s="17">
        <f t="shared" si="13"/>
        <v>881.6</v>
      </c>
      <c r="K116" s="35">
        <v>4897.68</v>
      </c>
      <c r="L116" s="18">
        <f t="shared" si="15"/>
        <v>6611.58</v>
      </c>
      <c r="M116" s="17">
        <f>+G116-L116</f>
        <v>22388.42</v>
      </c>
    </row>
    <row r="117" spans="1:13" x14ac:dyDescent="0.25">
      <c r="A117" s="9">
        <v>109</v>
      </c>
      <c r="B117" t="s">
        <v>388</v>
      </c>
      <c r="C117" t="s">
        <v>283</v>
      </c>
      <c r="D117" t="s">
        <v>59</v>
      </c>
      <c r="E117" s="4" t="s">
        <v>234</v>
      </c>
      <c r="F117" t="s">
        <v>155</v>
      </c>
      <c r="G117" s="35">
        <v>30000</v>
      </c>
      <c r="H117" s="17">
        <f t="shared" si="12"/>
        <v>861</v>
      </c>
      <c r="I117" s="44">
        <v>0</v>
      </c>
      <c r="J117" s="17">
        <f t="shared" si="13"/>
        <v>912</v>
      </c>
      <c r="K117" s="18">
        <v>175</v>
      </c>
      <c r="L117" s="18">
        <f t="shared" si="15"/>
        <v>1948</v>
      </c>
      <c r="M117" s="17">
        <f>+G117-L117</f>
        <v>28052</v>
      </c>
    </row>
    <row r="118" spans="1:13" x14ac:dyDescent="0.25">
      <c r="A118" s="9">
        <v>110</v>
      </c>
      <c r="B118" s="4" t="s">
        <v>186</v>
      </c>
      <c r="C118" s="4" t="s">
        <v>292</v>
      </c>
      <c r="D118" s="4" t="s">
        <v>14</v>
      </c>
      <c r="E118" s="4" t="s">
        <v>233</v>
      </c>
      <c r="F118" t="s">
        <v>155</v>
      </c>
      <c r="G118" s="17">
        <v>36000</v>
      </c>
      <c r="H118" s="17">
        <f t="shared" si="12"/>
        <v>1033.2</v>
      </c>
      <c r="I118" s="44">
        <v>0</v>
      </c>
      <c r="J118" s="17">
        <f t="shared" si="13"/>
        <v>1094.4000000000001</v>
      </c>
      <c r="K118" s="35">
        <v>1890.46</v>
      </c>
      <c r="L118" s="18">
        <f t="shared" si="15"/>
        <v>4018.06</v>
      </c>
      <c r="M118" s="17">
        <f t="shared" si="14"/>
        <v>31981.94</v>
      </c>
    </row>
    <row r="119" spans="1:13" x14ac:dyDescent="0.25">
      <c r="A119" s="9">
        <v>111</v>
      </c>
      <c r="B119" t="s">
        <v>185</v>
      </c>
      <c r="C119" s="4" t="s">
        <v>292</v>
      </c>
      <c r="D119" s="26" t="s">
        <v>371</v>
      </c>
      <c r="E119" s="4" t="s">
        <v>233</v>
      </c>
      <c r="F119" t="s">
        <v>155</v>
      </c>
      <c r="G119" s="17">
        <v>60000</v>
      </c>
      <c r="H119" s="17">
        <f t="shared" si="12"/>
        <v>1722</v>
      </c>
      <c r="I119" s="36">
        <v>3486.68</v>
      </c>
      <c r="J119" s="17">
        <f t="shared" si="13"/>
        <v>1824</v>
      </c>
      <c r="K119" s="19">
        <v>175</v>
      </c>
      <c r="L119" s="18">
        <f t="shared" si="15"/>
        <v>7207.68</v>
      </c>
      <c r="M119" s="17">
        <f t="shared" si="14"/>
        <v>52792.32</v>
      </c>
    </row>
    <row r="120" spans="1:13" x14ac:dyDescent="0.25">
      <c r="A120" s="9">
        <v>112</v>
      </c>
      <c r="B120" t="s">
        <v>141</v>
      </c>
      <c r="C120" s="4" t="s">
        <v>292</v>
      </c>
      <c r="D120" s="4" t="s">
        <v>372</v>
      </c>
      <c r="E120" s="4" t="s">
        <v>233</v>
      </c>
      <c r="F120" t="s">
        <v>155</v>
      </c>
      <c r="G120" s="35">
        <v>50000</v>
      </c>
      <c r="H120" s="17">
        <f t="shared" si="12"/>
        <v>1435</v>
      </c>
      <c r="I120" s="36">
        <v>1596.68</v>
      </c>
      <c r="J120" s="17">
        <f t="shared" si="13"/>
        <v>1520</v>
      </c>
      <c r="K120" s="35">
        <v>5009.99</v>
      </c>
      <c r="L120" s="18">
        <f t="shared" si="15"/>
        <v>9561.67</v>
      </c>
      <c r="M120" s="17">
        <f t="shared" si="14"/>
        <v>40438.33</v>
      </c>
    </row>
    <row r="121" spans="1:13" x14ac:dyDescent="0.25">
      <c r="A121" s="9">
        <v>113</v>
      </c>
      <c r="B121" s="4" t="s">
        <v>274</v>
      </c>
      <c r="C121" s="4" t="s">
        <v>292</v>
      </c>
      <c r="D121" s="4" t="s">
        <v>372</v>
      </c>
      <c r="E121" s="4" t="s">
        <v>234</v>
      </c>
      <c r="F121" t="s">
        <v>154</v>
      </c>
      <c r="G121" s="35">
        <v>50000</v>
      </c>
      <c r="H121" s="17">
        <f t="shared" si="12"/>
        <v>1435</v>
      </c>
      <c r="I121" s="36">
        <v>1854</v>
      </c>
      <c r="J121" s="17">
        <f t="shared" si="13"/>
        <v>1520</v>
      </c>
      <c r="K121" s="35">
        <v>1366.8</v>
      </c>
      <c r="L121" s="18">
        <f t="shared" si="15"/>
        <v>6175.8</v>
      </c>
      <c r="M121" s="17">
        <f t="shared" si="14"/>
        <v>43824.2</v>
      </c>
    </row>
    <row r="122" spans="1:13" x14ac:dyDescent="0.25">
      <c r="A122" s="9">
        <v>114</v>
      </c>
      <c r="B122" s="4" t="s">
        <v>339</v>
      </c>
      <c r="C122" s="4" t="s">
        <v>292</v>
      </c>
      <c r="D122" s="4" t="s">
        <v>371</v>
      </c>
      <c r="E122" s="4" t="s">
        <v>233</v>
      </c>
      <c r="F122" t="s">
        <v>154</v>
      </c>
      <c r="G122" s="29">
        <v>56000</v>
      </c>
      <c r="H122" s="17">
        <f t="shared" si="12"/>
        <v>1607.2</v>
      </c>
      <c r="I122" s="36">
        <v>2733.96</v>
      </c>
      <c r="J122" s="17">
        <f t="shared" si="13"/>
        <v>1702.4</v>
      </c>
      <c r="K122" s="19">
        <v>4075</v>
      </c>
      <c r="L122" s="18">
        <f t="shared" si="15"/>
        <v>10118.56</v>
      </c>
      <c r="M122" s="17">
        <f t="shared" si="14"/>
        <v>45881.440000000002</v>
      </c>
    </row>
    <row r="123" spans="1:13" x14ac:dyDescent="0.25">
      <c r="A123" s="9">
        <v>115</v>
      </c>
      <c r="B123" s="4" t="s">
        <v>352</v>
      </c>
      <c r="C123" s="4" t="s">
        <v>292</v>
      </c>
      <c r="D123" s="4" t="s">
        <v>157</v>
      </c>
      <c r="E123" s="4" t="s">
        <v>233</v>
      </c>
      <c r="F123" s="4" t="s">
        <v>155</v>
      </c>
      <c r="G123" s="29">
        <v>37000</v>
      </c>
      <c r="H123" s="17">
        <f t="shared" si="12"/>
        <v>1061.9000000000001</v>
      </c>
      <c r="I123" s="44">
        <v>0</v>
      </c>
      <c r="J123" s="17">
        <f t="shared" si="13"/>
        <v>1124.8</v>
      </c>
      <c r="K123" s="18">
        <v>4600</v>
      </c>
      <c r="L123" s="18">
        <f t="shared" si="15"/>
        <v>6786.7</v>
      </c>
      <c r="M123" s="17">
        <f t="shared" si="14"/>
        <v>30213.3</v>
      </c>
    </row>
    <row r="124" spans="1:13" x14ac:dyDescent="0.25">
      <c r="A124" s="9">
        <v>116</v>
      </c>
      <c r="B124" s="4" t="s">
        <v>143</v>
      </c>
      <c r="C124" s="4" t="s">
        <v>220</v>
      </c>
      <c r="D124" s="4" t="s">
        <v>294</v>
      </c>
      <c r="E124" s="4" t="s">
        <v>233</v>
      </c>
      <c r="F124" s="4" t="s">
        <v>155</v>
      </c>
      <c r="G124" s="17">
        <v>50000</v>
      </c>
      <c r="H124" s="17">
        <f t="shared" si="12"/>
        <v>1435</v>
      </c>
      <c r="I124" s="36">
        <v>1854</v>
      </c>
      <c r="J124" s="17">
        <f t="shared" si="13"/>
        <v>1520</v>
      </c>
      <c r="K124" s="17">
        <v>315</v>
      </c>
      <c r="L124" s="18">
        <f t="shared" si="15"/>
        <v>5124</v>
      </c>
      <c r="M124" s="17">
        <f t="shared" si="14"/>
        <v>44876</v>
      </c>
    </row>
    <row r="125" spans="1:13" x14ac:dyDescent="0.25">
      <c r="A125" s="9">
        <v>117</v>
      </c>
      <c r="B125" s="4" t="s">
        <v>289</v>
      </c>
      <c r="C125" s="4" t="s">
        <v>220</v>
      </c>
      <c r="D125" s="4" t="s">
        <v>413</v>
      </c>
      <c r="E125" s="4" t="s">
        <v>234</v>
      </c>
      <c r="F125" s="4" t="s">
        <v>154</v>
      </c>
      <c r="G125" s="17">
        <v>133000</v>
      </c>
      <c r="H125" s="17">
        <f t="shared" si="12"/>
        <v>3817.1</v>
      </c>
      <c r="I125" s="36">
        <v>19867.79</v>
      </c>
      <c r="J125" s="17">
        <f t="shared" si="13"/>
        <v>4043.2</v>
      </c>
      <c r="K125" s="17">
        <v>25</v>
      </c>
      <c r="L125" s="18">
        <f t="shared" si="15"/>
        <v>27753.09</v>
      </c>
      <c r="M125" s="17">
        <f t="shared" si="14"/>
        <v>105246.91</v>
      </c>
    </row>
    <row r="126" spans="1:13" x14ac:dyDescent="0.25">
      <c r="A126" s="9">
        <v>118</v>
      </c>
      <c r="B126" s="4" t="s">
        <v>32</v>
      </c>
      <c r="C126" s="4" t="s">
        <v>311</v>
      </c>
      <c r="D126" s="4" t="s">
        <v>389</v>
      </c>
      <c r="E126" s="4" t="s">
        <v>233</v>
      </c>
      <c r="F126" s="4" t="s">
        <v>155</v>
      </c>
      <c r="G126" s="17">
        <v>50000</v>
      </c>
      <c r="H126" s="17">
        <f t="shared" si="12"/>
        <v>1435</v>
      </c>
      <c r="I126" s="36">
        <v>1854</v>
      </c>
      <c r="J126" s="17">
        <f t="shared" si="13"/>
        <v>1520</v>
      </c>
      <c r="K126" s="35">
        <v>3223.05</v>
      </c>
      <c r="L126" s="18">
        <f t="shared" si="15"/>
        <v>8032.05</v>
      </c>
      <c r="M126" s="17">
        <f t="shared" si="14"/>
        <v>41967.95</v>
      </c>
    </row>
    <row r="127" spans="1:13" x14ac:dyDescent="0.25">
      <c r="A127" s="9">
        <v>119</v>
      </c>
      <c r="B127" s="4" t="s">
        <v>281</v>
      </c>
      <c r="C127" s="4" t="s">
        <v>280</v>
      </c>
      <c r="D127" s="4" t="s">
        <v>443</v>
      </c>
      <c r="E127" s="4" t="s">
        <v>233</v>
      </c>
      <c r="F127" s="4" t="s">
        <v>282</v>
      </c>
      <c r="G127" s="18">
        <v>65000</v>
      </c>
      <c r="H127" s="17">
        <f t="shared" si="12"/>
        <v>1865.5</v>
      </c>
      <c r="I127" s="36">
        <v>4427.58</v>
      </c>
      <c r="J127" s="17">
        <f t="shared" si="13"/>
        <v>1976</v>
      </c>
      <c r="K127" s="18">
        <v>125</v>
      </c>
      <c r="L127" s="18">
        <f t="shared" si="15"/>
        <v>8394.08</v>
      </c>
      <c r="M127" s="17">
        <f>+G127-L127</f>
        <v>56605.919999999998</v>
      </c>
    </row>
    <row r="128" spans="1:13" x14ac:dyDescent="0.25">
      <c r="A128" s="9">
        <v>120</v>
      </c>
      <c r="B128" s="4" t="s">
        <v>31</v>
      </c>
      <c r="C128" s="4" t="s">
        <v>221</v>
      </c>
      <c r="D128" s="4" t="s">
        <v>394</v>
      </c>
      <c r="E128" s="4" t="s">
        <v>233</v>
      </c>
      <c r="F128" s="4" t="s">
        <v>154</v>
      </c>
      <c r="G128" s="35">
        <v>57000</v>
      </c>
      <c r="H128" s="17">
        <f t="shared" si="12"/>
        <v>1635.9</v>
      </c>
      <c r="I128" s="36">
        <v>2584.63</v>
      </c>
      <c r="J128" s="17">
        <f t="shared" si="13"/>
        <v>1732.8</v>
      </c>
      <c r="K128" s="35">
        <v>2110.46</v>
      </c>
      <c r="L128" s="18">
        <f t="shared" si="15"/>
        <v>8063.79</v>
      </c>
      <c r="M128" s="27">
        <f t="shared" si="14"/>
        <v>48936.21</v>
      </c>
    </row>
    <row r="129" spans="1:57" x14ac:dyDescent="0.25">
      <c r="A129" s="9">
        <v>121</v>
      </c>
      <c r="B129" s="4" t="s">
        <v>33</v>
      </c>
      <c r="C129" s="4" t="s">
        <v>221</v>
      </c>
      <c r="D129" s="4" t="s">
        <v>196</v>
      </c>
      <c r="E129" s="4" t="s">
        <v>234</v>
      </c>
      <c r="F129" t="s">
        <v>154</v>
      </c>
      <c r="G129" s="35">
        <v>57000</v>
      </c>
      <c r="H129" s="17">
        <f t="shared" si="12"/>
        <v>1635.9</v>
      </c>
      <c r="I129" s="36">
        <v>2922.14</v>
      </c>
      <c r="J129" s="17">
        <f t="shared" si="13"/>
        <v>1732.8</v>
      </c>
      <c r="K129" s="35">
        <v>1315</v>
      </c>
      <c r="L129" s="18">
        <f t="shared" si="15"/>
        <v>7605.84</v>
      </c>
      <c r="M129" s="17">
        <f t="shared" si="14"/>
        <v>49394.16</v>
      </c>
    </row>
    <row r="130" spans="1:57" s="7" customFormat="1" x14ac:dyDescent="0.25">
      <c r="A130" s="9">
        <v>122</v>
      </c>
      <c r="B130" s="4" t="s">
        <v>248</v>
      </c>
      <c r="C130" t="s">
        <v>221</v>
      </c>
      <c r="D130" s="4" t="s">
        <v>414</v>
      </c>
      <c r="E130" s="4" t="s">
        <v>233</v>
      </c>
      <c r="F130" s="5" t="s">
        <v>154</v>
      </c>
      <c r="G130" s="17">
        <v>110000</v>
      </c>
      <c r="H130" s="17">
        <f t="shared" si="12"/>
        <v>3157</v>
      </c>
      <c r="I130" s="27">
        <v>14457.62</v>
      </c>
      <c r="J130" s="17">
        <f t="shared" si="13"/>
        <v>3344</v>
      </c>
      <c r="K130" s="17">
        <v>25</v>
      </c>
      <c r="L130" s="18">
        <f t="shared" si="15"/>
        <v>20983.62</v>
      </c>
      <c r="M130" s="17">
        <f t="shared" si="14"/>
        <v>89016.38</v>
      </c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</row>
    <row r="131" spans="1:57" x14ac:dyDescent="0.25">
      <c r="A131" s="9">
        <v>123</v>
      </c>
      <c r="B131" s="7" t="s">
        <v>249</v>
      </c>
      <c r="C131" s="7" t="s">
        <v>222</v>
      </c>
      <c r="D131" s="7" t="s">
        <v>157</v>
      </c>
      <c r="E131" s="26" t="s">
        <v>233</v>
      </c>
      <c r="F131" s="7" t="s">
        <v>154</v>
      </c>
      <c r="G131" s="35">
        <v>26250</v>
      </c>
      <c r="H131" s="17">
        <f t="shared" si="12"/>
        <v>753.38</v>
      </c>
      <c r="I131" s="44">
        <v>0</v>
      </c>
      <c r="J131" s="17">
        <f t="shared" si="13"/>
        <v>798</v>
      </c>
      <c r="K131" s="35">
        <v>10668.13</v>
      </c>
      <c r="L131" s="18">
        <f t="shared" si="15"/>
        <v>12219.51</v>
      </c>
      <c r="M131" s="17">
        <f t="shared" si="14"/>
        <v>14030.49</v>
      </c>
    </row>
    <row r="132" spans="1:57" x14ac:dyDescent="0.25">
      <c r="A132" s="9">
        <v>124</v>
      </c>
      <c r="B132" t="s">
        <v>164</v>
      </c>
      <c r="C132" s="4" t="s">
        <v>222</v>
      </c>
      <c r="D132" s="7" t="s">
        <v>157</v>
      </c>
      <c r="E132" s="4" t="s">
        <v>233</v>
      </c>
      <c r="F132" t="s">
        <v>155</v>
      </c>
      <c r="G132" s="35">
        <v>40000</v>
      </c>
      <c r="H132" s="17">
        <f t="shared" si="12"/>
        <v>1148</v>
      </c>
      <c r="I132" s="44">
        <v>0</v>
      </c>
      <c r="J132" s="17">
        <f t="shared" si="13"/>
        <v>1216</v>
      </c>
      <c r="K132" s="35">
        <v>3266.24</v>
      </c>
      <c r="L132" s="18">
        <f t="shared" si="15"/>
        <v>5630.24</v>
      </c>
      <c r="M132" s="17">
        <f t="shared" si="14"/>
        <v>34369.760000000002</v>
      </c>
    </row>
    <row r="133" spans="1:57" x14ac:dyDescent="0.25">
      <c r="A133" s="9">
        <v>125</v>
      </c>
      <c r="B133" t="s">
        <v>23</v>
      </c>
      <c r="C133" s="7" t="s">
        <v>223</v>
      </c>
      <c r="D133" s="4" t="s">
        <v>415</v>
      </c>
      <c r="E133" s="4" t="s">
        <v>234</v>
      </c>
      <c r="F133" s="7" t="s">
        <v>154</v>
      </c>
      <c r="G133" s="35">
        <v>105000</v>
      </c>
      <c r="H133" s="17">
        <f t="shared" si="12"/>
        <v>3013.5</v>
      </c>
      <c r="I133" s="36">
        <v>13281.49</v>
      </c>
      <c r="J133" s="17">
        <f t="shared" si="13"/>
        <v>3192</v>
      </c>
      <c r="K133" s="18">
        <v>1440.5</v>
      </c>
      <c r="L133" s="18">
        <f t="shared" si="15"/>
        <v>20927.490000000002</v>
      </c>
      <c r="M133" s="17">
        <f t="shared" si="14"/>
        <v>84072.51</v>
      </c>
    </row>
    <row r="134" spans="1:57" x14ac:dyDescent="0.25">
      <c r="A134" s="9">
        <v>126</v>
      </c>
      <c r="B134" t="s">
        <v>193</v>
      </c>
      <c r="C134" t="s">
        <v>224</v>
      </c>
      <c r="D134" s="4" t="s">
        <v>375</v>
      </c>
      <c r="E134" s="4" t="s">
        <v>234</v>
      </c>
      <c r="F134" s="28" t="s">
        <v>155</v>
      </c>
      <c r="G134" s="17">
        <v>90000</v>
      </c>
      <c r="H134" s="17">
        <f t="shared" si="12"/>
        <v>2583</v>
      </c>
      <c r="I134" s="27">
        <v>9753.1200000000008</v>
      </c>
      <c r="J134" s="17">
        <f t="shared" si="13"/>
        <v>2736</v>
      </c>
      <c r="K134" s="17">
        <v>175</v>
      </c>
      <c r="L134" s="18">
        <f t="shared" si="15"/>
        <v>15247.12</v>
      </c>
      <c r="M134" s="17">
        <f t="shared" si="14"/>
        <v>74752.88</v>
      </c>
    </row>
    <row r="135" spans="1:57" x14ac:dyDescent="0.25">
      <c r="A135" s="9">
        <v>127</v>
      </c>
      <c r="B135" t="s">
        <v>275</v>
      </c>
      <c r="C135" t="s">
        <v>224</v>
      </c>
      <c r="D135" s="4" t="s">
        <v>423</v>
      </c>
      <c r="E135" s="4" t="s">
        <v>234</v>
      </c>
      <c r="F135" t="s">
        <v>154</v>
      </c>
      <c r="G135" s="35">
        <v>140000</v>
      </c>
      <c r="H135" s="17">
        <f t="shared" si="12"/>
        <v>4018</v>
      </c>
      <c r="I135" s="36">
        <v>20656.64</v>
      </c>
      <c r="J135" s="17">
        <f t="shared" si="13"/>
        <v>4256</v>
      </c>
      <c r="K135" s="35">
        <v>3455.92</v>
      </c>
      <c r="L135" s="18">
        <f t="shared" si="15"/>
        <v>32386.560000000001</v>
      </c>
      <c r="M135" s="17">
        <f t="shared" si="14"/>
        <v>107613.44</v>
      </c>
    </row>
    <row r="136" spans="1:57" s="1" customFormat="1" x14ac:dyDescent="0.25">
      <c r="A136" s="9">
        <v>128</v>
      </c>
      <c r="B136" s="10" t="s">
        <v>250</v>
      </c>
      <c r="C136" t="s">
        <v>497</v>
      </c>
      <c r="D136" s="10" t="s">
        <v>395</v>
      </c>
      <c r="E136" s="41" t="s">
        <v>234</v>
      </c>
      <c r="F136" s="10" t="s">
        <v>155</v>
      </c>
      <c r="G136" s="30">
        <v>50000</v>
      </c>
      <c r="H136" s="17">
        <f t="shared" si="12"/>
        <v>1435</v>
      </c>
      <c r="I136" s="36">
        <v>910.7</v>
      </c>
      <c r="J136" s="17">
        <f t="shared" si="13"/>
        <v>1520</v>
      </c>
      <c r="K136" s="35">
        <v>1275</v>
      </c>
      <c r="L136" s="18">
        <f t="shared" si="15"/>
        <v>5140.7</v>
      </c>
      <c r="M136" s="17">
        <f t="shared" si="14"/>
        <v>44859.3</v>
      </c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</row>
    <row r="137" spans="1:57" x14ac:dyDescent="0.25">
      <c r="A137" s="9">
        <v>129</v>
      </c>
      <c r="B137" s="10" t="s">
        <v>251</v>
      </c>
      <c r="C137" t="s">
        <v>497</v>
      </c>
      <c r="D137" s="10" t="s">
        <v>395</v>
      </c>
      <c r="E137" s="41" t="s">
        <v>234</v>
      </c>
      <c r="F137" s="10" t="s">
        <v>236</v>
      </c>
      <c r="G137" s="30">
        <v>50000</v>
      </c>
      <c r="H137" s="17">
        <f t="shared" si="12"/>
        <v>1435</v>
      </c>
      <c r="I137" s="36">
        <v>1854</v>
      </c>
      <c r="J137" s="17">
        <f t="shared" si="13"/>
        <v>1520</v>
      </c>
      <c r="K137" s="35">
        <v>1275</v>
      </c>
      <c r="L137" s="18">
        <f t="shared" si="15"/>
        <v>6084</v>
      </c>
      <c r="M137" s="17">
        <f t="shared" si="14"/>
        <v>43916</v>
      </c>
    </row>
    <row r="138" spans="1:57" s="1" customFormat="1" x14ac:dyDescent="0.25">
      <c r="A138" s="9">
        <v>130</v>
      </c>
      <c r="B138" s="8" t="s">
        <v>21</v>
      </c>
      <c r="C138" s="8" t="s">
        <v>225</v>
      </c>
      <c r="D138" t="s">
        <v>354</v>
      </c>
      <c r="E138" s="4" t="s">
        <v>234</v>
      </c>
      <c r="F138" t="s">
        <v>154</v>
      </c>
      <c r="G138" s="39">
        <v>50000</v>
      </c>
      <c r="H138" s="17">
        <f t="shared" si="12"/>
        <v>1435</v>
      </c>
      <c r="I138" s="36">
        <v>1596.68</v>
      </c>
      <c r="J138" s="17">
        <f t="shared" si="13"/>
        <v>1520</v>
      </c>
      <c r="K138" s="35">
        <v>1740.46</v>
      </c>
      <c r="L138" s="20">
        <f t="shared" si="15"/>
        <v>6292.14</v>
      </c>
      <c r="M138" s="29">
        <f t="shared" si="14"/>
        <v>43707.86</v>
      </c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</row>
    <row r="139" spans="1:57" s="1" customFormat="1" x14ac:dyDescent="0.25">
      <c r="A139" s="9">
        <v>131</v>
      </c>
      <c r="B139" t="s">
        <v>22</v>
      </c>
      <c r="C139" s="8" t="s">
        <v>225</v>
      </c>
      <c r="D139" t="s">
        <v>354</v>
      </c>
      <c r="E139" s="4" t="s">
        <v>234</v>
      </c>
      <c r="F139" t="s">
        <v>155</v>
      </c>
      <c r="G139" s="17">
        <v>50000</v>
      </c>
      <c r="H139" s="17">
        <f t="shared" si="12"/>
        <v>1435</v>
      </c>
      <c r="I139" s="36">
        <v>1854</v>
      </c>
      <c r="J139" s="17">
        <f t="shared" si="13"/>
        <v>1520</v>
      </c>
      <c r="K139" s="35">
        <v>175</v>
      </c>
      <c r="L139" s="18">
        <f t="shared" si="15"/>
        <v>4984</v>
      </c>
      <c r="M139" s="17">
        <f t="shared" si="14"/>
        <v>45016</v>
      </c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</row>
    <row r="140" spans="1:57" s="1" customFormat="1" x14ac:dyDescent="0.25">
      <c r="A140" s="9">
        <v>132</v>
      </c>
      <c r="B140" t="s">
        <v>20</v>
      </c>
      <c r="C140" s="8" t="s">
        <v>225</v>
      </c>
      <c r="D140" t="s">
        <v>355</v>
      </c>
      <c r="E140" s="4" t="s">
        <v>234</v>
      </c>
      <c r="F140" t="s">
        <v>154</v>
      </c>
      <c r="G140" s="35">
        <v>91000</v>
      </c>
      <c r="H140" s="17">
        <f t="shared" ref="H140:H201" si="18">G140*0.0287</f>
        <v>2611.6999999999998</v>
      </c>
      <c r="I140" s="44">
        <v>9130.61</v>
      </c>
      <c r="J140" s="17">
        <f t="shared" si="13"/>
        <v>2766.4</v>
      </c>
      <c r="K140" s="18">
        <v>3555.92</v>
      </c>
      <c r="L140" s="18">
        <f t="shared" si="15"/>
        <v>18064.63</v>
      </c>
      <c r="M140" s="17">
        <f t="shared" si="14"/>
        <v>72935.37</v>
      </c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</row>
    <row r="141" spans="1:57" x14ac:dyDescent="0.25">
      <c r="A141" s="9">
        <v>133</v>
      </c>
      <c r="B141" s="4" t="s">
        <v>25</v>
      </c>
      <c r="C141" s="4" t="s">
        <v>226</v>
      </c>
      <c r="D141" s="4" t="s">
        <v>187</v>
      </c>
      <c r="E141" s="4" t="s">
        <v>234</v>
      </c>
      <c r="F141" s="5" t="s">
        <v>155</v>
      </c>
      <c r="G141" s="17">
        <v>89500</v>
      </c>
      <c r="H141" s="17">
        <f t="shared" si="18"/>
        <v>2568.65</v>
      </c>
      <c r="I141" s="44">
        <v>9635.51</v>
      </c>
      <c r="J141" s="17">
        <f t="shared" si="13"/>
        <v>2720.8</v>
      </c>
      <c r="K141" s="18">
        <v>25</v>
      </c>
      <c r="L141" s="18">
        <f t="shared" si="15"/>
        <v>14949.96</v>
      </c>
      <c r="M141" s="17">
        <f t="shared" ref="M141:M200" si="19">+G141-L141</f>
        <v>74550.039999999994</v>
      </c>
    </row>
    <row r="142" spans="1:57" ht="14.25" customHeight="1" x14ac:dyDescent="0.25">
      <c r="A142" s="9">
        <v>134</v>
      </c>
      <c r="B142" t="s">
        <v>24</v>
      </c>
      <c r="C142" s="4" t="s">
        <v>226</v>
      </c>
      <c r="D142" t="s">
        <v>396</v>
      </c>
      <c r="E142" s="4" t="s">
        <v>234</v>
      </c>
      <c r="F142" t="s">
        <v>154</v>
      </c>
      <c r="G142" s="36">
        <v>47000</v>
      </c>
      <c r="H142" s="17">
        <f t="shared" si="18"/>
        <v>1348.9</v>
      </c>
      <c r="I142" s="36">
        <v>1430.6</v>
      </c>
      <c r="J142" s="17">
        <f t="shared" si="13"/>
        <v>1428.8</v>
      </c>
      <c r="K142" s="35">
        <v>175</v>
      </c>
      <c r="L142" s="18">
        <f t="shared" si="15"/>
        <v>4383.3</v>
      </c>
      <c r="M142" s="27">
        <f>+G142-L142</f>
        <v>42616.7</v>
      </c>
    </row>
    <row r="143" spans="1:57" s="1" customFormat="1" x14ac:dyDescent="0.25">
      <c r="A143" s="9">
        <v>135</v>
      </c>
      <c r="B143" t="s">
        <v>278</v>
      </c>
      <c r="C143" s="4" t="s">
        <v>226</v>
      </c>
      <c r="D143" s="4" t="s">
        <v>416</v>
      </c>
      <c r="E143" s="4" t="s">
        <v>234</v>
      </c>
      <c r="F143" t="s">
        <v>154</v>
      </c>
      <c r="G143" s="17">
        <v>140000</v>
      </c>
      <c r="H143" s="17">
        <f t="shared" si="18"/>
        <v>4018</v>
      </c>
      <c r="I143" s="36">
        <v>21514.37</v>
      </c>
      <c r="J143" s="17">
        <f t="shared" ref="J143:J205" si="20">G143*0.0304</f>
        <v>4256</v>
      </c>
      <c r="K143" s="35">
        <v>12425</v>
      </c>
      <c r="L143" s="18">
        <f>H143+I143+J143+K143</f>
        <v>42213.37</v>
      </c>
      <c r="M143" s="17">
        <f t="shared" si="19"/>
        <v>97786.63</v>
      </c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</row>
    <row r="144" spans="1:57" s="1" customFormat="1" x14ac:dyDescent="0.25">
      <c r="A144" s="9">
        <v>136</v>
      </c>
      <c r="B144" t="s">
        <v>26</v>
      </c>
      <c r="C144" s="4" t="s">
        <v>226</v>
      </c>
      <c r="D144" t="s">
        <v>396</v>
      </c>
      <c r="E144" s="4" t="s">
        <v>233</v>
      </c>
      <c r="F144" t="s">
        <v>154</v>
      </c>
      <c r="G144" s="35">
        <v>50000</v>
      </c>
      <c r="H144" s="17">
        <f t="shared" si="18"/>
        <v>1435</v>
      </c>
      <c r="I144" s="35">
        <v>1082.04</v>
      </c>
      <c r="J144" s="17">
        <f t="shared" si="20"/>
        <v>1520</v>
      </c>
      <c r="K144" s="35">
        <v>5461.38</v>
      </c>
      <c r="L144" s="18">
        <f>H144+I144+J144+K144</f>
        <v>9498.42</v>
      </c>
      <c r="M144" s="17">
        <f>+G144-L144</f>
        <v>40501.58</v>
      </c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</row>
    <row r="145" spans="1:57" x14ac:dyDescent="0.25">
      <c r="A145" s="9">
        <v>137</v>
      </c>
      <c r="B145" t="s">
        <v>363</v>
      </c>
      <c r="C145" s="4" t="s">
        <v>226</v>
      </c>
      <c r="D145" t="s">
        <v>405</v>
      </c>
      <c r="E145" s="4" t="s">
        <v>233</v>
      </c>
      <c r="F145" t="s">
        <v>155</v>
      </c>
      <c r="G145" s="35">
        <v>44000</v>
      </c>
      <c r="H145" s="17">
        <f t="shared" si="18"/>
        <v>1262.8</v>
      </c>
      <c r="I145" s="35">
        <v>1007.19</v>
      </c>
      <c r="J145" s="17">
        <f t="shared" si="20"/>
        <v>1337.6</v>
      </c>
      <c r="K145" s="18">
        <v>4939.6899999999996</v>
      </c>
      <c r="L145" s="18">
        <f>H145+I145+J145+K145</f>
        <v>8547.2800000000007</v>
      </c>
      <c r="M145" s="17">
        <f>+G145-L145</f>
        <v>35452.720000000001</v>
      </c>
    </row>
    <row r="146" spans="1:57" x14ac:dyDescent="0.25">
      <c r="A146" s="9">
        <v>138</v>
      </c>
      <c r="B146" t="s">
        <v>404</v>
      </c>
      <c r="C146" s="4" t="s">
        <v>226</v>
      </c>
      <c r="D146" t="s">
        <v>157</v>
      </c>
      <c r="E146" s="4" t="s">
        <v>233</v>
      </c>
      <c r="F146" t="s">
        <v>155</v>
      </c>
      <c r="G146" s="18">
        <v>27000</v>
      </c>
      <c r="H146" s="17">
        <f t="shared" si="18"/>
        <v>774.9</v>
      </c>
      <c r="I146" s="18">
        <v>0</v>
      </c>
      <c r="J146" s="17">
        <f t="shared" si="20"/>
        <v>820.8</v>
      </c>
      <c r="K146" s="18">
        <v>175</v>
      </c>
      <c r="L146" s="18">
        <f>H146+I146+J146+K146</f>
        <v>1770.7</v>
      </c>
      <c r="M146" s="17">
        <f>+G146-L146</f>
        <v>25229.3</v>
      </c>
    </row>
    <row r="147" spans="1:57" x14ac:dyDescent="0.25">
      <c r="A147" s="9">
        <v>139</v>
      </c>
      <c r="B147" t="s">
        <v>122</v>
      </c>
      <c r="C147" t="s">
        <v>490</v>
      </c>
      <c r="D147" t="s">
        <v>498</v>
      </c>
      <c r="E147" s="4" t="s">
        <v>233</v>
      </c>
      <c r="F147" t="s">
        <v>155</v>
      </c>
      <c r="G147" s="35">
        <v>140000</v>
      </c>
      <c r="H147" s="17">
        <f>G147*0.0287</f>
        <v>4018</v>
      </c>
      <c r="I147" s="18">
        <v>20656.64</v>
      </c>
      <c r="J147" s="17">
        <f>G147*0.0304</f>
        <v>4256</v>
      </c>
      <c r="K147" s="18">
        <v>3455.92</v>
      </c>
      <c r="L147" s="18">
        <f>H147+I147+J147+K147</f>
        <v>32386.560000000001</v>
      </c>
      <c r="M147" s="17">
        <f>+G147-L147</f>
        <v>107613.44</v>
      </c>
    </row>
    <row r="148" spans="1:57" s="1" customFormat="1" x14ac:dyDescent="0.25">
      <c r="A148" s="9">
        <v>140</v>
      </c>
      <c r="B148" t="s">
        <v>110</v>
      </c>
      <c r="C148" s="4" t="s">
        <v>215</v>
      </c>
      <c r="D148" t="s">
        <v>304</v>
      </c>
      <c r="E148" s="4" t="s">
        <v>233</v>
      </c>
      <c r="F148" t="s">
        <v>155</v>
      </c>
      <c r="G148" s="17">
        <v>65000</v>
      </c>
      <c r="H148" s="17">
        <f t="shared" si="18"/>
        <v>1865.5</v>
      </c>
      <c r="I148" s="35">
        <v>4427.58</v>
      </c>
      <c r="J148" s="17">
        <f t="shared" si="20"/>
        <v>1976</v>
      </c>
      <c r="K148" s="35">
        <v>2335</v>
      </c>
      <c r="L148" s="18">
        <f t="shared" ref="L148" si="21">H148+I148+J148+K148</f>
        <v>10604.08</v>
      </c>
      <c r="M148" s="17">
        <f t="shared" ref="M148" si="22">+G148-L148</f>
        <v>54395.92</v>
      </c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</row>
    <row r="149" spans="1:57" s="11" customFormat="1" x14ac:dyDescent="0.25">
      <c r="A149" s="9">
        <v>141</v>
      </c>
      <c r="B149" t="s">
        <v>444</v>
      </c>
      <c r="C149" s="4" t="s">
        <v>215</v>
      </c>
      <c r="D149" t="s">
        <v>65</v>
      </c>
      <c r="E149" s="4" t="s">
        <v>234</v>
      </c>
      <c r="F149" t="s">
        <v>155</v>
      </c>
      <c r="G149" s="17">
        <v>75000</v>
      </c>
      <c r="H149" s="17">
        <f t="shared" si="18"/>
        <v>2152.5</v>
      </c>
      <c r="I149" s="18">
        <v>6309.38</v>
      </c>
      <c r="J149" s="17">
        <f t="shared" si="20"/>
        <v>2280</v>
      </c>
      <c r="K149" s="35">
        <v>7033.61</v>
      </c>
      <c r="L149" s="18">
        <f t="shared" ref="L149:L205" si="23">H149+I149+J149+K149</f>
        <v>17775.490000000002</v>
      </c>
      <c r="M149" s="17">
        <f t="shared" si="19"/>
        <v>57224.51</v>
      </c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</row>
    <row r="150" spans="1:57" s="11" customFormat="1" x14ac:dyDescent="0.25">
      <c r="A150" s="9">
        <v>142</v>
      </c>
      <c r="B150" t="s">
        <v>112</v>
      </c>
      <c r="C150" s="4" t="s">
        <v>215</v>
      </c>
      <c r="D150" t="s">
        <v>304</v>
      </c>
      <c r="E150" s="4" t="s">
        <v>233</v>
      </c>
      <c r="F150" t="s">
        <v>155</v>
      </c>
      <c r="G150" s="17">
        <v>65000</v>
      </c>
      <c r="H150" s="17">
        <f t="shared" si="18"/>
        <v>1865.5</v>
      </c>
      <c r="I150" s="35">
        <v>4427.58</v>
      </c>
      <c r="J150" s="17">
        <f t="shared" si="20"/>
        <v>1976</v>
      </c>
      <c r="K150" s="35">
        <v>3898.87</v>
      </c>
      <c r="L150" s="18">
        <f t="shared" ref="L150" si="24">H150+I150+J150+K150</f>
        <v>12167.95</v>
      </c>
      <c r="M150" s="17">
        <f t="shared" ref="M150" si="25">+G150-L150</f>
        <v>52832.05</v>
      </c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</row>
    <row r="151" spans="1:57" s="11" customFormat="1" x14ac:dyDescent="0.25">
      <c r="A151" s="9">
        <v>143</v>
      </c>
      <c r="B151" t="s">
        <v>392</v>
      </c>
      <c r="C151" s="4" t="s">
        <v>215</v>
      </c>
      <c r="D151" t="s">
        <v>157</v>
      </c>
      <c r="E151" s="4" t="s">
        <v>233</v>
      </c>
      <c r="F151" t="s">
        <v>155</v>
      </c>
      <c r="G151" s="18">
        <v>46000</v>
      </c>
      <c r="H151" s="17">
        <f t="shared" si="18"/>
        <v>1320.2</v>
      </c>
      <c r="I151" s="35">
        <v>1289.46</v>
      </c>
      <c r="J151" s="17">
        <f t="shared" si="20"/>
        <v>1398.4</v>
      </c>
      <c r="K151" s="18">
        <v>275</v>
      </c>
      <c r="L151" s="18">
        <f t="shared" si="23"/>
        <v>4283.0600000000004</v>
      </c>
      <c r="M151" s="17">
        <f>G151-L151</f>
        <v>41716.94</v>
      </c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</row>
    <row r="152" spans="1:57" s="1" customFormat="1" ht="17.25" customHeight="1" x14ac:dyDescent="0.25">
      <c r="A152" s="9">
        <v>144</v>
      </c>
      <c r="B152" t="s">
        <v>178</v>
      </c>
      <c r="C152" s="4" t="s">
        <v>215</v>
      </c>
      <c r="D152" t="s">
        <v>157</v>
      </c>
      <c r="E152" s="4" t="s">
        <v>234</v>
      </c>
      <c r="F152" t="s">
        <v>155</v>
      </c>
      <c r="G152" s="17">
        <v>33000</v>
      </c>
      <c r="H152" s="17">
        <f t="shared" si="18"/>
        <v>947.1</v>
      </c>
      <c r="I152" s="18">
        <v>0</v>
      </c>
      <c r="J152" s="17">
        <f t="shared" si="20"/>
        <v>1003.2</v>
      </c>
      <c r="K152" s="35">
        <v>5123.75</v>
      </c>
      <c r="L152" s="18">
        <f t="shared" si="23"/>
        <v>7074.05</v>
      </c>
      <c r="M152" s="17">
        <f t="shared" si="19"/>
        <v>25925.95</v>
      </c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</row>
    <row r="153" spans="1:57" x14ac:dyDescent="0.25">
      <c r="A153" s="9">
        <v>145</v>
      </c>
      <c r="B153" t="s">
        <v>67</v>
      </c>
      <c r="C153" s="4" t="s">
        <v>215</v>
      </c>
      <c r="D153" t="s">
        <v>10</v>
      </c>
      <c r="E153" s="4" t="s">
        <v>234</v>
      </c>
      <c r="F153" t="s">
        <v>154</v>
      </c>
      <c r="G153" s="27">
        <v>47000</v>
      </c>
      <c r="H153" s="17">
        <f t="shared" si="18"/>
        <v>1348.9</v>
      </c>
      <c r="I153" s="35">
        <v>1430.6</v>
      </c>
      <c r="J153" s="17">
        <f t="shared" si="20"/>
        <v>1428.8</v>
      </c>
      <c r="K153" s="27">
        <v>175</v>
      </c>
      <c r="L153" s="18">
        <f t="shared" si="23"/>
        <v>4383.3</v>
      </c>
      <c r="M153" s="27">
        <f t="shared" si="19"/>
        <v>42616.7</v>
      </c>
    </row>
    <row r="154" spans="1:57" x14ac:dyDescent="0.25">
      <c r="A154" s="9">
        <v>146</v>
      </c>
      <c r="B154" t="s">
        <v>161</v>
      </c>
      <c r="C154" t="s">
        <v>465</v>
      </c>
      <c r="D154" t="s">
        <v>157</v>
      </c>
      <c r="E154" s="4" t="s">
        <v>234</v>
      </c>
      <c r="F154" t="s">
        <v>155</v>
      </c>
      <c r="G154" s="35">
        <v>45000</v>
      </c>
      <c r="H154" s="17">
        <f t="shared" ref="H154" si="26">G154*0.0287</f>
        <v>1291.5</v>
      </c>
      <c r="I154" s="35">
        <v>891.01</v>
      </c>
      <c r="J154" s="35">
        <v>1368</v>
      </c>
      <c r="K154" s="35">
        <v>25791.29</v>
      </c>
      <c r="L154" s="18">
        <f t="shared" ref="L154" si="27">H154+I154+J154+K154</f>
        <v>29341.8</v>
      </c>
      <c r="M154" s="17">
        <f t="shared" ref="M154" si="28">+G154-L154</f>
        <v>15658.2</v>
      </c>
    </row>
    <row r="155" spans="1:57" x14ac:dyDescent="0.25">
      <c r="A155" s="9">
        <v>147</v>
      </c>
      <c r="B155" t="s">
        <v>259</v>
      </c>
      <c r="C155" s="4" t="s">
        <v>216</v>
      </c>
      <c r="D155" t="s">
        <v>397</v>
      </c>
      <c r="E155" s="4" t="s">
        <v>233</v>
      </c>
      <c r="F155" t="s">
        <v>155</v>
      </c>
      <c r="G155" s="17">
        <v>36000</v>
      </c>
      <c r="H155" s="17">
        <f t="shared" si="18"/>
        <v>1033.2</v>
      </c>
      <c r="I155" s="18">
        <v>0</v>
      </c>
      <c r="J155" s="17">
        <f t="shared" si="20"/>
        <v>1094.4000000000001</v>
      </c>
      <c r="K155" s="32">
        <v>1125</v>
      </c>
      <c r="L155" s="18">
        <f t="shared" si="23"/>
        <v>3252.6</v>
      </c>
      <c r="M155" s="17">
        <f t="shared" si="19"/>
        <v>32747.4</v>
      </c>
    </row>
    <row r="156" spans="1:57" x14ac:dyDescent="0.25">
      <c r="A156" s="9">
        <v>148</v>
      </c>
      <c r="B156" t="s">
        <v>114</v>
      </c>
      <c r="C156" s="4" t="s">
        <v>216</v>
      </c>
      <c r="D156" t="s">
        <v>397</v>
      </c>
      <c r="E156" s="4" t="s">
        <v>234</v>
      </c>
      <c r="F156" t="s">
        <v>155</v>
      </c>
      <c r="G156" s="17">
        <v>36000</v>
      </c>
      <c r="H156" s="17">
        <f t="shared" si="18"/>
        <v>1033.2</v>
      </c>
      <c r="I156" s="18">
        <v>0</v>
      </c>
      <c r="J156" s="17">
        <f t="shared" si="20"/>
        <v>1094.4000000000001</v>
      </c>
      <c r="K156" s="18">
        <v>5856.57</v>
      </c>
      <c r="L156" s="18">
        <f>H156+J156+K156</f>
        <v>7984.17</v>
      </c>
      <c r="M156" s="17">
        <f t="shared" si="19"/>
        <v>28015.83</v>
      </c>
    </row>
    <row r="157" spans="1:57" x14ac:dyDescent="0.25">
      <c r="A157" s="9">
        <v>149</v>
      </c>
      <c r="B157" t="s">
        <v>115</v>
      </c>
      <c r="C157" s="4" t="s">
        <v>216</v>
      </c>
      <c r="D157" t="s">
        <v>397</v>
      </c>
      <c r="E157" s="4" t="s">
        <v>233</v>
      </c>
      <c r="F157" t="s">
        <v>155</v>
      </c>
      <c r="G157" s="35">
        <v>36000</v>
      </c>
      <c r="H157" s="17">
        <f t="shared" si="18"/>
        <v>1033.2</v>
      </c>
      <c r="I157" s="18">
        <v>0</v>
      </c>
      <c r="J157" s="17">
        <f t="shared" si="20"/>
        <v>1094.4000000000001</v>
      </c>
      <c r="K157" s="18">
        <v>5010.46</v>
      </c>
      <c r="L157" s="18">
        <f t="shared" si="23"/>
        <v>7138.06</v>
      </c>
      <c r="M157" s="17">
        <f t="shared" si="19"/>
        <v>28861.94</v>
      </c>
    </row>
    <row r="158" spans="1:57" x14ac:dyDescent="0.25">
      <c r="A158" s="9">
        <v>150</v>
      </c>
      <c r="B158" t="s">
        <v>116</v>
      </c>
      <c r="C158" s="4" t="s">
        <v>216</v>
      </c>
      <c r="D158" t="s">
        <v>397</v>
      </c>
      <c r="E158" s="4" t="s">
        <v>234</v>
      </c>
      <c r="F158" t="s">
        <v>155</v>
      </c>
      <c r="G158" s="35">
        <v>55000</v>
      </c>
      <c r="H158" s="17">
        <f t="shared" si="18"/>
        <v>1578.5</v>
      </c>
      <c r="I158" s="35">
        <v>2302.36</v>
      </c>
      <c r="J158" s="17">
        <f t="shared" si="20"/>
        <v>1672</v>
      </c>
      <c r="K158" s="18">
        <v>9394.44</v>
      </c>
      <c r="L158" s="18">
        <f t="shared" si="23"/>
        <v>14947.3</v>
      </c>
      <c r="M158" s="17">
        <f t="shared" si="19"/>
        <v>40052.699999999997</v>
      </c>
    </row>
    <row r="159" spans="1:57" x14ac:dyDescent="0.25">
      <c r="A159" s="9">
        <v>151</v>
      </c>
      <c r="B159" t="s">
        <v>153</v>
      </c>
      <c r="C159" s="4" t="s">
        <v>117</v>
      </c>
      <c r="D159" t="s">
        <v>376</v>
      </c>
      <c r="E159" s="4" t="s">
        <v>234</v>
      </c>
      <c r="F159" t="s">
        <v>155</v>
      </c>
      <c r="G159" s="35">
        <v>55000</v>
      </c>
      <c r="H159" s="17">
        <f t="shared" si="18"/>
        <v>1578.5</v>
      </c>
      <c r="I159" s="35">
        <v>2302.36</v>
      </c>
      <c r="J159" s="17">
        <f t="shared" si="20"/>
        <v>1672</v>
      </c>
      <c r="K159" s="18">
        <v>3790.46</v>
      </c>
      <c r="L159" s="18">
        <f t="shared" si="23"/>
        <v>9343.32</v>
      </c>
      <c r="M159" s="27">
        <f t="shared" ref="M159" si="29">+G159-L159</f>
        <v>45656.68</v>
      </c>
    </row>
    <row r="160" spans="1:57" s="7" customFormat="1" x14ac:dyDescent="0.25">
      <c r="A160" s="9">
        <v>152</v>
      </c>
      <c r="B160" t="s">
        <v>118</v>
      </c>
      <c r="C160" s="4" t="s">
        <v>117</v>
      </c>
      <c r="D160" t="s">
        <v>113</v>
      </c>
      <c r="E160" s="4" t="s">
        <v>234</v>
      </c>
      <c r="F160" t="s">
        <v>155</v>
      </c>
      <c r="G160" s="17">
        <v>55000</v>
      </c>
      <c r="H160" s="17">
        <f t="shared" si="18"/>
        <v>1578.5</v>
      </c>
      <c r="I160" s="35">
        <v>2559.6799999999998</v>
      </c>
      <c r="J160" s="17">
        <f t="shared" si="20"/>
        <v>1672</v>
      </c>
      <c r="K160" s="18">
        <v>715</v>
      </c>
      <c r="L160" s="18">
        <f t="shared" si="23"/>
        <v>6525.18</v>
      </c>
      <c r="M160" s="17">
        <f t="shared" si="19"/>
        <v>48474.82</v>
      </c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</row>
    <row r="161" spans="1:13" x14ac:dyDescent="0.25">
      <c r="A161" s="9">
        <v>153</v>
      </c>
      <c r="B161" t="s">
        <v>121</v>
      </c>
      <c r="C161" s="4" t="s">
        <v>117</v>
      </c>
      <c r="D161" t="s">
        <v>119</v>
      </c>
      <c r="E161" s="4" t="s">
        <v>234</v>
      </c>
      <c r="F161" t="s">
        <v>155</v>
      </c>
      <c r="G161" s="17">
        <v>55000</v>
      </c>
      <c r="H161" s="17">
        <f t="shared" si="18"/>
        <v>1578.5</v>
      </c>
      <c r="I161" s="35">
        <v>2559.6799999999998</v>
      </c>
      <c r="J161" s="17">
        <f t="shared" si="20"/>
        <v>1672</v>
      </c>
      <c r="K161" s="18">
        <v>315</v>
      </c>
      <c r="L161" s="18">
        <f t="shared" si="23"/>
        <v>6125.18</v>
      </c>
      <c r="M161" s="27">
        <f t="shared" si="19"/>
        <v>48874.82</v>
      </c>
    </row>
    <row r="162" spans="1:13" x14ac:dyDescent="0.25">
      <c r="A162" s="9">
        <v>154</v>
      </c>
      <c r="B162" t="s">
        <v>364</v>
      </c>
      <c r="C162" s="4" t="s">
        <v>117</v>
      </c>
      <c r="D162" t="s">
        <v>303</v>
      </c>
      <c r="E162" s="4" t="s">
        <v>233</v>
      </c>
      <c r="F162" t="s">
        <v>155</v>
      </c>
      <c r="G162" s="35">
        <v>41000</v>
      </c>
      <c r="H162" s="17">
        <f t="shared" si="18"/>
        <v>1176.7</v>
      </c>
      <c r="I162" s="35">
        <v>326.47000000000003</v>
      </c>
      <c r="J162" s="17">
        <f t="shared" si="20"/>
        <v>1246.4000000000001</v>
      </c>
      <c r="K162" s="18">
        <v>1890.46</v>
      </c>
      <c r="L162" s="18">
        <f t="shared" si="23"/>
        <v>4640.03</v>
      </c>
      <c r="M162" s="17">
        <f t="shared" si="19"/>
        <v>36359.97</v>
      </c>
    </row>
    <row r="163" spans="1:13" x14ac:dyDescent="0.25">
      <c r="A163" s="9">
        <v>155</v>
      </c>
      <c r="B163" t="s">
        <v>261</v>
      </c>
      <c r="C163" s="4" t="s">
        <v>117</v>
      </c>
      <c r="D163" t="s">
        <v>111</v>
      </c>
      <c r="E163" s="4" t="s">
        <v>233</v>
      </c>
      <c r="F163" t="s">
        <v>155</v>
      </c>
      <c r="G163" s="35">
        <v>61000</v>
      </c>
      <c r="H163" s="17">
        <f t="shared" si="18"/>
        <v>1750.7</v>
      </c>
      <c r="I163" s="35">
        <v>3674.86</v>
      </c>
      <c r="J163" s="17">
        <f t="shared" si="20"/>
        <v>1854.4</v>
      </c>
      <c r="K163" s="35">
        <v>20723.23</v>
      </c>
      <c r="L163" s="18">
        <f t="shared" si="23"/>
        <v>28003.19</v>
      </c>
      <c r="M163" s="17">
        <f t="shared" si="19"/>
        <v>32996.81</v>
      </c>
    </row>
    <row r="164" spans="1:13" x14ac:dyDescent="0.25">
      <c r="A164" s="9">
        <v>156</v>
      </c>
      <c r="B164" t="s">
        <v>262</v>
      </c>
      <c r="C164" s="4" t="s">
        <v>117</v>
      </c>
      <c r="D164" t="s">
        <v>376</v>
      </c>
      <c r="E164" s="4" t="s">
        <v>234</v>
      </c>
      <c r="F164" t="s">
        <v>155</v>
      </c>
      <c r="G164" s="35">
        <v>55000</v>
      </c>
      <c r="H164" s="17">
        <f t="shared" si="18"/>
        <v>1578.5</v>
      </c>
      <c r="I164" s="35">
        <v>2045.04</v>
      </c>
      <c r="J164" s="17">
        <f t="shared" si="20"/>
        <v>1672</v>
      </c>
      <c r="K164" s="18">
        <v>3605.92</v>
      </c>
      <c r="L164" s="18">
        <f t="shared" si="23"/>
        <v>8901.4599999999991</v>
      </c>
      <c r="M164" s="17">
        <f t="shared" si="19"/>
        <v>46098.54</v>
      </c>
    </row>
    <row r="165" spans="1:13" x14ac:dyDescent="0.25">
      <c r="A165" s="9">
        <v>157</v>
      </c>
      <c r="B165" t="s">
        <v>454</v>
      </c>
      <c r="C165" s="4" t="s">
        <v>117</v>
      </c>
      <c r="D165" t="s">
        <v>113</v>
      </c>
      <c r="E165" s="4" t="s">
        <v>234</v>
      </c>
      <c r="F165" t="s">
        <v>155</v>
      </c>
      <c r="G165" s="17">
        <v>55000</v>
      </c>
      <c r="H165" s="17">
        <f t="shared" si="18"/>
        <v>1578.5</v>
      </c>
      <c r="I165" s="35">
        <v>2559.6799999999998</v>
      </c>
      <c r="J165" s="17">
        <f t="shared" si="20"/>
        <v>1672</v>
      </c>
      <c r="K165" s="18">
        <v>1340.5</v>
      </c>
      <c r="L165" s="18">
        <f t="shared" si="23"/>
        <v>7150.68</v>
      </c>
      <c r="M165" s="17">
        <f t="shared" si="19"/>
        <v>47849.32</v>
      </c>
    </row>
    <row r="166" spans="1:13" x14ac:dyDescent="0.25">
      <c r="A166" s="9">
        <v>158</v>
      </c>
      <c r="B166" t="s">
        <v>260</v>
      </c>
      <c r="C166" s="4" t="s">
        <v>117</v>
      </c>
      <c r="D166" t="s">
        <v>113</v>
      </c>
      <c r="E166" s="4" t="s">
        <v>234</v>
      </c>
      <c r="F166" t="s">
        <v>155</v>
      </c>
      <c r="G166" s="17">
        <v>55000</v>
      </c>
      <c r="H166" s="17">
        <f t="shared" ref="H166" si="30">G166*0.0287</f>
        <v>1578.5</v>
      </c>
      <c r="I166" s="35">
        <v>2559.6799999999998</v>
      </c>
      <c r="J166" s="17">
        <f t="shared" si="20"/>
        <v>1672</v>
      </c>
      <c r="K166" s="35">
        <v>175</v>
      </c>
      <c r="L166" s="18">
        <f t="shared" ref="L166" si="31">H166+I166+J166+K166</f>
        <v>5985.18</v>
      </c>
      <c r="M166" s="17">
        <f t="shared" ref="M166" si="32">+G166-L166</f>
        <v>49014.82</v>
      </c>
    </row>
    <row r="167" spans="1:13" x14ac:dyDescent="0.25">
      <c r="A167" s="9">
        <v>159</v>
      </c>
      <c r="B167" t="s">
        <v>177</v>
      </c>
      <c r="C167" s="4" t="s">
        <v>117</v>
      </c>
      <c r="D167" t="s">
        <v>376</v>
      </c>
      <c r="E167" s="4" t="s">
        <v>233</v>
      </c>
      <c r="F167" t="s">
        <v>155</v>
      </c>
      <c r="G167" s="35">
        <v>55000</v>
      </c>
      <c r="H167" s="17">
        <f t="shared" si="18"/>
        <v>1578.5</v>
      </c>
      <c r="I167" s="35">
        <v>2302.36</v>
      </c>
      <c r="J167" s="17">
        <f t="shared" si="20"/>
        <v>1672</v>
      </c>
      <c r="K167" s="35">
        <v>2790.46</v>
      </c>
      <c r="L167" s="18">
        <f t="shared" ref="L167:L168" si="33">H167+I167+J167+K167</f>
        <v>8343.32</v>
      </c>
      <c r="M167" s="17">
        <f t="shared" ref="M167:M168" si="34">+G167-L167</f>
        <v>46656.68</v>
      </c>
    </row>
    <row r="168" spans="1:13" x14ac:dyDescent="0.25">
      <c r="A168" s="9">
        <v>160</v>
      </c>
      <c r="B168" t="s">
        <v>179</v>
      </c>
      <c r="C168" s="4" t="s">
        <v>117</v>
      </c>
      <c r="D168" t="s">
        <v>157</v>
      </c>
      <c r="E168" s="4" t="s">
        <v>234</v>
      </c>
      <c r="F168" t="s">
        <v>155</v>
      </c>
      <c r="G168" s="35">
        <v>33000</v>
      </c>
      <c r="H168" s="17">
        <f t="shared" si="18"/>
        <v>947.1</v>
      </c>
      <c r="I168" s="18">
        <v>0</v>
      </c>
      <c r="J168" s="17">
        <f t="shared" si="20"/>
        <v>1003.2</v>
      </c>
      <c r="K168" s="35">
        <v>3605.92</v>
      </c>
      <c r="L168" s="18">
        <f t="shared" si="33"/>
        <v>5556.22</v>
      </c>
      <c r="M168" s="17">
        <f t="shared" si="34"/>
        <v>27443.78</v>
      </c>
    </row>
    <row r="169" spans="1:13" x14ac:dyDescent="0.25">
      <c r="A169" s="9">
        <v>161</v>
      </c>
      <c r="B169" t="s">
        <v>181</v>
      </c>
      <c r="C169" s="4" t="s">
        <v>117</v>
      </c>
      <c r="D169" t="s">
        <v>398</v>
      </c>
      <c r="E169" s="4" t="s">
        <v>233</v>
      </c>
      <c r="F169" t="s">
        <v>155</v>
      </c>
      <c r="G169" s="17">
        <v>46000</v>
      </c>
      <c r="H169" s="17">
        <f t="shared" si="18"/>
        <v>1320.2</v>
      </c>
      <c r="I169" s="35">
        <v>1032.1400000000001</v>
      </c>
      <c r="J169" s="17">
        <f t="shared" si="20"/>
        <v>1398.4</v>
      </c>
      <c r="K169" s="18">
        <v>6559.35</v>
      </c>
      <c r="L169" s="35">
        <v>10310.09</v>
      </c>
      <c r="M169" s="17">
        <f t="shared" ref="M169:M170" si="35">+G169-L169</f>
        <v>35689.910000000003</v>
      </c>
    </row>
    <row r="170" spans="1:13" x14ac:dyDescent="0.25">
      <c r="A170" s="9">
        <v>162</v>
      </c>
      <c r="B170" s="7" t="s">
        <v>180</v>
      </c>
      <c r="C170" s="4" t="s">
        <v>117</v>
      </c>
      <c r="D170" s="7" t="s">
        <v>398</v>
      </c>
      <c r="E170" s="26" t="s">
        <v>234</v>
      </c>
      <c r="F170" s="7" t="s">
        <v>155</v>
      </c>
      <c r="G170" s="29">
        <v>46000</v>
      </c>
      <c r="H170" s="17">
        <f t="shared" ref="H170" si="36">G170*0.0287</f>
        <v>1320.2</v>
      </c>
      <c r="I170" s="35">
        <v>1289.46</v>
      </c>
      <c r="J170" s="17">
        <f t="shared" si="20"/>
        <v>1398.4</v>
      </c>
      <c r="K170" s="35">
        <v>175</v>
      </c>
      <c r="L170" s="18">
        <f t="shared" ref="L170" si="37">H170+I170+J170+K170</f>
        <v>4183.0600000000004</v>
      </c>
      <c r="M170" s="17">
        <f t="shared" si="35"/>
        <v>41816.94</v>
      </c>
    </row>
    <row r="171" spans="1:13" x14ac:dyDescent="0.25">
      <c r="A171" s="9">
        <v>163</v>
      </c>
      <c r="B171" s="8" t="s">
        <v>310</v>
      </c>
      <c r="C171" s="8" t="s">
        <v>64</v>
      </c>
      <c r="D171" s="8" t="s">
        <v>63</v>
      </c>
      <c r="E171" s="25" t="s">
        <v>234</v>
      </c>
      <c r="F171" s="8" t="s">
        <v>154</v>
      </c>
      <c r="G171" s="33">
        <v>200000</v>
      </c>
      <c r="H171" s="33">
        <f t="shared" si="18"/>
        <v>5740</v>
      </c>
      <c r="I171" s="43">
        <v>35677.08</v>
      </c>
      <c r="J171" s="43">
        <v>5883.16</v>
      </c>
      <c r="K171" s="43">
        <v>25</v>
      </c>
      <c r="L171" s="43">
        <f t="shared" si="23"/>
        <v>47325.24</v>
      </c>
      <c r="M171" s="33">
        <f t="shared" si="19"/>
        <v>152674.76</v>
      </c>
    </row>
    <row r="172" spans="1:13" x14ac:dyDescent="0.25">
      <c r="A172" s="9">
        <v>164</v>
      </c>
      <c r="B172" t="s">
        <v>279</v>
      </c>
      <c r="C172" t="s">
        <v>66</v>
      </c>
      <c r="D172" t="s">
        <v>13</v>
      </c>
      <c r="E172" s="4" t="s">
        <v>233</v>
      </c>
      <c r="F172" t="s">
        <v>155</v>
      </c>
      <c r="G172" s="17">
        <v>41000</v>
      </c>
      <c r="H172" s="17">
        <f t="shared" si="18"/>
        <v>1176.7</v>
      </c>
      <c r="I172" s="35">
        <v>583.79</v>
      </c>
      <c r="J172" s="17">
        <f t="shared" si="20"/>
        <v>1246.4000000000001</v>
      </c>
      <c r="K172" s="18">
        <v>1200</v>
      </c>
      <c r="L172" s="18">
        <f t="shared" si="23"/>
        <v>4206.8900000000003</v>
      </c>
      <c r="M172" s="17">
        <f t="shared" si="19"/>
        <v>36793.11</v>
      </c>
    </row>
    <row r="173" spans="1:13" x14ac:dyDescent="0.25">
      <c r="A173" s="9">
        <v>165</v>
      </c>
      <c r="B173" t="s">
        <v>158</v>
      </c>
      <c r="C173" t="s">
        <v>66</v>
      </c>
      <c r="D173" t="s">
        <v>69</v>
      </c>
      <c r="E173" s="4" t="s">
        <v>233</v>
      </c>
      <c r="F173" t="s">
        <v>155</v>
      </c>
      <c r="G173" s="35">
        <v>41000</v>
      </c>
      <c r="H173" s="17">
        <f t="shared" si="18"/>
        <v>1176.7</v>
      </c>
      <c r="I173" s="35">
        <v>326.47000000000003</v>
      </c>
      <c r="J173" s="17">
        <f t="shared" si="20"/>
        <v>1246.4000000000001</v>
      </c>
      <c r="K173" s="35">
        <v>8646.09</v>
      </c>
      <c r="L173" s="18">
        <f t="shared" si="23"/>
        <v>11395.66</v>
      </c>
      <c r="M173" s="17">
        <f t="shared" si="19"/>
        <v>29604.34</v>
      </c>
    </row>
    <row r="174" spans="1:13" x14ac:dyDescent="0.25">
      <c r="A174" s="9">
        <v>166</v>
      </c>
      <c r="B174" t="s">
        <v>168</v>
      </c>
      <c r="C174" t="s">
        <v>66</v>
      </c>
      <c r="D174" t="s">
        <v>167</v>
      </c>
      <c r="E174" s="4" t="s">
        <v>234</v>
      </c>
      <c r="F174" t="s">
        <v>155</v>
      </c>
      <c r="G174" s="17">
        <v>41000</v>
      </c>
      <c r="H174" s="17">
        <f t="shared" si="18"/>
        <v>1176.7</v>
      </c>
      <c r="I174" s="35">
        <v>583.79</v>
      </c>
      <c r="J174" s="17">
        <f t="shared" si="20"/>
        <v>1246.4000000000001</v>
      </c>
      <c r="K174" s="17">
        <v>175</v>
      </c>
      <c r="L174" s="18">
        <f>H174+I174+J174+K174</f>
        <v>3181.89</v>
      </c>
      <c r="M174" s="17">
        <f t="shared" si="19"/>
        <v>37818.11</v>
      </c>
    </row>
    <row r="175" spans="1:13" x14ac:dyDescent="0.25">
      <c r="A175" s="9">
        <v>167</v>
      </c>
      <c r="B175" t="s">
        <v>169</v>
      </c>
      <c r="C175" t="s">
        <v>66</v>
      </c>
      <c r="D175" t="s">
        <v>69</v>
      </c>
      <c r="E175" s="4" t="s">
        <v>233</v>
      </c>
      <c r="F175" t="s">
        <v>155</v>
      </c>
      <c r="G175" s="17">
        <v>36000</v>
      </c>
      <c r="H175" s="17">
        <f t="shared" si="18"/>
        <v>1033.2</v>
      </c>
      <c r="I175" s="18">
        <v>0</v>
      </c>
      <c r="J175" s="17">
        <f t="shared" si="20"/>
        <v>1094.4000000000001</v>
      </c>
      <c r="K175" s="35">
        <v>6010.62</v>
      </c>
      <c r="L175" s="18">
        <f>H175+I175+J175+K175</f>
        <v>8138.22</v>
      </c>
      <c r="M175" s="17">
        <f t="shared" si="19"/>
        <v>27861.78</v>
      </c>
    </row>
    <row r="176" spans="1:13" x14ac:dyDescent="0.25">
      <c r="A176" s="9">
        <v>168</v>
      </c>
      <c r="B176" t="s">
        <v>142</v>
      </c>
      <c r="C176" t="s">
        <v>66</v>
      </c>
      <c r="D176" t="s">
        <v>69</v>
      </c>
      <c r="E176" s="4" t="s">
        <v>233</v>
      </c>
      <c r="F176" t="s">
        <v>155</v>
      </c>
      <c r="G176" s="35">
        <v>41000</v>
      </c>
      <c r="H176" s="17">
        <f t="shared" si="18"/>
        <v>1176.7</v>
      </c>
      <c r="I176" s="35">
        <v>326.47000000000003</v>
      </c>
      <c r="J176" s="17">
        <f t="shared" si="20"/>
        <v>1246.4000000000001</v>
      </c>
      <c r="K176" s="18">
        <v>1890.46</v>
      </c>
      <c r="L176" s="18">
        <f t="shared" si="23"/>
        <v>4640.03</v>
      </c>
      <c r="M176" s="17">
        <f t="shared" si="19"/>
        <v>36359.97</v>
      </c>
    </row>
    <row r="177" spans="1:57" x14ac:dyDescent="0.25">
      <c r="A177" s="9">
        <v>169</v>
      </c>
      <c r="B177" t="s">
        <v>70</v>
      </c>
      <c r="C177" s="4" t="s">
        <v>295</v>
      </c>
      <c r="D177" s="7" t="s">
        <v>508</v>
      </c>
      <c r="E177" s="4" t="s">
        <v>233</v>
      </c>
      <c r="F177" t="s">
        <v>154</v>
      </c>
      <c r="G177" s="35">
        <v>101000</v>
      </c>
      <c r="H177" s="17">
        <f t="shared" si="18"/>
        <v>2898.7</v>
      </c>
      <c r="I177" s="35">
        <v>11482.86</v>
      </c>
      <c r="J177" s="17">
        <f t="shared" si="20"/>
        <v>3070.4</v>
      </c>
      <c r="K177" s="35">
        <v>3605.92</v>
      </c>
      <c r="L177" s="18">
        <f t="shared" si="23"/>
        <v>21057.88</v>
      </c>
      <c r="M177" s="17">
        <f t="shared" si="19"/>
        <v>79942.12</v>
      </c>
    </row>
    <row r="178" spans="1:57" x14ac:dyDescent="0.25">
      <c r="A178" s="9">
        <v>170</v>
      </c>
      <c r="B178" t="s">
        <v>317</v>
      </c>
      <c r="C178" s="7" t="s">
        <v>312</v>
      </c>
      <c r="D178" s="7" t="s">
        <v>469</v>
      </c>
      <c r="E178" s="26" t="s">
        <v>233</v>
      </c>
      <c r="F178" s="7" t="s">
        <v>154</v>
      </c>
      <c r="G178" s="35">
        <v>101000</v>
      </c>
      <c r="H178" s="17">
        <f t="shared" si="18"/>
        <v>2898.7</v>
      </c>
      <c r="I178" s="18">
        <v>11911.73</v>
      </c>
      <c r="J178" s="17">
        <f t="shared" si="20"/>
        <v>3070.4</v>
      </c>
      <c r="K178" s="18">
        <v>2750.46</v>
      </c>
      <c r="L178" s="18">
        <f>H178+I178+J178+K178</f>
        <v>20631.29</v>
      </c>
      <c r="M178" s="17">
        <f t="shared" si="19"/>
        <v>80368.710000000006</v>
      </c>
    </row>
    <row r="179" spans="1:57" s="12" customFormat="1" x14ac:dyDescent="0.25">
      <c r="A179" s="9">
        <v>171</v>
      </c>
      <c r="B179" t="s">
        <v>72</v>
      </c>
      <c r="C179" t="s">
        <v>71</v>
      </c>
      <c r="D179" t="s">
        <v>73</v>
      </c>
      <c r="E179" s="4" t="s">
        <v>233</v>
      </c>
      <c r="F179" t="s">
        <v>154</v>
      </c>
      <c r="G179" s="35">
        <v>81000</v>
      </c>
      <c r="H179" s="17">
        <f t="shared" si="18"/>
        <v>2324.6999999999998</v>
      </c>
      <c r="I179" s="18">
        <v>7636.09</v>
      </c>
      <c r="J179" s="17">
        <f t="shared" si="20"/>
        <v>2462.4</v>
      </c>
      <c r="K179" s="18">
        <v>275</v>
      </c>
      <c r="L179" s="18">
        <f t="shared" si="23"/>
        <v>12698.19</v>
      </c>
      <c r="M179" s="17">
        <f t="shared" si="19"/>
        <v>68301.81</v>
      </c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</row>
    <row r="180" spans="1:57" x14ac:dyDescent="0.25">
      <c r="A180" s="9">
        <v>172</v>
      </c>
      <c r="B180" t="s">
        <v>75</v>
      </c>
      <c r="C180" t="s">
        <v>71</v>
      </c>
      <c r="D180" t="s">
        <v>455</v>
      </c>
      <c r="E180" s="4" t="s">
        <v>233</v>
      </c>
      <c r="F180" t="s">
        <v>155</v>
      </c>
      <c r="G180" s="17">
        <v>90000</v>
      </c>
      <c r="H180" s="17">
        <f t="shared" si="18"/>
        <v>2583</v>
      </c>
      <c r="I180" s="35">
        <v>9753.1200000000008</v>
      </c>
      <c r="J180" s="17">
        <f t="shared" si="20"/>
        <v>2736</v>
      </c>
      <c r="K180" s="35">
        <v>175</v>
      </c>
      <c r="L180" s="18">
        <f t="shared" si="23"/>
        <v>15247.12</v>
      </c>
      <c r="M180" s="17">
        <f t="shared" si="19"/>
        <v>74752.88</v>
      </c>
    </row>
    <row r="181" spans="1:57" s="12" customFormat="1" x14ac:dyDescent="0.25">
      <c r="A181" s="9">
        <v>173</v>
      </c>
      <c r="B181" t="s">
        <v>209</v>
      </c>
      <c r="C181" t="s">
        <v>71</v>
      </c>
      <c r="D181" t="s">
        <v>157</v>
      </c>
      <c r="E181" s="4" t="s">
        <v>233</v>
      </c>
      <c r="F181" t="s">
        <v>155</v>
      </c>
      <c r="G181" s="35">
        <v>45000</v>
      </c>
      <c r="H181" s="17">
        <f t="shared" si="18"/>
        <v>1291.5</v>
      </c>
      <c r="I181" s="35">
        <v>891.01</v>
      </c>
      <c r="J181" s="17">
        <f t="shared" si="20"/>
        <v>1368</v>
      </c>
      <c r="K181" s="18">
        <v>1740.46</v>
      </c>
      <c r="L181" s="18">
        <f t="shared" si="23"/>
        <v>5290.97</v>
      </c>
      <c r="M181" s="17">
        <f t="shared" si="19"/>
        <v>39709.03</v>
      </c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</row>
    <row r="182" spans="1:57" x14ac:dyDescent="0.25">
      <c r="A182" s="9">
        <v>174</v>
      </c>
      <c r="B182" t="s">
        <v>287</v>
      </c>
      <c r="C182" t="s">
        <v>71</v>
      </c>
      <c r="D182" t="s">
        <v>445</v>
      </c>
      <c r="E182" s="4" t="s">
        <v>234</v>
      </c>
      <c r="F182" t="s">
        <v>155</v>
      </c>
      <c r="G182" s="17">
        <v>133000</v>
      </c>
      <c r="H182" s="17">
        <f t="shared" si="18"/>
        <v>3817.1</v>
      </c>
      <c r="I182" s="17">
        <v>19867.79</v>
      </c>
      <c r="J182" s="17">
        <f t="shared" si="20"/>
        <v>4043.2</v>
      </c>
      <c r="K182" s="17">
        <v>25</v>
      </c>
      <c r="L182" s="18">
        <f t="shared" si="23"/>
        <v>27753.09</v>
      </c>
      <c r="M182" s="17">
        <f t="shared" si="19"/>
        <v>105246.91</v>
      </c>
    </row>
    <row r="183" spans="1:57" x14ac:dyDescent="0.25">
      <c r="A183" s="9">
        <v>175</v>
      </c>
      <c r="B183" t="s">
        <v>77</v>
      </c>
      <c r="C183" s="4" t="s">
        <v>199</v>
      </c>
      <c r="D183" t="s">
        <v>501</v>
      </c>
      <c r="E183" s="4" t="s">
        <v>233</v>
      </c>
      <c r="F183" t="s">
        <v>154</v>
      </c>
      <c r="G183" s="17">
        <v>95000</v>
      </c>
      <c r="H183" s="17">
        <f t="shared" si="18"/>
        <v>2726.5</v>
      </c>
      <c r="I183" s="35">
        <v>10929.24</v>
      </c>
      <c r="J183" s="17">
        <f t="shared" si="20"/>
        <v>2888</v>
      </c>
      <c r="K183" s="17">
        <v>125</v>
      </c>
      <c r="L183" s="18">
        <f t="shared" si="23"/>
        <v>16668.740000000002</v>
      </c>
      <c r="M183" s="17">
        <f t="shared" si="19"/>
        <v>78331.259999999995</v>
      </c>
    </row>
    <row r="184" spans="1:57" x14ac:dyDescent="0.25">
      <c r="A184" s="9">
        <v>176</v>
      </c>
      <c r="B184" t="s">
        <v>78</v>
      </c>
      <c r="C184" s="4" t="s">
        <v>199</v>
      </c>
      <c r="D184" t="s">
        <v>501</v>
      </c>
      <c r="E184" s="4" t="s">
        <v>233</v>
      </c>
      <c r="F184" t="s">
        <v>154</v>
      </c>
      <c r="G184" s="35">
        <v>95000</v>
      </c>
      <c r="H184" s="17">
        <f t="shared" si="18"/>
        <v>2726.5</v>
      </c>
      <c r="I184" s="35">
        <v>10500.38</v>
      </c>
      <c r="J184" s="17">
        <f t="shared" si="20"/>
        <v>2888</v>
      </c>
      <c r="K184" s="18">
        <v>1740.46</v>
      </c>
      <c r="L184" s="18">
        <f t="shared" si="23"/>
        <v>17855.34</v>
      </c>
      <c r="M184" s="17">
        <f t="shared" si="19"/>
        <v>77144.66</v>
      </c>
    </row>
    <row r="185" spans="1:57" x14ac:dyDescent="0.25">
      <c r="A185" s="9">
        <v>177</v>
      </c>
      <c r="B185" t="s">
        <v>79</v>
      </c>
      <c r="C185" s="4" t="s">
        <v>199</v>
      </c>
      <c r="D185" t="s">
        <v>377</v>
      </c>
      <c r="E185" s="4" t="s">
        <v>234</v>
      </c>
      <c r="F185" t="s">
        <v>154</v>
      </c>
      <c r="G185" s="17">
        <v>60000</v>
      </c>
      <c r="H185" s="17">
        <f t="shared" si="18"/>
        <v>1722</v>
      </c>
      <c r="I185" s="35">
        <v>3486.68</v>
      </c>
      <c r="J185" s="17">
        <f t="shared" si="20"/>
        <v>1824</v>
      </c>
      <c r="K185" s="35">
        <v>709.8</v>
      </c>
      <c r="L185" s="18">
        <f t="shared" si="23"/>
        <v>7742.48</v>
      </c>
      <c r="M185" s="17">
        <f t="shared" si="19"/>
        <v>52257.52</v>
      </c>
    </row>
    <row r="186" spans="1:57" x14ac:dyDescent="0.25">
      <c r="A186" s="9">
        <v>178</v>
      </c>
      <c r="B186" t="s">
        <v>202</v>
      </c>
      <c r="C186" s="4" t="s">
        <v>199</v>
      </c>
      <c r="D186" t="s">
        <v>358</v>
      </c>
      <c r="E186" s="4" t="s">
        <v>233</v>
      </c>
      <c r="F186" t="s">
        <v>154</v>
      </c>
      <c r="G186" s="17">
        <v>60000</v>
      </c>
      <c r="H186" s="17">
        <f t="shared" si="18"/>
        <v>1722</v>
      </c>
      <c r="I186" s="35">
        <v>3486.68</v>
      </c>
      <c r="J186" s="17">
        <f t="shared" si="20"/>
        <v>1824</v>
      </c>
      <c r="K186" s="17">
        <v>25</v>
      </c>
      <c r="L186" s="18">
        <f t="shared" si="23"/>
        <v>7057.68</v>
      </c>
      <c r="M186" s="17">
        <f t="shared" si="19"/>
        <v>52942.32</v>
      </c>
    </row>
    <row r="187" spans="1:57" x14ac:dyDescent="0.25">
      <c r="A187" s="9">
        <v>179</v>
      </c>
      <c r="B187" t="s">
        <v>200</v>
      </c>
      <c r="C187" s="4" t="s">
        <v>199</v>
      </c>
      <c r="D187" t="s">
        <v>417</v>
      </c>
      <c r="E187" s="4" t="s">
        <v>233</v>
      </c>
      <c r="F187" t="s">
        <v>155</v>
      </c>
      <c r="G187" s="17">
        <v>106500</v>
      </c>
      <c r="H187" s="17">
        <f t="shared" si="18"/>
        <v>3056.55</v>
      </c>
      <c r="I187" s="17">
        <v>13634.33</v>
      </c>
      <c r="J187" s="17">
        <f t="shared" si="20"/>
        <v>3237.6</v>
      </c>
      <c r="K187" s="35">
        <v>2076.1</v>
      </c>
      <c r="L187" s="18">
        <f t="shared" si="23"/>
        <v>22004.58</v>
      </c>
      <c r="M187" s="17">
        <f t="shared" si="19"/>
        <v>84495.42</v>
      </c>
    </row>
    <row r="188" spans="1:57" s="13" customFormat="1" x14ac:dyDescent="0.25">
      <c r="A188" s="9">
        <v>180</v>
      </c>
      <c r="B188" t="s">
        <v>80</v>
      </c>
      <c r="C188" s="4" t="s">
        <v>365</v>
      </c>
      <c r="D188" t="s">
        <v>157</v>
      </c>
      <c r="E188" s="4" t="s">
        <v>233</v>
      </c>
      <c r="F188" t="s">
        <v>154</v>
      </c>
      <c r="G188" s="17">
        <v>45000</v>
      </c>
      <c r="H188" s="17">
        <f t="shared" si="18"/>
        <v>1291.5</v>
      </c>
      <c r="I188" s="35">
        <v>1148.33</v>
      </c>
      <c r="J188" s="17">
        <f t="shared" si="20"/>
        <v>1368</v>
      </c>
      <c r="K188" s="35">
        <v>275</v>
      </c>
      <c r="L188" s="18">
        <f t="shared" si="23"/>
        <v>4082.83</v>
      </c>
      <c r="M188" s="17">
        <f t="shared" si="19"/>
        <v>40917.17</v>
      </c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</row>
    <row r="189" spans="1:57" x14ac:dyDescent="0.25">
      <c r="A189" s="9">
        <v>181</v>
      </c>
      <c r="B189" t="s">
        <v>81</v>
      </c>
      <c r="C189" s="4" t="s">
        <v>365</v>
      </c>
      <c r="D189" t="s">
        <v>502</v>
      </c>
      <c r="E189" s="4" t="s">
        <v>234</v>
      </c>
      <c r="F189" t="s">
        <v>154</v>
      </c>
      <c r="G189" s="17">
        <v>75000</v>
      </c>
      <c r="H189" s="17">
        <f t="shared" si="18"/>
        <v>2152.5</v>
      </c>
      <c r="I189" s="35">
        <v>1462.96</v>
      </c>
      <c r="J189" s="17">
        <f t="shared" si="20"/>
        <v>2280</v>
      </c>
      <c r="K189" s="17">
        <v>295</v>
      </c>
      <c r="L189" s="18">
        <f t="shared" si="23"/>
        <v>6190.46</v>
      </c>
      <c r="M189" s="17">
        <f t="shared" si="19"/>
        <v>68809.539999999994</v>
      </c>
    </row>
    <row r="190" spans="1:57" x14ac:dyDescent="0.25">
      <c r="A190" s="9">
        <v>182</v>
      </c>
      <c r="B190" t="s">
        <v>76</v>
      </c>
      <c r="C190" s="4" t="s">
        <v>365</v>
      </c>
      <c r="D190" t="s">
        <v>451</v>
      </c>
      <c r="E190" s="4" t="s">
        <v>233</v>
      </c>
      <c r="F190" t="s">
        <v>154</v>
      </c>
      <c r="G190" s="18">
        <v>65000</v>
      </c>
      <c r="H190" s="17">
        <f t="shared" si="18"/>
        <v>1865.5</v>
      </c>
      <c r="I190" s="35">
        <v>4427.58</v>
      </c>
      <c r="J190" s="17">
        <f t="shared" si="20"/>
        <v>1976</v>
      </c>
      <c r="K190" s="18">
        <v>665</v>
      </c>
      <c r="L190" s="18">
        <f t="shared" ref="L190" si="38">H190+I190+J190+K190</f>
        <v>8934.08</v>
      </c>
      <c r="M190" s="17">
        <f t="shared" ref="M190" si="39">+G190-L190</f>
        <v>56065.919999999998</v>
      </c>
    </row>
    <row r="191" spans="1:57" x14ac:dyDescent="0.25">
      <c r="A191" s="9">
        <v>183</v>
      </c>
      <c r="B191" t="s">
        <v>272</v>
      </c>
      <c r="C191" s="4" t="s">
        <v>365</v>
      </c>
      <c r="D191" t="s">
        <v>65</v>
      </c>
      <c r="E191" s="4" t="s">
        <v>234</v>
      </c>
      <c r="F191" t="s">
        <v>155</v>
      </c>
      <c r="G191" s="17">
        <v>47000</v>
      </c>
      <c r="H191" s="17">
        <f t="shared" si="18"/>
        <v>1348.9</v>
      </c>
      <c r="I191" s="35">
        <v>1430.6</v>
      </c>
      <c r="J191" s="17">
        <f t="shared" si="20"/>
        <v>1428.8</v>
      </c>
      <c r="K191" s="35">
        <v>715</v>
      </c>
      <c r="L191" s="18">
        <f t="shared" si="23"/>
        <v>4923.3</v>
      </c>
      <c r="M191" s="17">
        <f t="shared" si="19"/>
        <v>42076.7</v>
      </c>
    </row>
    <row r="192" spans="1:57" x14ac:dyDescent="0.25">
      <c r="A192" s="9">
        <v>184</v>
      </c>
      <c r="B192" t="s">
        <v>74</v>
      </c>
      <c r="C192" s="4" t="s">
        <v>365</v>
      </c>
      <c r="D192" t="s">
        <v>157</v>
      </c>
      <c r="E192" s="4" t="s">
        <v>234</v>
      </c>
      <c r="F192" t="s">
        <v>155</v>
      </c>
      <c r="G192" s="17">
        <v>32000</v>
      </c>
      <c r="H192" s="17">
        <f t="shared" si="18"/>
        <v>918.4</v>
      </c>
      <c r="I192" s="18">
        <v>0</v>
      </c>
      <c r="J192" s="17">
        <f t="shared" si="20"/>
        <v>972.8</v>
      </c>
      <c r="K192" s="35">
        <v>3366.83</v>
      </c>
      <c r="L192" s="18">
        <f>H192+I192+J192+K192</f>
        <v>5258.03</v>
      </c>
      <c r="M192" s="17">
        <f t="shared" si="19"/>
        <v>26741.97</v>
      </c>
    </row>
    <row r="193" spans="1:57" x14ac:dyDescent="0.25">
      <c r="A193" s="9">
        <v>185</v>
      </c>
      <c r="B193" t="s">
        <v>246</v>
      </c>
      <c r="C193" t="s">
        <v>365</v>
      </c>
      <c r="D193" t="s">
        <v>14</v>
      </c>
      <c r="E193" s="4" t="s">
        <v>233</v>
      </c>
      <c r="F193" t="s">
        <v>154</v>
      </c>
      <c r="G193" s="17">
        <v>36000</v>
      </c>
      <c r="H193" s="17">
        <f t="shared" si="18"/>
        <v>1033.2</v>
      </c>
      <c r="I193" s="18">
        <v>0</v>
      </c>
      <c r="J193" s="17">
        <f t="shared" si="20"/>
        <v>1094.4000000000001</v>
      </c>
      <c r="K193" s="17">
        <v>815</v>
      </c>
      <c r="L193" s="18">
        <f t="shared" si="23"/>
        <v>2942.6</v>
      </c>
      <c r="M193" s="17">
        <f>+G193-L193</f>
        <v>33057.4</v>
      </c>
    </row>
    <row r="194" spans="1:57" x14ac:dyDescent="0.25">
      <c r="A194" s="9">
        <v>186</v>
      </c>
      <c r="B194" t="s">
        <v>170</v>
      </c>
      <c r="C194" t="s">
        <v>365</v>
      </c>
      <c r="D194" t="s">
        <v>313</v>
      </c>
      <c r="E194" s="4" t="s">
        <v>233</v>
      </c>
      <c r="F194" t="s">
        <v>155</v>
      </c>
      <c r="G194" s="17">
        <v>41000</v>
      </c>
      <c r="H194" s="17">
        <f t="shared" si="18"/>
        <v>1176.7</v>
      </c>
      <c r="I194" s="35">
        <v>583.79</v>
      </c>
      <c r="J194" s="17">
        <f t="shared" si="20"/>
        <v>1246.4000000000001</v>
      </c>
      <c r="K194" s="35">
        <v>275</v>
      </c>
      <c r="L194" s="18">
        <f t="shared" si="23"/>
        <v>3281.89</v>
      </c>
      <c r="M194" s="17">
        <f t="shared" ref="M194" si="40">+G194-L194</f>
        <v>37718.11</v>
      </c>
    </row>
    <row r="195" spans="1:57" x14ac:dyDescent="0.25">
      <c r="A195" s="9">
        <v>187</v>
      </c>
      <c r="B195" t="s">
        <v>152</v>
      </c>
      <c r="C195" t="s">
        <v>470</v>
      </c>
      <c r="D195" t="s">
        <v>378</v>
      </c>
      <c r="E195" s="4" t="s">
        <v>233</v>
      </c>
      <c r="F195" t="s">
        <v>155</v>
      </c>
      <c r="G195" s="17">
        <v>47000</v>
      </c>
      <c r="H195" s="17">
        <f t="shared" si="18"/>
        <v>1348.9</v>
      </c>
      <c r="I195" s="35">
        <v>1430.6</v>
      </c>
      <c r="J195" s="17">
        <f t="shared" si="20"/>
        <v>1428.8</v>
      </c>
      <c r="K195" s="35">
        <v>1013</v>
      </c>
      <c r="L195" s="18">
        <f t="shared" si="23"/>
        <v>5221.3</v>
      </c>
      <c r="M195" s="17">
        <f t="shared" ref="M195" si="41">+G195-L195</f>
        <v>41778.699999999997</v>
      </c>
      <c r="N195" s="40"/>
    </row>
    <row r="196" spans="1:57" s="6" customFormat="1" x14ac:dyDescent="0.25">
      <c r="A196" s="9">
        <v>188</v>
      </c>
      <c r="B196" t="s">
        <v>244</v>
      </c>
      <c r="C196" t="s">
        <v>148</v>
      </c>
      <c r="D196" t="s">
        <v>446</v>
      </c>
      <c r="E196" s="4" t="s">
        <v>233</v>
      </c>
      <c r="F196" t="s">
        <v>155</v>
      </c>
      <c r="G196" s="17">
        <v>36000</v>
      </c>
      <c r="H196" s="17">
        <f t="shared" si="18"/>
        <v>1033.2</v>
      </c>
      <c r="I196" s="18">
        <v>0</v>
      </c>
      <c r="J196" s="17">
        <f t="shared" si="20"/>
        <v>1094.4000000000001</v>
      </c>
      <c r="K196" s="18">
        <v>4240.5</v>
      </c>
      <c r="L196" s="18">
        <f t="shared" si="23"/>
        <v>6368.1</v>
      </c>
      <c r="M196" s="17">
        <f>+G196-L196</f>
        <v>29631.9</v>
      </c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</row>
    <row r="197" spans="1:57" x14ac:dyDescent="0.25">
      <c r="A197" s="9">
        <v>189</v>
      </c>
      <c r="B197" s="4" t="s">
        <v>204</v>
      </c>
      <c r="C197" t="s">
        <v>148</v>
      </c>
      <c r="D197" s="4" t="s">
        <v>157</v>
      </c>
      <c r="E197" s="4" t="s">
        <v>233</v>
      </c>
      <c r="F197" s="5" t="s">
        <v>155</v>
      </c>
      <c r="G197" s="17">
        <v>32000</v>
      </c>
      <c r="H197" s="17">
        <f t="shared" si="18"/>
        <v>918.4</v>
      </c>
      <c r="I197" s="18">
        <v>0</v>
      </c>
      <c r="J197" s="17">
        <f t="shared" si="20"/>
        <v>972.8</v>
      </c>
      <c r="K197" s="35">
        <v>14521.17</v>
      </c>
      <c r="L197" s="18">
        <f t="shared" si="23"/>
        <v>16412.37</v>
      </c>
      <c r="M197" s="17">
        <f t="shared" si="19"/>
        <v>15587.63</v>
      </c>
    </row>
    <row r="198" spans="1:57" x14ac:dyDescent="0.25">
      <c r="A198" s="9">
        <v>190</v>
      </c>
      <c r="B198" s="4" t="s">
        <v>144</v>
      </c>
      <c r="C198" t="s">
        <v>148</v>
      </c>
      <c r="D198" s="4" t="s">
        <v>471</v>
      </c>
      <c r="E198" s="4" t="s">
        <v>234</v>
      </c>
      <c r="F198" s="5" t="s">
        <v>155</v>
      </c>
      <c r="G198" s="17">
        <v>65000</v>
      </c>
      <c r="H198" s="17">
        <f t="shared" si="18"/>
        <v>1865.5</v>
      </c>
      <c r="I198" s="35">
        <v>4427.58</v>
      </c>
      <c r="J198" s="17">
        <f t="shared" si="20"/>
        <v>1976</v>
      </c>
      <c r="K198" s="18">
        <v>175</v>
      </c>
      <c r="L198" s="18">
        <f t="shared" si="23"/>
        <v>8444.08</v>
      </c>
      <c r="M198" s="17">
        <f t="shared" si="19"/>
        <v>56555.92</v>
      </c>
    </row>
    <row r="199" spans="1:57" x14ac:dyDescent="0.25">
      <c r="A199" s="9">
        <v>191</v>
      </c>
      <c r="B199" t="s">
        <v>27</v>
      </c>
      <c r="C199" t="s">
        <v>367</v>
      </c>
      <c r="D199" t="s">
        <v>157</v>
      </c>
      <c r="E199" s="4" t="s">
        <v>233</v>
      </c>
      <c r="F199" t="s">
        <v>154</v>
      </c>
      <c r="G199" s="35">
        <v>32000</v>
      </c>
      <c r="H199" s="17">
        <f t="shared" si="18"/>
        <v>918.4</v>
      </c>
      <c r="I199" s="18">
        <v>0</v>
      </c>
      <c r="J199" s="17">
        <f t="shared" si="20"/>
        <v>972.8</v>
      </c>
      <c r="K199" s="35">
        <v>9793.01</v>
      </c>
      <c r="L199" s="18">
        <f t="shared" si="23"/>
        <v>11684.21</v>
      </c>
      <c r="M199" s="17">
        <f t="shared" si="19"/>
        <v>20315.79</v>
      </c>
    </row>
    <row r="200" spans="1:57" x14ac:dyDescent="0.25">
      <c r="A200" s="9">
        <v>192</v>
      </c>
      <c r="B200" t="s">
        <v>82</v>
      </c>
      <c r="C200" s="4" t="s">
        <v>230</v>
      </c>
      <c r="D200" t="s">
        <v>379</v>
      </c>
      <c r="E200" s="4" t="s">
        <v>233</v>
      </c>
      <c r="F200" t="s">
        <v>155</v>
      </c>
      <c r="G200" s="17">
        <v>65000</v>
      </c>
      <c r="H200" s="17">
        <f t="shared" si="18"/>
        <v>1865.5</v>
      </c>
      <c r="I200" s="35">
        <v>4427.58</v>
      </c>
      <c r="J200" s="17">
        <f t="shared" si="20"/>
        <v>1976</v>
      </c>
      <c r="K200" s="35">
        <v>175</v>
      </c>
      <c r="L200" s="18">
        <f t="shared" si="23"/>
        <v>8444.08</v>
      </c>
      <c r="M200" s="17">
        <f t="shared" si="19"/>
        <v>56555.92</v>
      </c>
    </row>
    <row r="201" spans="1:57" x14ac:dyDescent="0.25">
      <c r="A201" s="9">
        <v>193</v>
      </c>
      <c r="B201" t="s">
        <v>160</v>
      </c>
      <c r="C201" s="4" t="s">
        <v>230</v>
      </c>
      <c r="D201" t="s">
        <v>380</v>
      </c>
      <c r="E201" s="4" t="s">
        <v>234</v>
      </c>
      <c r="F201" t="s">
        <v>155</v>
      </c>
      <c r="G201" s="17">
        <v>40000</v>
      </c>
      <c r="H201" s="17">
        <f t="shared" si="18"/>
        <v>1148</v>
      </c>
      <c r="I201" s="18">
        <v>0</v>
      </c>
      <c r="J201" s="17">
        <f t="shared" si="20"/>
        <v>1216</v>
      </c>
      <c r="K201" s="35">
        <v>1890.46</v>
      </c>
      <c r="L201" s="18">
        <f t="shared" si="23"/>
        <v>4254.46</v>
      </c>
      <c r="M201" s="17">
        <f t="shared" ref="M201:M266" si="42">+G201-L201</f>
        <v>35745.54</v>
      </c>
    </row>
    <row r="202" spans="1:57" x14ac:dyDescent="0.25">
      <c r="A202" s="9">
        <v>194</v>
      </c>
      <c r="B202" t="s">
        <v>173</v>
      </c>
      <c r="C202" s="4" t="s">
        <v>230</v>
      </c>
      <c r="D202" t="s">
        <v>157</v>
      </c>
      <c r="E202" s="4" t="s">
        <v>233</v>
      </c>
      <c r="F202" t="s">
        <v>155</v>
      </c>
      <c r="G202" s="17">
        <v>30000</v>
      </c>
      <c r="H202" s="17">
        <f t="shared" ref="H202:H268" si="43">G202*0.0287</f>
        <v>861</v>
      </c>
      <c r="I202" s="18">
        <v>0</v>
      </c>
      <c r="J202" s="17">
        <f t="shared" si="20"/>
        <v>912</v>
      </c>
      <c r="K202" s="18">
        <v>1890.46</v>
      </c>
      <c r="L202" s="18">
        <f t="shared" si="23"/>
        <v>3663.46</v>
      </c>
      <c r="M202" s="17">
        <f t="shared" si="42"/>
        <v>26336.54</v>
      </c>
    </row>
    <row r="203" spans="1:57" x14ac:dyDescent="0.25">
      <c r="A203" s="9">
        <v>195</v>
      </c>
      <c r="B203" t="s">
        <v>172</v>
      </c>
      <c r="C203" s="4" t="s">
        <v>230</v>
      </c>
      <c r="D203" t="s">
        <v>380</v>
      </c>
      <c r="E203" s="4" t="s">
        <v>233</v>
      </c>
      <c r="F203" t="s">
        <v>155</v>
      </c>
      <c r="G203" s="17">
        <v>40000</v>
      </c>
      <c r="H203" s="17">
        <f t="shared" si="43"/>
        <v>1148</v>
      </c>
      <c r="I203" s="18">
        <v>0</v>
      </c>
      <c r="J203" s="17">
        <f t="shared" si="20"/>
        <v>1216</v>
      </c>
      <c r="K203" s="17">
        <v>275</v>
      </c>
      <c r="L203" s="18">
        <f t="shared" si="23"/>
        <v>2639</v>
      </c>
      <c r="M203" s="17">
        <f t="shared" ref="M203" si="44">+G203-L203</f>
        <v>37361</v>
      </c>
    </row>
    <row r="204" spans="1:57" s="2" customFormat="1" x14ac:dyDescent="0.25">
      <c r="A204" s="9">
        <v>196</v>
      </c>
      <c r="B204" t="s">
        <v>96</v>
      </c>
      <c r="C204" t="s">
        <v>273</v>
      </c>
      <c r="D204" t="s">
        <v>34</v>
      </c>
      <c r="E204" s="4" t="s">
        <v>233</v>
      </c>
      <c r="F204" t="s">
        <v>155</v>
      </c>
      <c r="G204" s="17">
        <v>19800</v>
      </c>
      <c r="H204" s="17">
        <f t="shared" si="43"/>
        <v>568.26</v>
      </c>
      <c r="I204" s="18">
        <v>0</v>
      </c>
      <c r="J204" s="17">
        <f t="shared" si="20"/>
        <v>601.91999999999996</v>
      </c>
      <c r="K204" s="17">
        <v>25</v>
      </c>
      <c r="L204" s="18">
        <f t="shared" si="23"/>
        <v>1195.18</v>
      </c>
      <c r="M204" s="17">
        <f t="shared" si="42"/>
        <v>18604.82</v>
      </c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</row>
    <row r="205" spans="1:57" x14ac:dyDescent="0.25">
      <c r="A205" s="9">
        <v>197</v>
      </c>
      <c r="B205" t="s">
        <v>387</v>
      </c>
      <c r="C205" t="s">
        <v>273</v>
      </c>
      <c r="D205" t="s">
        <v>390</v>
      </c>
      <c r="E205" s="4" t="s">
        <v>234</v>
      </c>
      <c r="F205" t="s">
        <v>155</v>
      </c>
      <c r="G205" s="17">
        <v>65000</v>
      </c>
      <c r="H205" s="17">
        <f>G205*0.0287</f>
        <v>1865.5</v>
      </c>
      <c r="I205" s="35">
        <v>4427.58</v>
      </c>
      <c r="J205" s="17">
        <f t="shared" si="20"/>
        <v>1976</v>
      </c>
      <c r="K205" s="17">
        <v>275</v>
      </c>
      <c r="L205" s="18">
        <f t="shared" si="23"/>
        <v>8544.08</v>
      </c>
      <c r="M205" s="17">
        <f t="shared" ref="M205" si="45">+G205-L205</f>
        <v>56455.92</v>
      </c>
    </row>
    <row r="206" spans="1:57" x14ac:dyDescent="0.25">
      <c r="A206" s="9">
        <v>198</v>
      </c>
      <c r="B206" t="s">
        <v>188</v>
      </c>
      <c r="C206" t="s">
        <v>273</v>
      </c>
      <c r="D206" s="4" t="s">
        <v>157</v>
      </c>
      <c r="E206" s="4" t="s">
        <v>234</v>
      </c>
      <c r="F206" s="28" t="s">
        <v>155</v>
      </c>
      <c r="G206" s="27">
        <v>30000</v>
      </c>
      <c r="H206" s="17">
        <f>G206*0.0287</f>
        <v>861</v>
      </c>
      <c r="I206" s="18">
        <v>0</v>
      </c>
      <c r="J206" s="17">
        <f t="shared" ref="J206:J267" si="46">G206*0.0304</f>
        <v>912</v>
      </c>
      <c r="K206" s="32">
        <v>175</v>
      </c>
      <c r="L206" s="18">
        <f>H206+I206+J206+K206</f>
        <v>1948</v>
      </c>
      <c r="M206" s="17">
        <f>+G206-L206</f>
        <v>28052</v>
      </c>
    </row>
    <row r="207" spans="1:57" x14ac:dyDescent="0.25">
      <c r="A207" s="9">
        <v>199</v>
      </c>
      <c r="B207" t="s">
        <v>159</v>
      </c>
      <c r="C207" s="4" t="s">
        <v>231</v>
      </c>
      <c r="D207" t="s">
        <v>318</v>
      </c>
      <c r="E207" s="4" t="s">
        <v>233</v>
      </c>
      <c r="F207" t="s">
        <v>155</v>
      </c>
      <c r="G207" s="17">
        <v>55000</v>
      </c>
      <c r="H207" s="17">
        <f t="shared" si="43"/>
        <v>1578.5</v>
      </c>
      <c r="I207" s="35">
        <v>2559.6799999999998</v>
      </c>
      <c r="J207" s="17">
        <f t="shared" si="46"/>
        <v>1672</v>
      </c>
      <c r="K207" s="17">
        <v>175</v>
      </c>
      <c r="L207" s="18">
        <f t="shared" ref="L207:L256" si="47">H207+I207+J207+K207</f>
        <v>5985.18</v>
      </c>
      <c r="M207" s="17">
        <f t="shared" si="42"/>
        <v>49014.82</v>
      </c>
    </row>
    <row r="208" spans="1:57" x14ac:dyDescent="0.25">
      <c r="A208" s="9">
        <v>200</v>
      </c>
      <c r="B208" t="s">
        <v>171</v>
      </c>
      <c r="C208" s="4" t="s">
        <v>231</v>
      </c>
      <c r="D208" t="s">
        <v>157</v>
      </c>
      <c r="E208" s="4" t="s">
        <v>234</v>
      </c>
      <c r="F208" t="s">
        <v>155</v>
      </c>
      <c r="G208" s="17">
        <v>30000</v>
      </c>
      <c r="H208" s="17">
        <f t="shared" si="43"/>
        <v>861</v>
      </c>
      <c r="I208" s="18">
        <v>0</v>
      </c>
      <c r="J208" s="17">
        <f t="shared" si="46"/>
        <v>912</v>
      </c>
      <c r="K208" s="17">
        <v>175</v>
      </c>
      <c r="L208" s="18">
        <f t="shared" si="47"/>
        <v>1948</v>
      </c>
      <c r="M208" s="17">
        <f t="shared" ref="M208" si="48">+G208-L208</f>
        <v>28052</v>
      </c>
    </row>
    <row r="209" spans="1:57" s="2" customFormat="1" x14ac:dyDescent="0.25">
      <c r="A209" s="9">
        <v>201</v>
      </c>
      <c r="B209" t="s">
        <v>84</v>
      </c>
      <c r="C209" s="4" t="s">
        <v>231</v>
      </c>
      <c r="D209" t="s">
        <v>318</v>
      </c>
      <c r="E209" s="4" t="s">
        <v>233</v>
      </c>
      <c r="F209" t="s">
        <v>154</v>
      </c>
      <c r="G209" s="17">
        <v>40000</v>
      </c>
      <c r="H209" s="17">
        <f t="shared" si="43"/>
        <v>1148</v>
      </c>
      <c r="I209" s="18">
        <v>442.65</v>
      </c>
      <c r="J209" s="17">
        <f t="shared" si="46"/>
        <v>1216</v>
      </c>
      <c r="K209" s="19">
        <v>1362.5</v>
      </c>
      <c r="L209" s="18">
        <f t="shared" si="47"/>
        <v>4169.1499999999996</v>
      </c>
      <c r="M209" s="17">
        <f t="shared" ref="M209" si="49">+G209-L209</f>
        <v>35830.85</v>
      </c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</row>
    <row r="210" spans="1:57" x14ac:dyDescent="0.25">
      <c r="A210" s="9">
        <v>202</v>
      </c>
      <c r="B210" t="s">
        <v>145</v>
      </c>
      <c r="C210" s="4" t="s">
        <v>232</v>
      </c>
      <c r="D210" t="s">
        <v>381</v>
      </c>
      <c r="E210" s="4" t="s">
        <v>233</v>
      </c>
      <c r="F210" t="s">
        <v>155</v>
      </c>
      <c r="G210" s="17">
        <v>40000</v>
      </c>
      <c r="H210" s="17">
        <f t="shared" si="43"/>
        <v>1148</v>
      </c>
      <c r="I210" s="35">
        <v>442.65</v>
      </c>
      <c r="J210" s="17">
        <f t="shared" si="46"/>
        <v>1216</v>
      </c>
      <c r="K210" s="27">
        <v>275</v>
      </c>
      <c r="L210" s="18">
        <f t="shared" si="47"/>
        <v>3081.65</v>
      </c>
      <c r="M210" s="17">
        <f t="shared" si="42"/>
        <v>36918.35</v>
      </c>
    </row>
    <row r="211" spans="1:57" x14ac:dyDescent="0.25">
      <c r="A211" s="9">
        <v>203</v>
      </c>
      <c r="B211" t="s">
        <v>176</v>
      </c>
      <c r="C211" s="4" t="s">
        <v>232</v>
      </c>
      <c r="D211" t="s">
        <v>381</v>
      </c>
      <c r="E211" s="4" t="s">
        <v>233</v>
      </c>
      <c r="F211" t="s">
        <v>155</v>
      </c>
      <c r="G211" s="35">
        <v>40000</v>
      </c>
      <c r="H211" s="17">
        <f t="shared" si="43"/>
        <v>1148</v>
      </c>
      <c r="I211" s="18">
        <v>0</v>
      </c>
      <c r="J211" s="17">
        <f t="shared" si="46"/>
        <v>1216</v>
      </c>
      <c r="K211" s="35">
        <v>10609.48</v>
      </c>
      <c r="L211" s="18">
        <f t="shared" si="47"/>
        <v>12973.48</v>
      </c>
      <c r="M211" s="17">
        <f t="shared" si="42"/>
        <v>27026.52</v>
      </c>
    </row>
    <row r="212" spans="1:57" x14ac:dyDescent="0.25">
      <c r="A212" s="9">
        <v>204</v>
      </c>
      <c r="B212" t="s">
        <v>182</v>
      </c>
      <c r="C212" s="4" t="s">
        <v>232</v>
      </c>
      <c r="D212" t="s">
        <v>381</v>
      </c>
      <c r="E212" s="4" t="s">
        <v>233</v>
      </c>
      <c r="F212" t="s">
        <v>155</v>
      </c>
      <c r="G212" s="35">
        <v>47000</v>
      </c>
      <c r="H212" s="17">
        <f t="shared" si="43"/>
        <v>1348.9</v>
      </c>
      <c r="I212" s="35">
        <v>1173.28</v>
      </c>
      <c r="J212" s="17">
        <f t="shared" si="46"/>
        <v>1428.8</v>
      </c>
      <c r="K212" s="18">
        <v>1890.46</v>
      </c>
      <c r="L212" s="18">
        <f t="shared" si="47"/>
        <v>5841.44</v>
      </c>
      <c r="M212" s="17">
        <f t="shared" si="42"/>
        <v>41158.559999999998</v>
      </c>
    </row>
    <row r="213" spans="1:57" x14ac:dyDescent="0.25">
      <c r="A213" s="9">
        <v>205</v>
      </c>
      <c r="B213" t="s">
        <v>97</v>
      </c>
      <c r="C213" s="4" t="s">
        <v>232</v>
      </c>
      <c r="D213" t="s">
        <v>381</v>
      </c>
      <c r="E213" s="4" t="s">
        <v>234</v>
      </c>
      <c r="F213" t="s">
        <v>154</v>
      </c>
      <c r="G213" s="35">
        <v>40000</v>
      </c>
      <c r="H213" s="17">
        <f t="shared" si="43"/>
        <v>1148</v>
      </c>
      <c r="I213" s="35">
        <v>185.33</v>
      </c>
      <c r="J213" s="17">
        <f t="shared" si="46"/>
        <v>1216</v>
      </c>
      <c r="K213" s="35">
        <v>2050.46</v>
      </c>
      <c r="L213" s="18">
        <f t="shared" si="47"/>
        <v>4599.79</v>
      </c>
      <c r="M213" s="17">
        <f t="shared" si="42"/>
        <v>35400.21</v>
      </c>
    </row>
    <row r="214" spans="1:57" x14ac:dyDescent="0.25">
      <c r="A214" s="9">
        <v>206</v>
      </c>
      <c r="B214" t="s">
        <v>89</v>
      </c>
      <c r="C214" s="4" t="s">
        <v>232</v>
      </c>
      <c r="D214" t="s">
        <v>381</v>
      </c>
      <c r="E214" s="4" t="s">
        <v>233</v>
      </c>
      <c r="F214" t="s">
        <v>154</v>
      </c>
      <c r="G214" s="17">
        <v>40000</v>
      </c>
      <c r="H214" s="17">
        <f t="shared" si="43"/>
        <v>1148</v>
      </c>
      <c r="I214" s="18">
        <v>442.65</v>
      </c>
      <c r="J214" s="17">
        <f t="shared" si="46"/>
        <v>1216</v>
      </c>
      <c r="K214" s="27">
        <v>335</v>
      </c>
      <c r="L214" s="18">
        <f t="shared" si="47"/>
        <v>3141.65</v>
      </c>
      <c r="M214" s="17">
        <f t="shared" si="42"/>
        <v>36858.35</v>
      </c>
    </row>
    <row r="215" spans="1:57" x14ac:dyDescent="0.25">
      <c r="A215" s="9">
        <v>207</v>
      </c>
      <c r="B215" t="s">
        <v>94</v>
      </c>
      <c r="C215" s="4" t="s">
        <v>232</v>
      </c>
      <c r="D215" t="s">
        <v>95</v>
      </c>
      <c r="E215" s="4" t="s">
        <v>234</v>
      </c>
      <c r="F215" t="s">
        <v>155</v>
      </c>
      <c r="G215" s="17">
        <v>19580</v>
      </c>
      <c r="H215" s="17">
        <f t="shared" si="43"/>
        <v>561.95000000000005</v>
      </c>
      <c r="I215" s="18">
        <v>0</v>
      </c>
      <c r="J215" s="17">
        <f t="shared" si="46"/>
        <v>595.23</v>
      </c>
      <c r="K215" s="27">
        <v>145</v>
      </c>
      <c r="L215" s="18">
        <f t="shared" si="47"/>
        <v>1302.18</v>
      </c>
      <c r="M215" s="17">
        <f t="shared" si="42"/>
        <v>18277.82</v>
      </c>
    </row>
    <row r="216" spans="1:57" x14ac:dyDescent="0.25">
      <c r="A216" s="9">
        <v>208</v>
      </c>
      <c r="B216" t="s">
        <v>53</v>
      </c>
      <c r="C216" s="4" t="s">
        <v>232</v>
      </c>
      <c r="D216" t="s">
        <v>157</v>
      </c>
      <c r="E216" s="4" t="s">
        <v>233</v>
      </c>
      <c r="F216" t="s">
        <v>154</v>
      </c>
      <c r="G216" s="17">
        <v>35000</v>
      </c>
      <c r="H216" s="17">
        <f t="shared" si="43"/>
        <v>1004.5</v>
      </c>
      <c r="I216" s="18">
        <v>0</v>
      </c>
      <c r="J216" s="17">
        <f t="shared" si="46"/>
        <v>1064</v>
      </c>
      <c r="K216" s="27">
        <v>295</v>
      </c>
      <c r="L216" s="18">
        <f t="shared" si="47"/>
        <v>2363.5</v>
      </c>
      <c r="M216" s="17">
        <f t="shared" si="42"/>
        <v>32636.5</v>
      </c>
    </row>
    <row r="217" spans="1:57" x14ac:dyDescent="0.25">
      <c r="A217" s="9">
        <v>209</v>
      </c>
      <c r="B217" t="s">
        <v>90</v>
      </c>
      <c r="C217" s="4" t="s">
        <v>232</v>
      </c>
      <c r="D217" t="s">
        <v>157</v>
      </c>
      <c r="E217" s="4" t="s">
        <v>233</v>
      </c>
      <c r="F217" t="s">
        <v>154</v>
      </c>
      <c r="G217" s="17">
        <v>40000</v>
      </c>
      <c r="H217" s="17">
        <f t="shared" si="43"/>
        <v>1148</v>
      </c>
      <c r="I217" s="18">
        <v>0</v>
      </c>
      <c r="J217" s="17">
        <f t="shared" si="46"/>
        <v>1216</v>
      </c>
      <c r="K217" s="19">
        <v>295</v>
      </c>
      <c r="L217" s="18">
        <f t="shared" si="47"/>
        <v>2659</v>
      </c>
      <c r="M217" s="17">
        <f t="shared" si="42"/>
        <v>37341</v>
      </c>
    </row>
    <row r="218" spans="1:57" x14ac:dyDescent="0.25">
      <c r="A218" s="9">
        <v>210</v>
      </c>
      <c r="B218" s="7" t="s">
        <v>87</v>
      </c>
      <c r="C218" s="4" t="s">
        <v>307</v>
      </c>
      <c r="D218" t="s">
        <v>432</v>
      </c>
      <c r="E218" s="4" t="s">
        <v>234</v>
      </c>
      <c r="F218" t="s">
        <v>155</v>
      </c>
      <c r="G218" s="17">
        <v>82000</v>
      </c>
      <c r="H218" s="17">
        <f t="shared" si="43"/>
        <v>2353.4</v>
      </c>
      <c r="I218" s="17">
        <v>7871.32</v>
      </c>
      <c r="J218" s="17">
        <f t="shared" si="46"/>
        <v>2492.8000000000002</v>
      </c>
      <c r="K218" s="17">
        <v>275</v>
      </c>
      <c r="L218" s="18">
        <f t="shared" si="47"/>
        <v>12992.52</v>
      </c>
      <c r="M218" s="17">
        <f t="shared" si="42"/>
        <v>69007.48</v>
      </c>
    </row>
    <row r="219" spans="1:57" x14ac:dyDescent="0.25">
      <c r="A219" s="9">
        <v>211</v>
      </c>
      <c r="B219" t="s">
        <v>201</v>
      </c>
      <c r="C219" s="4" t="s">
        <v>307</v>
      </c>
      <c r="D219" t="s">
        <v>433</v>
      </c>
      <c r="E219" s="4" t="s">
        <v>234</v>
      </c>
      <c r="F219" t="s">
        <v>155</v>
      </c>
      <c r="G219" s="19">
        <v>100000</v>
      </c>
      <c r="H219" s="17">
        <f t="shared" si="43"/>
        <v>2870</v>
      </c>
      <c r="I219" s="19">
        <v>12105.37</v>
      </c>
      <c r="J219" s="17">
        <f t="shared" si="46"/>
        <v>3040</v>
      </c>
      <c r="K219" s="35">
        <v>175</v>
      </c>
      <c r="L219" s="18">
        <f t="shared" si="47"/>
        <v>18190.37</v>
      </c>
      <c r="M219" s="17">
        <f t="shared" si="42"/>
        <v>81809.63</v>
      </c>
    </row>
    <row r="220" spans="1:57" x14ac:dyDescent="0.25">
      <c r="A220" s="9">
        <v>212</v>
      </c>
      <c r="B220" t="s">
        <v>88</v>
      </c>
      <c r="C220" s="4" t="s">
        <v>307</v>
      </c>
      <c r="D220" t="s">
        <v>418</v>
      </c>
      <c r="E220" s="4" t="s">
        <v>233</v>
      </c>
      <c r="F220" t="s">
        <v>155</v>
      </c>
      <c r="G220" s="17">
        <v>50000</v>
      </c>
      <c r="H220" s="17">
        <f t="shared" si="43"/>
        <v>1435</v>
      </c>
      <c r="I220" s="35">
        <v>1854</v>
      </c>
      <c r="J220" s="17">
        <f t="shared" si="46"/>
        <v>1520</v>
      </c>
      <c r="K220" s="17">
        <v>275</v>
      </c>
      <c r="L220" s="18">
        <f t="shared" si="47"/>
        <v>5084</v>
      </c>
      <c r="M220" s="17">
        <f t="shared" si="42"/>
        <v>44916</v>
      </c>
    </row>
    <row r="221" spans="1:57" x14ac:dyDescent="0.25">
      <c r="A221" s="9">
        <v>213</v>
      </c>
      <c r="B221" s="7" t="s">
        <v>86</v>
      </c>
      <c r="C221" s="4" t="s">
        <v>307</v>
      </c>
      <c r="D221" t="s">
        <v>383</v>
      </c>
      <c r="E221" s="4" t="s">
        <v>234</v>
      </c>
      <c r="F221" t="s">
        <v>154</v>
      </c>
      <c r="G221" s="17">
        <v>50000</v>
      </c>
      <c r="H221" s="17">
        <f t="shared" si="43"/>
        <v>1435</v>
      </c>
      <c r="I221" s="35">
        <v>1854</v>
      </c>
      <c r="J221" s="17">
        <f t="shared" si="46"/>
        <v>1520</v>
      </c>
      <c r="K221" s="18">
        <v>7753.02</v>
      </c>
      <c r="L221" s="18">
        <f t="shared" si="47"/>
        <v>12562.02</v>
      </c>
      <c r="M221" s="17">
        <f t="shared" si="42"/>
        <v>37437.980000000003</v>
      </c>
    </row>
    <row r="222" spans="1:57" x14ac:dyDescent="0.25">
      <c r="A222" s="9">
        <v>214</v>
      </c>
      <c r="B222" t="s">
        <v>332</v>
      </c>
      <c r="C222" s="4" t="s">
        <v>307</v>
      </c>
      <c r="D222" t="s">
        <v>418</v>
      </c>
      <c r="E222" s="4" t="s">
        <v>234</v>
      </c>
      <c r="F222" t="s">
        <v>155</v>
      </c>
      <c r="G222" s="17">
        <v>50000</v>
      </c>
      <c r="H222" s="17">
        <f t="shared" si="43"/>
        <v>1435</v>
      </c>
      <c r="I222" s="35">
        <v>1854</v>
      </c>
      <c r="J222" s="17">
        <f t="shared" si="46"/>
        <v>1520</v>
      </c>
      <c r="K222" s="17">
        <v>175</v>
      </c>
      <c r="L222" s="18">
        <f t="shared" si="47"/>
        <v>4984</v>
      </c>
      <c r="M222" s="17">
        <f t="shared" si="42"/>
        <v>45016</v>
      </c>
    </row>
    <row r="223" spans="1:57" x14ac:dyDescent="0.25">
      <c r="A223" s="9">
        <v>215</v>
      </c>
      <c r="B223" t="s">
        <v>146</v>
      </c>
      <c r="C223" s="4" t="s">
        <v>307</v>
      </c>
      <c r="D223" t="s">
        <v>418</v>
      </c>
      <c r="E223" s="4" t="s">
        <v>233</v>
      </c>
      <c r="F223" t="s">
        <v>155</v>
      </c>
      <c r="G223" s="17">
        <v>50000</v>
      </c>
      <c r="H223" s="17">
        <f t="shared" si="43"/>
        <v>1435</v>
      </c>
      <c r="I223" s="35">
        <v>1854</v>
      </c>
      <c r="J223" s="17">
        <f t="shared" si="46"/>
        <v>1520</v>
      </c>
      <c r="K223" s="17">
        <v>275</v>
      </c>
      <c r="L223" s="18">
        <f t="shared" si="47"/>
        <v>5084</v>
      </c>
      <c r="M223" s="17">
        <f t="shared" si="42"/>
        <v>44916</v>
      </c>
    </row>
    <row r="224" spans="1:57" x14ac:dyDescent="0.25">
      <c r="A224" s="9">
        <v>216</v>
      </c>
      <c r="B224" t="s">
        <v>85</v>
      </c>
      <c r="C224" s="4" t="s">
        <v>307</v>
      </c>
      <c r="D224" t="s">
        <v>383</v>
      </c>
      <c r="E224" s="4" t="s">
        <v>234</v>
      </c>
      <c r="F224" t="s">
        <v>155</v>
      </c>
      <c r="G224" s="35">
        <v>50000</v>
      </c>
      <c r="H224" s="17">
        <f t="shared" si="43"/>
        <v>1435</v>
      </c>
      <c r="I224" s="35">
        <v>1596.68</v>
      </c>
      <c r="J224" s="17">
        <f t="shared" si="46"/>
        <v>1520</v>
      </c>
      <c r="K224" s="18">
        <v>14222.79</v>
      </c>
      <c r="L224" s="18">
        <f t="shared" si="47"/>
        <v>18774.47</v>
      </c>
      <c r="M224" s="17">
        <f t="shared" si="42"/>
        <v>31225.53</v>
      </c>
    </row>
    <row r="225" spans="1:13" x14ac:dyDescent="0.25">
      <c r="A225" s="9">
        <v>217</v>
      </c>
      <c r="B225" t="s">
        <v>175</v>
      </c>
      <c r="C225" s="4" t="s">
        <v>307</v>
      </c>
      <c r="D225" t="s">
        <v>383</v>
      </c>
      <c r="E225" s="4" t="s">
        <v>233</v>
      </c>
      <c r="F225" t="s">
        <v>155</v>
      </c>
      <c r="G225" s="17">
        <v>47000</v>
      </c>
      <c r="H225" s="17">
        <f t="shared" si="43"/>
        <v>1348.9</v>
      </c>
      <c r="I225" s="35">
        <v>1430.6</v>
      </c>
      <c r="J225" s="17">
        <f t="shared" si="46"/>
        <v>1428.8</v>
      </c>
      <c r="K225" s="17">
        <v>315</v>
      </c>
      <c r="L225" s="18">
        <f t="shared" si="47"/>
        <v>4523.3</v>
      </c>
      <c r="M225" s="17">
        <f t="shared" si="42"/>
        <v>42476.7</v>
      </c>
    </row>
    <row r="226" spans="1:13" x14ac:dyDescent="0.25">
      <c r="A226" s="9">
        <v>218</v>
      </c>
      <c r="B226" t="s">
        <v>174</v>
      </c>
      <c r="C226" s="4" t="s">
        <v>307</v>
      </c>
      <c r="D226" t="s">
        <v>383</v>
      </c>
      <c r="E226" s="4" t="s">
        <v>233</v>
      </c>
      <c r="F226" t="s">
        <v>155</v>
      </c>
      <c r="G226" s="17">
        <v>47000</v>
      </c>
      <c r="H226" s="17">
        <f t="shared" si="43"/>
        <v>1348.9</v>
      </c>
      <c r="I226" s="35">
        <v>1430.6</v>
      </c>
      <c r="J226" s="17">
        <f t="shared" si="46"/>
        <v>1428.8</v>
      </c>
      <c r="K226" s="17">
        <v>515</v>
      </c>
      <c r="L226" s="18">
        <f t="shared" si="47"/>
        <v>4723.3</v>
      </c>
      <c r="M226" s="17">
        <f t="shared" si="42"/>
        <v>42276.7</v>
      </c>
    </row>
    <row r="227" spans="1:13" x14ac:dyDescent="0.25">
      <c r="A227" s="9">
        <v>219</v>
      </c>
      <c r="B227" t="s">
        <v>83</v>
      </c>
      <c r="C227" s="4" t="s">
        <v>307</v>
      </c>
      <c r="D227" t="s">
        <v>382</v>
      </c>
      <c r="E227" s="4" t="s">
        <v>233</v>
      </c>
      <c r="F227" t="s">
        <v>155</v>
      </c>
      <c r="G227" s="17">
        <v>75000</v>
      </c>
      <c r="H227" s="17">
        <f t="shared" si="43"/>
        <v>2152.5</v>
      </c>
      <c r="I227" s="18">
        <v>6309.38</v>
      </c>
      <c r="J227" s="17">
        <f t="shared" si="46"/>
        <v>2280</v>
      </c>
      <c r="K227" s="17">
        <v>2325</v>
      </c>
      <c r="L227" s="18">
        <f t="shared" si="47"/>
        <v>13066.88</v>
      </c>
      <c r="M227" s="17">
        <f t="shared" ref="M227" si="50">+G227-L227</f>
        <v>61933.120000000003</v>
      </c>
    </row>
    <row r="228" spans="1:13" x14ac:dyDescent="0.25">
      <c r="A228" s="9">
        <v>220</v>
      </c>
      <c r="B228" t="s">
        <v>138</v>
      </c>
      <c r="C228" s="7" t="s">
        <v>297</v>
      </c>
      <c r="D228" t="s">
        <v>456</v>
      </c>
      <c r="E228" s="4" t="s">
        <v>234</v>
      </c>
      <c r="F228" t="s">
        <v>155</v>
      </c>
      <c r="G228" s="17">
        <v>125000</v>
      </c>
      <c r="H228" s="17">
        <f t="shared" si="43"/>
        <v>3587.5</v>
      </c>
      <c r="I228" s="18">
        <v>17985.990000000002</v>
      </c>
      <c r="J228" s="17">
        <f t="shared" si="46"/>
        <v>3800</v>
      </c>
      <c r="K228" s="35">
        <v>5175</v>
      </c>
      <c r="L228" s="18">
        <f t="shared" si="47"/>
        <v>30548.49</v>
      </c>
      <c r="M228" s="17">
        <f t="shared" si="42"/>
        <v>94451.51</v>
      </c>
    </row>
    <row r="229" spans="1:13" x14ac:dyDescent="0.25">
      <c r="A229" s="9">
        <v>221</v>
      </c>
      <c r="B229" t="s">
        <v>493</v>
      </c>
      <c r="C229" t="s">
        <v>494</v>
      </c>
      <c r="D229" s="4" t="s">
        <v>499</v>
      </c>
      <c r="E229" s="4" t="s">
        <v>234</v>
      </c>
      <c r="F229" t="s">
        <v>154</v>
      </c>
      <c r="G229" s="17">
        <v>38000</v>
      </c>
      <c r="H229" s="17">
        <f t="shared" si="43"/>
        <v>1090.5999999999999</v>
      </c>
      <c r="I229" s="35">
        <v>160.38</v>
      </c>
      <c r="J229" s="17">
        <f t="shared" si="46"/>
        <v>1155.2</v>
      </c>
      <c r="K229" s="35">
        <v>165</v>
      </c>
      <c r="L229" s="18">
        <f t="shared" si="47"/>
        <v>2571.1799999999998</v>
      </c>
      <c r="M229" s="17">
        <f t="shared" si="42"/>
        <v>35428.82</v>
      </c>
    </row>
    <row r="230" spans="1:13" x14ac:dyDescent="0.25">
      <c r="A230" s="9">
        <v>222</v>
      </c>
      <c r="B230" t="s">
        <v>92</v>
      </c>
      <c r="C230" s="4" t="s">
        <v>366</v>
      </c>
      <c r="D230" t="s">
        <v>447</v>
      </c>
      <c r="E230" s="4" t="s">
        <v>233</v>
      </c>
      <c r="F230" t="s">
        <v>154</v>
      </c>
      <c r="G230" s="17">
        <v>40000</v>
      </c>
      <c r="H230" s="17">
        <f t="shared" si="43"/>
        <v>1148</v>
      </c>
      <c r="I230" s="18">
        <v>442.65</v>
      </c>
      <c r="J230" s="17">
        <f t="shared" si="46"/>
        <v>1216</v>
      </c>
      <c r="K230" s="17">
        <v>125</v>
      </c>
      <c r="L230" s="18">
        <f t="shared" si="47"/>
        <v>2931.65</v>
      </c>
      <c r="M230" s="17">
        <f t="shared" si="42"/>
        <v>37068.35</v>
      </c>
    </row>
    <row r="231" spans="1:13" x14ac:dyDescent="0.25">
      <c r="A231" s="9">
        <v>223</v>
      </c>
      <c r="B231" t="s">
        <v>93</v>
      </c>
      <c r="C231" s="4" t="s">
        <v>366</v>
      </c>
      <c r="D231" t="s">
        <v>447</v>
      </c>
      <c r="E231" s="4" t="s">
        <v>233</v>
      </c>
      <c r="F231" t="s">
        <v>155</v>
      </c>
      <c r="G231" s="17">
        <v>40000</v>
      </c>
      <c r="H231" s="17">
        <f t="shared" si="43"/>
        <v>1148</v>
      </c>
      <c r="I231" s="35">
        <v>442.65</v>
      </c>
      <c r="J231" s="17">
        <f t="shared" si="46"/>
        <v>1216</v>
      </c>
      <c r="K231" s="17">
        <v>125</v>
      </c>
      <c r="L231" s="18">
        <f t="shared" si="47"/>
        <v>2931.65</v>
      </c>
      <c r="M231" s="17">
        <f t="shared" si="42"/>
        <v>37068.35</v>
      </c>
    </row>
    <row r="232" spans="1:13" x14ac:dyDescent="0.25">
      <c r="A232" s="9">
        <v>224</v>
      </c>
      <c r="B232" t="s">
        <v>237</v>
      </c>
      <c r="C232" s="4" t="s">
        <v>366</v>
      </c>
      <c r="D232" t="s">
        <v>384</v>
      </c>
      <c r="E232" s="4" t="s">
        <v>234</v>
      </c>
      <c r="F232" t="s">
        <v>155</v>
      </c>
      <c r="G232" s="17">
        <v>93000</v>
      </c>
      <c r="H232" s="17">
        <f t="shared" si="43"/>
        <v>2669.1</v>
      </c>
      <c r="I232" s="17">
        <v>10458.790000000001</v>
      </c>
      <c r="J232" s="17">
        <f t="shared" si="46"/>
        <v>2827.2</v>
      </c>
      <c r="K232" s="17">
        <v>25</v>
      </c>
      <c r="L232" s="18">
        <f t="shared" si="47"/>
        <v>15980.09</v>
      </c>
      <c r="M232" s="17">
        <f t="shared" si="42"/>
        <v>77019.91</v>
      </c>
    </row>
    <row r="233" spans="1:13" x14ac:dyDescent="0.25">
      <c r="A233" s="9">
        <v>225</v>
      </c>
      <c r="B233" t="s">
        <v>195</v>
      </c>
      <c r="C233" s="4" t="s">
        <v>366</v>
      </c>
      <c r="D233" t="s">
        <v>385</v>
      </c>
      <c r="E233" s="4" t="s">
        <v>234</v>
      </c>
      <c r="F233" t="s">
        <v>155</v>
      </c>
      <c r="G233" s="17">
        <v>70000</v>
      </c>
      <c r="H233" s="17">
        <f t="shared" si="43"/>
        <v>2009</v>
      </c>
      <c r="I233" s="18">
        <v>5368.48</v>
      </c>
      <c r="J233" s="17">
        <f t="shared" si="46"/>
        <v>2128</v>
      </c>
      <c r="K233" s="17">
        <v>175</v>
      </c>
      <c r="L233" s="18">
        <f t="shared" si="47"/>
        <v>9680.48</v>
      </c>
      <c r="M233" s="17">
        <f t="shared" si="42"/>
        <v>60319.519999999997</v>
      </c>
    </row>
    <row r="234" spans="1:13" x14ac:dyDescent="0.25">
      <c r="A234" s="9">
        <v>226</v>
      </c>
      <c r="B234" t="s">
        <v>322</v>
      </c>
      <c r="C234" t="s">
        <v>227</v>
      </c>
      <c r="D234" t="s">
        <v>419</v>
      </c>
      <c r="E234" s="4" t="s">
        <v>233</v>
      </c>
      <c r="F234" t="s">
        <v>154</v>
      </c>
      <c r="G234" s="17">
        <v>185000</v>
      </c>
      <c r="H234" s="17">
        <f t="shared" si="43"/>
        <v>5309.5</v>
      </c>
      <c r="I234" s="35">
        <v>32099.49</v>
      </c>
      <c r="J234" s="17">
        <f t="shared" si="46"/>
        <v>5624</v>
      </c>
      <c r="K234" s="19">
        <v>4965</v>
      </c>
      <c r="L234" s="18">
        <f t="shared" si="47"/>
        <v>47997.99</v>
      </c>
      <c r="M234" s="17">
        <f t="shared" si="42"/>
        <v>137002.01</v>
      </c>
    </row>
    <row r="235" spans="1:13" x14ac:dyDescent="0.25">
      <c r="A235" s="9">
        <v>227</v>
      </c>
      <c r="B235" t="s">
        <v>108</v>
      </c>
      <c r="C235" t="s">
        <v>227</v>
      </c>
      <c r="D235" t="s">
        <v>14</v>
      </c>
      <c r="E235" s="4" t="s">
        <v>233</v>
      </c>
      <c r="F235" t="s">
        <v>154</v>
      </c>
      <c r="G235" s="17">
        <v>32000</v>
      </c>
      <c r="H235" s="17">
        <f t="shared" si="43"/>
        <v>918.4</v>
      </c>
      <c r="I235" s="18">
        <v>0</v>
      </c>
      <c r="J235" s="17">
        <f t="shared" si="46"/>
        <v>972.8</v>
      </c>
      <c r="K235" s="17">
        <v>275</v>
      </c>
      <c r="L235" s="18">
        <f t="shared" si="47"/>
        <v>2166.1999999999998</v>
      </c>
      <c r="M235" s="17">
        <f t="shared" si="42"/>
        <v>29833.8</v>
      </c>
    </row>
    <row r="236" spans="1:13" x14ac:dyDescent="0.25">
      <c r="A236" s="9">
        <v>228</v>
      </c>
      <c r="B236" t="s">
        <v>320</v>
      </c>
      <c r="C236" t="s">
        <v>227</v>
      </c>
      <c r="D236" t="s">
        <v>210</v>
      </c>
      <c r="E236" s="4" t="s">
        <v>234</v>
      </c>
      <c r="F236" t="s">
        <v>154</v>
      </c>
      <c r="G236" s="17">
        <v>50000</v>
      </c>
      <c r="H236" s="17">
        <f t="shared" si="43"/>
        <v>1435</v>
      </c>
      <c r="I236" s="35">
        <v>1854</v>
      </c>
      <c r="J236" s="17">
        <f t="shared" si="46"/>
        <v>1520</v>
      </c>
      <c r="K236" s="17">
        <v>275</v>
      </c>
      <c r="L236" s="18">
        <f t="shared" si="47"/>
        <v>5084</v>
      </c>
      <c r="M236" s="17">
        <f t="shared" si="42"/>
        <v>44916</v>
      </c>
    </row>
    <row r="237" spans="1:13" x14ac:dyDescent="0.25">
      <c r="A237" s="9">
        <v>229</v>
      </c>
      <c r="B237" t="s">
        <v>391</v>
      </c>
      <c r="C237" t="s">
        <v>228</v>
      </c>
      <c r="D237" t="s">
        <v>386</v>
      </c>
      <c r="E237" s="4" t="s">
        <v>233</v>
      </c>
      <c r="F237" t="s">
        <v>155</v>
      </c>
      <c r="G237" s="17">
        <v>32000</v>
      </c>
      <c r="H237" s="17">
        <f t="shared" si="43"/>
        <v>918.4</v>
      </c>
      <c r="I237" s="18">
        <v>0</v>
      </c>
      <c r="J237" s="17">
        <f t="shared" si="46"/>
        <v>972.8</v>
      </c>
      <c r="K237" s="35">
        <v>1655</v>
      </c>
      <c r="L237" s="18">
        <f t="shared" si="47"/>
        <v>3546.2</v>
      </c>
      <c r="M237" s="17">
        <f t="shared" ref="M237" si="51">+G237-L237</f>
        <v>28453.8</v>
      </c>
    </row>
    <row r="238" spans="1:13" x14ac:dyDescent="0.25">
      <c r="A238" s="9">
        <v>230</v>
      </c>
      <c r="B238" t="s">
        <v>99</v>
      </c>
      <c r="C238" t="s">
        <v>228</v>
      </c>
      <c r="D238" t="s">
        <v>457</v>
      </c>
      <c r="E238" s="4" t="s">
        <v>234</v>
      </c>
      <c r="F238" t="s">
        <v>154</v>
      </c>
      <c r="G238" s="17">
        <v>120000</v>
      </c>
      <c r="H238" s="17">
        <f t="shared" si="43"/>
        <v>3444</v>
      </c>
      <c r="I238" s="17">
        <v>16809.87</v>
      </c>
      <c r="J238" s="17">
        <f t="shared" si="46"/>
        <v>3648</v>
      </c>
      <c r="K238" s="17">
        <v>25</v>
      </c>
      <c r="L238" s="18">
        <f t="shared" si="47"/>
        <v>23926.87</v>
      </c>
      <c r="M238" s="17">
        <f t="shared" si="42"/>
        <v>96073.13</v>
      </c>
    </row>
    <row r="239" spans="1:13" x14ac:dyDescent="0.25">
      <c r="A239" s="9">
        <v>231</v>
      </c>
      <c r="B239" t="s">
        <v>321</v>
      </c>
      <c r="C239" t="s">
        <v>228</v>
      </c>
      <c r="D239" t="s">
        <v>448</v>
      </c>
      <c r="E239" s="4" t="s">
        <v>233</v>
      </c>
      <c r="F239" t="s">
        <v>154</v>
      </c>
      <c r="G239" s="35">
        <v>47000</v>
      </c>
      <c r="H239" s="17">
        <f t="shared" si="43"/>
        <v>1348.9</v>
      </c>
      <c r="I239" s="18">
        <v>0</v>
      </c>
      <c r="J239" s="17">
        <f t="shared" si="46"/>
        <v>1428.8</v>
      </c>
      <c r="K239" s="18">
        <v>3745.92</v>
      </c>
      <c r="L239" s="18">
        <f t="shared" si="47"/>
        <v>6523.62</v>
      </c>
      <c r="M239" s="17">
        <f t="shared" si="42"/>
        <v>40476.379999999997</v>
      </c>
    </row>
    <row r="240" spans="1:13" x14ac:dyDescent="0.25">
      <c r="A240" s="9">
        <v>232</v>
      </c>
      <c r="B240" t="s">
        <v>137</v>
      </c>
      <c r="C240" s="4" t="s">
        <v>229</v>
      </c>
      <c r="D240" t="s">
        <v>252</v>
      </c>
      <c r="E240" s="4" t="s">
        <v>233</v>
      </c>
      <c r="F240" t="s">
        <v>154</v>
      </c>
      <c r="G240" s="35">
        <v>75000</v>
      </c>
      <c r="H240" s="17">
        <f t="shared" si="43"/>
        <v>2152.5</v>
      </c>
      <c r="I240" s="18">
        <v>5623.19</v>
      </c>
      <c r="J240" s="17">
        <f t="shared" si="46"/>
        <v>2280</v>
      </c>
      <c r="K240" s="18">
        <v>5205.92</v>
      </c>
      <c r="L240" s="18">
        <f t="shared" si="47"/>
        <v>15261.61</v>
      </c>
      <c r="M240" s="17">
        <f t="shared" si="42"/>
        <v>59738.39</v>
      </c>
    </row>
    <row r="241" spans="1:303" s="7" customFormat="1" x14ac:dyDescent="0.25">
      <c r="A241" s="9">
        <v>233</v>
      </c>
      <c r="B241" t="s">
        <v>101</v>
      </c>
      <c r="C241" s="4" t="s">
        <v>229</v>
      </c>
      <c r="D241" t="s">
        <v>102</v>
      </c>
      <c r="E241" s="4" t="s">
        <v>234</v>
      </c>
      <c r="F241" t="s">
        <v>154</v>
      </c>
      <c r="G241" s="17">
        <v>32000</v>
      </c>
      <c r="H241" s="17">
        <f t="shared" si="43"/>
        <v>918.4</v>
      </c>
      <c r="I241" s="18">
        <v>0</v>
      </c>
      <c r="J241" s="17">
        <f t="shared" si="46"/>
        <v>972.8</v>
      </c>
      <c r="K241" s="17">
        <v>125</v>
      </c>
      <c r="L241" s="18">
        <f t="shared" si="47"/>
        <v>2016.2</v>
      </c>
      <c r="M241" s="17">
        <f t="shared" si="42"/>
        <v>29983.8</v>
      </c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</row>
    <row r="242" spans="1:303" x14ac:dyDescent="0.25">
      <c r="A242" s="9">
        <v>234</v>
      </c>
      <c r="B242" t="s">
        <v>103</v>
      </c>
      <c r="C242" s="4" t="s">
        <v>229</v>
      </c>
      <c r="D242" t="s">
        <v>98</v>
      </c>
      <c r="E242" s="4" t="s">
        <v>233</v>
      </c>
      <c r="F242" t="s">
        <v>155</v>
      </c>
      <c r="G242" s="17">
        <v>13420</v>
      </c>
      <c r="H242" s="17">
        <f t="shared" si="43"/>
        <v>385.15</v>
      </c>
      <c r="I242" s="18">
        <v>0</v>
      </c>
      <c r="J242" s="17">
        <f t="shared" si="46"/>
        <v>407.97</v>
      </c>
      <c r="K242" s="17">
        <v>125</v>
      </c>
      <c r="L242" s="18">
        <f t="shared" si="47"/>
        <v>918.12</v>
      </c>
      <c r="M242" s="17">
        <f t="shared" si="42"/>
        <v>12501.88</v>
      </c>
    </row>
    <row r="243" spans="1:303" s="1" customFormat="1" x14ac:dyDescent="0.25">
      <c r="A243" s="9">
        <v>235</v>
      </c>
      <c r="B243" t="s">
        <v>100</v>
      </c>
      <c r="C243" s="4" t="s">
        <v>229</v>
      </c>
      <c r="D243" t="s">
        <v>319</v>
      </c>
      <c r="E243" s="4" t="s">
        <v>233</v>
      </c>
      <c r="F243" t="s">
        <v>154</v>
      </c>
      <c r="G243" s="17">
        <v>47000</v>
      </c>
      <c r="H243" s="17">
        <f t="shared" si="43"/>
        <v>1348.9</v>
      </c>
      <c r="I243" s="35">
        <v>1430.6</v>
      </c>
      <c r="J243" s="17">
        <f t="shared" si="46"/>
        <v>1428.8</v>
      </c>
      <c r="K243" s="17">
        <v>275</v>
      </c>
      <c r="L243" s="18">
        <f t="shared" si="47"/>
        <v>4483.3</v>
      </c>
      <c r="M243" s="17">
        <f t="shared" si="42"/>
        <v>42516.7</v>
      </c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</row>
    <row r="244" spans="1:303" s="1" customFormat="1" x14ac:dyDescent="0.25">
      <c r="A244" s="9">
        <v>236</v>
      </c>
      <c r="B244" t="s">
        <v>68</v>
      </c>
      <c r="C244" s="4" t="s">
        <v>229</v>
      </c>
      <c r="D244" t="s">
        <v>462</v>
      </c>
      <c r="E244" s="4" t="s">
        <v>233</v>
      </c>
      <c r="F244" t="s">
        <v>154</v>
      </c>
      <c r="G244" s="17">
        <v>75000</v>
      </c>
      <c r="H244" s="17">
        <f t="shared" ref="H244" si="52">G244*0.0287</f>
        <v>2152.5</v>
      </c>
      <c r="I244" s="35">
        <v>6309.38</v>
      </c>
      <c r="J244" s="17">
        <f t="shared" si="46"/>
        <v>2280</v>
      </c>
      <c r="K244" s="35">
        <v>125</v>
      </c>
      <c r="L244" s="18">
        <f t="shared" ref="L244" si="53">H244+I244+J244+K244</f>
        <v>10866.88</v>
      </c>
      <c r="M244" s="17">
        <f t="shared" ref="M244" si="54">+G244-L244</f>
        <v>64133.120000000003</v>
      </c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</row>
    <row r="245" spans="1:303" s="1" customFormat="1" x14ac:dyDescent="0.25">
      <c r="A245" s="9">
        <v>237</v>
      </c>
      <c r="B245" t="s">
        <v>105</v>
      </c>
      <c r="C245" s="4" t="s">
        <v>285</v>
      </c>
      <c r="D245" t="s">
        <v>420</v>
      </c>
      <c r="E245" s="4" t="s">
        <v>234</v>
      </c>
      <c r="F245" t="s">
        <v>154</v>
      </c>
      <c r="G245" s="35">
        <v>89500</v>
      </c>
      <c r="H245" s="17">
        <f t="shared" si="43"/>
        <v>2568.65</v>
      </c>
      <c r="I245" s="18">
        <v>9206.64</v>
      </c>
      <c r="J245" s="17">
        <f t="shared" si="46"/>
        <v>2720.8</v>
      </c>
      <c r="K245" s="18">
        <v>1840.46</v>
      </c>
      <c r="L245" s="18">
        <f t="shared" si="47"/>
        <v>16336.55</v>
      </c>
      <c r="M245" s="17">
        <f>+G245-L245</f>
        <v>73163.45</v>
      </c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</row>
    <row r="246" spans="1:303" x14ac:dyDescent="0.25">
      <c r="A246" s="9">
        <v>238</v>
      </c>
      <c r="B246" t="s">
        <v>104</v>
      </c>
      <c r="C246" s="4" t="s">
        <v>285</v>
      </c>
      <c r="D246" t="s">
        <v>448</v>
      </c>
      <c r="E246" s="4" t="s">
        <v>233</v>
      </c>
      <c r="F246" t="s">
        <v>154</v>
      </c>
      <c r="G246" s="17">
        <v>47000</v>
      </c>
      <c r="H246" s="17">
        <f t="shared" si="43"/>
        <v>1348.9</v>
      </c>
      <c r="I246" s="35">
        <v>1430.6</v>
      </c>
      <c r="J246" s="17">
        <f t="shared" si="46"/>
        <v>1428.8</v>
      </c>
      <c r="K246" s="17">
        <v>315</v>
      </c>
      <c r="L246" s="18">
        <f t="shared" si="47"/>
        <v>4523.3</v>
      </c>
      <c r="M246" s="17">
        <f t="shared" si="42"/>
        <v>42476.7</v>
      </c>
    </row>
    <row r="247" spans="1:303" x14ac:dyDescent="0.25">
      <c r="A247" s="9">
        <v>239</v>
      </c>
      <c r="B247" t="s">
        <v>309</v>
      </c>
      <c r="C247" s="8" t="s">
        <v>308</v>
      </c>
      <c r="D247" t="s">
        <v>472</v>
      </c>
      <c r="E247" s="26" t="s">
        <v>233</v>
      </c>
      <c r="F247" t="s">
        <v>154</v>
      </c>
      <c r="G247" s="17">
        <v>140000</v>
      </c>
      <c r="H247" s="17">
        <f t="shared" si="43"/>
        <v>4018</v>
      </c>
      <c r="I247" s="18">
        <v>21514.37</v>
      </c>
      <c r="J247" s="17">
        <f t="shared" si="46"/>
        <v>4256</v>
      </c>
      <c r="K247" s="18">
        <v>1190.5</v>
      </c>
      <c r="L247" s="18">
        <f>H247+I247+J247+K247</f>
        <v>30978.87</v>
      </c>
      <c r="M247" s="17">
        <f t="shared" si="42"/>
        <v>109021.13</v>
      </c>
    </row>
    <row r="248" spans="1:303" x14ac:dyDescent="0.25">
      <c r="A248" s="9">
        <v>240</v>
      </c>
      <c r="B248" t="s">
        <v>28</v>
      </c>
      <c r="C248" s="8" t="s">
        <v>308</v>
      </c>
      <c r="D248" t="s">
        <v>157</v>
      </c>
      <c r="E248" s="4" t="s">
        <v>233</v>
      </c>
      <c r="F248" t="s">
        <v>154</v>
      </c>
      <c r="G248" s="35">
        <v>32000</v>
      </c>
      <c r="H248" s="17">
        <f t="shared" si="43"/>
        <v>918.4</v>
      </c>
      <c r="I248" s="18">
        <v>0</v>
      </c>
      <c r="J248" s="17">
        <f t="shared" si="46"/>
        <v>972.8</v>
      </c>
      <c r="K248" s="18">
        <v>3705.92</v>
      </c>
      <c r="L248" s="18">
        <f t="shared" ref="L248" si="55">H248+I248+J248+K248</f>
        <v>5597.12</v>
      </c>
      <c r="M248" s="17">
        <f t="shared" ref="M248" si="56">+G248-L248</f>
        <v>26402.880000000001</v>
      </c>
    </row>
    <row r="249" spans="1:303" x14ac:dyDescent="0.25">
      <c r="A249" s="9">
        <v>241</v>
      </c>
      <c r="B249" t="s">
        <v>449</v>
      </c>
      <c r="C249" s="7" t="s">
        <v>284</v>
      </c>
      <c r="D249" t="s">
        <v>157</v>
      </c>
      <c r="E249" s="4" t="s">
        <v>233</v>
      </c>
      <c r="F249" t="s">
        <v>155</v>
      </c>
      <c r="G249" s="17">
        <v>35000</v>
      </c>
      <c r="H249" s="17">
        <f t="shared" si="43"/>
        <v>1004.5</v>
      </c>
      <c r="I249" s="17">
        <v>0</v>
      </c>
      <c r="J249" s="17">
        <f t="shared" si="46"/>
        <v>1064</v>
      </c>
      <c r="K249" s="17">
        <v>175</v>
      </c>
      <c r="L249" s="18">
        <f t="shared" si="47"/>
        <v>2243.5</v>
      </c>
      <c r="M249" s="17">
        <f t="shared" si="42"/>
        <v>32756.5</v>
      </c>
    </row>
    <row r="250" spans="1:303" x14ac:dyDescent="0.25">
      <c r="A250" s="9">
        <v>242</v>
      </c>
      <c r="B250" t="s">
        <v>424</v>
      </c>
      <c r="C250" s="7" t="s">
        <v>284</v>
      </c>
      <c r="D250" t="s">
        <v>157</v>
      </c>
      <c r="E250" s="4" t="s">
        <v>233</v>
      </c>
      <c r="F250" t="s">
        <v>155</v>
      </c>
      <c r="G250" s="18">
        <v>40000</v>
      </c>
      <c r="H250" s="17">
        <f t="shared" si="43"/>
        <v>1148</v>
      </c>
      <c r="I250" s="18">
        <v>442.65</v>
      </c>
      <c r="J250" s="17">
        <f t="shared" si="46"/>
        <v>1216</v>
      </c>
      <c r="K250" s="17">
        <v>25</v>
      </c>
      <c r="L250" s="18">
        <f t="shared" si="47"/>
        <v>2831.65</v>
      </c>
      <c r="M250" s="17">
        <f>+G250-L250</f>
        <v>37168.35</v>
      </c>
    </row>
    <row r="251" spans="1:303" x14ac:dyDescent="0.25">
      <c r="A251" s="9">
        <v>243</v>
      </c>
      <c r="B251" t="s">
        <v>495</v>
      </c>
      <c r="C251" s="8" t="s">
        <v>267</v>
      </c>
      <c r="D251" s="8" t="s">
        <v>269</v>
      </c>
      <c r="E251" s="25" t="s">
        <v>233</v>
      </c>
      <c r="F251" s="8" t="s">
        <v>154</v>
      </c>
      <c r="G251" s="33">
        <v>65000</v>
      </c>
      <c r="H251" s="17">
        <f t="shared" si="43"/>
        <v>1865.5</v>
      </c>
      <c r="I251" s="35">
        <v>4427.58</v>
      </c>
      <c r="J251" s="17">
        <f t="shared" si="46"/>
        <v>1976</v>
      </c>
      <c r="K251" s="19">
        <v>175</v>
      </c>
      <c r="L251" s="18">
        <f>H251+I251+J251+K251</f>
        <v>8444.08</v>
      </c>
      <c r="M251" s="17">
        <f t="shared" si="42"/>
        <v>56555.92</v>
      </c>
    </row>
    <row r="252" spans="1:303" x14ac:dyDescent="0.25">
      <c r="A252" s="9">
        <v>244</v>
      </c>
      <c r="B252" s="8" t="s">
        <v>106</v>
      </c>
      <c r="C252" s="8" t="s">
        <v>267</v>
      </c>
      <c r="D252" s="8" t="s">
        <v>269</v>
      </c>
      <c r="E252" s="25" t="s">
        <v>233</v>
      </c>
      <c r="F252" s="8" t="s">
        <v>154</v>
      </c>
      <c r="G252" s="18">
        <v>60000</v>
      </c>
      <c r="H252" s="17">
        <f t="shared" si="43"/>
        <v>1722</v>
      </c>
      <c r="I252" s="35">
        <v>3486.68</v>
      </c>
      <c r="J252" s="17">
        <f t="shared" si="46"/>
        <v>1824</v>
      </c>
      <c r="K252" s="18">
        <v>14193.33</v>
      </c>
      <c r="L252" s="18">
        <f t="shared" si="47"/>
        <v>21226.01</v>
      </c>
      <c r="M252" s="17">
        <f t="shared" si="42"/>
        <v>38773.99</v>
      </c>
    </row>
    <row r="253" spans="1:303" ht="17.25" customHeight="1" x14ac:dyDescent="0.25">
      <c r="A253" s="9">
        <v>245</v>
      </c>
      <c r="B253" t="s">
        <v>485</v>
      </c>
      <c r="C253" s="8" t="s">
        <v>267</v>
      </c>
      <c r="D253" t="s">
        <v>486</v>
      </c>
      <c r="E253" s="25" t="s">
        <v>233</v>
      </c>
      <c r="F253" s="8" t="s">
        <v>154</v>
      </c>
      <c r="G253" s="18">
        <v>65000</v>
      </c>
      <c r="H253" s="17">
        <f t="shared" si="43"/>
        <v>1865.5</v>
      </c>
      <c r="I253" s="18">
        <v>4427.58</v>
      </c>
      <c r="J253" s="17">
        <f t="shared" si="46"/>
        <v>1976</v>
      </c>
      <c r="K253" s="35">
        <v>4554.2</v>
      </c>
      <c r="L253" s="18">
        <f>H253+I253+J253+K253</f>
        <v>12823.28</v>
      </c>
      <c r="M253" s="17">
        <f t="shared" si="42"/>
        <v>52176.72</v>
      </c>
    </row>
    <row r="254" spans="1:303" ht="17.25" customHeight="1" x14ac:dyDescent="0.25">
      <c r="A254" s="9">
        <v>246</v>
      </c>
      <c r="B254" s="8" t="s">
        <v>277</v>
      </c>
      <c r="C254" s="8" t="s">
        <v>267</v>
      </c>
      <c r="D254" s="8" t="s">
        <v>269</v>
      </c>
      <c r="E254" s="25" t="s">
        <v>233</v>
      </c>
      <c r="F254" s="8" t="s">
        <v>154</v>
      </c>
      <c r="G254" s="33">
        <v>95000</v>
      </c>
      <c r="H254" s="17">
        <f t="shared" si="43"/>
        <v>2726.5</v>
      </c>
      <c r="I254" s="18">
        <v>10929.24</v>
      </c>
      <c r="J254" s="17">
        <f t="shared" si="46"/>
        <v>2888</v>
      </c>
      <c r="K254" s="18">
        <v>25</v>
      </c>
      <c r="L254" s="18">
        <f>H254+I254+J254+K254</f>
        <v>16568.740000000002</v>
      </c>
      <c r="M254" s="17">
        <f t="shared" si="42"/>
        <v>78431.259999999995</v>
      </c>
    </row>
    <row r="255" spans="1:303" s="15" customFormat="1" x14ac:dyDescent="0.25">
      <c r="A255" s="9">
        <v>247</v>
      </c>
      <c r="B255" t="s">
        <v>473</v>
      </c>
      <c r="C255" t="s">
        <v>290</v>
      </c>
      <c r="D255" t="s">
        <v>291</v>
      </c>
      <c r="E255" s="4" t="s">
        <v>233</v>
      </c>
      <c r="F255" t="s">
        <v>155</v>
      </c>
      <c r="G255" s="17">
        <v>76000</v>
      </c>
      <c r="H255" s="17">
        <f t="shared" si="43"/>
        <v>2181.1999999999998</v>
      </c>
      <c r="I255" s="18">
        <v>6497.56</v>
      </c>
      <c r="J255" s="17">
        <f t="shared" si="46"/>
        <v>2310.4</v>
      </c>
      <c r="K255" s="17">
        <v>175</v>
      </c>
      <c r="L255" s="18">
        <f>H255+I255+J255+K255</f>
        <v>11164.16</v>
      </c>
      <c r="M255" s="17">
        <f t="shared" si="42"/>
        <v>64835.839999999997</v>
      </c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  <c r="JN255"/>
      <c r="JO255"/>
      <c r="JP255"/>
      <c r="JQ255"/>
      <c r="JR255"/>
      <c r="JS255"/>
      <c r="JT255"/>
      <c r="JU255"/>
      <c r="JV255"/>
      <c r="JW255"/>
      <c r="JX255"/>
      <c r="JY255"/>
      <c r="JZ255"/>
      <c r="KA255"/>
      <c r="KB255"/>
      <c r="KC255"/>
      <c r="KD255"/>
      <c r="KE255"/>
      <c r="KF255"/>
      <c r="KG255"/>
      <c r="KH255"/>
      <c r="KI255"/>
      <c r="KJ255"/>
      <c r="KK255"/>
      <c r="KL255"/>
      <c r="KM255"/>
      <c r="KN255"/>
      <c r="KO255"/>
      <c r="KP255"/>
      <c r="KQ255"/>
    </row>
    <row r="256" spans="1:303" s="15" customFormat="1" x14ac:dyDescent="0.25">
      <c r="A256" s="9">
        <v>248</v>
      </c>
      <c r="B256" t="s">
        <v>482</v>
      </c>
      <c r="C256" t="s">
        <v>290</v>
      </c>
      <c r="D256" t="s">
        <v>484</v>
      </c>
      <c r="E256" s="4" t="s">
        <v>233</v>
      </c>
      <c r="F256" s="8" t="s">
        <v>154</v>
      </c>
      <c r="G256" s="17">
        <v>65000</v>
      </c>
      <c r="H256" s="17">
        <f t="shared" si="43"/>
        <v>1865.5</v>
      </c>
      <c r="I256" s="35">
        <v>4427.58</v>
      </c>
      <c r="J256" s="17">
        <f t="shared" si="46"/>
        <v>1976</v>
      </c>
      <c r="K256" s="18">
        <v>1340.5</v>
      </c>
      <c r="L256" s="18">
        <f t="shared" si="47"/>
        <v>9609.58</v>
      </c>
      <c r="M256" s="17">
        <f t="shared" si="42"/>
        <v>55390.42</v>
      </c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</row>
    <row r="257" spans="1:303" s="6" customFormat="1" x14ac:dyDescent="0.25">
      <c r="A257" s="9">
        <v>249</v>
      </c>
      <c r="B257" t="s">
        <v>483</v>
      </c>
      <c r="C257" t="s">
        <v>290</v>
      </c>
      <c r="D257" t="s">
        <v>484</v>
      </c>
      <c r="E257" s="4" t="s">
        <v>233</v>
      </c>
      <c r="F257" s="8" t="s">
        <v>154</v>
      </c>
      <c r="G257" s="17">
        <v>65000</v>
      </c>
      <c r="H257" s="17">
        <f t="shared" si="43"/>
        <v>1865.5</v>
      </c>
      <c r="I257" s="35">
        <v>4427.58</v>
      </c>
      <c r="J257" s="17">
        <f t="shared" si="46"/>
        <v>1976</v>
      </c>
      <c r="K257" s="17">
        <v>175</v>
      </c>
      <c r="L257" s="18">
        <f t="shared" ref="L257:L272" si="57">H257+I257+J257+K257</f>
        <v>8444.08</v>
      </c>
      <c r="M257" s="17">
        <f t="shared" si="42"/>
        <v>56555.92</v>
      </c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  <c r="JL257" s="1"/>
      <c r="JM257" s="1"/>
      <c r="JN257" s="1"/>
      <c r="JO257" s="1"/>
      <c r="JP257" s="1"/>
      <c r="JQ257" s="1"/>
      <c r="JR257" s="1"/>
      <c r="JS257" s="1"/>
      <c r="JT257" s="1"/>
      <c r="JU257" s="1"/>
      <c r="JV257" s="1"/>
      <c r="JW257" s="1"/>
      <c r="JX257" s="1"/>
      <c r="JY257" s="1"/>
      <c r="JZ257" s="1"/>
      <c r="KA257" s="1"/>
      <c r="KB257" s="1"/>
      <c r="KC257" s="1"/>
      <c r="KD257" s="1"/>
      <c r="KE257" s="1"/>
      <c r="KF257" s="1"/>
      <c r="KG257" s="1"/>
      <c r="KH257" s="1"/>
      <c r="KI257" s="1"/>
      <c r="KJ257" s="1"/>
      <c r="KK257" s="1"/>
      <c r="KL257" s="1"/>
      <c r="KM257" s="1"/>
      <c r="KN257" s="1"/>
      <c r="KO257" s="1"/>
      <c r="KP257" s="1"/>
      <c r="KQ257" s="1"/>
    </row>
    <row r="258" spans="1:303" x14ac:dyDescent="0.25">
      <c r="A258" s="9">
        <v>250</v>
      </c>
      <c r="B258" t="s">
        <v>479</v>
      </c>
      <c r="C258" t="s">
        <v>481</v>
      </c>
      <c r="D258" t="s">
        <v>480</v>
      </c>
      <c r="E258" s="4" t="s">
        <v>233</v>
      </c>
      <c r="F258" t="s">
        <v>154</v>
      </c>
      <c r="G258" s="17">
        <v>65000</v>
      </c>
      <c r="H258" s="17">
        <f>G258*0.0287</f>
        <v>1865.5</v>
      </c>
      <c r="I258" s="18">
        <v>4427.58</v>
      </c>
      <c r="J258" s="17">
        <f>G258*0.0304</f>
        <v>1976</v>
      </c>
      <c r="K258" s="17">
        <v>25</v>
      </c>
      <c r="L258" s="18">
        <f t="shared" si="57"/>
        <v>8294.08</v>
      </c>
      <c r="M258" s="17">
        <f>+G258-L258</f>
        <v>56705.919999999998</v>
      </c>
    </row>
    <row r="259" spans="1:303" x14ac:dyDescent="0.25">
      <c r="A259" s="9">
        <v>251</v>
      </c>
      <c r="B259" t="s">
        <v>109</v>
      </c>
      <c r="C259" s="4" t="s">
        <v>245</v>
      </c>
      <c r="D259" s="38" t="s">
        <v>359</v>
      </c>
      <c r="E259" s="4" t="s">
        <v>233</v>
      </c>
      <c r="F259" t="s">
        <v>154</v>
      </c>
      <c r="G259" s="17">
        <v>60000</v>
      </c>
      <c r="H259" s="17">
        <f t="shared" si="43"/>
        <v>1722</v>
      </c>
      <c r="I259" s="35">
        <v>3486.68</v>
      </c>
      <c r="J259" s="17">
        <f t="shared" si="46"/>
        <v>1824</v>
      </c>
      <c r="K259" s="35">
        <v>25</v>
      </c>
      <c r="L259" s="18">
        <f t="shared" si="57"/>
        <v>7057.68</v>
      </c>
      <c r="M259" s="17">
        <f t="shared" si="42"/>
        <v>52942.32</v>
      </c>
    </row>
    <row r="260" spans="1:303" x14ac:dyDescent="0.25">
      <c r="A260" s="9">
        <v>252</v>
      </c>
      <c r="B260" t="s">
        <v>107</v>
      </c>
      <c r="C260" s="4" t="s">
        <v>245</v>
      </c>
      <c r="D260" t="s">
        <v>34</v>
      </c>
      <c r="E260" s="4" t="s">
        <v>233</v>
      </c>
      <c r="F260" t="s">
        <v>155</v>
      </c>
      <c r="G260" s="17">
        <v>10000</v>
      </c>
      <c r="H260" s="17">
        <f t="shared" si="43"/>
        <v>287</v>
      </c>
      <c r="I260" s="17">
        <v>0</v>
      </c>
      <c r="J260" s="17">
        <f t="shared" si="46"/>
        <v>304</v>
      </c>
      <c r="K260" s="17">
        <v>25</v>
      </c>
      <c r="L260" s="18">
        <f t="shared" si="57"/>
        <v>616</v>
      </c>
      <c r="M260" s="17">
        <f t="shared" si="42"/>
        <v>9384</v>
      </c>
    </row>
    <row r="261" spans="1:303" s="12" customFormat="1" x14ac:dyDescent="0.25">
      <c r="A261" s="9">
        <v>253</v>
      </c>
      <c r="B261" t="s">
        <v>288</v>
      </c>
      <c r="C261" s="4" t="s">
        <v>245</v>
      </c>
      <c r="D261" t="s">
        <v>45</v>
      </c>
      <c r="E261" s="4" t="s">
        <v>234</v>
      </c>
      <c r="F261" t="s">
        <v>154</v>
      </c>
      <c r="G261" s="17">
        <v>10000</v>
      </c>
      <c r="H261" s="17">
        <f>G261*0.0287</f>
        <v>287</v>
      </c>
      <c r="I261" s="17">
        <v>0</v>
      </c>
      <c r="J261" s="17">
        <f t="shared" si="46"/>
        <v>304</v>
      </c>
      <c r="K261" s="17">
        <v>175</v>
      </c>
      <c r="L261" s="18">
        <f t="shared" si="57"/>
        <v>766</v>
      </c>
      <c r="M261" s="17">
        <f>+G261-L261</f>
        <v>9234</v>
      </c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  <c r="JE261"/>
      <c r="JF261"/>
      <c r="JG261"/>
      <c r="JH261"/>
      <c r="JI261"/>
      <c r="JJ261"/>
      <c r="JK261"/>
      <c r="JL261"/>
      <c r="JM261"/>
      <c r="JN261"/>
      <c r="JO261"/>
      <c r="JP261"/>
      <c r="JQ261"/>
      <c r="JR261"/>
      <c r="JS261"/>
      <c r="JT261"/>
      <c r="JU261"/>
      <c r="JV261"/>
      <c r="JW261"/>
      <c r="JX261"/>
      <c r="JY261"/>
      <c r="JZ261"/>
      <c r="KA261"/>
      <c r="KB261"/>
      <c r="KC261"/>
      <c r="KD261"/>
      <c r="KE261"/>
      <c r="KF261"/>
      <c r="KG261"/>
      <c r="KH261"/>
      <c r="KI261"/>
      <c r="KJ261"/>
      <c r="KK261"/>
      <c r="KL261"/>
      <c r="KM261"/>
      <c r="KN261"/>
      <c r="KO261"/>
      <c r="KP261"/>
      <c r="KQ261"/>
    </row>
    <row r="262" spans="1:303" s="15" customFormat="1" x14ac:dyDescent="0.25">
      <c r="A262" s="9">
        <v>254</v>
      </c>
      <c r="B262" t="s">
        <v>458</v>
      </c>
      <c r="C262" t="s">
        <v>459</v>
      </c>
      <c r="D262" t="s">
        <v>460</v>
      </c>
      <c r="E262" s="4" t="s">
        <v>233</v>
      </c>
      <c r="F262" t="s">
        <v>155</v>
      </c>
      <c r="G262" s="35">
        <v>65000</v>
      </c>
      <c r="H262" s="17">
        <f t="shared" si="43"/>
        <v>1865.5</v>
      </c>
      <c r="I262" s="35">
        <v>4427.58</v>
      </c>
      <c r="J262" s="17">
        <f t="shared" si="46"/>
        <v>1976</v>
      </c>
      <c r="K262" s="35">
        <v>25</v>
      </c>
      <c r="L262" s="18">
        <f t="shared" si="57"/>
        <v>8294.08</v>
      </c>
      <c r="M262" s="17">
        <f>+G262-L262</f>
        <v>56705.919999999998</v>
      </c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  <c r="JF262"/>
      <c r="JG262"/>
      <c r="JH262"/>
      <c r="JI262"/>
      <c r="JJ262"/>
      <c r="JK262"/>
      <c r="JL262"/>
      <c r="JM262"/>
      <c r="JN262"/>
      <c r="JO262"/>
      <c r="JP262"/>
      <c r="JQ262"/>
      <c r="JR262"/>
      <c r="JS262"/>
      <c r="JT262"/>
      <c r="JU262"/>
      <c r="JV262"/>
      <c r="JW262"/>
      <c r="JX262"/>
      <c r="JY262"/>
      <c r="JZ262"/>
      <c r="KA262"/>
      <c r="KB262"/>
      <c r="KC262"/>
      <c r="KD262"/>
      <c r="KE262"/>
      <c r="KF262"/>
      <c r="KG262"/>
      <c r="KH262"/>
      <c r="KI262"/>
      <c r="KJ262"/>
      <c r="KK262"/>
      <c r="KL262"/>
      <c r="KM262"/>
      <c r="KN262"/>
      <c r="KO262"/>
      <c r="KP262"/>
      <c r="KQ262"/>
    </row>
    <row r="263" spans="1:303" s="14" customFormat="1" x14ac:dyDescent="0.25">
      <c r="A263" s="9">
        <v>255</v>
      </c>
      <c r="B263" t="s">
        <v>263</v>
      </c>
      <c r="C263" t="s">
        <v>464</v>
      </c>
      <c r="D263" t="s">
        <v>434</v>
      </c>
      <c r="E263" s="4" t="s">
        <v>233</v>
      </c>
      <c r="F263" t="s">
        <v>155</v>
      </c>
      <c r="G263" s="17">
        <v>45000</v>
      </c>
      <c r="H263" s="17">
        <f t="shared" si="43"/>
        <v>1291.5</v>
      </c>
      <c r="I263" s="17">
        <v>1148.33</v>
      </c>
      <c r="J263" s="17">
        <f t="shared" si="46"/>
        <v>1368</v>
      </c>
      <c r="K263" s="17">
        <v>125</v>
      </c>
      <c r="L263" s="18">
        <f t="shared" si="57"/>
        <v>3932.83</v>
      </c>
      <c r="M263" s="17">
        <f t="shared" si="42"/>
        <v>41067.17</v>
      </c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  <c r="JL263" s="1"/>
      <c r="JM263" s="1"/>
      <c r="JN263" s="1"/>
      <c r="JO263" s="1"/>
      <c r="JP263" s="1"/>
      <c r="JQ263" s="1"/>
      <c r="JR263" s="1"/>
      <c r="JS263" s="1"/>
      <c r="JT263" s="1"/>
      <c r="JU263" s="1"/>
      <c r="JV263" s="1"/>
      <c r="JW263" s="1"/>
      <c r="JX263" s="1"/>
      <c r="JY263" s="1"/>
      <c r="JZ263" s="1"/>
      <c r="KA263" s="1"/>
      <c r="KB263" s="1"/>
      <c r="KC263" s="1"/>
      <c r="KD263" s="1"/>
      <c r="KE263" s="1"/>
      <c r="KF263" s="1"/>
      <c r="KG263" s="1"/>
      <c r="KH263" s="1"/>
      <c r="KI263" s="1"/>
      <c r="KJ263" s="1"/>
      <c r="KK263" s="1"/>
      <c r="KL263" s="1"/>
      <c r="KM263" s="1"/>
      <c r="KN263" s="1"/>
      <c r="KO263" s="1"/>
      <c r="KP263" s="1"/>
      <c r="KQ263" s="1"/>
    </row>
    <row r="264" spans="1:303" s="14" customFormat="1" x14ac:dyDescent="0.25">
      <c r="A264" s="9">
        <v>256</v>
      </c>
      <c r="B264" t="s">
        <v>264</v>
      </c>
      <c r="C264" t="s">
        <v>463</v>
      </c>
      <c r="D264" t="s">
        <v>353</v>
      </c>
      <c r="E264" s="4" t="s">
        <v>233</v>
      </c>
      <c r="F264" t="s">
        <v>155</v>
      </c>
      <c r="G264" s="35">
        <v>37000</v>
      </c>
      <c r="H264" s="17">
        <f t="shared" si="43"/>
        <v>1061.9000000000001</v>
      </c>
      <c r="I264" s="18">
        <v>0</v>
      </c>
      <c r="J264" s="17">
        <f t="shared" si="46"/>
        <v>1124.8</v>
      </c>
      <c r="K264" s="18">
        <v>1890.46</v>
      </c>
      <c r="L264" s="18">
        <f t="shared" si="57"/>
        <v>4077.16</v>
      </c>
      <c r="M264" s="17">
        <f t="shared" si="42"/>
        <v>32922.839999999997</v>
      </c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  <c r="JL264" s="1"/>
      <c r="JM264" s="1"/>
      <c r="JN264" s="1"/>
      <c r="JO264" s="1"/>
      <c r="JP264" s="1"/>
      <c r="JQ264" s="1"/>
      <c r="JR264" s="1"/>
      <c r="JS264" s="1"/>
      <c r="JT264" s="1"/>
      <c r="JU264" s="1"/>
      <c r="JV264" s="1"/>
      <c r="JW264" s="1"/>
      <c r="JX264" s="1"/>
      <c r="JY264" s="1"/>
      <c r="JZ264" s="1"/>
      <c r="KA264" s="1"/>
      <c r="KB264" s="1"/>
      <c r="KC264" s="1"/>
      <c r="KD264" s="1"/>
      <c r="KE264" s="1"/>
      <c r="KF264" s="1"/>
      <c r="KG264" s="1"/>
      <c r="KH264" s="1"/>
      <c r="KI264" s="1"/>
      <c r="KJ264" s="1"/>
      <c r="KK264" s="1"/>
      <c r="KL264" s="1"/>
      <c r="KM264" s="1"/>
      <c r="KN264" s="1"/>
      <c r="KO264" s="1"/>
      <c r="KP264" s="1"/>
      <c r="KQ264" s="1"/>
    </row>
    <row r="265" spans="1:303" s="14" customFormat="1" x14ac:dyDescent="0.25">
      <c r="A265" s="9">
        <v>257</v>
      </c>
      <c r="B265" t="s">
        <v>265</v>
      </c>
      <c r="C265" t="s">
        <v>463</v>
      </c>
      <c r="D265" t="s">
        <v>353</v>
      </c>
      <c r="E265" s="4" t="s">
        <v>234</v>
      </c>
      <c r="F265" t="s">
        <v>154</v>
      </c>
      <c r="G265" s="17">
        <v>47000</v>
      </c>
      <c r="H265" s="17">
        <f t="shared" si="43"/>
        <v>1348.9</v>
      </c>
      <c r="I265" s="35">
        <v>1430.6</v>
      </c>
      <c r="J265" s="17">
        <f t="shared" si="46"/>
        <v>1428.8</v>
      </c>
      <c r="K265" s="17">
        <v>275</v>
      </c>
      <c r="L265" s="18">
        <f t="shared" si="57"/>
        <v>4483.3</v>
      </c>
      <c r="M265" s="17">
        <f t="shared" si="42"/>
        <v>42516.7</v>
      </c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  <c r="JL265" s="1"/>
      <c r="JM265" s="1"/>
      <c r="JN265" s="1"/>
      <c r="JO265" s="1"/>
      <c r="JP265" s="1"/>
      <c r="JQ265" s="1"/>
      <c r="JR265" s="1"/>
      <c r="JS265" s="1"/>
      <c r="JT265" s="1"/>
      <c r="JU265" s="1"/>
      <c r="JV265" s="1"/>
      <c r="JW265" s="1"/>
      <c r="JX265" s="1"/>
      <c r="JY265" s="1"/>
      <c r="JZ265" s="1"/>
      <c r="KA265" s="1"/>
      <c r="KB265" s="1"/>
      <c r="KC265" s="1"/>
      <c r="KD265" s="1"/>
      <c r="KE265" s="1"/>
      <c r="KF265" s="1"/>
      <c r="KG265" s="1"/>
      <c r="KH265" s="1"/>
      <c r="KI265" s="1"/>
      <c r="KJ265" s="1"/>
      <c r="KK265" s="1"/>
      <c r="KL265" s="1"/>
      <c r="KM265" s="1"/>
      <c r="KN265" s="1"/>
      <c r="KO265" s="1"/>
      <c r="KP265" s="1"/>
      <c r="KQ265" s="1"/>
    </row>
    <row r="266" spans="1:303" s="14" customFormat="1" x14ac:dyDescent="0.25">
      <c r="A266" s="9">
        <v>258</v>
      </c>
      <c r="B266" t="s">
        <v>266</v>
      </c>
      <c r="C266" t="s">
        <v>463</v>
      </c>
      <c r="D266" t="s">
        <v>360</v>
      </c>
      <c r="E266" s="4" t="s">
        <v>233</v>
      </c>
      <c r="F266" t="s">
        <v>154</v>
      </c>
      <c r="G266" s="17">
        <v>65000</v>
      </c>
      <c r="H266" s="17">
        <f t="shared" si="43"/>
        <v>1865.5</v>
      </c>
      <c r="I266" s="18">
        <v>4427.58</v>
      </c>
      <c r="J266" s="17">
        <f t="shared" si="46"/>
        <v>1976</v>
      </c>
      <c r="K266" s="17">
        <v>1320</v>
      </c>
      <c r="L266" s="18">
        <f t="shared" si="57"/>
        <v>9589.08</v>
      </c>
      <c r="M266" s="17">
        <f t="shared" si="42"/>
        <v>55410.92</v>
      </c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  <c r="JL266" s="1"/>
      <c r="JM266" s="1"/>
      <c r="JN266" s="1"/>
      <c r="JO266" s="1"/>
      <c r="JP266" s="1"/>
      <c r="JQ266" s="1"/>
      <c r="JR266" s="1"/>
      <c r="JS266" s="1"/>
      <c r="JT266" s="1"/>
      <c r="JU266" s="1"/>
      <c r="JV266" s="1"/>
      <c r="JW266" s="1"/>
      <c r="JX266" s="1"/>
      <c r="JY266" s="1"/>
      <c r="JZ266" s="1"/>
      <c r="KA266" s="1"/>
      <c r="KB266" s="1"/>
      <c r="KC266" s="1"/>
      <c r="KD266" s="1"/>
      <c r="KE266" s="1"/>
      <c r="KF266" s="1"/>
      <c r="KG266" s="1"/>
      <c r="KH266" s="1"/>
      <c r="KI266" s="1"/>
      <c r="KJ266" s="1"/>
      <c r="KK266" s="1"/>
      <c r="KL266" s="1"/>
      <c r="KM266" s="1"/>
      <c r="KN266" s="1"/>
      <c r="KO266" s="1"/>
      <c r="KP266" s="1"/>
      <c r="KQ266" s="1"/>
    </row>
    <row r="267" spans="1:303" s="14" customFormat="1" x14ac:dyDescent="0.25">
      <c r="A267" s="9">
        <v>259</v>
      </c>
      <c r="B267" t="s">
        <v>62</v>
      </c>
      <c r="C267" t="s">
        <v>463</v>
      </c>
      <c r="D267" t="s">
        <v>421</v>
      </c>
      <c r="E267" s="4" t="s">
        <v>234</v>
      </c>
      <c r="F267" t="s">
        <v>155</v>
      </c>
      <c r="G267" s="17">
        <v>75000</v>
      </c>
      <c r="H267" s="17">
        <f t="shared" si="43"/>
        <v>2152.5</v>
      </c>
      <c r="I267" s="18">
        <v>6309.38</v>
      </c>
      <c r="J267" s="17">
        <f t="shared" si="46"/>
        <v>2280</v>
      </c>
      <c r="K267" s="17">
        <v>175</v>
      </c>
      <c r="L267" s="18">
        <f t="shared" si="57"/>
        <v>10916.88</v>
      </c>
      <c r="M267" s="17">
        <f t="shared" ref="M267:M272" si="58">+G267-L267</f>
        <v>64083.12</v>
      </c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  <c r="JL267" s="1"/>
      <c r="JM267" s="1"/>
      <c r="JN267" s="1"/>
      <c r="JO267" s="1"/>
      <c r="JP267" s="1"/>
      <c r="JQ267" s="1"/>
      <c r="JR267" s="1"/>
      <c r="JS267" s="1"/>
      <c r="JT267" s="1"/>
      <c r="JU267" s="1"/>
      <c r="JV267" s="1"/>
      <c r="JW267" s="1"/>
      <c r="JX267" s="1"/>
      <c r="JY267" s="1"/>
      <c r="JZ267" s="1"/>
      <c r="KA267" s="1"/>
      <c r="KB267" s="1"/>
      <c r="KC267" s="1"/>
      <c r="KD267" s="1"/>
      <c r="KE267" s="1"/>
      <c r="KF267" s="1"/>
      <c r="KG267" s="1"/>
      <c r="KH267" s="1"/>
      <c r="KI267" s="1"/>
      <c r="KJ267" s="1"/>
      <c r="KK267" s="1"/>
      <c r="KL267" s="1"/>
      <c r="KM267" s="1"/>
      <c r="KN267" s="1"/>
      <c r="KO267" s="1"/>
      <c r="KP267" s="1"/>
      <c r="KQ267" s="1"/>
    </row>
    <row r="268" spans="1:303" s="14" customFormat="1" x14ac:dyDescent="0.25">
      <c r="A268" s="9">
        <v>260</v>
      </c>
      <c r="B268" t="s">
        <v>126</v>
      </c>
      <c r="C268" t="s">
        <v>463</v>
      </c>
      <c r="D268" t="s">
        <v>353</v>
      </c>
      <c r="E268" s="4" t="s">
        <v>234</v>
      </c>
      <c r="F268" t="s">
        <v>154</v>
      </c>
      <c r="G268" s="17">
        <v>50000</v>
      </c>
      <c r="H268" s="17">
        <f t="shared" si="43"/>
        <v>1435</v>
      </c>
      <c r="I268" s="35">
        <v>1854</v>
      </c>
      <c r="J268" s="17">
        <f t="shared" ref="J268:J272" si="59">G268*0.0304</f>
        <v>1520</v>
      </c>
      <c r="K268" s="18">
        <v>4306.99</v>
      </c>
      <c r="L268" s="18">
        <f t="shared" si="57"/>
        <v>9115.99</v>
      </c>
      <c r="M268" s="17">
        <f t="shared" si="58"/>
        <v>40884.01</v>
      </c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  <c r="JL268" s="1"/>
      <c r="JM268" s="1"/>
      <c r="JN268" s="1"/>
      <c r="JO268" s="1"/>
      <c r="JP268" s="1"/>
      <c r="JQ268" s="1"/>
      <c r="JR268" s="1"/>
      <c r="JS268" s="1"/>
      <c r="JT268" s="1"/>
      <c r="JU268" s="1"/>
      <c r="JV268" s="1"/>
      <c r="JW268" s="1"/>
      <c r="JX268" s="1"/>
      <c r="JY268" s="1"/>
      <c r="JZ268" s="1"/>
      <c r="KA268" s="1"/>
      <c r="KB268" s="1"/>
      <c r="KC268" s="1"/>
      <c r="KD268" s="1"/>
      <c r="KE268" s="1"/>
      <c r="KF268" s="1"/>
      <c r="KG268" s="1"/>
      <c r="KH268" s="1"/>
      <c r="KI268" s="1"/>
      <c r="KJ268" s="1"/>
      <c r="KK268" s="1"/>
      <c r="KL268" s="1"/>
      <c r="KM268" s="1"/>
      <c r="KN268" s="1"/>
      <c r="KO268" s="1"/>
      <c r="KP268" s="1"/>
      <c r="KQ268" s="1"/>
    </row>
    <row r="269" spans="1:303" s="14" customFormat="1" x14ac:dyDescent="0.25">
      <c r="A269" s="9">
        <v>261</v>
      </c>
      <c r="B269" t="s">
        <v>198</v>
      </c>
      <c r="C269" t="s">
        <v>60</v>
      </c>
      <c r="D269" s="4" t="s">
        <v>422</v>
      </c>
      <c r="E269" s="4" t="s">
        <v>233</v>
      </c>
      <c r="F269" t="s">
        <v>155</v>
      </c>
      <c r="G269" s="17">
        <v>42000</v>
      </c>
      <c r="H269" s="17">
        <f t="shared" ref="H269:H272" si="60">G269*0.0287</f>
        <v>1205.4000000000001</v>
      </c>
      <c r="I269" s="17">
        <v>724.92</v>
      </c>
      <c r="J269" s="17">
        <f t="shared" si="59"/>
        <v>1276.8</v>
      </c>
      <c r="K269" s="17">
        <v>25</v>
      </c>
      <c r="L269" s="18">
        <f t="shared" si="57"/>
        <v>3232.12</v>
      </c>
      <c r="M269" s="17">
        <f t="shared" si="58"/>
        <v>38767.879999999997</v>
      </c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  <c r="JL269" s="1"/>
      <c r="JM269" s="1"/>
      <c r="JN269" s="1"/>
      <c r="JO269" s="1"/>
      <c r="JP269" s="1"/>
      <c r="JQ269" s="1"/>
      <c r="JR269" s="1"/>
      <c r="JS269" s="1"/>
      <c r="JT269" s="1"/>
      <c r="JU269" s="1"/>
      <c r="JV269" s="1"/>
      <c r="JW269" s="1"/>
      <c r="JX269" s="1"/>
      <c r="JY269" s="1"/>
      <c r="JZ269" s="1"/>
      <c r="KA269" s="1"/>
      <c r="KB269" s="1"/>
      <c r="KC269" s="1"/>
      <c r="KD269" s="1"/>
      <c r="KE269" s="1"/>
      <c r="KF269" s="1"/>
      <c r="KG269" s="1"/>
      <c r="KH269" s="1"/>
      <c r="KI269" s="1"/>
      <c r="KJ269" s="1"/>
      <c r="KK269" s="1"/>
      <c r="KL269" s="1"/>
      <c r="KM269" s="1"/>
      <c r="KN269" s="1"/>
      <c r="KO269" s="1"/>
      <c r="KP269" s="1"/>
      <c r="KQ269" s="1"/>
    </row>
    <row r="270" spans="1:303" s="15" customFormat="1" x14ac:dyDescent="0.25">
      <c r="A270" s="9">
        <v>262</v>
      </c>
      <c r="B270" t="s">
        <v>450</v>
      </c>
      <c r="C270" t="s">
        <v>60</v>
      </c>
      <c r="D270" t="s">
        <v>157</v>
      </c>
      <c r="E270" s="4" t="s">
        <v>233</v>
      </c>
      <c r="F270" t="s">
        <v>154</v>
      </c>
      <c r="G270" s="17">
        <v>35000</v>
      </c>
      <c r="H270" s="17">
        <f t="shared" si="60"/>
        <v>1004.5</v>
      </c>
      <c r="I270" s="17">
        <v>0</v>
      </c>
      <c r="J270" s="17">
        <f t="shared" si="59"/>
        <v>1064</v>
      </c>
      <c r="K270" s="17">
        <v>175</v>
      </c>
      <c r="L270" s="18">
        <f t="shared" si="57"/>
        <v>2243.5</v>
      </c>
      <c r="M270" s="17">
        <f t="shared" si="58"/>
        <v>32756.5</v>
      </c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</row>
    <row r="271" spans="1:303" s="14" customFormat="1" x14ac:dyDescent="0.25">
      <c r="A271" s="9">
        <v>263</v>
      </c>
      <c r="B271" t="s">
        <v>349</v>
      </c>
      <c r="C271" t="s">
        <v>60</v>
      </c>
      <c r="D271" t="s">
        <v>157</v>
      </c>
      <c r="E271" s="4" t="s">
        <v>234</v>
      </c>
      <c r="F271" t="s">
        <v>155</v>
      </c>
      <c r="G271" s="31">
        <v>35000</v>
      </c>
      <c r="H271" s="17">
        <f t="shared" si="60"/>
        <v>1004.5</v>
      </c>
      <c r="I271" s="19">
        <v>0</v>
      </c>
      <c r="J271" s="17">
        <f t="shared" si="59"/>
        <v>1064</v>
      </c>
      <c r="K271" s="19">
        <v>25</v>
      </c>
      <c r="L271" s="18">
        <f t="shared" si="57"/>
        <v>2093.5</v>
      </c>
      <c r="M271" s="17">
        <f t="shared" si="58"/>
        <v>32906.5</v>
      </c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  <c r="JL271" s="1"/>
      <c r="JM271" s="1"/>
      <c r="JN271" s="1"/>
      <c r="JO271" s="1"/>
      <c r="JP271" s="1"/>
      <c r="JQ271" s="1"/>
      <c r="JR271" s="1"/>
      <c r="JS271" s="1"/>
      <c r="JT271" s="1"/>
      <c r="JU271" s="1"/>
      <c r="JV271" s="1"/>
      <c r="JW271" s="1"/>
      <c r="JX271" s="1"/>
      <c r="JY271" s="1"/>
      <c r="JZ271" s="1"/>
      <c r="KA271" s="1"/>
      <c r="KB271" s="1"/>
      <c r="KC271" s="1"/>
      <c r="KD271" s="1"/>
      <c r="KE271" s="1"/>
      <c r="KF271" s="1"/>
      <c r="KG271" s="1"/>
      <c r="KH271" s="1"/>
      <c r="KI271" s="1"/>
      <c r="KJ271" s="1"/>
      <c r="KK271" s="1"/>
      <c r="KL271" s="1"/>
      <c r="KM271" s="1"/>
      <c r="KN271" s="1"/>
      <c r="KO271" s="1"/>
      <c r="KP271" s="1"/>
      <c r="KQ271" s="1"/>
    </row>
    <row r="272" spans="1:303" s="11" customFormat="1" x14ac:dyDescent="0.25">
      <c r="A272" s="9">
        <v>264</v>
      </c>
      <c r="B272" t="s">
        <v>61</v>
      </c>
      <c r="C272" t="s">
        <v>430</v>
      </c>
      <c r="D272" t="s">
        <v>293</v>
      </c>
      <c r="E272" s="4" t="s">
        <v>233</v>
      </c>
      <c r="F272" t="s">
        <v>154</v>
      </c>
      <c r="G272" s="17">
        <v>101000</v>
      </c>
      <c r="H272" s="17">
        <f t="shared" si="60"/>
        <v>2898.7</v>
      </c>
      <c r="I272" s="17">
        <v>12340.59</v>
      </c>
      <c r="J272" s="17">
        <f t="shared" si="59"/>
        <v>3070.4</v>
      </c>
      <c r="K272" s="17">
        <v>175</v>
      </c>
      <c r="L272" s="18">
        <f t="shared" si="57"/>
        <v>18484.689999999999</v>
      </c>
      <c r="M272" s="17">
        <f t="shared" si="58"/>
        <v>82515.31</v>
      </c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  <c r="JL272" s="1"/>
      <c r="JM272" s="1"/>
      <c r="JN272" s="1"/>
      <c r="JO272" s="1"/>
      <c r="JP272" s="1"/>
      <c r="JQ272" s="1"/>
      <c r="JR272" s="1"/>
      <c r="JS272" s="1"/>
      <c r="JT272" s="1"/>
      <c r="JU272" s="1"/>
      <c r="JV272" s="1"/>
      <c r="JW272" s="1"/>
      <c r="JX272" s="1"/>
      <c r="JY272" s="1"/>
      <c r="JZ272" s="1"/>
      <c r="KA272" s="1"/>
      <c r="KB272" s="1"/>
      <c r="KC272" s="1"/>
      <c r="KD272" s="1"/>
      <c r="KE272" s="1"/>
      <c r="KF272" s="1"/>
      <c r="KG272" s="1"/>
      <c r="KH272" s="1"/>
      <c r="KI272" s="1"/>
      <c r="KJ272" s="1"/>
      <c r="KK272" s="1"/>
      <c r="KL272" s="1"/>
      <c r="KM272" s="1"/>
      <c r="KN272" s="1"/>
      <c r="KO272" s="1"/>
      <c r="KP272" s="1"/>
      <c r="KQ272" s="1"/>
    </row>
    <row r="273" spans="1:303" s="1" customFormat="1" ht="15.75" x14ac:dyDescent="0.25">
      <c r="A273" s="9"/>
      <c r="B273" s="3" t="s">
        <v>506</v>
      </c>
      <c r="C273" s="3"/>
      <c r="D273" s="3"/>
      <c r="E273" s="42"/>
      <c r="F273" s="3"/>
      <c r="G273" s="37">
        <f>SUM(G9:G272)</f>
        <v>14902367.5</v>
      </c>
      <c r="H273" s="37">
        <f t="shared" ref="H273" si="61">SUM(H9:H272)</f>
        <v>427697.96</v>
      </c>
      <c r="I273" s="37">
        <f>SUM(I9:I272)</f>
        <v>1027528.26</v>
      </c>
      <c r="J273" s="37">
        <f>SUM(J9:J272)</f>
        <v>449857.45</v>
      </c>
      <c r="K273" s="37">
        <f>SUM(K9:K272)</f>
        <v>688214.69</v>
      </c>
      <c r="L273" s="37">
        <f>SUM(L9:L272)</f>
        <v>2593298.36</v>
      </c>
      <c r="M273" s="37">
        <f>SUM(M9:M272)</f>
        <v>12309069.140000001</v>
      </c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</row>
    <row r="274" spans="1:303" s="15" customFormat="1" x14ac:dyDescent="0.25">
      <c r="A274" s="9"/>
      <c r="B274"/>
      <c r="C274" t="s">
        <v>331</v>
      </c>
      <c r="D274" s="9"/>
      <c r="E274" s="4"/>
      <c r="F274" s="18"/>
      <c r="G274" s="18"/>
      <c r="H274" s="22"/>
      <c r="I274" s="18"/>
      <c r="J274" s="18"/>
      <c r="K274" s="18"/>
      <c r="L274" s="18"/>
      <c r="M274" s="18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</row>
    <row r="275" spans="1:303" s="1" customFormat="1" x14ac:dyDescent="0.25">
      <c r="A275" s="9"/>
      <c r="B275"/>
      <c r="C275"/>
      <c r="D275"/>
      <c r="E275" s="4"/>
      <c r="F275"/>
      <c r="G275" s="18"/>
      <c r="H275" s="18"/>
      <c r="I275" s="18"/>
      <c r="J275" s="18"/>
      <c r="K275" s="18"/>
      <c r="L275" s="18"/>
      <c r="M275" s="18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</row>
    <row r="276" spans="1:303" x14ac:dyDescent="0.25">
      <c r="A276" s="9"/>
      <c r="G276" s="22"/>
      <c r="H276" s="22"/>
      <c r="I276" s="22"/>
      <c r="J276" s="22"/>
      <c r="K276" s="24"/>
      <c r="L276" s="22"/>
      <c r="M276" s="22"/>
    </row>
    <row r="277" spans="1:303" s="2" customFormat="1" x14ac:dyDescent="0.25">
      <c r="A277" s="9"/>
      <c r="B277"/>
      <c r="C277"/>
      <c r="D277"/>
      <c r="E277" s="4"/>
      <c r="F277"/>
      <c r="G277" s="18"/>
      <c r="H277" s="18"/>
      <c r="I277" s="18"/>
      <c r="J277" s="18"/>
      <c r="K277" s="18"/>
      <c r="L277" s="18"/>
      <c r="M277" s="18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  <c r="JL277" s="1"/>
      <c r="JM277" s="1"/>
      <c r="JN277" s="1"/>
      <c r="JO277" s="1"/>
      <c r="JP277" s="1"/>
      <c r="JQ277" s="1"/>
      <c r="JR277" s="1"/>
      <c r="JS277" s="1"/>
      <c r="JT277" s="1"/>
      <c r="JU277" s="1"/>
      <c r="JV277" s="1"/>
      <c r="JW277" s="1"/>
      <c r="JX277" s="1"/>
      <c r="JY277" s="1"/>
      <c r="JZ277" s="1"/>
      <c r="KA277" s="1"/>
      <c r="KB277" s="1"/>
      <c r="KC277" s="1"/>
      <c r="KD277" s="1"/>
      <c r="KE277" s="1"/>
      <c r="KF277" s="1"/>
      <c r="KG277" s="1"/>
      <c r="KH277" s="1"/>
      <c r="KI277" s="1"/>
      <c r="KJ277" s="1"/>
      <c r="KK277" s="1"/>
      <c r="KL277" s="1"/>
      <c r="KM277" s="1"/>
      <c r="KN277" s="1"/>
      <c r="KO277" s="1"/>
      <c r="KP277" s="1"/>
      <c r="KQ277" s="1"/>
    </row>
    <row r="278" spans="1:303" x14ac:dyDescent="0.25">
      <c r="A278" s="9"/>
    </row>
    <row r="279" spans="1:303" ht="17.25" x14ac:dyDescent="0.25">
      <c r="A279" s="9"/>
      <c r="J279" s="22"/>
      <c r="K279" s="23"/>
    </row>
    <row r="280" spans="1:303" s="2" customFormat="1" x14ac:dyDescent="0.25">
      <c r="A280" s="9"/>
      <c r="B280"/>
      <c r="C280"/>
      <c r="D280" s="9"/>
      <c r="E280" s="4"/>
      <c r="F280" s="18"/>
      <c r="G280" s="18"/>
      <c r="H280" s="18"/>
      <c r="I280" s="18"/>
      <c r="J280" s="18"/>
      <c r="K280" s="18"/>
      <c r="L280" s="18"/>
      <c r="M280" s="18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  <c r="JL280" s="1"/>
      <c r="JM280" s="1"/>
      <c r="JN280" s="1"/>
      <c r="JO280" s="1"/>
      <c r="JP280" s="1"/>
      <c r="JQ280" s="1"/>
      <c r="JR280" s="1"/>
      <c r="JS280" s="1"/>
      <c r="JT280" s="1"/>
      <c r="JU280" s="1"/>
      <c r="JV280" s="1"/>
      <c r="JW280" s="1"/>
      <c r="JX280" s="1"/>
      <c r="JY280" s="1"/>
      <c r="JZ280" s="1"/>
      <c r="KA280" s="1"/>
      <c r="KB280" s="1"/>
      <c r="KC280" s="1"/>
      <c r="KD280" s="1"/>
      <c r="KE280" s="1"/>
      <c r="KF280" s="1"/>
      <c r="KG280" s="1"/>
      <c r="KH280" s="1"/>
      <c r="KI280" s="1"/>
      <c r="KJ280" s="1"/>
      <c r="KK280" s="1"/>
      <c r="KL280" s="1"/>
      <c r="KM280" s="1"/>
      <c r="KN280" s="1"/>
      <c r="KO280" s="1"/>
      <c r="KP280" s="1"/>
      <c r="KQ280" s="1"/>
    </row>
    <row r="281" spans="1:303" s="2" customFormat="1" x14ac:dyDescent="0.25">
      <c r="A281" s="9"/>
      <c r="B281"/>
      <c r="C281"/>
      <c r="D281"/>
      <c r="E281" s="4"/>
      <c r="F281"/>
      <c r="G281" s="18"/>
      <c r="H281" s="18"/>
      <c r="I281" s="18"/>
      <c r="J281" s="18"/>
      <c r="K281" s="18"/>
      <c r="L281" s="18"/>
      <c r="M281" s="18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  <c r="JL281" s="1"/>
      <c r="JM281" s="1"/>
      <c r="JN281" s="1"/>
      <c r="JO281" s="1"/>
      <c r="JP281" s="1"/>
      <c r="JQ281" s="1"/>
      <c r="JR281" s="1"/>
      <c r="JS281" s="1"/>
      <c r="JT281" s="1"/>
      <c r="JU281" s="1"/>
      <c r="JV281" s="1"/>
      <c r="JW281" s="1"/>
      <c r="JX281" s="1"/>
      <c r="JY281" s="1"/>
      <c r="JZ281" s="1"/>
      <c r="KA281" s="1"/>
      <c r="KB281" s="1"/>
      <c r="KC281" s="1"/>
      <c r="KD281" s="1"/>
      <c r="KE281" s="1"/>
      <c r="KF281" s="1"/>
      <c r="KG281" s="1"/>
      <c r="KH281" s="1"/>
      <c r="KI281" s="1"/>
      <c r="KJ281" s="1"/>
      <c r="KK281" s="1"/>
      <c r="KL281" s="1"/>
      <c r="KM281" s="1"/>
      <c r="KN281" s="1"/>
      <c r="KO281" s="1"/>
      <c r="KP281" s="1"/>
      <c r="KQ281" s="1"/>
    </row>
    <row r="282" spans="1:303" s="2" customFormat="1" x14ac:dyDescent="0.25">
      <c r="A282" s="9"/>
      <c r="B282"/>
      <c r="C282"/>
      <c r="D282"/>
      <c r="E282" s="4"/>
      <c r="F282"/>
      <c r="G282" s="18"/>
      <c r="H282" s="18"/>
      <c r="I282" s="18"/>
      <c r="J282" s="18"/>
      <c r="K282" s="18"/>
      <c r="L282" s="18"/>
      <c r="M282" s="18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  <c r="JL282" s="1"/>
      <c r="JM282" s="1"/>
      <c r="JN282" s="1"/>
      <c r="JO282" s="1"/>
      <c r="JP282" s="1"/>
      <c r="JQ282" s="1"/>
      <c r="JR282" s="1"/>
      <c r="JS282" s="1"/>
      <c r="JT282" s="1"/>
      <c r="JU282" s="1"/>
      <c r="JV282" s="1"/>
      <c r="JW282" s="1"/>
      <c r="JX282" s="1"/>
      <c r="JY282" s="1"/>
      <c r="JZ282" s="1"/>
      <c r="KA282" s="1"/>
      <c r="KB282" s="1"/>
      <c r="KC282" s="1"/>
      <c r="KD282" s="1"/>
      <c r="KE282" s="1"/>
      <c r="KF282" s="1"/>
      <c r="KG282" s="1"/>
      <c r="KH282" s="1"/>
      <c r="KI282" s="1"/>
      <c r="KJ282" s="1"/>
      <c r="KK282" s="1"/>
      <c r="KL282" s="1"/>
      <c r="KM282" s="1"/>
      <c r="KN282" s="1"/>
      <c r="KO282" s="1"/>
      <c r="KP282" s="1"/>
      <c r="KQ282" s="1"/>
    </row>
    <row r="283" spans="1:303" s="8" customFormat="1" x14ac:dyDescent="0.25">
      <c r="A283" s="9"/>
      <c r="B283"/>
      <c r="C283"/>
      <c r="D283"/>
      <c r="E283" s="4"/>
      <c r="F283"/>
      <c r="G283" s="18"/>
      <c r="H283" s="18"/>
      <c r="I283" s="18"/>
      <c r="J283" s="18"/>
      <c r="K283" s="18"/>
      <c r="L283" s="18"/>
      <c r="M283" s="18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</row>
    <row r="284" spans="1:303" x14ac:dyDescent="0.25">
      <c r="A284" s="9"/>
    </row>
    <row r="285" spans="1:303" x14ac:dyDescent="0.25">
      <c r="A285" s="9"/>
    </row>
    <row r="286" spans="1:303" s="16" customFormat="1" x14ac:dyDescent="0.25">
      <c r="A286"/>
      <c r="B286"/>
      <c r="C286"/>
      <c r="D286"/>
      <c r="E286" s="4"/>
      <c r="F286"/>
      <c r="G286" s="18"/>
      <c r="H286" s="18"/>
      <c r="I286" s="18"/>
      <c r="J286" s="18"/>
      <c r="K286" s="18"/>
      <c r="L286" s="18"/>
      <c r="M286" s="18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  <c r="BP286" s="45"/>
      <c r="BQ286" s="45"/>
      <c r="BR286" s="45"/>
      <c r="BS286" s="45"/>
      <c r="BT286" s="45"/>
      <c r="BU286" s="45"/>
      <c r="BV286" s="45"/>
      <c r="BW286" s="45"/>
      <c r="BX286" s="45"/>
      <c r="BY286" s="45"/>
      <c r="BZ286" s="45"/>
      <c r="CA286" s="45"/>
      <c r="CB286" s="45"/>
      <c r="CC286" s="45"/>
      <c r="CD286" s="45"/>
      <c r="CE286" s="45"/>
      <c r="CF286" s="45"/>
      <c r="CG286" s="45"/>
      <c r="CH286" s="45"/>
      <c r="CI286" s="45"/>
      <c r="CJ286" s="45"/>
      <c r="CK286" s="45"/>
      <c r="CL286" s="45"/>
      <c r="CM286" s="45"/>
      <c r="CN286" s="45"/>
      <c r="CO286" s="45"/>
      <c r="CP286" s="45"/>
      <c r="CQ286" s="45"/>
      <c r="CR286" s="45"/>
      <c r="CS286" s="45"/>
      <c r="CT286" s="45"/>
      <c r="CU286" s="45"/>
      <c r="CV286" s="45"/>
      <c r="CW286" s="45"/>
      <c r="CX286" s="45"/>
      <c r="CY286" s="45"/>
      <c r="CZ286" s="45"/>
      <c r="DA286" s="45"/>
      <c r="DB286" s="45"/>
      <c r="DC286" s="45"/>
      <c r="DD286" s="45"/>
      <c r="DE286" s="45"/>
      <c r="DF286" s="45"/>
      <c r="DG286" s="45"/>
      <c r="DH286" s="45"/>
      <c r="DI286" s="45"/>
      <c r="DJ286" s="45"/>
      <c r="DK286" s="45"/>
      <c r="DL286" s="45"/>
      <c r="DM286" s="45"/>
      <c r="DN286" s="45"/>
      <c r="DO286" s="45"/>
      <c r="DP286" s="45"/>
      <c r="DQ286" s="45"/>
      <c r="DR286" s="45"/>
      <c r="DS286" s="45"/>
      <c r="DT286" s="45"/>
      <c r="DU286" s="45"/>
      <c r="DV286" s="45"/>
      <c r="DW286" s="45"/>
      <c r="DX286" s="45"/>
      <c r="DY286" s="45"/>
      <c r="DZ286" s="45"/>
      <c r="EA286" s="45"/>
      <c r="EB286" s="45"/>
      <c r="EC286" s="45"/>
      <c r="ED286" s="45"/>
      <c r="EE286" s="45"/>
      <c r="EF286" s="45"/>
      <c r="EG286" s="45"/>
      <c r="EH286" s="45"/>
      <c r="EI286" s="45"/>
      <c r="EJ286" s="45"/>
      <c r="EK286" s="45"/>
      <c r="EL286" s="45"/>
      <c r="EM286" s="45"/>
      <c r="EN286" s="45"/>
      <c r="EO286" s="45"/>
      <c r="EP286" s="45"/>
      <c r="EQ286" s="45"/>
      <c r="ER286" s="45"/>
      <c r="ES286" s="45"/>
      <c r="ET286" s="45"/>
      <c r="EU286" s="45"/>
      <c r="EV286" s="45"/>
      <c r="EW286" s="45"/>
      <c r="EX286" s="45"/>
      <c r="EY286" s="45"/>
      <c r="EZ286" s="45"/>
      <c r="FA286" s="45"/>
      <c r="FB286" s="45"/>
      <c r="FC286" s="45"/>
      <c r="FD286" s="45"/>
      <c r="FE286" s="45"/>
      <c r="FF286" s="45"/>
      <c r="FG286" s="45"/>
      <c r="FH286" s="45"/>
      <c r="FI286" s="45"/>
      <c r="FJ286" s="45"/>
      <c r="FK286" s="45"/>
      <c r="FL286" s="45"/>
      <c r="FM286" s="45"/>
      <c r="FN286" s="45"/>
      <c r="FO286" s="45"/>
      <c r="FP286" s="45"/>
      <c r="FQ286" s="45"/>
      <c r="FR286" s="45"/>
      <c r="FS286" s="45"/>
      <c r="FT286" s="45"/>
      <c r="FU286" s="45"/>
      <c r="FV286" s="45"/>
      <c r="FW286" s="45"/>
      <c r="FX286" s="45"/>
      <c r="FY286" s="45"/>
      <c r="FZ286" s="45"/>
      <c r="GA286" s="45"/>
      <c r="GB286" s="45"/>
      <c r="GC286" s="45"/>
      <c r="GD286" s="45"/>
      <c r="GE286" s="45"/>
      <c r="GF286" s="45"/>
      <c r="GG286" s="45"/>
      <c r="GH286" s="45"/>
      <c r="GI286" s="45"/>
      <c r="GJ286" s="45"/>
      <c r="GK286" s="45"/>
      <c r="GL286" s="45"/>
      <c r="GM286" s="45"/>
      <c r="GN286" s="45"/>
      <c r="GO286" s="45"/>
      <c r="GP286" s="45"/>
      <c r="GQ286" s="45"/>
      <c r="GR286" s="45"/>
      <c r="GS286" s="45"/>
      <c r="GT286" s="45"/>
      <c r="GU286" s="45"/>
      <c r="GV286" s="45"/>
      <c r="GW286" s="45"/>
      <c r="GX286" s="45"/>
      <c r="GY286" s="45"/>
      <c r="GZ286" s="45"/>
      <c r="HA286" s="45"/>
      <c r="HB286" s="45"/>
      <c r="HC286" s="45"/>
      <c r="HD286" s="45"/>
      <c r="HE286" s="45"/>
      <c r="HF286" s="45"/>
      <c r="HG286" s="45"/>
      <c r="HH286" s="45"/>
      <c r="HI286" s="45"/>
      <c r="HJ286" s="45"/>
      <c r="HK286" s="45"/>
      <c r="HL286" s="45"/>
      <c r="HM286" s="45"/>
      <c r="HN286" s="45"/>
      <c r="HO286" s="45"/>
      <c r="HP286" s="45"/>
      <c r="HQ286" s="45"/>
      <c r="HR286" s="45"/>
      <c r="HS286" s="45"/>
      <c r="HT286" s="45"/>
      <c r="HU286" s="45"/>
      <c r="HV286" s="45"/>
      <c r="HW286" s="45"/>
      <c r="HX286" s="45"/>
      <c r="HY286" s="45"/>
      <c r="HZ286" s="45"/>
      <c r="IA286" s="45"/>
      <c r="IB286" s="45"/>
      <c r="IC286" s="45"/>
      <c r="ID286" s="45"/>
      <c r="IE286" s="45"/>
      <c r="IF286" s="45"/>
      <c r="IG286" s="45"/>
      <c r="IH286" s="45"/>
      <c r="II286" s="45"/>
      <c r="IJ286" s="45"/>
      <c r="IK286" s="45"/>
      <c r="IL286" s="45"/>
      <c r="IM286" s="45"/>
      <c r="IN286" s="45"/>
      <c r="IO286" s="45"/>
      <c r="IP286" s="45"/>
      <c r="IQ286" s="45"/>
      <c r="IR286" s="45"/>
      <c r="IS286" s="45"/>
      <c r="IT286" s="45"/>
      <c r="IU286" s="45"/>
      <c r="IV286" s="45"/>
      <c r="IW286" s="45"/>
      <c r="IX286" s="45"/>
      <c r="IY286" s="45"/>
      <c r="IZ286" s="45"/>
      <c r="JA286" s="45"/>
      <c r="JB286" s="45"/>
      <c r="JC286" s="45"/>
      <c r="JD286" s="45"/>
      <c r="JE286" s="45"/>
      <c r="JF286" s="45"/>
      <c r="JG286" s="45"/>
      <c r="JH286" s="45"/>
      <c r="JI286" s="45"/>
      <c r="JJ286" s="45"/>
      <c r="JK286" s="45"/>
      <c r="JL286" s="45"/>
      <c r="JM286" s="45"/>
      <c r="JN286" s="45"/>
      <c r="JO286" s="45"/>
      <c r="JP286" s="45"/>
      <c r="JQ286" s="45"/>
      <c r="JR286" s="45"/>
      <c r="JS286" s="45"/>
      <c r="JT286" s="45"/>
      <c r="JU286" s="45"/>
      <c r="JV286" s="45"/>
      <c r="JW286" s="45"/>
      <c r="JX286" s="45"/>
      <c r="JY286" s="45"/>
      <c r="JZ286" s="45"/>
      <c r="KA286" s="45"/>
      <c r="KB286" s="45"/>
      <c r="KC286" s="45"/>
      <c r="KD286" s="45"/>
      <c r="KE286" s="45"/>
      <c r="KF286" s="45"/>
      <c r="KG286" s="45"/>
      <c r="KH286" s="45"/>
      <c r="KI286" s="45"/>
      <c r="KJ286" s="45"/>
      <c r="KK286" s="45"/>
      <c r="KL286" s="45"/>
      <c r="KM286" s="45"/>
      <c r="KN286" s="45"/>
      <c r="KO286" s="45"/>
      <c r="KP286" s="45"/>
      <c r="KQ286" s="45"/>
    </row>
    <row r="287" spans="1:303" x14ac:dyDescent="0.25">
      <c r="A287" s="9"/>
    </row>
    <row r="290" spans="1:303" s="1" customFormat="1" ht="15" customHeight="1" x14ac:dyDescent="0.25">
      <c r="A290"/>
      <c r="B290"/>
      <c r="C290"/>
      <c r="D290"/>
      <c r="E290" s="4"/>
      <c r="F290"/>
      <c r="G290" s="18"/>
      <c r="H290" s="18"/>
      <c r="I290" s="18"/>
      <c r="J290" s="18"/>
      <c r="K290" s="18"/>
      <c r="L290" s="18"/>
      <c r="M290" s="18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</row>
    <row r="291" spans="1:303" s="1" customFormat="1" x14ac:dyDescent="0.25">
      <c r="A291"/>
      <c r="B291"/>
      <c r="C291"/>
      <c r="D291"/>
      <c r="E291" s="4"/>
      <c r="F291"/>
      <c r="G291" s="18"/>
      <c r="H291" s="18"/>
      <c r="I291" s="18"/>
      <c r="J291" s="18"/>
      <c r="K291" s="18"/>
      <c r="L291" s="18"/>
      <c r="M291" s="18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</row>
    <row r="292" spans="1:303" s="7" customFormat="1" x14ac:dyDescent="0.25">
      <c r="A292"/>
      <c r="B292"/>
      <c r="C292"/>
      <c r="D292"/>
      <c r="E292" s="4"/>
      <c r="F292"/>
      <c r="G292" s="18"/>
      <c r="H292" s="18"/>
      <c r="I292" s="18"/>
      <c r="J292" s="18"/>
      <c r="K292" s="18"/>
      <c r="L292" s="18"/>
      <c r="M292" s="18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  <c r="JN292"/>
      <c r="JO292"/>
      <c r="JP292"/>
      <c r="JQ292"/>
      <c r="JR292"/>
      <c r="JS292"/>
      <c r="JT292"/>
      <c r="JU292"/>
      <c r="JV292"/>
      <c r="JW292"/>
      <c r="JX292"/>
      <c r="JY292"/>
      <c r="JZ292"/>
      <c r="KA292"/>
      <c r="KB292"/>
      <c r="KC292"/>
      <c r="KD292"/>
      <c r="KE292"/>
      <c r="KF292"/>
      <c r="KG292"/>
      <c r="KH292"/>
      <c r="KI292"/>
      <c r="KJ292"/>
      <c r="KK292"/>
      <c r="KL292"/>
      <c r="KM292"/>
      <c r="KN292"/>
      <c r="KO292"/>
      <c r="KP292"/>
      <c r="KQ292"/>
    </row>
    <row r="293" spans="1:303" x14ac:dyDescent="0.25"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</row>
  </sheetData>
  <mergeCells count="19">
    <mergeCell ref="B1:M1"/>
    <mergeCell ref="B2:M2"/>
    <mergeCell ref="B3:M3"/>
    <mergeCell ref="B4:M4"/>
    <mergeCell ref="B5:M5"/>
    <mergeCell ref="A7:A8"/>
    <mergeCell ref="B6:M6"/>
    <mergeCell ref="B7:B8"/>
    <mergeCell ref="D7:D8"/>
    <mergeCell ref="G7:G8"/>
    <mergeCell ref="H7:H8"/>
    <mergeCell ref="I7:I8"/>
    <mergeCell ref="J7:J8"/>
    <mergeCell ref="K7:K8"/>
    <mergeCell ref="L7:L8"/>
    <mergeCell ref="M7:M8"/>
    <mergeCell ref="F7:F8"/>
    <mergeCell ref="E7:E8"/>
    <mergeCell ref="C7:C8"/>
  </mergeCells>
  <pageMargins left="0.25" right="0.25" top="0.75" bottom="0.75" header="0.3" footer="0.3"/>
  <pageSetup paperSize="5" scale="43" fitToHeight="0" orientation="landscape" r:id="rId1"/>
  <ignoredErrors>
    <ignoredError sqref="M87 M15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FIJOS</vt:lpstr>
      <vt:lpstr>FIJOS!Área_de_impresión</vt:lpstr>
      <vt:lpstr>FIJOS!Títulos_a_imprimir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2024-05-21T14:06:17Z</cp:lastPrinted>
  <dcterms:created xsi:type="dcterms:W3CDTF">2017-02-23T14:23:40Z</dcterms:created>
  <dcterms:modified xsi:type="dcterms:W3CDTF">2024-06-21T16:55:34Z</dcterms:modified>
</cp:coreProperties>
</file>