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0. Transporte\3. Insumos\4. Fichas de carga\Portal Web\Mensual\"/>
    </mc:Choice>
  </mc:AlternateContent>
  <xr:revisionPtr revIDLastSave="0" documentId="13_ncr:1_{26BDCFF8-9D25-4C9B-9204-CD41159E4DC8}" xr6:coauthVersionLast="47" xr6:coauthVersionMax="47" xr10:uidLastSave="{00000000-0000-0000-0000-000000000000}"/>
  <bookViews>
    <workbookView xWindow="-120" yWindow="-120" windowWidth="29040" windowHeight="15720" firstSheet="2" activeTab="8" xr2:uid="{00000000-000D-0000-FFFF-FFFF00000000}"/>
  </bookViews>
  <sheets>
    <sheet name="2015" sheetId="4" r:id="rId1"/>
    <sheet name="2016" sheetId="5" r:id="rId2"/>
    <sheet name="2017" sheetId="6" r:id="rId3"/>
    <sheet name="2018" sheetId="7" r:id="rId4"/>
    <sheet name="2019" sheetId="8" r:id="rId5"/>
    <sheet name="2020" sheetId="2" r:id="rId6"/>
    <sheet name="2021" sheetId="1" r:id="rId7"/>
    <sheet name="2022" sheetId="13" r:id="rId8"/>
    <sheet name="2023" sheetId="1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f">#REF!</definedName>
    <definedName name="___f">#REF!</definedName>
    <definedName name="__aaa98">'[1]344.13'!#REF!</definedName>
    <definedName name="__aaa99">'[1]344.13'!#REF!</definedName>
    <definedName name="__dga11">#REF!</definedName>
    <definedName name="__dga12">#REF!</definedName>
    <definedName name="__f">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an">'[5]1'!#REF!</definedName>
    <definedName name="ALL">#REF!</definedName>
    <definedName name="ap">'[1]331-04'!#REF!</definedName>
    <definedName name="ap_10">'[1]331-04'!#REF!</definedName>
    <definedName name="ap_11">'[1]331-04'!#REF!</definedName>
    <definedName name="AS">'[1]333.02'!$D$7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#REF!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>#REF!</definedName>
    <definedName name="fg_10">#REF!</definedName>
    <definedName name="fg_11">#REF!</definedName>
    <definedName name="fge">'[5]10'!$F$12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#REF!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" hidden="1">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">#REF!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'[1]333.10'!#REF!</definedName>
    <definedName name="nb_10">'[1]333.10'!#REF!</definedName>
    <definedName name="nb_11">'[1]333.10'!#REF!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coa">'[1]333.04'!#REF!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">#REF!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">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'[4]8.03'!$C$9</definedName>
    <definedName name="vfc">#REF!</definedName>
    <definedName name="vfc_1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2" i="12" l="1"/>
  <c r="B253" i="12"/>
  <c r="B303" i="12"/>
  <c r="B369" i="12"/>
  <c r="B370" i="12"/>
  <c r="I9" i="12"/>
  <c r="C367" i="12"/>
  <c r="C350" i="12"/>
  <c r="B352" i="12"/>
  <c r="D328" i="12"/>
  <c r="E328" i="12"/>
  <c r="F328" i="12"/>
  <c r="G328" i="12"/>
  <c r="H328" i="12"/>
  <c r="I328" i="12"/>
  <c r="J328" i="12"/>
  <c r="K328" i="12"/>
  <c r="L328" i="12"/>
  <c r="M328" i="12"/>
  <c r="N328" i="12"/>
  <c r="C328" i="12"/>
  <c r="B329" i="12"/>
  <c r="D304" i="12"/>
  <c r="E304" i="12"/>
  <c r="F304" i="12"/>
  <c r="G304" i="12"/>
  <c r="H304" i="12"/>
  <c r="I304" i="12"/>
  <c r="J304" i="12"/>
  <c r="K304" i="12"/>
  <c r="L304" i="12"/>
  <c r="M304" i="12"/>
  <c r="N304" i="12"/>
  <c r="C304" i="12"/>
  <c r="B305" i="12"/>
  <c r="D301" i="12"/>
  <c r="E301" i="12"/>
  <c r="F301" i="12"/>
  <c r="G301" i="12"/>
  <c r="H301" i="12"/>
  <c r="I301" i="12"/>
  <c r="J301" i="12"/>
  <c r="K301" i="12"/>
  <c r="L301" i="12"/>
  <c r="M301" i="12"/>
  <c r="N301" i="12"/>
  <c r="C301" i="12"/>
  <c r="D288" i="12"/>
  <c r="E288" i="12"/>
  <c r="F288" i="12"/>
  <c r="G288" i="12"/>
  <c r="H288" i="12"/>
  <c r="I288" i="12"/>
  <c r="J288" i="12"/>
  <c r="K288" i="12"/>
  <c r="L288" i="12"/>
  <c r="M288" i="12"/>
  <c r="N288" i="12"/>
  <c r="C288" i="12"/>
  <c r="B289" i="12"/>
  <c r="D263" i="12"/>
  <c r="E263" i="12"/>
  <c r="F263" i="12"/>
  <c r="G263" i="12"/>
  <c r="H263" i="12"/>
  <c r="I263" i="12"/>
  <c r="J263" i="12"/>
  <c r="K263" i="12"/>
  <c r="L263" i="12"/>
  <c r="M263" i="12"/>
  <c r="N263" i="12"/>
  <c r="C263" i="12"/>
  <c r="B268" i="12"/>
  <c r="B269" i="12"/>
  <c r="B270" i="12"/>
  <c r="B271" i="12"/>
  <c r="D255" i="12"/>
  <c r="E255" i="12"/>
  <c r="F255" i="12"/>
  <c r="G255" i="12"/>
  <c r="H255" i="12"/>
  <c r="I255" i="12"/>
  <c r="J255" i="12"/>
  <c r="K255" i="12"/>
  <c r="L255" i="12"/>
  <c r="M255" i="12"/>
  <c r="N255" i="12"/>
  <c r="C255" i="12"/>
  <c r="B257" i="12"/>
  <c r="D252" i="12"/>
  <c r="E252" i="12"/>
  <c r="F252" i="12"/>
  <c r="G252" i="12"/>
  <c r="H252" i="12"/>
  <c r="I252" i="12"/>
  <c r="J252" i="12"/>
  <c r="K252" i="12"/>
  <c r="L252" i="12"/>
  <c r="M252" i="12"/>
  <c r="N252" i="12"/>
  <c r="C252" i="12"/>
  <c r="D239" i="12"/>
  <c r="E239" i="12"/>
  <c r="F239" i="12"/>
  <c r="G239" i="12"/>
  <c r="H239" i="12"/>
  <c r="I239" i="12"/>
  <c r="J239" i="12"/>
  <c r="K239" i="12"/>
  <c r="L239" i="12"/>
  <c r="M239" i="12"/>
  <c r="N239" i="12"/>
  <c r="C239" i="12"/>
  <c r="B240" i="12"/>
  <c r="B218" i="12"/>
  <c r="C204" i="12"/>
  <c r="C212" i="12"/>
  <c r="D212" i="12"/>
  <c r="E212" i="12"/>
  <c r="F212" i="12"/>
  <c r="G212" i="12"/>
  <c r="H212" i="12"/>
  <c r="I212" i="12"/>
  <c r="J212" i="12"/>
  <c r="K212" i="12"/>
  <c r="L212" i="12"/>
  <c r="M212" i="12"/>
  <c r="N212" i="12"/>
  <c r="C193" i="12"/>
  <c r="B194" i="12"/>
  <c r="B304" i="12" l="1"/>
  <c r="B239" i="12"/>
  <c r="B212" i="12"/>
  <c r="D141" i="12"/>
  <c r="E141" i="12"/>
  <c r="F141" i="12"/>
  <c r="G141" i="12"/>
  <c r="H141" i="12"/>
  <c r="I141" i="12"/>
  <c r="J141" i="12"/>
  <c r="K141" i="12"/>
  <c r="L141" i="12"/>
  <c r="M141" i="12"/>
  <c r="N141" i="12"/>
  <c r="C141" i="12"/>
  <c r="C137" i="12"/>
  <c r="E137" i="12"/>
  <c r="D137" i="12"/>
  <c r="B139" i="12"/>
  <c r="D113" i="12"/>
  <c r="E113" i="12"/>
  <c r="F113" i="12"/>
  <c r="G113" i="12"/>
  <c r="H113" i="12"/>
  <c r="I113" i="12"/>
  <c r="J113" i="12"/>
  <c r="K113" i="12"/>
  <c r="L113" i="12"/>
  <c r="M113" i="12"/>
  <c r="N113" i="12"/>
  <c r="C113" i="12"/>
  <c r="B114" i="12"/>
  <c r="D107" i="12"/>
  <c r="E107" i="12"/>
  <c r="F107" i="12"/>
  <c r="G107" i="12"/>
  <c r="H107" i="12"/>
  <c r="I107" i="12"/>
  <c r="J107" i="12"/>
  <c r="K107" i="12"/>
  <c r="L107" i="12"/>
  <c r="M107" i="12"/>
  <c r="N107" i="12"/>
  <c r="C107" i="12"/>
  <c r="B109" i="12"/>
  <c r="B110" i="12"/>
  <c r="B111" i="12"/>
  <c r="B112" i="12"/>
  <c r="D90" i="12"/>
  <c r="E90" i="12"/>
  <c r="F90" i="12"/>
  <c r="G90" i="12"/>
  <c r="H90" i="12"/>
  <c r="I90" i="12"/>
  <c r="J90" i="12"/>
  <c r="K90" i="12"/>
  <c r="L90" i="12"/>
  <c r="M90" i="12"/>
  <c r="N90" i="12"/>
  <c r="C90" i="12"/>
  <c r="B91" i="12"/>
  <c r="B88" i="12"/>
  <c r="B89" i="12"/>
  <c r="B87" i="12"/>
  <c r="D86" i="12"/>
  <c r="E86" i="12"/>
  <c r="F86" i="12"/>
  <c r="G86" i="12"/>
  <c r="H86" i="12"/>
  <c r="I86" i="12"/>
  <c r="J86" i="12"/>
  <c r="K86" i="12"/>
  <c r="L86" i="12"/>
  <c r="M86" i="12"/>
  <c r="N86" i="12"/>
  <c r="C86" i="12"/>
  <c r="D58" i="12"/>
  <c r="E58" i="12"/>
  <c r="F58" i="12"/>
  <c r="G58" i="12"/>
  <c r="H58" i="12"/>
  <c r="I58" i="12"/>
  <c r="J58" i="12"/>
  <c r="K58" i="12"/>
  <c r="L58" i="12"/>
  <c r="M58" i="12"/>
  <c r="N58" i="12"/>
  <c r="C58" i="12"/>
  <c r="B60" i="12"/>
  <c r="B49" i="12"/>
  <c r="D41" i="12"/>
  <c r="E41" i="12"/>
  <c r="F41" i="12"/>
  <c r="G41" i="12"/>
  <c r="H41" i="12"/>
  <c r="I41" i="12"/>
  <c r="J41" i="12"/>
  <c r="K41" i="12"/>
  <c r="L41" i="12"/>
  <c r="M41" i="12"/>
  <c r="N41" i="12"/>
  <c r="C41" i="12"/>
  <c r="D33" i="12"/>
  <c r="E33" i="12"/>
  <c r="F33" i="12"/>
  <c r="G33" i="12"/>
  <c r="H33" i="12"/>
  <c r="I33" i="12"/>
  <c r="J33" i="12"/>
  <c r="K33" i="12"/>
  <c r="L33" i="12"/>
  <c r="M33" i="12"/>
  <c r="N33" i="12"/>
  <c r="C33" i="12"/>
  <c r="B34" i="12"/>
  <c r="B35" i="12"/>
  <c r="B36" i="12"/>
  <c r="B37" i="12"/>
  <c r="D29" i="12"/>
  <c r="E29" i="12"/>
  <c r="F29" i="12"/>
  <c r="G29" i="12"/>
  <c r="H29" i="12"/>
  <c r="I29" i="12"/>
  <c r="J29" i="12"/>
  <c r="K29" i="12"/>
  <c r="L29" i="12"/>
  <c r="M29" i="12"/>
  <c r="N29" i="12"/>
  <c r="B30" i="12"/>
  <c r="C29" i="12"/>
  <c r="B141" i="12" l="1"/>
  <c r="B86" i="12"/>
  <c r="B90" i="12"/>
  <c r="B33" i="12"/>
  <c r="D26" i="12"/>
  <c r="E26" i="12"/>
  <c r="F26" i="12"/>
  <c r="G26" i="12"/>
  <c r="H26" i="12"/>
  <c r="I26" i="12"/>
  <c r="J26" i="12"/>
  <c r="K26" i="12"/>
  <c r="L26" i="12"/>
  <c r="M26" i="12"/>
  <c r="N26" i="12"/>
  <c r="C26" i="12"/>
  <c r="B27" i="12"/>
  <c r="L7" i="12"/>
  <c r="M7" i="12"/>
  <c r="N7" i="12"/>
  <c r="L377" i="12"/>
  <c r="M377" i="12"/>
  <c r="N377" i="12"/>
  <c r="L374" i="12"/>
  <c r="M374" i="12"/>
  <c r="N374" i="12"/>
  <c r="L371" i="12"/>
  <c r="M371" i="12"/>
  <c r="N371" i="12"/>
  <c r="L367" i="12"/>
  <c r="M367" i="12"/>
  <c r="N367" i="12"/>
  <c r="L365" i="12"/>
  <c r="M365" i="12"/>
  <c r="N365" i="12"/>
  <c r="L359" i="12"/>
  <c r="M359" i="12"/>
  <c r="N359" i="12"/>
  <c r="L357" i="12"/>
  <c r="M357" i="12"/>
  <c r="N357" i="12"/>
  <c r="L354" i="12"/>
  <c r="M354" i="12"/>
  <c r="N354" i="12"/>
  <c r="L350" i="12"/>
  <c r="M350" i="12"/>
  <c r="N350" i="12"/>
  <c r="L348" i="12"/>
  <c r="M348" i="12"/>
  <c r="N348" i="12"/>
  <c r="L343" i="12"/>
  <c r="M343" i="12"/>
  <c r="N343" i="12"/>
  <c r="L340" i="12"/>
  <c r="M340" i="12"/>
  <c r="N340" i="12"/>
  <c r="L335" i="12"/>
  <c r="M335" i="12"/>
  <c r="N335" i="12"/>
  <c r="L332" i="12"/>
  <c r="M332" i="12"/>
  <c r="N332" i="12"/>
  <c r="L324" i="12"/>
  <c r="M324" i="12"/>
  <c r="N324" i="12"/>
  <c r="L320" i="12"/>
  <c r="M320" i="12"/>
  <c r="N320" i="12"/>
  <c r="L310" i="12"/>
  <c r="M310" i="12"/>
  <c r="N310" i="12"/>
  <c r="L306" i="12"/>
  <c r="M306" i="12"/>
  <c r="N306" i="12"/>
  <c r="L294" i="12"/>
  <c r="M294" i="12"/>
  <c r="N294" i="12"/>
  <c r="L285" i="12"/>
  <c r="M285" i="12"/>
  <c r="N285" i="12"/>
  <c r="L281" i="12"/>
  <c r="M281" i="12"/>
  <c r="N281" i="12"/>
  <c r="L272" i="12"/>
  <c r="M272" i="12"/>
  <c r="N272" i="12"/>
  <c r="L258" i="12"/>
  <c r="M258" i="12"/>
  <c r="N258" i="12"/>
  <c r="L248" i="12"/>
  <c r="M248" i="12"/>
  <c r="N248" i="12"/>
  <c r="L241" i="12"/>
  <c r="M241" i="12"/>
  <c r="N241" i="12"/>
  <c r="L237" i="12"/>
  <c r="M237" i="12"/>
  <c r="N237" i="12"/>
  <c r="L231" i="12"/>
  <c r="M231" i="12"/>
  <c r="N231" i="12"/>
  <c r="L226" i="12"/>
  <c r="M226" i="12"/>
  <c r="N226" i="12"/>
  <c r="L224" i="12"/>
  <c r="M224" i="12"/>
  <c r="N224" i="12"/>
  <c r="L228" i="12"/>
  <c r="M228" i="12"/>
  <c r="N228" i="12"/>
  <c r="L221" i="12"/>
  <c r="M221" i="12"/>
  <c r="N221" i="12"/>
  <c r="L219" i="12"/>
  <c r="M219" i="12"/>
  <c r="N219" i="12"/>
  <c r="L204" i="12"/>
  <c r="M204" i="12"/>
  <c r="N204" i="12"/>
  <c r="L202" i="12"/>
  <c r="M202" i="12"/>
  <c r="N202" i="12"/>
  <c r="L199" i="12"/>
  <c r="M199" i="12"/>
  <c r="N199" i="12"/>
  <c r="L196" i="12"/>
  <c r="M196" i="12"/>
  <c r="N196" i="12"/>
  <c r="L193" i="12"/>
  <c r="M193" i="12"/>
  <c r="N193" i="12"/>
  <c r="L189" i="12"/>
  <c r="M189" i="12"/>
  <c r="N189" i="12"/>
  <c r="L184" i="12"/>
  <c r="M184" i="12"/>
  <c r="N184" i="12"/>
  <c r="L180" i="12"/>
  <c r="M180" i="12"/>
  <c r="N180" i="12"/>
  <c r="L178" i="12"/>
  <c r="M178" i="12"/>
  <c r="N178" i="12"/>
  <c r="L176" i="12"/>
  <c r="M176" i="12"/>
  <c r="N176" i="12"/>
  <c r="L173" i="12"/>
  <c r="M173" i="12"/>
  <c r="N173" i="12"/>
  <c r="L170" i="12"/>
  <c r="M170" i="12"/>
  <c r="N170" i="12"/>
  <c r="L168" i="12"/>
  <c r="M168" i="12"/>
  <c r="N168" i="12"/>
  <c r="L164" i="12"/>
  <c r="M164" i="12"/>
  <c r="N164" i="12"/>
  <c r="L162" i="12"/>
  <c r="M162" i="12"/>
  <c r="N162" i="12"/>
  <c r="L160" i="12"/>
  <c r="M160" i="12"/>
  <c r="N160" i="12"/>
  <c r="L158" i="12"/>
  <c r="M158" i="12"/>
  <c r="N158" i="12"/>
  <c r="L156" i="12"/>
  <c r="M156" i="12"/>
  <c r="N156" i="12"/>
  <c r="L150" i="12"/>
  <c r="M150" i="12"/>
  <c r="N150" i="12"/>
  <c r="L147" i="12"/>
  <c r="M147" i="12"/>
  <c r="N147" i="12"/>
  <c r="L143" i="12"/>
  <c r="M143" i="12"/>
  <c r="N143" i="12"/>
  <c r="L137" i="12"/>
  <c r="M137" i="12"/>
  <c r="N137" i="12"/>
  <c r="L130" i="12"/>
  <c r="M130" i="12"/>
  <c r="N130" i="12"/>
  <c r="L121" i="12"/>
  <c r="M121" i="12"/>
  <c r="N121" i="12"/>
  <c r="L116" i="12"/>
  <c r="M116" i="12"/>
  <c r="N116" i="12"/>
  <c r="L103" i="12"/>
  <c r="M103" i="12"/>
  <c r="N103" i="12"/>
  <c r="L101" i="12"/>
  <c r="M101" i="12"/>
  <c r="N101" i="12"/>
  <c r="L99" i="12"/>
  <c r="M99" i="12"/>
  <c r="N99" i="12"/>
  <c r="L97" i="12"/>
  <c r="M97" i="12"/>
  <c r="N97" i="12"/>
  <c r="L95" i="12"/>
  <c r="M95" i="12"/>
  <c r="N95" i="12"/>
  <c r="L84" i="12"/>
  <c r="M84" i="12"/>
  <c r="N84" i="12"/>
  <c r="L80" i="12"/>
  <c r="M80" i="12"/>
  <c r="N80" i="12"/>
  <c r="L76" i="12"/>
  <c r="M76" i="12"/>
  <c r="N76" i="12"/>
  <c r="L73" i="12"/>
  <c r="M73" i="12"/>
  <c r="N73" i="12"/>
  <c r="L70" i="12"/>
  <c r="M70" i="12"/>
  <c r="N70" i="12"/>
  <c r="L65" i="12"/>
  <c r="M65" i="12"/>
  <c r="N65" i="12"/>
  <c r="L61" i="12"/>
  <c r="M61" i="12"/>
  <c r="N61" i="12"/>
  <c r="L54" i="12"/>
  <c r="M54" i="12"/>
  <c r="N54" i="12"/>
  <c r="L50" i="12"/>
  <c r="M50" i="12"/>
  <c r="N50" i="12"/>
  <c r="L38" i="12"/>
  <c r="M38" i="12"/>
  <c r="N38" i="12"/>
  <c r="L21" i="12"/>
  <c r="M21" i="12"/>
  <c r="N21" i="12"/>
  <c r="L15" i="12"/>
  <c r="M15" i="12"/>
  <c r="N15" i="12"/>
  <c r="L11" i="12"/>
  <c r="M11" i="12"/>
  <c r="N11" i="12"/>
  <c r="L9" i="12"/>
  <c r="M9" i="12"/>
  <c r="N9" i="12"/>
  <c r="D7" i="12"/>
  <c r="E7" i="12"/>
  <c r="F7" i="12"/>
  <c r="G7" i="12"/>
  <c r="H7" i="12"/>
  <c r="I7" i="12"/>
  <c r="J7" i="12"/>
  <c r="K7" i="12"/>
  <c r="C7" i="12"/>
  <c r="D377" i="12"/>
  <c r="D374" i="12"/>
  <c r="E374" i="12"/>
  <c r="F374" i="12"/>
  <c r="G374" i="12"/>
  <c r="H374" i="12"/>
  <c r="I374" i="12"/>
  <c r="J374" i="12"/>
  <c r="K374" i="12"/>
  <c r="C374" i="12"/>
  <c r="B376" i="12"/>
  <c r="D340" i="12"/>
  <c r="E340" i="12"/>
  <c r="F340" i="12"/>
  <c r="G340" i="12"/>
  <c r="H340" i="12"/>
  <c r="I340" i="12"/>
  <c r="J340" i="12"/>
  <c r="K340" i="12"/>
  <c r="C340" i="12"/>
  <c r="B341" i="12"/>
  <c r="D332" i="12"/>
  <c r="E332" i="12"/>
  <c r="F332" i="12"/>
  <c r="G332" i="12"/>
  <c r="H332" i="12"/>
  <c r="I332" i="12"/>
  <c r="J332" i="12"/>
  <c r="K332" i="12"/>
  <c r="C332" i="12"/>
  <c r="B333" i="12"/>
  <c r="B331" i="12"/>
  <c r="H320" i="12"/>
  <c r="D320" i="12"/>
  <c r="E320" i="12"/>
  <c r="F320" i="12"/>
  <c r="G320" i="12"/>
  <c r="I320" i="12"/>
  <c r="J320" i="12"/>
  <c r="K320" i="12"/>
  <c r="C320" i="12"/>
  <c r="B322" i="12"/>
  <c r="B323" i="12"/>
  <c r="B321" i="12"/>
  <c r="D310" i="12"/>
  <c r="E310" i="12"/>
  <c r="F310" i="12"/>
  <c r="G310" i="12"/>
  <c r="H310" i="12"/>
  <c r="I310" i="12"/>
  <c r="J310" i="12"/>
  <c r="K310" i="12"/>
  <c r="C310" i="12"/>
  <c r="B314" i="12"/>
  <c r="B315" i="12"/>
  <c r="B316" i="12"/>
  <c r="B311" i="12"/>
  <c r="B298" i="12"/>
  <c r="B299" i="12"/>
  <c r="K294" i="12"/>
  <c r="D285" i="12"/>
  <c r="E285" i="12"/>
  <c r="F285" i="12"/>
  <c r="G285" i="12"/>
  <c r="H285" i="12"/>
  <c r="I285" i="12"/>
  <c r="J285" i="12"/>
  <c r="K285" i="12"/>
  <c r="C285" i="12"/>
  <c r="B286" i="12"/>
  <c r="N149" i="12" l="1"/>
  <c r="L149" i="12"/>
  <c r="M75" i="12"/>
  <c r="N75" i="12"/>
  <c r="L75" i="12"/>
  <c r="M149" i="12"/>
  <c r="N120" i="12"/>
  <c r="M120" i="12"/>
  <c r="L120" i="12"/>
  <c r="L6" i="12" s="1"/>
  <c r="N6" i="12" l="1"/>
  <c r="M6" i="12"/>
  <c r="B267" i="12"/>
  <c r="D248" i="12"/>
  <c r="E248" i="12"/>
  <c r="F248" i="12"/>
  <c r="G248" i="12"/>
  <c r="H248" i="12"/>
  <c r="I248" i="12"/>
  <c r="J248" i="12"/>
  <c r="K248" i="12"/>
  <c r="C248" i="12"/>
  <c r="B251" i="12"/>
  <c r="D237" i="12"/>
  <c r="E237" i="12"/>
  <c r="F237" i="12"/>
  <c r="G237" i="12"/>
  <c r="H237" i="12"/>
  <c r="I237" i="12"/>
  <c r="J237" i="12"/>
  <c r="K237" i="12"/>
  <c r="C237" i="12"/>
  <c r="B238" i="12"/>
  <c r="D226" i="12"/>
  <c r="E226" i="12"/>
  <c r="F226" i="12"/>
  <c r="G226" i="12"/>
  <c r="H226" i="12"/>
  <c r="I226" i="12"/>
  <c r="J226" i="12"/>
  <c r="K226" i="12"/>
  <c r="C226" i="12"/>
  <c r="D224" i="12"/>
  <c r="E224" i="12"/>
  <c r="F224" i="12"/>
  <c r="G224" i="12"/>
  <c r="H224" i="12"/>
  <c r="I224" i="12"/>
  <c r="J224" i="12"/>
  <c r="K224" i="12"/>
  <c r="C224" i="12"/>
  <c r="B225" i="12"/>
  <c r="B227" i="12"/>
  <c r="B215" i="12"/>
  <c r="D204" i="12"/>
  <c r="E204" i="12"/>
  <c r="F204" i="12"/>
  <c r="G204" i="12"/>
  <c r="H204" i="12"/>
  <c r="I204" i="12"/>
  <c r="J204" i="12"/>
  <c r="K204" i="12"/>
  <c r="B211" i="12"/>
  <c r="D196" i="12"/>
  <c r="E196" i="12"/>
  <c r="F196" i="12"/>
  <c r="G196" i="12"/>
  <c r="H196" i="12"/>
  <c r="I196" i="12"/>
  <c r="J196" i="12"/>
  <c r="K196" i="12"/>
  <c r="C196" i="12"/>
  <c r="B197" i="12"/>
  <c r="I193" i="12"/>
  <c r="D193" i="12"/>
  <c r="E193" i="12"/>
  <c r="F193" i="12"/>
  <c r="G193" i="12"/>
  <c r="H193" i="12"/>
  <c r="J193" i="12"/>
  <c r="K193" i="12"/>
  <c r="D176" i="12"/>
  <c r="E176" i="12"/>
  <c r="F176" i="12"/>
  <c r="G176" i="12"/>
  <c r="H176" i="12"/>
  <c r="I176" i="12"/>
  <c r="J176" i="12"/>
  <c r="K176" i="12"/>
  <c r="C176" i="12"/>
  <c r="B177" i="12"/>
  <c r="D158" i="12"/>
  <c r="E158" i="12"/>
  <c r="F158" i="12"/>
  <c r="G158" i="12"/>
  <c r="H158" i="12"/>
  <c r="I158" i="12"/>
  <c r="J158" i="12"/>
  <c r="K158" i="12"/>
  <c r="C158" i="12"/>
  <c r="B159" i="12"/>
  <c r="B148" i="12"/>
  <c r="B142" i="12"/>
  <c r="B129" i="12"/>
  <c r="D121" i="12"/>
  <c r="E121" i="12"/>
  <c r="F121" i="12"/>
  <c r="G121" i="12"/>
  <c r="H121" i="12"/>
  <c r="I121" i="12"/>
  <c r="J121" i="12"/>
  <c r="K121" i="12"/>
  <c r="C121" i="12"/>
  <c r="B118" i="12"/>
  <c r="B105" i="12"/>
  <c r="K103" i="12"/>
  <c r="I76" i="12"/>
  <c r="J76" i="12"/>
  <c r="K76" i="12"/>
  <c r="B237" i="12" l="1"/>
  <c r="B224" i="12"/>
  <c r="B176" i="12"/>
  <c r="B158" i="12"/>
  <c r="B226" i="12"/>
  <c r="B59" i="12"/>
  <c r="B58" i="12" l="1"/>
  <c r="B52" i="12"/>
  <c r="B47" i="12"/>
  <c r="B42" i="12"/>
  <c r="B32" i="12"/>
  <c r="K15" i="12"/>
  <c r="J15" i="12"/>
  <c r="J377" i="12"/>
  <c r="J371" i="12"/>
  <c r="J367" i="12"/>
  <c r="J365" i="12"/>
  <c r="J359" i="12"/>
  <c r="J357" i="12"/>
  <c r="J354" i="12"/>
  <c r="J350" i="12"/>
  <c r="J348" i="12"/>
  <c r="J343" i="12"/>
  <c r="J335" i="12"/>
  <c r="J324" i="12"/>
  <c r="J306" i="12"/>
  <c r="J294" i="12"/>
  <c r="J281" i="12"/>
  <c r="J272" i="12"/>
  <c r="J258" i="12"/>
  <c r="J241" i="12"/>
  <c r="J231" i="12"/>
  <c r="J228" i="12"/>
  <c r="J221" i="12"/>
  <c r="J219" i="12"/>
  <c r="J202" i="12"/>
  <c r="J199" i="12"/>
  <c r="J189" i="12"/>
  <c r="J184" i="12"/>
  <c r="J180" i="12"/>
  <c r="J178" i="12"/>
  <c r="J173" i="12"/>
  <c r="J170" i="12"/>
  <c r="J168" i="12"/>
  <c r="J164" i="12"/>
  <c r="J162" i="12"/>
  <c r="J160" i="12"/>
  <c r="J156" i="12"/>
  <c r="J150" i="12"/>
  <c r="J147" i="12"/>
  <c r="J143" i="12"/>
  <c r="J137" i="12"/>
  <c r="J130" i="12"/>
  <c r="J116" i="12"/>
  <c r="J103" i="12"/>
  <c r="J101" i="12"/>
  <c r="J99" i="12"/>
  <c r="J97" i="12"/>
  <c r="J95" i="12"/>
  <c r="J84" i="12"/>
  <c r="J80" i="12"/>
  <c r="J73" i="12"/>
  <c r="J70" i="12"/>
  <c r="J65" i="12"/>
  <c r="J61" i="12"/>
  <c r="J54" i="12"/>
  <c r="J50" i="12"/>
  <c r="J38" i="12"/>
  <c r="J21" i="12"/>
  <c r="J11" i="12"/>
  <c r="B10" i="12"/>
  <c r="D9" i="12"/>
  <c r="E9" i="12"/>
  <c r="F9" i="12"/>
  <c r="G9" i="12"/>
  <c r="H9" i="12"/>
  <c r="J9" i="12"/>
  <c r="K9" i="12"/>
  <c r="C9" i="12"/>
  <c r="J120" i="12" l="1"/>
  <c r="J149" i="12"/>
  <c r="J75" i="12"/>
  <c r="J6" i="12" s="1"/>
  <c r="B9" i="12"/>
  <c r="B8" i="12"/>
  <c r="B353" i="12"/>
  <c r="D350" i="12"/>
  <c r="E350" i="12"/>
  <c r="F350" i="12"/>
  <c r="G350" i="12"/>
  <c r="H350" i="12"/>
  <c r="I350" i="12"/>
  <c r="K350" i="12"/>
  <c r="B351" i="12"/>
  <c r="C97" i="12"/>
  <c r="G97" i="12"/>
  <c r="F97" i="12"/>
  <c r="G95" i="12"/>
  <c r="H95" i="12"/>
  <c r="F95" i="12"/>
  <c r="B378" i="12"/>
  <c r="B379" i="12"/>
  <c r="B380" i="12"/>
  <c r="B381" i="12"/>
  <c r="F377" i="12"/>
  <c r="G377" i="12"/>
  <c r="H377" i="12"/>
  <c r="I377" i="12"/>
  <c r="K377" i="12"/>
  <c r="E377" i="12"/>
  <c r="B375" i="12"/>
  <c r="B372" i="12"/>
  <c r="B373" i="12"/>
  <c r="F371" i="12"/>
  <c r="G371" i="12"/>
  <c r="H371" i="12"/>
  <c r="I371" i="12"/>
  <c r="K371" i="12"/>
  <c r="B368" i="12"/>
  <c r="F367" i="12"/>
  <c r="G367" i="12"/>
  <c r="H367" i="12"/>
  <c r="I367" i="12"/>
  <c r="K367" i="12"/>
  <c r="B366" i="12"/>
  <c r="D365" i="12"/>
  <c r="E365" i="12"/>
  <c r="F365" i="12"/>
  <c r="G365" i="12"/>
  <c r="H365" i="12"/>
  <c r="I365" i="12"/>
  <c r="K365" i="12"/>
  <c r="C365" i="12"/>
  <c r="B360" i="12"/>
  <c r="B361" i="12"/>
  <c r="B362" i="12"/>
  <c r="B363" i="12"/>
  <c r="B364" i="12"/>
  <c r="D359" i="12"/>
  <c r="E359" i="12"/>
  <c r="F359" i="12"/>
  <c r="G359" i="12"/>
  <c r="H359" i="12"/>
  <c r="I359" i="12"/>
  <c r="K359" i="12"/>
  <c r="C359" i="12"/>
  <c r="B358" i="12"/>
  <c r="F357" i="12"/>
  <c r="G357" i="12"/>
  <c r="H357" i="12"/>
  <c r="I357" i="12"/>
  <c r="K357" i="12"/>
  <c r="B85" i="12"/>
  <c r="D84" i="12"/>
  <c r="E84" i="12"/>
  <c r="F84" i="12"/>
  <c r="G84" i="12"/>
  <c r="H84" i="12"/>
  <c r="I84" i="12"/>
  <c r="K84" i="12"/>
  <c r="C84" i="12"/>
  <c r="B355" i="12"/>
  <c r="B356" i="12"/>
  <c r="F354" i="12"/>
  <c r="G354" i="12"/>
  <c r="H354" i="12"/>
  <c r="I354" i="12"/>
  <c r="K354" i="12"/>
  <c r="B349" i="12"/>
  <c r="D348" i="12"/>
  <c r="E348" i="12"/>
  <c r="F348" i="12"/>
  <c r="G348" i="12"/>
  <c r="H348" i="12"/>
  <c r="I348" i="12"/>
  <c r="K348" i="12"/>
  <c r="C348" i="12"/>
  <c r="B344" i="12"/>
  <c r="B345" i="12"/>
  <c r="B346" i="12"/>
  <c r="B347" i="12"/>
  <c r="F343" i="12"/>
  <c r="G343" i="12"/>
  <c r="H343" i="12"/>
  <c r="I343" i="12"/>
  <c r="K343" i="12"/>
  <c r="E343" i="12"/>
  <c r="B342" i="12"/>
  <c r="B336" i="12"/>
  <c r="B337" i="12"/>
  <c r="B338" i="12"/>
  <c r="B339" i="12"/>
  <c r="F335" i="12"/>
  <c r="G335" i="12"/>
  <c r="H335" i="12"/>
  <c r="I335" i="12"/>
  <c r="K335" i="12"/>
  <c r="E335" i="12"/>
  <c r="B330" i="12"/>
  <c r="B334" i="12"/>
  <c r="B325" i="12"/>
  <c r="B326" i="12"/>
  <c r="B327" i="12"/>
  <c r="F324" i="12"/>
  <c r="G324" i="12"/>
  <c r="H324" i="12"/>
  <c r="I324" i="12"/>
  <c r="K324" i="12"/>
  <c r="E324" i="12"/>
  <c r="B312" i="12"/>
  <c r="B313" i="12"/>
  <c r="B317" i="12"/>
  <c r="B318" i="12"/>
  <c r="B319" i="12"/>
  <c r="B307" i="12"/>
  <c r="B308" i="12"/>
  <c r="B309" i="12"/>
  <c r="F306" i="12"/>
  <c r="G306" i="12"/>
  <c r="H306" i="12"/>
  <c r="I306" i="12"/>
  <c r="K306" i="12"/>
  <c r="E306" i="12"/>
  <c r="B302" i="12"/>
  <c r="B295" i="12"/>
  <c r="B296" i="12"/>
  <c r="B297" i="12"/>
  <c r="B300" i="12"/>
  <c r="F294" i="12"/>
  <c r="G294" i="12"/>
  <c r="H294" i="12"/>
  <c r="I294" i="12"/>
  <c r="E294" i="12"/>
  <c r="B290" i="12"/>
  <c r="B291" i="12"/>
  <c r="B292" i="12"/>
  <c r="B293" i="12"/>
  <c r="B287" i="12"/>
  <c r="B282" i="12"/>
  <c r="B283" i="12"/>
  <c r="B284" i="12"/>
  <c r="F281" i="12"/>
  <c r="G281" i="12"/>
  <c r="H281" i="12"/>
  <c r="I281" i="12"/>
  <c r="K281" i="12"/>
  <c r="E281" i="12"/>
  <c r="H272" i="12"/>
  <c r="B273" i="12"/>
  <c r="B274" i="12"/>
  <c r="B275" i="12"/>
  <c r="B276" i="12"/>
  <c r="B277" i="12"/>
  <c r="B278" i="12"/>
  <c r="B279" i="12"/>
  <c r="B280" i="12"/>
  <c r="F272" i="12"/>
  <c r="G272" i="12"/>
  <c r="I272" i="12"/>
  <c r="K272" i="12"/>
  <c r="E272" i="12"/>
  <c r="B264" i="12"/>
  <c r="B265" i="12"/>
  <c r="B266" i="12"/>
  <c r="B262" i="12"/>
  <c r="B259" i="12"/>
  <c r="B260" i="12"/>
  <c r="B261" i="12"/>
  <c r="F258" i="12"/>
  <c r="G258" i="12"/>
  <c r="H258" i="12"/>
  <c r="I258" i="12"/>
  <c r="K258" i="12"/>
  <c r="C258" i="12"/>
  <c r="B256" i="12"/>
  <c r="B254" i="12"/>
  <c r="B249" i="12"/>
  <c r="B250" i="12"/>
  <c r="B242" i="12"/>
  <c r="B243" i="12"/>
  <c r="B244" i="12"/>
  <c r="B245" i="12"/>
  <c r="B246" i="12"/>
  <c r="B247" i="12"/>
  <c r="D241" i="12"/>
  <c r="E241" i="12"/>
  <c r="F241" i="12"/>
  <c r="G241" i="12"/>
  <c r="H241" i="12"/>
  <c r="I241" i="12"/>
  <c r="K241" i="12"/>
  <c r="C241" i="12"/>
  <c r="B232" i="12"/>
  <c r="B233" i="12"/>
  <c r="B234" i="12"/>
  <c r="B235" i="12"/>
  <c r="B236" i="12"/>
  <c r="D231" i="12"/>
  <c r="E231" i="12"/>
  <c r="F231" i="12"/>
  <c r="G231" i="12"/>
  <c r="H231" i="12"/>
  <c r="I231" i="12"/>
  <c r="K231" i="12"/>
  <c r="C231" i="12"/>
  <c r="B229" i="12"/>
  <c r="B230" i="12"/>
  <c r="F228" i="12"/>
  <c r="G228" i="12"/>
  <c r="H228" i="12"/>
  <c r="I228" i="12"/>
  <c r="K228" i="12"/>
  <c r="B222" i="12"/>
  <c r="B223" i="12"/>
  <c r="D221" i="12"/>
  <c r="E221" i="12"/>
  <c r="F221" i="12"/>
  <c r="G221" i="12"/>
  <c r="H221" i="12"/>
  <c r="I221" i="12"/>
  <c r="K221" i="12"/>
  <c r="C221" i="12"/>
  <c r="B220" i="12"/>
  <c r="F219" i="12"/>
  <c r="G219" i="12"/>
  <c r="H219" i="12"/>
  <c r="I219" i="12"/>
  <c r="K219" i="12"/>
  <c r="B213" i="12"/>
  <c r="B214" i="12"/>
  <c r="B216" i="12"/>
  <c r="B217" i="12"/>
  <c r="B205" i="12"/>
  <c r="B206" i="12"/>
  <c r="B207" i="12"/>
  <c r="B208" i="12"/>
  <c r="B209" i="12"/>
  <c r="B210" i="12"/>
  <c r="B203" i="12"/>
  <c r="F202" i="12"/>
  <c r="G202" i="12"/>
  <c r="H202" i="12"/>
  <c r="I202" i="12"/>
  <c r="K202" i="12"/>
  <c r="B200" i="12"/>
  <c r="B201" i="12"/>
  <c r="F199" i="12"/>
  <c r="G199" i="12"/>
  <c r="H199" i="12"/>
  <c r="I199" i="12"/>
  <c r="K199" i="12"/>
  <c r="E199" i="12"/>
  <c r="B198" i="12"/>
  <c r="B195" i="12"/>
  <c r="B190" i="12"/>
  <c r="B191" i="12"/>
  <c r="B192" i="12"/>
  <c r="F189" i="12"/>
  <c r="G189" i="12"/>
  <c r="H189" i="12"/>
  <c r="I189" i="12"/>
  <c r="K189" i="12"/>
  <c r="H184" i="12"/>
  <c r="B185" i="12"/>
  <c r="B186" i="12"/>
  <c r="B187" i="12"/>
  <c r="B188" i="12"/>
  <c r="F184" i="12"/>
  <c r="G184" i="12"/>
  <c r="I184" i="12"/>
  <c r="K184" i="12"/>
  <c r="B181" i="12"/>
  <c r="B182" i="12"/>
  <c r="B183" i="12"/>
  <c r="F180" i="12"/>
  <c r="G180" i="12"/>
  <c r="H180" i="12"/>
  <c r="I180" i="12"/>
  <c r="K180" i="12"/>
  <c r="B179" i="12"/>
  <c r="F178" i="12"/>
  <c r="G178" i="12"/>
  <c r="H178" i="12"/>
  <c r="I178" i="12"/>
  <c r="K178" i="12"/>
  <c r="B174" i="12"/>
  <c r="B175" i="12"/>
  <c r="F173" i="12"/>
  <c r="G173" i="12"/>
  <c r="H173" i="12"/>
  <c r="I173" i="12"/>
  <c r="K173" i="12"/>
  <c r="B172" i="12"/>
  <c r="B171" i="12"/>
  <c r="F170" i="12"/>
  <c r="G170" i="12"/>
  <c r="H170" i="12"/>
  <c r="I170" i="12"/>
  <c r="K170" i="12"/>
  <c r="B169" i="12"/>
  <c r="F168" i="12"/>
  <c r="G168" i="12"/>
  <c r="H168" i="12"/>
  <c r="I168" i="12"/>
  <c r="K168" i="12"/>
  <c r="B165" i="12"/>
  <c r="B166" i="12"/>
  <c r="B167" i="12"/>
  <c r="F164" i="12"/>
  <c r="G164" i="12"/>
  <c r="H164" i="12"/>
  <c r="I164" i="12"/>
  <c r="K164" i="12"/>
  <c r="B163" i="12"/>
  <c r="F162" i="12"/>
  <c r="G162" i="12"/>
  <c r="H162" i="12"/>
  <c r="I162" i="12"/>
  <c r="K162" i="12"/>
  <c r="B161" i="12"/>
  <c r="F160" i="12"/>
  <c r="G160" i="12"/>
  <c r="H160" i="12"/>
  <c r="I160" i="12"/>
  <c r="K160" i="12"/>
  <c r="B157" i="12"/>
  <c r="F156" i="12"/>
  <c r="G156" i="12"/>
  <c r="H156" i="12"/>
  <c r="I156" i="12"/>
  <c r="K156" i="12"/>
  <c r="B151" i="12"/>
  <c r="B152" i="12"/>
  <c r="B153" i="12"/>
  <c r="B154" i="12"/>
  <c r="B155" i="12"/>
  <c r="F150" i="12"/>
  <c r="G150" i="12"/>
  <c r="H150" i="12"/>
  <c r="I150" i="12"/>
  <c r="K150" i="12"/>
  <c r="E150" i="12"/>
  <c r="F147" i="12"/>
  <c r="G147" i="12"/>
  <c r="H147" i="12"/>
  <c r="I147" i="12"/>
  <c r="K147" i="12"/>
  <c r="B144" i="12"/>
  <c r="B145" i="12"/>
  <c r="B146" i="12"/>
  <c r="F143" i="12"/>
  <c r="G143" i="12"/>
  <c r="H143" i="12"/>
  <c r="I143" i="12"/>
  <c r="K143" i="12"/>
  <c r="B138" i="12"/>
  <c r="B140" i="12"/>
  <c r="F137" i="12"/>
  <c r="G137" i="12"/>
  <c r="H137" i="12"/>
  <c r="I137" i="12"/>
  <c r="K137" i="12"/>
  <c r="B131" i="12"/>
  <c r="B132" i="12"/>
  <c r="B133" i="12"/>
  <c r="B134" i="12"/>
  <c r="B135" i="12"/>
  <c r="B136" i="12"/>
  <c r="F130" i="12"/>
  <c r="G130" i="12"/>
  <c r="H130" i="12"/>
  <c r="I130" i="12"/>
  <c r="K130" i="12"/>
  <c r="E130" i="12"/>
  <c r="B122" i="12"/>
  <c r="B123" i="12"/>
  <c r="B124" i="12"/>
  <c r="B125" i="12"/>
  <c r="B126" i="12"/>
  <c r="B127" i="12"/>
  <c r="B128" i="12"/>
  <c r="B117" i="12"/>
  <c r="B119" i="12"/>
  <c r="F116" i="12"/>
  <c r="G116" i="12"/>
  <c r="H116" i="12"/>
  <c r="I116" i="12"/>
  <c r="K116" i="12"/>
  <c r="B115" i="12"/>
  <c r="B108" i="12"/>
  <c r="B104" i="12"/>
  <c r="B106" i="12"/>
  <c r="F103" i="12"/>
  <c r="G103" i="12"/>
  <c r="H103" i="12"/>
  <c r="I103" i="12"/>
  <c r="E103" i="12"/>
  <c r="B102" i="12"/>
  <c r="F101" i="12"/>
  <c r="G101" i="12"/>
  <c r="H101" i="12"/>
  <c r="I101" i="12"/>
  <c r="K101" i="12"/>
  <c r="B100" i="12"/>
  <c r="F99" i="12"/>
  <c r="G99" i="12"/>
  <c r="H99" i="12"/>
  <c r="I99" i="12"/>
  <c r="K99" i="12"/>
  <c r="B98" i="12"/>
  <c r="H97" i="12"/>
  <c r="I97" i="12"/>
  <c r="K97" i="12"/>
  <c r="E97" i="12"/>
  <c r="B96" i="12"/>
  <c r="I95" i="12"/>
  <c r="K95" i="12"/>
  <c r="B92" i="12"/>
  <c r="B93" i="12"/>
  <c r="B94" i="12"/>
  <c r="H120" i="12" l="1"/>
  <c r="G120" i="12"/>
  <c r="F120" i="12"/>
  <c r="B320" i="12"/>
  <c r="K120" i="12"/>
  <c r="I120" i="12"/>
  <c r="B263" i="12"/>
  <c r="B248" i="12"/>
  <c r="B196" i="12"/>
  <c r="B121" i="12"/>
  <c r="B332" i="12"/>
  <c r="B359" i="12"/>
  <c r="B84" i="12"/>
  <c r="B365" i="12"/>
  <c r="B328" i="12"/>
  <c r="B348" i="12"/>
  <c r="F149" i="12"/>
  <c r="B350" i="12"/>
  <c r="I149" i="12"/>
  <c r="B241" i="12"/>
  <c r="G149" i="12"/>
  <c r="H149" i="12"/>
  <c r="B285" i="12"/>
  <c r="B288" i="12"/>
  <c r="B255" i="12"/>
  <c r="B301" i="12"/>
  <c r="K149" i="12"/>
  <c r="B231" i="12"/>
  <c r="B221" i="12"/>
  <c r="B81" i="12"/>
  <c r="B82" i="12"/>
  <c r="B83" i="12"/>
  <c r="F80" i="12"/>
  <c r="G80" i="12"/>
  <c r="H80" i="12"/>
  <c r="I80" i="12"/>
  <c r="I75" i="12" s="1"/>
  <c r="K80" i="12"/>
  <c r="K75" i="12" s="1"/>
  <c r="E80" i="12"/>
  <c r="B77" i="12"/>
  <c r="B78" i="12"/>
  <c r="B79" i="12"/>
  <c r="F76" i="12"/>
  <c r="G76" i="12"/>
  <c r="H76" i="12"/>
  <c r="E76" i="12"/>
  <c r="B74" i="12"/>
  <c r="F73" i="12"/>
  <c r="G73" i="12"/>
  <c r="H73" i="12"/>
  <c r="I73" i="12"/>
  <c r="K73" i="12"/>
  <c r="B71" i="12"/>
  <c r="B72" i="12"/>
  <c r="F70" i="12"/>
  <c r="G70" i="12"/>
  <c r="H70" i="12"/>
  <c r="I70" i="12"/>
  <c r="K70" i="12"/>
  <c r="E70" i="12"/>
  <c r="B66" i="12"/>
  <c r="B67" i="12"/>
  <c r="B68" i="12"/>
  <c r="B69" i="12"/>
  <c r="F65" i="12"/>
  <c r="G65" i="12"/>
  <c r="H65" i="12"/>
  <c r="I65" i="12"/>
  <c r="K65" i="12"/>
  <c r="E65" i="12"/>
  <c r="B62" i="12"/>
  <c r="B63" i="12"/>
  <c r="B64" i="12"/>
  <c r="F61" i="12"/>
  <c r="G61" i="12"/>
  <c r="H61" i="12"/>
  <c r="I61" i="12"/>
  <c r="K61" i="12"/>
  <c r="B55" i="12"/>
  <c r="B56" i="12"/>
  <c r="B57" i="12"/>
  <c r="G54" i="12"/>
  <c r="F54" i="12"/>
  <c r="H54" i="12"/>
  <c r="I54" i="12"/>
  <c r="K54" i="12"/>
  <c r="B51" i="12"/>
  <c r="B53" i="12"/>
  <c r="F50" i="12"/>
  <c r="G50" i="12"/>
  <c r="H50" i="12"/>
  <c r="I50" i="12"/>
  <c r="K50" i="12"/>
  <c r="B48" i="12"/>
  <c r="B43" i="12"/>
  <c r="B44" i="12"/>
  <c r="B45" i="12"/>
  <c r="B46" i="12"/>
  <c r="B40" i="12"/>
  <c r="B39" i="12"/>
  <c r="F38" i="12"/>
  <c r="G38" i="12"/>
  <c r="H38" i="12"/>
  <c r="I38" i="12"/>
  <c r="K38" i="12"/>
  <c r="E38" i="12"/>
  <c r="B31" i="12"/>
  <c r="B28" i="12"/>
  <c r="B23" i="12"/>
  <c r="B24" i="12"/>
  <c r="B25" i="12"/>
  <c r="B22" i="12"/>
  <c r="F21" i="12"/>
  <c r="G21" i="12"/>
  <c r="H21" i="12"/>
  <c r="I21" i="12"/>
  <c r="K21" i="12"/>
  <c r="E21" i="12"/>
  <c r="B17" i="12"/>
  <c r="B18" i="12"/>
  <c r="B19" i="12"/>
  <c r="B20" i="12"/>
  <c r="B16" i="12"/>
  <c r="F15" i="12"/>
  <c r="G15" i="12"/>
  <c r="H15" i="12"/>
  <c r="I15" i="12"/>
  <c r="E15" i="12"/>
  <c r="B14" i="12"/>
  <c r="B12" i="12"/>
  <c r="B13" i="12"/>
  <c r="F11" i="12"/>
  <c r="G11" i="12"/>
  <c r="H11" i="12"/>
  <c r="I11" i="12"/>
  <c r="K11" i="12"/>
  <c r="E11" i="12"/>
  <c r="H6" i="12" l="1"/>
  <c r="K6" i="12"/>
  <c r="I6" i="12"/>
  <c r="F75" i="12"/>
  <c r="F6" i="12" s="1"/>
  <c r="H75" i="12"/>
  <c r="G75" i="12"/>
  <c r="G6" i="12" s="1"/>
  <c r="E75" i="12"/>
  <c r="D199" i="12" l="1"/>
  <c r="C199" i="12"/>
  <c r="C189" i="12"/>
  <c r="D184" i="12"/>
  <c r="E184" i="12"/>
  <c r="C184" i="12"/>
  <c r="D180" i="12"/>
  <c r="E180" i="12"/>
  <c r="C180" i="12"/>
  <c r="B180" i="12" l="1"/>
  <c r="B7" i="12"/>
  <c r="B184" i="12"/>
  <c r="B199" i="12"/>
  <c r="D178" i="12"/>
  <c r="E178" i="12"/>
  <c r="C178" i="12"/>
  <c r="D173" i="12"/>
  <c r="E173" i="12"/>
  <c r="C173" i="12"/>
  <c r="D170" i="12"/>
  <c r="E170" i="12"/>
  <c r="C170" i="12"/>
  <c r="B173" i="12" l="1"/>
  <c r="B178" i="12"/>
  <c r="B170" i="12"/>
  <c r="D168" i="12"/>
  <c r="E168" i="12"/>
  <c r="C168" i="12"/>
  <c r="D164" i="12"/>
  <c r="E164" i="12"/>
  <c r="C164" i="12"/>
  <c r="D162" i="12"/>
  <c r="E162" i="12"/>
  <c r="C162" i="12"/>
  <c r="D160" i="12"/>
  <c r="E160" i="12"/>
  <c r="C160" i="12"/>
  <c r="D143" i="12"/>
  <c r="E143" i="12"/>
  <c r="C143" i="12"/>
  <c r="D130" i="12"/>
  <c r="C130" i="12"/>
  <c r="D116" i="12"/>
  <c r="E116" i="12"/>
  <c r="C116" i="12"/>
  <c r="B107" i="12"/>
  <c r="C103" i="12"/>
  <c r="D101" i="12"/>
  <c r="E101" i="12"/>
  <c r="C101" i="12"/>
  <c r="D80" i="12"/>
  <c r="C80" i="12"/>
  <c r="D76" i="12"/>
  <c r="D70" i="12"/>
  <c r="C61" i="12"/>
  <c r="D61" i="12"/>
  <c r="E61" i="12"/>
  <c r="D54" i="12"/>
  <c r="E54" i="12"/>
  <c r="C54" i="12"/>
  <c r="B54" i="12" l="1"/>
  <c r="B101" i="12"/>
  <c r="B80" i="12"/>
  <c r="D75" i="12"/>
  <c r="C120" i="12"/>
  <c r="B164" i="12"/>
  <c r="E120" i="12"/>
  <c r="D120" i="12"/>
  <c r="B143" i="12"/>
  <c r="B162" i="12"/>
  <c r="B116" i="12"/>
  <c r="B137" i="12"/>
  <c r="B168" i="12"/>
  <c r="B160" i="12"/>
  <c r="B61" i="12"/>
  <c r="B130" i="12"/>
  <c r="D50" i="12"/>
  <c r="E50" i="12"/>
  <c r="C50" i="12"/>
  <c r="D38" i="12"/>
  <c r="C38" i="12"/>
  <c r="C21" i="12"/>
  <c r="C11" i="12"/>
  <c r="D15" i="12"/>
  <c r="C15" i="12"/>
  <c r="B15" i="12" l="1"/>
  <c r="B41" i="12"/>
  <c r="B29" i="12"/>
  <c r="B50" i="12"/>
  <c r="B38" i="12"/>
  <c r="B7" i="13"/>
  <c r="B9" i="13"/>
  <c r="B10" i="13"/>
  <c r="B11" i="13"/>
  <c r="B12" i="13"/>
  <c r="B14" i="13"/>
  <c r="B15" i="13"/>
  <c r="B16" i="13"/>
  <c r="B17" i="13"/>
  <c r="B18" i="13"/>
  <c r="B20" i="13"/>
  <c r="B21" i="13"/>
  <c r="B22" i="13"/>
  <c r="B23" i="13"/>
  <c r="B24" i="13"/>
  <c r="B26" i="13"/>
  <c r="B28" i="13"/>
  <c r="B29" i="13"/>
  <c r="B31" i="13"/>
  <c r="B32" i="13"/>
  <c r="B34" i="13"/>
  <c r="B35" i="13"/>
  <c r="B36" i="13"/>
  <c r="B37" i="13"/>
  <c r="B38" i="13"/>
  <c r="B39" i="13"/>
  <c r="B40" i="13"/>
  <c r="B41" i="13"/>
  <c r="B43" i="13"/>
  <c r="B44" i="13"/>
  <c r="B45" i="13"/>
  <c r="B46" i="13"/>
  <c r="B47" i="13"/>
  <c r="B49" i="13"/>
  <c r="B51" i="13"/>
  <c r="B52" i="13"/>
  <c r="B53" i="13"/>
  <c r="B55" i="13"/>
  <c r="B56" i="13"/>
  <c r="B57" i="13"/>
  <c r="B59" i="13"/>
  <c r="B60" i="13"/>
  <c r="B61" i="13"/>
  <c r="B63" i="13"/>
  <c r="B65" i="13"/>
  <c r="B67" i="13"/>
  <c r="B68" i="13"/>
  <c r="B69" i="13"/>
  <c r="B70" i="13"/>
  <c r="B71" i="13"/>
  <c r="B74" i="13"/>
  <c r="B75" i="13"/>
  <c r="B76" i="13"/>
  <c r="B78" i="13"/>
  <c r="B79" i="13"/>
  <c r="B80" i="13"/>
  <c r="B82" i="13"/>
  <c r="B84" i="13"/>
  <c r="B85" i="13"/>
  <c r="B86" i="13"/>
  <c r="B88" i="13"/>
  <c r="B89" i="13"/>
  <c r="B90" i="13"/>
  <c r="B91" i="13"/>
  <c r="B93" i="13"/>
  <c r="B95" i="13"/>
  <c r="B97" i="13"/>
  <c r="B99" i="13"/>
  <c r="B100" i="13"/>
  <c r="B101" i="13"/>
  <c r="B103" i="13"/>
  <c r="B105" i="13"/>
  <c r="B106" i="13"/>
  <c r="B107" i="13"/>
  <c r="B108" i="13"/>
  <c r="B110" i="13"/>
  <c r="B111" i="13"/>
  <c r="B113" i="13"/>
  <c r="B114" i="13"/>
  <c r="B115" i="13"/>
  <c r="B116" i="13"/>
  <c r="B117" i="13"/>
  <c r="B118" i="13"/>
  <c r="B121" i="13"/>
  <c r="B122" i="13"/>
  <c r="B123" i="13"/>
  <c r="B124" i="13"/>
  <c r="B125" i="13"/>
  <c r="B126" i="13"/>
  <c r="B127" i="13"/>
  <c r="B128" i="13"/>
  <c r="B129" i="13"/>
  <c r="B130" i="13"/>
  <c r="B132" i="13"/>
  <c r="B133" i="13"/>
  <c r="B134" i="13"/>
  <c r="B135" i="13"/>
  <c r="B136" i="13"/>
  <c r="B137" i="13"/>
  <c r="B138" i="13"/>
  <c r="B140" i="13"/>
  <c r="B142" i="13"/>
  <c r="B143" i="13"/>
  <c r="B144" i="13"/>
  <c r="B146" i="13"/>
  <c r="B147" i="13"/>
  <c r="B150" i="13"/>
  <c r="B151" i="13"/>
  <c r="B152" i="13"/>
  <c r="B153" i="13"/>
  <c r="B154" i="13"/>
  <c r="B155" i="13"/>
  <c r="B157" i="13"/>
  <c r="B159" i="13"/>
  <c r="B161" i="13"/>
  <c r="B163" i="13"/>
  <c r="B164" i="13"/>
  <c r="B166" i="13"/>
  <c r="B168" i="13"/>
  <c r="B169" i="13"/>
  <c r="B170" i="13"/>
  <c r="B172" i="13"/>
  <c r="B174" i="13"/>
  <c r="B175" i="13"/>
  <c r="B177" i="13"/>
  <c r="B179" i="13"/>
  <c r="B180" i="13"/>
  <c r="B181" i="13"/>
  <c r="B182" i="13"/>
  <c r="B183" i="13"/>
  <c r="B185" i="13"/>
  <c r="B186" i="13"/>
  <c r="B188" i="13"/>
  <c r="B190" i="13"/>
  <c r="B191" i="13"/>
  <c r="B192" i="13"/>
  <c r="B194" i="13"/>
  <c r="B196" i="13"/>
  <c r="B197" i="13"/>
  <c r="B198" i="13"/>
  <c r="B200" i="13"/>
  <c r="B201" i="13"/>
  <c r="B202" i="13"/>
  <c r="B203" i="13"/>
  <c r="B204" i="13"/>
  <c r="B206" i="13"/>
  <c r="B207" i="13"/>
  <c r="B208" i="13"/>
  <c r="B209" i="13"/>
  <c r="B211" i="13"/>
  <c r="B213" i="13"/>
  <c r="B215" i="13"/>
  <c r="B216" i="13"/>
  <c r="B217" i="13"/>
  <c r="B218" i="13"/>
  <c r="B219" i="13"/>
  <c r="B220" i="13"/>
  <c r="B222" i="13"/>
  <c r="B224" i="13"/>
  <c r="B225" i="13"/>
  <c r="B226" i="13"/>
  <c r="B227" i="13"/>
  <c r="B229" i="13"/>
  <c r="B230" i="13"/>
  <c r="B231" i="13"/>
  <c r="B232" i="13"/>
  <c r="B233" i="13"/>
  <c r="B234" i="13"/>
  <c r="B236" i="13"/>
  <c r="B238" i="13"/>
  <c r="B239" i="13"/>
  <c r="B240" i="13"/>
  <c r="B242" i="13"/>
  <c r="B244" i="13"/>
  <c r="B245" i="13"/>
  <c r="B246" i="13"/>
  <c r="B247" i="13"/>
  <c r="B248" i="13"/>
  <c r="B249" i="13"/>
  <c r="B251" i="13"/>
  <c r="B252" i="13"/>
  <c r="B254" i="13"/>
  <c r="B256" i="13"/>
  <c r="B257" i="13"/>
  <c r="B258" i="13"/>
  <c r="B259" i="13"/>
  <c r="B260" i="13"/>
  <c r="B261" i="13"/>
  <c r="B262" i="13"/>
  <c r="B264" i="13"/>
  <c r="B265" i="13"/>
  <c r="B266" i="13"/>
  <c r="B267" i="13"/>
  <c r="B268" i="13"/>
  <c r="B269" i="13"/>
  <c r="B270" i="13"/>
  <c r="B271" i="13"/>
  <c r="B273" i="13"/>
  <c r="B275" i="13"/>
  <c r="B277" i="13"/>
  <c r="B279" i="13"/>
  <c r="B280" i="13"/>
  <c r="B281" i="13"/>
  <c r="B282" i="13"/>
  <c r="B284" i="13"/>
  <c r="B285" i="13"/>
  <c r="B286" i="13"/>
  <c r="B287" i="13"/>
  <c r="B288" i="13"/>
  <c r="B290" i="13"/>
  <c r="B291" i="13"/>
  <c r="B292" i="13"/>
  <c r="B294" i="13"/>
  <c r="B295" i="13"/>
  <c r="B296" i="13"/>
  <c r="B297" i="13"/>
  <c r="B298" i="13"/>
  <c r="B299" i="13"/>
  <c r="B300" i="13"/>
  <c r="B302" i="13"/>
  <c r="B304" i="13"/>
  <c r="B305" i="13"/>
  <c r="B307" i="13"/>
  <c r="B309" i="13"/>
  <c r="B310" i="13"/>
  <c r="B311" i="13"/>
  <c r="B313" i="13"/>
  <c r="B315" i="13"/>
  <c r="B316" i="13"/>
  <c r="B317" i="13"/>
  <c r="B318" i="13"/>
  <c r="B319" i="13"/>
  <c r="B321" i="13"/>
  <c r="B323" i="13"/>
  <c r="B325" i="13"/>
  <c r="B327" i="13"/>
  <c r="B328" i="13"/>
  <c r="B329" i="13"/>
  <c r="B331" i="13"/>
  <c r="B333" i="13"/>
  <c r="B335" i="13"/>
  <c r="B337" i="13"/>
  <c r="B338" i="13"/>
  <c r="B340" i="13"/>
  <c r="B342" i="13"/>
  <c r="B343" i="13"/>
  <c r="B344" i="13"/>
  <c r="B345" i="13"/>
  <c r="B347" i="13"/>
  <c r="B348" i="13"/>
  <c r="B350" i="13"/>
  <c r="B351" i="13"/>
  <c r="B352" i="13"/>
  <c r="B354" i="13"/>
  <c r="B355" i="13"/>
  <c r="B357" i="13"/>
  <c r="B359" i="13"/>
  <c r="B360" i="13"/>
  <c r="B362" i="13"/>
  <c r="B363" i="13"/>
  <c r="B364" i="13"/>
  <c r="B365" i="13"/>
  <c r="D361" i="13"/>
  <c r="E361" i="13"/>
  <c r="F361" i="13"/>
  <c r="G361" i="13"/>
  <c r="H361" i="13"/>
  <c r="I361" i="13"/>
  <c r="J361" i="13"/>
  <c r="K361" i="13"/>
  <c r="L361" i="13"/>
  <c r="M361" i="13"/>
  <c r="N361" i="13"/>
  <c r="C361" i="13"/>
  <c r="D358" i="13"/>
  <c r="E358" i="13"/>
  <c r="F358" i="13"/>
  <c r="G358" i="13"/>
  <c r="H358" i="13"/>
  <c r="I358" i="13"/>
  <c r="J358" i="13"/>
  <c r="K358" i="13"/>
  <c r="L358" i="13"/>
  <c r="M358" i="13"/>
  <c r="N358" i="13"/>
  <c r="C358" i="13"/>
  <c r="D356" i="13"/>
  <c r="E356" i="13"/>
  <c r="F356" i="13"/>
  <c r="G356" i="13"/>
  <c r="H356" i="13"/>
  <c r="I356" i="13"/>
  <c r="J356" i="13"/>
  <c r="K356" i="13"/>
  <c r="L356" i="13"/>
  <c r="M356" i="13"/>
  <c r="N356" i="13"/>
  <c r="C356" i="13"/>
  <c r="D353" i="13"/>
  <c r="E353" i="13"/>
  <c r="F353" i="13"/>
  <c r="G353" i="13"/>
  <c r="H353" i="13"/>
  <c r="I353" i="13"/>
  <c r="J353" i="13"/>
  <c r="K353" i="13"/>
  <c r="L353" i="13"/>
  <c r="M353" i="13"/>
  <c r="N353" i="13"/>
  <c r="C353" i="13"/>
  <c r="D349" i="13"/>
  <c r="E349" i="13"/>
  <c r="F349" i="13"/>
  <c r="G349" i="13"/>
  <c r="H349" i="13"/>
  <c r="I349" i="13"/>
  <c r="J349" i="13"/>
  <c r="K349" i="13"/>
  <c r="L349" i="13"/>
  <c r="M349" i="13"/>
  <c r="N349" i="13"/>
  <c r="C349" i="13"/>
  <c r="D346" i="13"/>
  <c r="E346" i="13"/>
  <c r="F346" i="13"/>
  <c r="G346" i="13"/>
  <c r="H346" i="13"/>
  <c r="I346" i="13"/>
  <c r="J346" i="13"/>
  <c r="K346" i="13"/>
  <c r="L346" i="13"/>
  <c r="M346" i="13"/>
  <c r="N346" i="13"/>
  <c r="C346" i="13"/>
  <c r="D341" i="13"/>
  <c r="E341" i="13"/>
  <c r="F341" i="13"/>
  <c r="G341" i="13"/>
  <c r="H341" i="13"/>
  <c r="I341" i="13"/>
  <c r="J341" i="13"/>
  <c r="K341" i="13"/>
  <c r="L341" i="13"/>
  <c r="M341" i="13"/>
  <c r="N341" i="13"/>
  <c r="C341" i="13"/>
  <c r="B341" i="13" l="1"/>
  <c r="B353" i="13"/>
  <c r="B358" i="13"/>
  <c r="B361" i="13"/>
  <c r="B349" i="13"/>
  <c r="B346" i="13"/>
  <c r="B356" i="13"/>
  <c r="D339" i="13"/>
  <c r="E339" i="13"/>
  <c r="F339" i="13"/>
  <c r="G339" i="13"/>
  <c r="H339" i="13"/>
  <c r="I339" i="13"/>
  <c r="J339" i="13"/>
  <c r="K339" i="13"/>
  <c r="L339" i="13"/>
  <c r="M339" i="13"/>
  <c r="N339" i="13"/>
  <c r="C339" i="13"/>
  <c r="D81" i="13"/>
  <c r="E81" i="13"/>
  <c r="F81" i="13"/>
  <c r="G81" i="13"/>
  <c r="H81" i="13"/>
  <c r="I81" i="13"/>
  <c r="J81" i="13"/>
  <c r="K81" i="13"/>
  <c r="L81" i="13"/>
  <c r="M81" i="13"/>
  <c r="N81" i="13"/>
  <c r="C81" i="13"/>
  <c r="D336" i="13"/>
  <c r="E336" i="13"/>
  <c r="F336" i="13"/>
  <c r="G336" i="13"/>
  <c r="H336" i="13"/>
  <c r="I336" i="13"/>
  <c r="J336" i="13"/>
  <c r="K336" i="13"/>
  <c r="L336" i="13"/>
  <c r="M336" i="13"/>
  <c r="N336" i="13"/>
  <c r="C336" i="13"/>
  <c r="D334" i="13"/>
  <c r="E334" i="13"/>
  <c r="F334" i="13"/>
  <c r="G334" i="13"/>
  <c r="H334" i="13"/>
  <c r="I334" i="13"/>
  <c r="J334" i="13"/>
  <c r="K334" i="13"/>
  <c r="L334" i="13"/>
  <c r="M334" i="13"/>
  <c r="N334" i="13"/>
  <c r="C334" i="13"/>
  <c r="D332" i="13"/>
  <c r="E332" i="13"/>
  <c r="F332" i="13"/>
  <c r="G332" i="13"/>
  <c r="H332" i="13"/>
  <c r="I332" i="13"/>
  <c r="J332" i="13"/>
  <c r="K332" i="13"/>
  <c r="L332" i="13"/>
  <c r="M332" i="13"/>
  <c r="N332" i="13"/>
  <c r="C332" i="13"/>
  <c r="D330" i="13"/>
  <c r="E330" i="13"/>
  <c r="F330" i="13"/>
  <c r="G330" i="13"/>
  <c r="H330" i="13"/>
  <c r="I330" i="13"/>
  <c r="J330" i="13"/>
  <c r="K330" i="13"/>
  <c r="L330" i="13"/>
  <c r="M330" i="13"/>
  <c r="N330" i="13"/>
  <c r="C330" i="13"/>
  <c r="D326" i="13"/>
  <c r="E326" i="13"/>
  <c r="F326" i="13"/>
  <c r="G326" i="13"/>
  <c r="H326" i="13"/>
  <c r="I326" i="13"/>
  <c r="J326" i="13"/>
  <c r="K326" i="13"/>
  <c r="L326" i="13"/>
  <c r="M326" i="13"/>
  <c r="N326" i="13"/>
  <c r="C326" i="13"/>
  <c r="D324" i="13"/>
  <c r="E324" i="13"/>
  <c r="F324" i="13"/>
  <c r="G324" i="13"/>
  <c r="H324" i="13"/>
  <c r="I324" i="13"/>
  <c r="J324" i="13"/>
  <c r="K324" i="13"/>
  <c r="L324" i="13"/>
  <c r="M324" i="13"/>
  <c r="N324" i="13"/>
  <c r="C324" i="13"/>
  <c r="D322" i="13"/>
  <c r="E322" i="13"/>
  <c r="F322" i="13"/>
  <c r="G322" i="13"/>
  <c r="H322" i="13"/>
  <c r="I322" i="13"/>
  <c r="J322" i="13"/>
  <c r="K322" i="13"/>
  <c r="L322" i="13"/>
  <c r="M322" i="13"/>
  <c r="N322" i="13"/>
  <c r="C322" i="13"/>
  <c r="D320" i="13"/>
  <c r="E320" i="13"/>
  <c r="F320" i="13"/>
  <c r="G320" i="13"/>
  <c r="H320" i="13"/>
  <c r="I320" i="13"/>
  <c r="J320" i="13"/>
  <c r="K320" i="13"/>
  <c r="L320" i="13"/>
  <c r="M320" i="13"/>
  <c r="N320" i="13"/>
  <c r="C320" i="13"/>
  <c r="D314" i="13"/>
  <c r="E314" i="13"/>
  <c r="F314" i="13"/>
  <c r="G314" i="13"/>
  <c r="H314" i="13"/>
  <c r="I314" i="13"/>
  <c r="J314" i="13"/>
  <c r="K314" i="13"/>
  <c r="L314" i="13"/>
  <c r="M314" i="13"/>
  <c r="N314" i="13"/>
  <c r="C314" i="13"/>
  <c r="D312" i="13"/>
  <c r="E312" i="13"/>
  <c r="F312" i="13"/>
  <c r="G312" i="13"/>
  <c r="H312" i="13"/>
  <c r="I312" i="13"/>
  <c r="J312" i="13"/>
  <c r="K312" i="13"/>
  <c r="L312" i="13"/>
  <c r="M312" i="13"/>
  <c r="N312" i="13"/>
  <c r="C312" i="13"/>
  <c r="D308" i="13"/>
  <c r="E308" i="13"/>
  <c r="F308" i="13"/>
  <c r="G308" i="13"/>
  <c r="H308" i="13"/>
  <c r="I308" i="13"/>
  <c r="J308" i="13"/>
  <c r="K308" i="13"/>
  <c r="L308" i="13"/>
  <c r="M308" i="13"/>
  <c r="N308" i="13"/>
  <c r="C308" i="13"/>
  <c r="D306" i="13"/>
  <c r="E306" i="13"/>
  <c r="F306" i="13"/>
  <c r="G306" i="13"/>
  <c r="H306" i="13"/>
  <c r="I306" i="13"/>
  <c r="J306" i="13"/>
  <c r="K306" i="13"/>
  <c r="L306" i="13"/>
  <c r="M306" i="13"/>
  <c r="N306" i="13"/>
  <c r="C306" i="13"/>
  <c r="D303" i="13"/>
  <c r="E303" i="13"/>
  <c r="F303" i="13"/>
  <c r="G303" i="13"/>
  <c r="H303" i="13"/>
  <c r="I303" i="13"/>
  <c r="J303" i="13"/>
  <c r="K303" i="13"/>
  <c r="L303" i="13"/>
  <c r="M303" i="13"/>
  <c r="N303" i="13"/>
  <c r="C303" i="13"/>
  <c r="D301" i="13"/>
  <c r="E301" i="13"/>
  <c r="F301" i="13"/>
  <c r="G301" i="13"/>
  <c r="H301" i="13"/>
  <c r="I301" i="13"/>
  <c r="J301" i="13"/>
  <c r="K301" i="13"/>
  <c r="L301" i="13"/>
  <c r="M301" i="13"/>
  <c r="N301" i="13"/>
  <c r="C301" i="13"/>
  <c r="D293" i="13"/>
  <c r="E293" i="13"/>
  <c r="F293" i="13"/>
  <c r="G293" i="13"/>
  <c r="H293" i="13"/>
  <c r="I293" i="13"/>
  <c r="J293" i="13"/>
  <c r="K293" i="13"/>
  <c r="L293" i="13"/>
  <c r="M293" i="13"/>
  <c r="N293" i="13"/>
  <c r="C293" i="13"/>
  <c r="B301" i="13" l="1"/>
  <c r="B308" i="13"/>
  <c r="B314" i="13"/>
  <c r="B322" i="13"/>
  <c r="B326" i="13"/>
  <c r="B330" i="13"/>
  <c r="B334" i="13"/>
  <c r="B339" i="13"/>
  <c r="B293" i="13"/>
  <c r="B303" i="13"/>
  <c r="B306" i="13"/>
  <c r="B312" i="13"/>
  <c r="B320" i="13"/>
  <c r="B324" i="13"/>
  <c r="B332" i="13"/>
  <c r="B336" i="13"/>
  <c r="B81" i="13"/>
  <c r="D289" i="13"/>
  <c r="E289" i="13"/>
  <c r="F289" i="13"/>
  <c r="G289" i="13"/>
  <c r="H289" i="13"/>
  <c r="I289" i="13"/>
  <c r="J289" i="13"/>
  <c r="K289" i="13"/>
  <c r="L289" i="13"/>
  <c r="M289" i="13"/>
  <c r="N289" i="13"/>
  <c r="C289" i="13"/>
  <c r="D283" i="13"/>
  <c r="E283" i="13"/>
  <c r="F283" i="13"/>
  <c r="G283" i="13"/>
  <c r="H283" i="13"/>
  <c r="I283" i="13"/>
  <c r="J283" i="13"/>
  <c r="K283" i="13"/>
  <c r="L283" i="13"/>
  <c r="M283" i="13"/>
  <c r="N283" i="13"/>
  <c r="C283" i="13"/>
  <c r="D141" i="13"/>
  <c r="E141" i="13"/>
  <c r="F141" i="13"/>
  <c r="G141" i="13"/>
  <c r="H141" i="13"/>
  <c r="I141" i="13"/>
  <c r="J141" i="13"/>
  <c r="K141" i="13"/>
  <c r="L141" i="13"/>
  <c r="M141" i="13"/>
  <c r="N141" i="13"/>
  <c r="C141" i="13"/>
  <c r="D278" i="13"/>
  <c r="E278" i="13"/>
  <c r="F278" i="13"/>
  <c r="G278" i="13"/>
  <c r="H278" i="13"/>
  <c r="I278" i="13"/>
  <c r="J278" i="13"/>
  <c r="K278" i="13"/>
  <c r="L278" i="13"/>
  <c r="M278" i="13"/>
  <c r="N278" i="13"/>
  <c r="C278" i="13"/>
  <c r="D276" i="13"/>
  <c r="E276" i="13"/>
  <c r="F276" i="13"/>
  <c r="G276" i="13"/>
  <c r="H276" i="13"/>
  <c r="I276" i="13"/>
  <c r="J276" i="13"/>
  <c r="K276" i="13"/>
  <c r="L276" i="13"/>
  <c r="M276" i="13"/>
  <c r="N276" i="13"/>
  <c r="C276" i="13"/>
  <c r="D274" i="13"/>
  <c r="E274" i="13"/>
  <c r="F274" i="13"/>
  <c r="G274" i="13"/>
  <c r="H274" i="13"/>
  <c r="I274" i="13"/>
  <c r="J274" i="13"/>
  <c r="K274" i="13"/>
  <c r="L274" i="13"/>
  <c r="M274" i="13"/>
  <c r="N274" i="13"/>
  <c r="C274" i="13"/>
  <c r="D272" i="13"/>
  <c r="E272" i="13"/>
  <c r="F272" i="13"/>
  <c r="G272" i="13"/>
  <c r="H272" i="13"/>
  <c r="I272" i="13"/>
  <c r="J272" i="13"/>
  <c r="K272" i="13"/>
  <c r="L272" i="13"/>
  <c r="M272" i="13"/>
  <c r="N272" i="13"/>
  <c r="C272" i="13"/>
  <c r="D263" i="13"/>
  <c r="E263" i="13"/>
  <c r="F263" i="13"/>
  <c r="G263" i="13"/>
  <c r="H263" i="13"/>
  <c r="I263" i="13"/>
  <c r="J263" i="13"/>
  <c r="K263" i="13"/>
  <c r="L263" i="13"/>
  <c r="M263" i="13"/>
  <c r="N263" i="13"/>
  <c r="C263" i="13"/>
  <c r="D255" i="13"/>
  <c r="E255" i="13"/>
  <c r="F255" i="13"/>
  <c r="G255" i="13"/>
  <c r="H255" i="13"/>
  <c r="I255" i="13"/>
  <c r="J255" i="13"/>
  <c r="K255" i="13"/>
  <c r="L255" i="13"/>
  <c r="M255" i="13"/>
  <c r="N255" i="13"/>
  <c r="C255" i="13"/>
  <c r="D253" i="13"/>
  <c r="E253" i="13"/>
  <c r="F253" i="13"/>
  <c r="G253" i="13"/>
  <c r="H253" i="13"/>
  <c r="I253" i="13"/>
  <c r="J253" i="13"/>
  <c r="K253" i="13"/>
  <c r="L253" i="13"/>
  <c r="M253" i="13"/>
  <c r="N253" i="13"/>
  <c r="C253" i="13"/>
  <c r="D250" i="13"/>
  <c r="E250" i="13"/>
  <c r="F250" i="13"/>
  <c r="G250" i="13"/>
  <c r="H250" i="13"/>
  <c r="I250" i="13"/>
  <c r="J250" i="13"/>
  <c r="K250" i="13"/>
  <c r="L250" i="13"/>
  <c r="M250" i="13"/>
  <c r="N250" i="13"/>
  <c r="C250" i="13"/>
  <c r="D243" i="13"/>
  <c r="E243" i="13"/>
  <c r="F243" i="13"/>
  <c r="G243" i="13"/>
  <c r="H243" i="13"/>
  <c r="I243" i="13"/>
  <c r="J243" i="13"/>
  <c r="K243" i="13"/>
  <c r="L243" i="13"/>
  <c r="M243" i="13"/>
  <c r="N243" i="13"/>
  <c r="C243" i="13"/>
  <c r="D241" i="13"/>
  <c r="E241" i="13"/>
  <c r="F241" i="13"/>
  <c r="G241" i="13"/>
  <c r="H241" i="13"/>
  <c r="I241" i="13"/>
  <c r="J241" i="13"/>
  <c r="K241" i="13"/>
  <c r="L241" i="13"/>
  <c r="M241" i="13"/>
  <c r="N241" i="13"/>
  <c r="C241" i="13"/>
  <c r="D237" i="13"/>
  <c r="E237" i="13"/>
  <c r="F237" i="13"/>
  <c r="G237" i="13"/>
  <c r="H237" i="13"/>
  <c r="I237" i="13"/>
  <c r="J237" i="13"/>
  <c r="K237" i="13"/>
  <c r="L237" i="13"/>
  <c r="M237" i="13"/>
  <c r="N237" i="13"/>
  <c r="C237" i="13"/>
  <c r="D235" i="13"/>
  <c r="E235" i="13"/>
  <c r="F235" i="13"/>
  <c r="G235" i="13"/>
  <c r="H235" i="13"/>
  <c r="I235" i="13"/>
  <c r="J235" i="13"/>
  <c r="K235" i="13"/>
  <c r="L235" i="13"/>
  <c r="M235" i="13"/>
  <c r="N235" i="13"/>
  <c r="C235" i="13"/>
  <c r="D228" i="13"/>
  <c r="E228" i="13"/>
  <c r="F228" i="13"/>
  <c r="G228" i="13"/>
  <c r="H228" i="13"/>
  <c r="I228" i="13"/>
  <c r="J228" i="13"/>
  <c r="K228" i="13"/>
  <c r="L228" i="13"/>
  <c r="M228" i="13"/>
  <c r="N228" i="13"/>
  <c r="C228" i="13"/>
  <c r="D223" i="13"/>
  <c r="E223" i="13"/>
  <c r="F223" i="13"/>
  <c r="G223" i="13"/>
  <c r="H223" i="13"/>
  <c r="I223" i="13"/>
  <c r="J223" i="13"/>
  <c r="K223" i="13"/>
  <c r="L223" i="13"/>
  <c r="M223" i="13"/>
  <c r="N223" i="13"/>
  <c r="C223" i="13"/>
  <c r="D221" i="13"/>
  <c r="E221" i="13"/>
  <c r="F221" i="13"/>
  <c r="G221" i="13"/>
  <c r="H221" i="13"/>
  <c r="I221" i="13"/>
  <c r="J221" i="13"/>
  <c r="K221" i="13"/>
  <c r="L221" i="13"/>
  <c r="M221" i="13"/>
  <c r="N221" i="13"/>
  <c r="C221" i="13"/>
  <c r="D214" i="13"/>
  <c r="E214" i="13"/>
  <c r="F214" i="13"/>
  <c r="G214" i="13"/>
  <c r="H214" i="13"/>
  <c r="I214" i="13"/>
  <c r="J214" i="13"/>
  <c r="K214" i="13"/>
  <c r="L214" i="13"/>
  <c r="M214" i="13"/>
  <c r="N214" i="13"/>
  <c r="C214" i="13"/>
  <c r="D212" i="13"/>
  <c r="E212" i="13"/>
  <c r="F212" i="13"/>
  <c r="G212" i="13"/>
  <c r="H212" i="13"/>
  <c r="I212" i="13"/>
  <c r="J212" i="13"/>
  <c r="K212" i="13"/>
  <c r="L212" i="13"/>
  <c r="M212" i="13"/>
  <c r="N212" i="13"/>
  <c r="C212" i="13"/>
  <c r="D210" i="13"/>
  <c r="E210" i="13"/>
  <c r="F210" i="13"/>
  <c r="G210" i="13"/>
  <c r="H210" i="13"/>
  <c r="I210" i="13"/>
  <c r="J210" i="13"/>
  <c r="K210" i="13"/>
  <c r="L210" i="13"/>
  <c r="M210" i="13"/>
  <c r="N210" i="13"/>
  <c r="C210" i="13"/>
  <c r="D205" i="13"/>
  <c r="E205" i="13"/>
  <c r="F205" i="13"/>
  <c r="G205" i="13"/>
  <c r="H205" i="13"/>
  <c r="I205" i="13"/>
  <c r="J205" i="13"/>
  <c r="K205" i="13"/>
  <c r="L205" i="13"/>
  <c r="M205" i="13"/>
  <c r="N205" i="13"/>
  <c r="C205" i="13"/>
  <c r="D199" i="13"/>
  <c r="E199" i="13"/>
  <c r="F199" i="13"/>
  <c r="G199" i="13"/>
  <c r="H199" i="13"/>
  <c r="I199" i="13"/>
  <c r="J199" i="13"/>
  <c r="K199" i="13"/>
  <c r="L199" i="13"/>
  <c r="M199" i="13"/>
  <c r="N199" i="13"/>
  <c r="C199" i="13"/>
  <c r="D139" i="13"/>
  <c r="E139" i="13"/>
  <c r="F139" i="13"/>
  <c r="G139" i="13"/>
  <c r="H139" i="13"/>
  <c r="I139" i="13"/>
  <c r="J139" i="13"/>
  <c r="K139" i="13"/>
  <c r="L139" i="13"/>
  <c r="M139" i="13"/>
  <c r="N139" i="13"/>
  <c r="C139" i="13"/>
  <c r="D195" i="13"/>
  <c r="E195" i="13"/>
  <c r="F195" i="13"/>
  <c r="G195" i="13"/>
  <c r="H195" i="13"/>
  <c r="I195" i="13"/>
  <c r="J195" i="13"/>
  <c r="K195" i="13"/>
  <c r="L195" i="13"/>
  <c r="M195" i="13"/>
  <c r="N195" i="13"/>
  <c r="C195" i="13"/>
  <c r="D193" i="13"/>
  <c r="E193" i="13"/>
  <c r="F193" i="13"/>
  <c r="G193" i="13"/>
  <c r="H193" i="13"/>
  <c r="I193" i="13"/>
  <c r="J193" i="13"/>
  <c r="K193" i="13"/>
  <c r="L193" i="13"/>
  <c r="M193" i="13"/>
  <c r="N193" i="13"/>
  <c r="C193" i="13"/>
  <c r="D131" i="13"/>
  <c r="E131" i="13"/>
  <c r="F131" i="13"/>
  <c r="G131" i="13"/>
  <c r="H131" i="13"/>
  <c r="I131" i="13"/>
  <c r="J131" i="13"/>
  <c r="K131" i="13"/>
  <c r="L131" i="13"/>
  <c r="M131" i="13"/>
  <c r="N131" i="13"/>
  <c r="C131" i="13"/>
  <c r="D189" i="13"/>
  <c r="E189" i="13"/>
  <c r="F189" i="13"/>
  <c r="G189" i="13"/>
  <c r="H189" i="13"/>
  <c r="I189" i="13"/>
  <c r="J189" i="13"/>
  <c r="K189" i="13"/>
  <c r="L189" i="13"/>
  <c r="M189" i="13"/>
  <c r="N189" i="13"/>
  <c r="C189" i="13"/>
  <c r="D187" i="13"/>
  <c r="E187" i="13"/>
  <c r="F187" i="13"/>
  <c r="G187" i="13"/>
  <c r="H187" i="13"/>
  <c r="I187" i="13"/>
  <c r="J187" i="13"/>
  <c r="K187" i="13"/>
  <c r="L187" i="13"/>
  <c r="M187" i="13"/>
  <c r="N187" i="13"/>
  <c r="C187" i="13"/>
  <c r="D184" i="13"/>
  <c r="E184" i="13"/>
  <c r="F184" i="13"/>
  <c r="G184" i="13"/>
  <c r="H184" i="13"/>
  <c r="I184" i="13"/>
  <c r="J184" i="13"/>
  <c r="K184" i="13"/>
  <c r="L184" i="13"/>
  <c r="M184" i="13"/>
  <c r="N184" i="13"/>
  <c r="C184" i="13"/>
  <c r="D178" i="13"/>
  <c r="E178" i="13"/>
  <c r="F178" i="13"/>
  <c r="G178" i="13"/>
  <c r="H178" i="13"/>
  <c r="I178" i="13"/>
  <c r="J178" i="13"/>
  <c r="K178" i="13"/>
  <c r="L178" i="13"/>
  <c r="M178" i="13"/>
  <c r="N178" i="13"/>
  <c r="C178" i="13"/>
  <c r="D176" i="13"/>
  <c r="E176" i="13"/>
  <c r="F176" i="13"/>
  <c r="G176" i="13"/>
  <c r="H176" i="13"/>
  <c r="I176" i="13"/>
  <c r="J176" i="13"/>
  <c r="K176" i="13"/>
  <c r="L176" i="13"/>
  <c r="M176" i="13"/>
  <c r="N176" i="13"/>
  <c r="C176" i="13"/>
  <c r="D173" i="13"/>
  <c r="E173" i="13"/>
  <c r="F173" i="13"/>
  <c r="G173" i="13"/>
  <c r="H173" i="13"/>
  <c r="I173" i="13"/>
  <c r="J173" i="13"/>
  <c r="K173" i="13"/>
  <c r="L173" i="13"/>
  <c r="M173" i="13"/>
  <c r="N173" i="13"/>
  <c r="C173" i="13"/>
  <c r="D77" i="13"/>
  <c r="E77" i="13"/>
  <c r="F77" i="13"/>
  <c r="G77" i="13"/>
  <c r="H77" i="13"/>
  <c r="I77" i="13"/>
  <c r="J77" i="13"/>
  <c r="K77" i="13"/>
  <c r="L77" i="13"/>
  <c r="M77" i="13"/>
  <c r="N77" i="13"/>
  <c r="C77" i="13"/>
  <c r="D171" i="13"/>
  <c r="E171" i="13"/>
  <c r="F171" i="13"/>
  <c r="G171" i="13"/>
  <c r="H171" i="13"/>
  <c r="I171" i="13"/>
  <c r="J171" i="13"/>
  <c r="K171" i="13"/>
  <c r="L171" i="13"/>
  <c r="M171" i="13"/>
  <c r="N171" i="13"/>
  <c r="C171" i="13"/>
  <c r="D167" i="13"/>
  <c r="E167" i="13"/>
  <c r="F167" i="13"/>
  <c r="G167" i="13"/>
  <c r="H167" i="13"/>
  <c r="I167" i="13"/>
  <c r="J167" i="13"/>
  <c r="K167" i="13"/>
  <c r="L167" i="13"/>
  <c r="M167" i="13"/>
  <c r="N167" i="13"/>
  <c r="C167" i="13"/>
  <c r="D165" i="13"/>
  <c r="E165" i="13"/>
  <c r="F165" i="13"/>
  <c r="G165" i="13"/>
  <c r="H165" i="13"/>
  <c r="I165" i="13"/>
  <c r="J165" i="13"/>
  <c r="K165" i="13"/>
  <c r="L165" i="13"/>
  <c r="M165" i="13"/>
  <c r="N165" i="13"/>
  <c r="C165" i="13"/>
  <c r="D158" i="13"/>
  <c r="E158" i="13"/>
  <c r="F158" i="13"/>
  <c r="G158" i="13"/>
  <c r="H158" i="13"/>
  <c r="I158" i="13"/>
  <c r="J158" i="13"/>
  <c r="K158" i="13"/>
  <c r="L158" i="13"/>
  <c r="M158" i="13"/>
  <c r="N158" i="13"/>
  <c r="C158" i="13"/>
  <c r="D156" i="13"/>
  <c r="E156" i="13"/>
  <c r="F156" i="13"/>
  <c r="G156" i="13"/>
  <c r="H156" i="13"/>
  <c r="I156" i="13"/>
  <c r="J156" i="13"/>
  <c r="K156" i="13"/>
  <c r="L156" i="13"/>
  <c r="M156" i="13"/>
  <c r="N156" i="13"/>
  <c r="C156" i="13"/>
  <c r="D162" i="13"/>
  <c r="E162" i="13"/>
  <c r="F162" i="13"/>
  <c r="G162" i="13"/>
  <c r="H162" i="13"/>
  <c r="I162" i="13"/>
  <c r="J162" i="13"/>
  <c r="K162" i="13"/>
  <c r="L162" i="13"/>
  <c r="M162" i="13"/>
  <c r="N162" i="13"/>
  <c r="C162" i="13"/>
  <c r="D160" i="13"/>
  <c r="E160" i="13"/>
  <c r="F160" i="13"/>
  <c r="G160" i="13"/>
  <c r="H160" i="13"/>
  <c r="I160" i="13"/>
  <c r="J160" i="13"/>
  <c r="K160" i="13"/>
  <c r="L160" i="13"/>
  <c r="M160" i="13"/>
  <c r="N160" i="13"/>
  <c r="C160" i="13"/>
  <c r="D149" i="13"/>
  <c r="E149" i="13"/>
  <c r="F149" i="13"/>
  <c r="G149" i="13"/>
  <c r="H149" i="13"/>
  <c r="I149" i="13"/>
  <c r="J149" i="13"/>
  <c r="K149" i="13"/>
  <c r="K148" i="13" s="1"/>
  <c r="L149" i="13"/>
  <c r="L148" i="13" s="1"/>
  <c r="M149" i="13"/>
  <c r="M148" i="13" s="1"/>
  <c r="N149" i="13"/>
  <c r="N148" i="13" s="1"/>
  <c r="C149" i="13"/>
  <c r="D145" i="13"/>
  <c r="E145" i="13"/>
  <c r="F145" i="13"/>
  <c r="G145" i="13"/>
  <c r="H145" i="13"/>
  <c r="I145" i="13"/>
  <c r="J145" i="13"/>
  <c r="K145" i="13"/>
  <c r="L145" i="13"/>
  <c r="M145" i="13"/>
  <c r="N145" i="13"/>
  <c r="C145" i="13"/>
  <c r="D120" i="13"/>
  <c r="D119" i="13" s="1"/>
  <c r="E120" i="13"/>
  <c r="E119" i="13" s="1"/>
  <c r="F120" i="13"/>
  <c r="F119" i="13" s="1"/>
  <c r="G120" i="13"/>
  <c r="G119" i="13" s="1"/>
  <c r="H120" i="13"/>
  <c r="H119" i="13" s="1"/>
  <c r="I120" i="13"/>
  <c r="I119" i="13" s="1"/>
  <c r="J120" i="13"/>
  <c r="K120" i="13"/>
  <c r="L120" i="13"/>
  <c r="M120" i="13"/>
  <c r="N120" i="13"/>
  <c r="C120" i="13"/>
  <c r="D112" i="13"/>
  <c r="E112" i="13"/>
  <c r="F112" i="13"/>
  <c r="G112" i="13"/>
  <c r="H112" i="13"/>
  <c r="I112" i="13"/>
  <c r="J112" i="13"/>
  <c r="K112" i="13"/>
  <c r="L112" i="13"/>
  <c r="M112" i="13"/>
  <c r="N112" i="13"/>
  <c r="C112" i="13"/>
  <c r="D109" i="13"/>
  <c r="E109" i="13"/>
  <c r="F109" i="13"/>
  <c r="G109" i="13"/>
  <c r="H109" i="13"/>
  <c r="I109" i="13"/>
  <c r="J109" i="13"/>
  <c r="K109" i="13"/>
  <c r="L109" i="13"/>
  <c r="M109" i="13"/>
  <c r="N109" i="13"/>
  <c r="C109" i="13"/>
  <c r="D104" i="13"/>
  <c r="E104" i="13"/>
  <c r="F104" i="13"/>
  <c r="G104" i="13"/>
  <c r="H104" i="13"/>
  <c r="I104" i="13"/>
  <c r="J104" i="13"/>
  <c r="K104" i="13"/>
  <c r="L104" i="13"/>
  <c r="M104" i="13"/>
  <c r="N104" i="13"/>
  <c r="C104" i="13"/>
  <c r="D102" i="13"/>
  <c r="E102" i="13"/>
  <c r="F102" i="13"/>
  <c r="G102" i="13"/>
  <c r="H102" i="13"/>
  <c r="I102" i="13"/>
  <c r="J102" i="13"/>
  <c r="K102" i="13"/>
  <c r="L102" i="13"/>
  <c r="M102" i="13"/>
  <c r="N102" i="13"/>
  <c r="C102" i="13"/>
  <c r="D98" i="13"/>
  <c r="E98" i="13"/>
  <c r="F98" i="13"/>
  <c r="G98" i="13"/>
  <c r="H98" i="13"/>
  <c r="I98" i="13"/>
  <c r="J98" i="13"/>
  <c r="K98" i="13"/>
  <c r="L98" i="13"/>
  <c r="M98" i="13"/>
  <c r="N98" i="13"/>
  <c r="C98" i="13"/>
  <c r="D96" i="13"/>
  <c r="E96" i="13"/>
  <c r="F96" i="13"/>
  <c r="G96" i="13"/>
  <c r="H96" i="13"/>
  <c r="I96" i="13"/>
  <c r="J96" i="13"/>
  <c r="K96" i="13"/>
  <c r="L96" i="13"/>
  <c r="M96" i="13"/>
  <c r="N96" i="13"/>
  <c r="C96" i="13"/>
  <c r="D94" i="13"/>
  <c r="E94" i="13"/>
  <c r="F94" i="13"/>
  <c r="G94" i="13"/>
  <c r="H94" i="13"/>
  <c r="I94" i="13"/>
  <c r="J94" i="13"/>
  <c r="K94" i="13"/>
  <c r="L94" i="13"/>
  <c r="M94" i="13"/>
  <c r="N94" i="13"/>
  <c r="C94" i="13"/>
  <c r="D92" i="13"/>
  <c r="E92" i="13"/>
  <c r="F92" i="13"/>
  <c r="G92" i="13"/>
  <c r="H92" i="13"/>
  <c r="I92" i="13"/>
  <c r="J92" i="13"/>
  <c r="K92" i="13"/>
  <c r="L92" i="13"/>
  <c r="M92" i="13"/>
  <c r="N92" i="13"/>
  <c r="C92" i="13"/>
  <c r="D87" i="13"/>
  <c r="E87" i="13"/>
  <c r="F87" i="13"/>
  <c r="G87" i="13"/>
  <c r="H87" i="13"/>
  <c r="I87" i="13"/>
  <c r="J87" i="13"/>
  <c r="K87" i="13"/>
  <c r="L87" i="13"/>
  <c r="M87" i="13"/>
  <c r="N87" i="13"/>
  <c r="C87" i="13"/>
  <c r="D83" i="13"/>
  <c r="E83" i="13"/>
  <c r="F83" i="13"/>
  <c r="G83" i="13"/>
  <c r="H83" i="13"/>
  <c r="I83" i="13"/>
  <c r="J83" i="13"/>
  <c r="K83" i="13"/>
  <c r="L83" i="13"/>
  <c r="M83" i="13"/>
  <c r="N83" i="13"/>
  <c r="C83" i="13"/>
  <c r="D73" i="13"/>
  <c r="E73" i="13"/>
  <c r="F73" i="13"/>
  <c r="G73" i="13"/>
  <c r="H73" i="13"/>
  <c r="I73" i="13"/>
  <c r="J73" i="13"/>
  <c r="K73" i="13"/>
  <c r="K72" i="13" s="1"/>
  <c r="L73" i="13"/>
  <c r="L72" i="13" s="1"/>
  <c r="M73" i="13"/>
  <c r="M72" i="13" s="1"/>
  <c r="N73" i="13"/>
  <c r="N72" i="13" s="1"/>
  <c r="C73" i="13"/>
  <c r="D66" i="13"/>
  <c r="E66" i="13"/>
  <c r="F66" i="13"/>
  <c r="G66" i="13"/>
  <c r="H66" i="13"/>
  <c r="I66" i="13"/>
  <c r="J66" i="13"/>
  <c r="K66" i="13"/>
  <c r="L66" i="13"/>
  <c r="M66" i="13"/>
  <c r="N66" i="13"/>
  <c r="C66" i="13"/>
  <c r="D64" i="13"/>
  <c r="E64" i="13"/>
  <c r="F64" i="13"/>
  <c r="G64" i="13"/>
  <c r="H64" i="13"/>
  <c r="I64" i="13"/>
  <c r="J64" i="13"/>
  <c r="K64" i="13"/>
  <c r="L64" i="13"/>
  <c r="M64" i="13"/>
  <c r="N64" i="13"/>
  <c r="C64" i="13"/>
  <c r="D62" i="13"/>
  <c r="E62" i="13"/>
  <c r="F62" i="13"/>
  <c r="G62" i="13"/>
  <c r="H62" i="13"/>
  <c r="I62" i="13"/>
  <c r="J62" i="13"/>
  <c r="K62" i="13"/>
  <c r="L62" i="13"/>
  <c r="M62" i="13"/>
  <c r="N62" i="13"/>
  <c r="C62" i="13"/>
  <c r="D58" i="13"/>
  <c r="E58" i="13"/>
  <c r="F58" i="13"/>
  <c r="G58" i="13"/>
  <c r="H58" i="13"/>
  <c r="I58" i="13"/>
  <c r="J58" i="13"/>
  <c r="K58" i="13"/>
  <c r="L58" i="13"/>
  <c r="M58" i="13"/>
  <c r="N58" i="13"/>
  <c r="C58" i="13"/>
  <c r="D54" i="13"/>
  <c r="E54" i="13"/>
  <c r="F54" i="13"/>
  <c r="G54" i="13"/>
  <c r="H54" i="13"/>
  <c r="I54" i="13"/>
  <c r="J54" i="13"/>
  <c r="K54" i="13"/>
  <c r="L54" i="13"/>
  <c r="M54" i="13"/>
  <c r="N54" i="13"/>
  <c r="C54" i="13"/>
  <c r="D50" i="13"/>
  <c r="E50" i="13"/>
  <c r="F50" i="13"/>
  <c r="G50" i="13"/>
  <c r="H50" i="13"/>
  <c r="I50" i="13"/>
  <c r="J50" i="13"/>
  <c r="K50" i="13"/>
  <c r="L50" i="13"/>
  <c r="M50" i="13"/>
  <c r="N50" i="13"/>
  <c r="C50" i="13"/>
  <c r="D48" i="13"/>
  <c r="E48" i="13"/>
  <c r="F48" i="13"/>
  <c r="G48" i="13"/>
  <c r="H48" i="13"/>
  <c r="I48" i="13"/>
  <c r="J48" i="13"/>
  <c r="K48" i="13"/>
  <c r="L48" i="13"/>
  <c r="M48" i="13"/>
  <c r="N48" i="13"/>
  <c r="C48" i="13"/>
  <c r="D42" i="13"/>
  <c r="E42" i="13"/>
  <c r="F42" i="13"/>
  <c r="G42" i="13"/>
  <c r="H42" i="13"/>
  <c r="I42" i="13"/>
  <c r="J42" i="13"/>
  <c r="K42" i="13"/>
  <c r="L42" i="13"/>
  <c r="M42" i="13"/>
  <c r="N42" i="13"/>
  <c r="C42" i="13"/>
  <c r="D33" i="13"/>
  <c r="E33" i="13"/>
  <c r="F33" i="13"/>
  <c r="G33" i="13"/>
  <c r="H33" i="13"/>
  <c r="I33" i="13"/>
  <c r="J33" i="13"/>
  <c r="K33" i="13"/>
  <c r="L33" i="13"/>
  <c r="M33" i="13"/>
  <c r="N33" i="13"/>
  <c r="C33" i="13"/>
  <c r="D30" i="13"/>
  <c r="E30" i="13"/>
  <c r="F30" i="13"/>
  <c r="G30" i="13"/>
  <c r="H30" i="13"/>
  <c r="I30" i="13"/>
  <c r="J30" i="13"/>
  <c r="K30" i="13"/>
  <c r="L30" i="13"/>
  <c r="M30" i="13"/>
  <c r="N30" i="13"/>
  <c r="C30" i="13"/>
  <c r="D27" i="13"/>
  <c r="E27" i="13"/>
  <c r="F27" i="13"/>
  <c r="G27" i="13"/>
  <c r="H27" i="13"/>
  <c r="I27" i="13"/>
  <c r="J27" i="13"/>
  <c r="K27" i="13"/>
  <c r="L27" i="13"/>
  <c r="M27" i="13"/>
  <c r="N27" i="13"/>
  <c r="C27" i="13"/>
  <c r="D25" i="13"/>
  <c r="E25" i="13"/>
  <c r="F25" i="13"/>
  <c r="G25" i="13"/>
  <c r="H25" i="13"/>
  <c r="I25" i="13"/>
  <c r="J25" i="13"/>
  <c r="K25" i="13"/>
  <c r="L25" i="13"/>
  <c r="M25" i="13"/>
  <c r="N25" i="13"/>
  <c r="C25" i="13"/>
  <c r="D19" i="13"/>
  <c r="E19" i="13"/>
  <c r="F19" i="13"/>
  <c r="G19" i="13"/>
  <c r="H19" i="13"/>
  <c r="I19" i="13"/>
  <c r="J19" i="13"/>
  <c r="K19" i="13"/>
  <c r="L19" i="13"/>
  <c r="M19" i="13"/>
  <c r="N19" i="13"/>
  <c r="C19" i="13"/>
  <c r="D13" i="13"/>
  <c r="E13" i="13"/>
  <c r="F13" i="13"/>
  <c r="G13" i="13"/>
  <c r="H13" i="13"/>
  <c r="I13" i="13"/>
  <c r="J13" i="13"/>
  <c r="K13" i="13"/>
  <c r="L13" i="13"/>
  <c r="M13" i="13"/>
  <c r="N13" i="13"/>
  <c r="C13" i="13"/>
  <c r="D8" i="13"/>
  <c r="E8" i="13"/>
  <c r="F8" i="13"/>
  <c r="G8" i="13"/>
  <c r="H8" i="13"/>
  <c r="I8" i="13"/>
  <c r="J8" i="13"/>
  <c r="K8" i="13"/>
  <c r="L8" i="13"/>
  <c r="M8" i="13"/>
  <c r="N8" i="13"/>
  <c r="C8" i="13"/>
  <c r="D6" i="13"/>
  <c r="E6" i="13"/>
  <c r="F6" i="13"/>
  <c r="G6" i="13"/>
  <c r="H6" i="13"/>
  <c r="I6" i="13"/>
  <c r="J6" i="13"/>
  <c r="K6" i="13"/>
  <c r="L6" i="13"/>
  <c r="M6" i="13"/>
  <c r="N6" i="13"/>
  <c r="C6" i="13"/>
  <c r="F148" i="13" l="1"/>
  <c r="J72" i="13"/>
  <c r="E148" i="13"/>
  <c r="D148" i="13"/>
  <c r="G72" i="13"/>
  <c r="G5" i="13" s="1"/>
  <c r="F72" i="13"/>
  <c r="F5" i="13" s="1"/>
  <c r="E72" i="13"/>
  <c r="E5" i="13" s="1"/>
  <c r="D72" i="13"/>
  <c r="D5" i="13" s="1"/>
  <c r="I72" i="13"/>
  <c r="I5" i="13" s="1"/>
  <c r="N119" i="13"/>
  <c r="N5" i="13" s="1"/>
  <c r="M119" i="13"/>
  <c r="M5" i="13" s="1"/>
  <c r="L119" i="13"/>
  <c r="L5" i="13" s="1"/>
  <c r="H148" i="13"/>
  <c r="G148" i="13"/>
  <c r="H72" i="13"/>
  <c r="K119" i="13"/>
  <c r="K5" i="13" s="1"/>
  <c r="J148" i="13"/>
  <c r="I148" i="13"/>
  <c r="J119" i="13"/>
  <c r="B8" i="13"/>
  <c r="B30" i="13"/>
  <c r="B48" i="13"/>
  <c r="B58" i="13"/>
  <c r="B64" i="13"/>
  <c r="B83" i="13"/>
  <c r="B92" i="13"/>
  <c r="B94" i="13"/>
  <c r="B98" i="13"/>
  <c r="B102" i="13"/>
  <c r="B104" i="13"/>
  <c r="B109" i="13"/>
  <c r="B112" i="13"/>
  <c r="C119" i="13"/>
  <c r="B120" i="13"/>
  <c r="B145" i="13"/>
  <c r="C148" i="13"/>
  <c r="B149" i="13"/>
  <c r="B160" i="13"/>
  <c r="B162" i="13"/>
  <c r="B156" i="13"/>
  <c r="B158" i="13"/>
  <c r="B165" i="13"/>
  <c r="B167" i="13"/>
  <c r="B171" i="13"/>
  <c r="B77" i="13"/>
  <c r="B173" i="13"/>
  <c r="B176" i="13"/>
  <c r="B178" i="13"/>
  <c r="B184" i="13"/>
  <c r="B187" i="13"/>
  <c r="B189" i="13"/>
  <c r="B131" i="13"/>
  <c r="B193" i="13"/>
  <c r="B195" i="13"/>
  <c r="B139" i="13"/>
  <c r="B199" i="13"/>
  <c r="B205" i="13"/>
  <c r="B210" i="13"/>
  <c r="B212" i="13"/>
  <c r="B214" i="13"/>
  <c r="B221" i="13"/>
  <c r="B223" i="13"/>
  <c r="B228" i="13"/>
  <c r="B235" i="13"/>
  <c r="B237" i="13"/>
  <c r="B241" i="13"/>
  <c r="B243" i="13"/>
  <c r="B250" i="13"/>
  <c r="B253" i="13"/>
  <c r="B255" i="13"/>
  <c r="B263" i="13"/>
  <c r="B272" i="13"/>
  <c r="B274" i="13"/>
  <c r="B276" i="13"/>
  <c r="B278" i="13"/>
  <c r="B141" i="13"/>
  <c r="B283" i="13"/>
  <c r="B289" i="13"/>
  <c r="B13" i="13"/>
  <c r="B33" i="13"/>
  <c r="B54" i="13"/>
  <c r="B66" i="13"/>
  <c r="B96" i="13"/>
  <c r="B6" i="13"/>
  <c r="B19" i="13"/>
  <c r="B42" i="13"/>
  <c r="B62" i="13"/>
  <c r="C72" i="13"/>
  <c r="B73" i="13"/>
  <c r="B27" i="13"/>
  <c r="B25" i="13"/>
  <c r="B50" i="13"/>
  <c r="B87" i="13"/>
  <c r="C377" i="12"/>
  <c r="D371" i="12"/>
  <c r="E371" i="12"/>
  <c r="C371" i="12"/>
  <c r="D367" i="12"/>
  <c r="E367" i="12"/>
  <c r="D357" i="12"/>
  <c r="E357" i="12"/>
  <c r="C357" i="12"/>
  <c r="D354" i="12"/>
  <c r="E354" i="12"/>
  <c r="C354" i="12"/>
  <c r="D343" i="12"/>
  <c r="C343" i="12"/>
  <c r="B340" i="12"/>
  <c r="D335" i="12"/>
  <c r="C335" i="12"/>
  <c r="D324" i="12"/>
  <c r="C324" i="12"/>
  <c r="D306" i="12"/>
  <c r="C306" i="12"/>
  <c r="D294" i="12"/>
  <c r="C294" i="12"/>
  <c r="D281" i="12"/>
  <c r="C281" i="12"/>
  <c r="D272" i="12"/>
  <c r="C272" i="12"/>
  <c r="D258" i="12"/>
  <c r="E258" i="12"/>
  <c r="D228" i="12"/>
  <c r="E228" i="12"/>
  <c r="C228" i="12"/>
  <c r="D219" i="12"/>
  <c r="E219" i="12"/>
  <c r="C219" i="12"/>
  <c r="B204" i="12"/>
  <c r="D202" i="12"/>
  <c r="E202" i="12"/>
  <c r="C202" i="12"/>
  <c r="D189" i="12"/>
  <c r="E189" i="12"/>
  <c r="D156" i="12"/>
  <c r="E156" i="12"/>
  <c r="E149" i="12" s="1"/>
  <c r="C156" i="12"/>
  <c r="D150" i="12"/>
  <c r="C150" i="12"/>
  <c r="D147" i="12"/>
  <c r="E147" i="12"/>
  <c r="C147" i="12"/>
  <c r="D103" i="12"/>
  <c r="B103" i="12" s="1"/>
  <c r="D99" i="12"/>
  <c r="E99" i="12"/>
  <c r="C99" i="12"/>
  <c r="D97" i="12"/>
  <c r="D95" i="12"/>
  <c r="E95" i="12"/>
  <c r="C95" i="12"/>
  <c r="C76" i="12"/>
  <c r="C75" i="12" s="1"/>
  <c r="D73" i="12"/>
  <c r="E73" i="12"/>
  <c r="C73" i="12"/>
  <c r="C70" i="12"/>
  <c r="B70" i="12" s="1"/>
  <c r="D65" i="12"/>
  <c r="C65" i="12"/>
  <c r="D21" i="12"/>
  <c r="B21" i="12" s="1"/>
  <c r="D11" i="12"/>
  <c r="E6" i="12" l="1"/>
  <c r="B228" i="12"/>
  <c r="B367" i="12"/>
  <c r="B72" i="13"/>
  <c r="B147" i="12"/>
  <c r="H5" i="13"/>
  <c r="B156" i="12"/>
  <c r="B354" i="12"/>
  <c r="B374" i="12"/>
  <c r="B189" i="12"/>
  <c r="B150" i="12"/>
  <c r="B73" i="12"/>
  <c r="B11" i="12"/>
  <c r="B252" i="12"/>
  <c r="B371" i="12"/>
  <c r="B343" i="12"/>
  <c r="B357" i="12"/>
  <c r="B377" i="12"/>
  <c r="B335" i="12"/>
  <c r="B324" i="12"/>
  <c r="B310" i="12"/>
  <c r="B65" i="12"/>
  <c r="B193" i="12"/>
  <c r="B97" i="12"/>
  <c r="B294" i="12"/>
  <c r="B281" i="12"/>
  <c r="B306" i="12"/>
  <c r="B120" i="12"/>
  <c r="B75" i="12"/>
  <c r="B76" i="12"/>
  <c r="B99" i="12"/>
  <c r="B202" i="12"/>
  <c r="B258" i="12"/>
  <c r="B26" i="12"/>
  <c r="B113" i="12"/>
  <c r="B219" i="12"/>
  <c r="B272" i="12"/>
  <c r="B95" i="12"/>
  <c r="B119" i="13"/>
  <c r="B148" i="13"/>
  <c r="J5" i="13"/>
  <c r="C5" i="13"/>
  <c r="B5" i="13" s="1"/>
  <c r="D149" i="12"/>
  <c r="D6" i="12" s="1"/>
  <c r="C149" i="12"/>
  <c r="C6" i="12" s="1"/>
  <c r="B6" i="12" l="1"/>
  <c r="B149" i="12"/>
  <c r="C7" i="1"/>
  <c r="B340" i="1" l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N7" i="1"/>
  <c r="M7" i="1"/>
  <c r="L7" i="1"/>
  <c r="K7" i="1"/>
  <c r="J7" i="1"/>
  <c r="I7" i="1"/>
  <c r="H7" i="1"/>
  <c r="G7" i="1"/>
  <c r="F7" i="1"/>
  <c r="E7" i="1"/>
  <c r="D7" i="1"/>
  <c r="B7" i="1" l="1"/>
  <c r="B275" i="6"/>
  <c r="B274" i="6"/>
  <c r="B273" i="6"/>
  <c r="N272" i="6"/>
  <c r="M272" i="6"/>
  <c r="L272" i="6"/>
  <c r="K272" i="6"/>
  <c r="J272" i="6"/>
  <c r="I272" i="6"/>
  <c r="H272" i="6"/>
  <c r="G272" i="6"/>
  <c r="F272" i="6"/>
  <c r="E272" i="6"/>
  <c r="D272" i="6"/>
  <c r="C272" i="6"/>
  <c r="B271" i="6"/>
  <c r="B270" i="6"/>
  <c r="N269" i="6"/>
  <c r="M269" i="6"/>
  <c r="L269" i="6"/>
  <c r="K269" i="6"/>
  <c r="J269" i="6"/>
  <c r="I269" i="6"/>
  <c r="H269" i="6"/>
  <c r="G269" i="6"/>
  <c r="F269" i="6"/>
  <c r="E269" i="6"/>
  <c r="D269" i="6"/>
  <c r="C269" i="6"/>
  <c r="B268" i="6"/>
  <c r="B267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B265" i="6"/>
  <c r="B264" i="6" s="1"/>
  <c r="N264" i="6"/>
  <c r="M264" i="6"/>
  <c r="L264" i="6"/>
  <c r="K264" i="6"/>
  <c r="J264" i="6"/>
  <c r="I264" i="6"/>
  <c r="H264" i="6"/>
  <c r="G264" i="6"/>
  <c r="F264" i="6"/>
  <c r="E264" i="6"/>
  <c r="D264" i="6"/>
  <c r="C264" i="6"/>
  <c r="B263" i="6"/>
  <c r="B262" i="6" s="1"/>
  <c r="N262" i="6"/>
  <c r="M262" i="6"/>
  <c r="L262" i="6"/>
  <c r="K262" i="6"/>
  <c r="J262" i="6"/>
  <c r="I262" i="6"/>
  <c r="H262" i="6"/>
  <c r="G262" i="6"/>
  <c r="F262" i="6"/>
  <c r="E262" i="6"/>
  <c r="D262" i="6"/>
  <c r="C262" i="6"/>
  <c r="B261" i="6"/>
  <c r="B260" i="6"/>
  <c r="B259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B257" i="6"/>
  <c r="B256" i="6"/>
  <c r="N255" i="6"/>
  <c r="M255" i="6"/>
  <c r="L255" i="6"/>
  <c r="K255" i="6"/>
  <c r="J255" i="6"/>
  <c r="I255" i="6"/>
  <c r="H255" i="6"/>
  <c r="G255" i="6"/>
  <c r="F255" i="6"/>
  <c r="E255" i="6"/>
  <c r="D255" i="6"/>
  <c r="C255" i="6"/>
  <c r="B254" i="6"/>
  <c r="B253" i="6" s="1"/>
  <c r="N253" i="6"/>
  <c r="M253" i="6"/>
  <c r="L253" i="6"/>
  <c r="K253" i="6"/>
  <c r="J253" i="6"/>
  <c r="I253" i="6"/>
  <c r="H253" i="6"/>
  <c r="G253" i="6"/>
  <c r="F253" i="6"/>
  <c r="E253" i="6"/>
  <c r="D253" i="6"/>
  <c r="C253" i="6"/>
  <c r="B252" i="6"/>
  <c r="B251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B249" i="6"/>
  <c r="B248" i="6" s="1"/>
  <c r="N248" i="6"/>
  <c r="M248" i="6"/>
  <c r="L248" i="6"/>
  <c r="K248" i="6"/>
  <c r="J248" i="6"/>
  <c r="I248" i="6"/>
  <c r="H248" i="6"/>
  <c r="G248" i="6"/>
  <c r="F248" i="6"/>
  <c r="E248" i="6"/>
  <c r="D248" i="6"/>
  <c r="C248" i="6"/>
  <c r="B247" i="6"/>
  <c r="B246" i="6" s="1"/>
  <c r="H246" i="6"/>
  <c r="G246" i="6"/>
  <c r="F246" i="6"/>
  <c r="E246" i="6"/>
  <c r="D246" i="6"/>
  <c r="C246" i="6"/>
  <c r="B245" i="6"/>
  <c r="B244" i="6"/>
  <c r="B243" i="6"/>
  <c r="B242" i="6"/>
  <c r="N241" i="6"/>
  <c r="M241" i="6"/>
  <c r="L241" i="6"/>
  <c r="K241" i="6"/>
  <c r="J241" i="6"/>
  <c r="I241" i="6"/>
  <c r="H241" i="6"/>
  <c r="G241" i="6"/>
  <c r="F241" i="6"/>
  <c r="E241" i="6"/>
  <c r="D241" i="6"/>
  <c r="C241" i="6"/>
  <c r="B240" i="6"/>
  <c r="B239" i="6"/>
  <c r="B238" i="6"/>
  <c r="B237" i="6"/>
  <c r="B236" i="6"/>
  <c r="B235" i="6"/>
  <c r="B234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B232" i="6"/>
  <c r="B231" i="6" s="1"/>
  <c r="N231" i="6"/>
  <c r="M231" i="6"/>
  <c r="L231" i="6"/>
  <c r="K231" i="6"/>
  <c r="J231" i="6"/>
  <c r="I231" i="6"/>
  <c r="H231" i="6"/>
  <c r="G231" i="6"/>
  <c r="F231" i="6"/>
  <c r="E231" i="6"/>
  <c r="D231" i="6"/>
  <c r="C231" i="6"/>
  <c r="B230" i="6"/>
  <c r="B229" i="6" s="1"/>
  <c r="N229" i="6"/>
  <c r="M229" i="6"/>
  <c r="L229" i="6"/>
  <c r="K229" i="6"/>
  <c r="J229" i="6"/>
  <c r="I229" i="6"/>
  <c r="H229" i="6"/>
  <c r="G229" i="6"/>
  <c r="F229" i="6"/>
  <c r="E229" i="6"/>
  <c r="D229" i="6"/>
  <c r="C229" i="6"/>
  <c r="B228" i="6"/>
  <c r="B227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5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B224" i="6"/>
  <c r="B223" i="6"/>
  <c r="B222" i="6"/>
  <c r="B221" i="6"/>
  <c r="B220" i="6"/>
  <c r="B219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7" i="6"/>
  <c r="B216" i="6"/>
  <c r="B215" i="6"/>
  <c r="B214" i="6"/>
  <c r="B213" i="6"/>
  <c r="B212" i="6" s="1"/>
  <c r="N212" i="6"/>
  <c r="M212" i="6"/>
  <c r="L212" i="6"/>
  <c r="K212" i="6"/>
  <c r="J212" i="6"/>
  <c r="I212" i="6"/>
  <c r="H212" i="6"/>
  <c r="G212" i="6"/>
  <c r="F212" i="6"/>
  <c r="E212" i="6"/>
  <c r="D212" i="6"/>
  <c r="C212" i="6"/>
  <c r="B211" i="6"/>
  <c r="B210" i="6" s="1"/>
  <c r="N210" i="6"/>
  <c r="M210" i="6"/>
  <c r="L210" i="6"/>
  <c r="K210" i="6"/>
  <c r="J210" i="6"/>
  <c r="I210" i="6"/>
  <c r="H210" i="6"/>
  <c r="G210" i="6"/>
  <c r="F210" i="6"/>
  <c r="E210" i="6"/>
  <c r="D210" i="6"/>
  <c r="C210" i="6"/>
  <c r="B209" i="6"/>
  <c r="B208" i="6"/>
  <c r="B207" i="6"/>
  <c r="B206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B204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B202" i="6"/>
  <c r="B201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B199" i="6"/>
  <c r="B198" i="6"/>
  <c r="B197" i="6"/>
  <c r="B196" i="6"/>
  <c r="B195" i="6"/>
  <c r="B194" i="6"/>
  <c r="B193" i="6"/>
  <c r="B192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0" i="6"/>
  <c r="B189" i="6"/>
  <c r="B188" i="6"/>
  <c r="B187" i="6"/>
  <c r="B186" i="6"/>
  <c r="B185" i="6"/>
  <c r="B184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2" i="6"/>
  <c r="B181" i="6"/>
  <c r="B180" i="6"/>
  <c r="B179" i="6"/>
  <c r="B178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6" i="6"/>
  <c r="B175" i="6" s="1"/>
  <c r="N175" i="6"/>
  <c r="M175" i="6"/>
  <c r="L175" i="6"/>
  <c r="K175" i="6"/>
  <c r="J175" i="6"/>
  <c r="I175" i="6"/>
  <c r="H175" i="6"/>
  <c r="G175" i="6"/>
  <c r="F175" i="6"/>
  <c r="E175" i="6"/>
  <c r="D175" i="6"/>
  <c r="C175" i="6"/>
  <c r="B174" i="6"/>
  <c r="B173" i="6" s="1"/>
  <c r="N173" i="6"/>
  <c r="M173" i="6"/>
  <c r="L173" i="6"/>
  <c r="K173" i="6"/>
  <c r="J173" i="6"/>
  <c r="I173" i="6"/>
  <c r="H173" i="6"/>
  <c r="G173" i="6"/>
  <c r="F173" i="6"/>
  <c r="E173" i="6"/>
  <c r="D173" i="6"/>
  <c r="C173" i="6"/>
  <c r="B172" i="6"/>
  <c r="B171" i="6"/>
  <c r="B170" i="6"/>
  <c r="B169" i="6"/>
  <c r="B168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B166" i="6"/>
  <c r="B165" i="6" s="1"/>
  <c r="N165" i="6"/>
  <c r="M165" i="6"/>
  <c r="L165" i="6"/>
  <c r="K165" i="6"/>
  <c r="J165" i="6"/>
  <c r="I165" i="6"/>
  <c r="H165" i="6"/>
  <c r="G165" i="6"/>
  <c r="F165" i="6"/>
  <c r="E165" i="6"/>
  <c r="D165" i="6"/>
  <c r="C165" i="6"/>
  <c r="B164" i="6"/>
  <c r="B163" i="6"/>
  <c r="B162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B160" i="6"/>
  <c r="B159" i="6"/>
  <c r="B158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B156" i="6"/>
  <c r="B155" i="6" s="1"/>
  <c r="N155" i="6"/>
  <c r="M155" i="6"/>
  <c r="L155" i="6"/>
  <c r="K155" i="6"/>
  <c r="J155" i="6"/>
  <c r="I155" i="6"/>
  <c r="H155" i="6"/>
  <c r="G155" i="6"/>
  <c r="F155" i="6"/>
  <c r="E155" i="6"/>
  <c r="D155" i="6"/>
  <c r="C155" i="6"/>
  <c r="B154" i="6"/>
  <c r="B153" i="6"/>
  <c r="B152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B150" i="6"/>
  <c r="B149" i="6"/>
  <c r="B148" i="6"/>
  <c r="B147" i="6"/>
  <c r="B146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4" i="6"/>
  <c r="B143" i="6" s="1"/>
  <c r="N143" i="6"/>
  <c r="M143" i="6"/>
  <c r="L143" i="6"/>
  <c r="K143" i="6"/>
  <c r="J143" i="6"/>
  <c r="I143" i="6"/>
  <c r="H143" i="6"/>
  <c r="G143" i="6"/>
  <c r="F143" i="6"/>
  <c r="E143" i="6"/>
  <c r="D143" i="6"/>
  <c r="C143" i="6"/>
  <c r="B142" i="6"/>
  <c r="B141" i="6"/>
  <c r="B140" i="6"/>
  <c r="B139" i="6"/>
  <c r="B138" i="6"/>
  <c r="B137" i="6"/>
  <c r="B136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B134" i="6"/>
  <c r="B133" i="6"/>
  <c r="B132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B130" i="6"/>
  <c r="B129" i="6"/>
  <c r="B128" i="6"/>
  <c r="B127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B125" i="6"/>
  <c r="B124" i="6"/>
  <c r="B123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B121" i="6"/>
  <c r="B120" i="6"/>
  <c r="B119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B117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B115" i="6"/>
  <c r="B114" i="6"/>
  <c r="B113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B111" i="6"/>
  <c r="B110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8" i="6"/>
  <c r="B107" i="6"/>
  <c r="B106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4" i="6"/>
  <c r="B103" i="6"/>
  <c r="B102" i="6"/>
  <c r="B101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99" i="6"/>
  <c r="B98" i="6"/>
  <c r="B97" i="6"/>
  <c r="B96" i="6"/>
  <c r="N95" i="6"/>
  <c r="M95" i="6"/>
  <c r="L95" i="6"/>
  <c r="K95" i="6"/>
  <c r="J95" i="6"/>
  <c r="I95" i="6"/>
  <c r="H95" i="6"/>
  <c r="G95" i="6"/>
  <c r="F95" i="6"/>
  <c r="E95" i="6"/>
  <c r="D95" i="6"/>
  <c r="C95" i="6"/>
  <c r="B94" i="6"/>
  <c r="B93" i="6" s="1"/>
  <c r="N93" i="6"/>
  <c r="M93" i="6"/>
  <c r="L93" i="6"/>
  <c r="K93" i="6"/>
  <c r="J93" i="6"/>
  <c r="I93" i="6"/>
  <c r="H93" i="6"/>
  <c r="G93" i="6"/>
  <c r="F93" i="6"/>
  <c r="E93" i="6"/>
  <c r="D93" i="6"/>
  <c r="C93" i="6"/>
  <c r="B92" i="6"/>
  <c r="B91" i="6"/>
  <c r="B90" i="6"/>
  <c r="N89" i="6"/>
  <c r="M89" i="6"/>
  <c r="L89" i="6"/>
  <c r="K89" i="6"/>
  <c r="J89" i="6"/>
  <c r="I89" i="6"/>
  <c r="H89" i="6"/>
  <c r="G89" i="6"/>
  <c r="F89" i="6"/>
  <c r="E89" i="6"/>
  <c r="D89" i="6"/>
  <c r="C89" i="6"/>
  <c r="B88" i="6"/>
  <c r="B87" i="6"/>
  <c r="B86" i="6"/>
  <c r="B85" i="6"/>
  <c r="B84" i="6"/>
  <c r="B83" i="6"/>
  <c r="B82" i="6"/>
  <c r="N81" i="6"/>
  <c r="M81" i="6"/>
  <c r="L81" i="6"/>
  <c r="K81" i="6"/>
  <c r="J81" i="6"/>
  <c r="I81" i="6"/>
  <c r="H81" i="6"/>
  <c r="G81" i="6"/>
  <c r="F81" i="6"/>
  <c r="E81" i="6"/>
  <c r="D81" i="6"/>
  <c r="C81" i="6"/>
  <c r="B80" i="6"/>
  <c r="B79" i="6"/>
  <c r="B78" i="6"/>
  <c r="B77" i="6"/>
  <c r="N76" i="6"/>
  <c r="M76" i="6"/>
  <c r="L76" i="6"/>
  <c r="K76" i="6"/>
  <c r="J76" i="6"/>
  <c r="I76" i="6"/>
  <c r="H76" i="6"/>
  <c r="G76" i="6"/>
  <c r="F76" i="6"/>
  <c r="E76" i="6"/>
  <c r="D76" i="6"/>
  <c r="C76" i="6"/>
  <c r="B75" i="6"/>
  <c r="B73" i="6" s="1"/>
  <c r="B74" i="6"/>
  <c r="N73" i="6"/>
  <c r="M73" i="6"/>
  <c r="L73" i="6"/>
  <c r="K73" i="6"/>
  <c r="J73" i="6"/>
  <c r="I73" i="6"/>
  <c r="H73" i="6"/>
  <c r="G73" i="6"/>
  <c r="F73" i="6"/>
  <c r="E73" i="6"/>
  <c r="D73" i="6"/>
  <c r="C73" i="6"/>
  <c r="B72" i="6"/>
  <c r="B71" i="6"/>
  <c r="B70" i="6"/>
  <c r="B69" i="6"/>
  <c r="N68" i="6"/>
  <c r="M68" i="6"/>
  <c r="L68" i="6"/>
  <c r="K68" i="6"/>
  <c r="J68" i="6"/>
  <c r="I68" i="6"/>
  <c r="H68" i="6"/>
  <c r="G68" i="6"/>
  <c r="F68" i="6"/>
  <c r="E68" i="6"/>
  <c r="D68" i="6"/>
  <c r="C68" i="6"/>
  <c r="B67" i="6"/>
  <c r="B66" i="6"/>
  <c r="B65" i="6"/>
  <c r="N64" i="6"/>
  <c r="M64" i="6"/>
  <c r="L64" i="6"/>
  <c r="K64" i="6"/>
  <c r="J64" i="6"/>
  <c r="I64" i="6"/>
  <c r="H64" i="6"/>
  <c r="G64" i="6"/>
  <c r="F64" i="6"/>
  <c r="E64" i="6"/>
  <c r="D64" i="6"/>
  <c r="C64" i="6"/>
  <c r="B63" i="6"/>
  <c r="B62" i="6" s="1"/>
  <c r="N62" i="6"/>
  <c r="M62" i="6"/>
  <c r="L62" i="6"/>
  <c r="K62" i="6"/>
  <c r="J62" i="6"/>
  <c r="I62" i="6"/>
  <c r="H62" i="6"/>
  <c r="G62" i="6"/>
  <c r="F62" i="6"/>
  <c r="E62" i="6"/>
  <c r="D62" i="6"/>
  <c r="C62" i="6"/>
  <c r="B61" i="6"/>
  <c r="B60" i="6" s="1"/>
  <c r="N60" i="6"/>
  <c r="M60" i="6"/>
  <c r="L60" i="6"/>
  <c r="K60" i="6"/>
  <c r="J60" i="6"/>
  <c r="I60" i="6"/>
  <c r="H60" i="6"/>
  <c r="G60" i="6"/>
  <c r="F60" i="6"/>
  <c r="E60" i="6"/>
  <c r="D60" i="6"/>
  <c r="C60" i="6"/>
  <c r="B59" i="6"/>
  <c r="B58" i="6"/>
  <c r="N57" i="6"/>
  <c r="M57" i="6"/>
  <c r="L57" i="6"/>
  <c r="K57" i="6"/>
  <c r="J57" i="6"/>
  <c r="I57" i="6"/>
  <c r="H57" i="6"/>
  <c r="G57" i="6"/>
  <c r="F57" i="6"/>
  <c r="E57" i="6"/>
  <c r="D57" i="6"/>
  <c r="C57" i="6"/>
  <c r="B56" i="6"/>
  <c r="B55" i="6"/>
  <c r="B54" i="6"/>
  <c r="B53" i="6"/>
  <c r="B52" i="6"/>
  <c r="B51" i="6"/>
  <c r="N50" i="6"/>
  <c r="M50" i="6"/>
  <c r="L50" i="6"/>
  <c r="K50" i="6"/>
  <c r="J50" i="6"/>
  <c r="I50" i="6"/>
  <c r="H50" i="6"/>
  <c r="G50" i="6"/>
  <c r="F50" i="6"/>
  <c r="E50" i="6"/>
  <c r="D50" i="6"/>
  <c r="C50" i="6"/>
  <c r="B49" i="6"/>
  <c r="B48" i="6"/>
  <c r="N47" i="6"/>
  <c r="M47" i="6"/>
  <c r="L47" i="6"/>
  <c r="K47" i="6"/>
  <c r="J47" i="6"/>
  <c r="I47" i="6"/>
  <c r="H47" i="6"/>
  <c r="G47" i="6"/>
  <c r="F47" i="6"/>
  <c r="E47" i="6"/>
  <c r="D47" i="6"/>
  <c r="C47" i="6"/>
  <c r="B46" i="6"/>
  <c r="B45" i="6"/>
  <c r="N44" i="6"/>
  <c r="M44" i="6"/>
  <c r="L44" i="6"/>
  <c r="K44" i="6"/>
  <c r="J44" i="6"/>
  <c r="I44" i="6"/>
  <c r="H44" i="6"/>
  <c r="G44" i="6"/>
  <c r="F44" i="6"/>
  <c r="E44" i="6"/>
  <c r="D44" i="6"/>
  <c r="C44" i="6"/>
  <c r="B43" i="6"/>
  <c r="B42" i="6"/>
  <c r="N41" i="6"/>
  <c r="M41" i="6"/>
  <c r="L41" i="6"/>
  <c r="K41" i="6"/>
  <c r="J41" i="6"/>
  <c r="I41" i="6"/>
  <c r="H41" i="6"/>
  <c r="G41" i="6"/>
  <c r="F41" i="6"/>
  <c r="E41" i="6"/>
  <c r="D41" i="6"/>
  <c r="C41" i="6"/>
  <c r="B40" i="6"/>
  <c r="B39" i="6" s="1"/>
  <c r="N39" i="6"/>
  <c r="M39" i="6"/>
  <c r="L39" i="6"/>
  <c r="K39" i="6"/>
  <c r="J39" i="6"/>
  <c r="I39" i="6"/>
  <c r="H39" i="6"/>
  <c r="G39" i="6"/>
  <c r="F39" i="6"/>
  <c r="E39" i="6"/>
  <c r="D39" i="6"/>
  <c r="C39" i="6"/>
  <c r="B38" i="6"/>
  <c r="B37" i="6"/>
  <c r="B36" i="6"/>
  <c r="N35" i="6"/>
  <c r="M35" i="6"/>
  <c r="L35" i="6"/>
  <c r="K35" i="6"/>
  <c r="J35" i="6"/>
  <c r="I35" i="6"/>
  <c r="H35" i="6"/>
  <c r="G35" i="6"/>
  <c r="F35" i="6"/>
  <c r="E35" i="6"/>
  <c r="D35" i="6"/>
  <c r="C35" i="6"/>
  <c r="B34" i="6"/>
  <c r="B33" i="6" s="1"/>
  <c r="N33" i="6"/>
  <c r="M33" i="6"/>
  <c r="L33" i="6"/>
  <c r="K33" i="6"/>
  <c r="J33" i="6"/>
  <c r="I33" i="6"/>
  <c r="H33" i="6"/>
  <c r="G33" i="6"/>
  <c r="F33" i="6"/>
  <c r="E33" i="6"/>
  <c r="D33" i="6"/>
  <c r="C33" i="6"/>
  <c r="B32" i="6"/>
  <c r="B31" i="6"/>
  <c r="B30" i="6"/>
  <c r="B29" i="6"/>
  <c r="B28" i="6"/>
  <c r="B27" i="6"/>
  <c r="N26" i="6"/>
  <c r="M26" i="6"/>
  <c r="L26" i="6"/>
  <c r="K26" i="6"/>
  <c r="J26" i="6"/>
  <c r="I26" i="6"/>
  <c r="H26" i="6"/>
  <c r="G26" i="6"/>
  <c r="F26" i="6"/>
  <c r="E26" i="6"/>
  <c r="D26" i="6"/>
  <c r="C26" i="6"/>
  <c r="B25" i="6"/>
  <c r="B24" i="6"/>
  <c r="N23" i="6"/>
  <c r="M23" i="6"/>
  <c r="L23" i="6"/>
  <c r="K23" i="6"/>
  <c r="J23" i="6"/>
  <c r="I23" i="6"/>
  <c r="H23" i="6"/>
  <c r="G23" i="6"/>
  <c r="F23" i="6"/>
  <c r="E23" i="6"/>
  <c r="D23" i="6"/>
  <c r="C23" i="6"/>
  <c r="B22" i="6"/>
  <c r="B21" i="6" s="1"/>
  <c r="N21" i="6"/>
  <c r="M21" i="6"/>
  <c r="L21" i="6"/>
  <c r="K21" i="6"/>
  <c r="J21" i="6"/>
  <c r="I21" i="6"/>
  <c r="H21" i="6"/>
  <c r="G21" i="6"/>
  <c r="F21" i="6"/>
  <c r="E21" i="6"/>
  <c r="D21" i="6"/>
  <c r="C21" i="6"/>
  <c r="B20" i="6"/>
  <c r="B19" i="6" s="1"/>
  <c r="N19" i="6"/>
  <c r="M19" i="6"/>
  <c r="L19" i="6"/>
  <c r="K19" i="6"/>
  <c r="J19" i="6"/>
  <c r="I19" i="6"/>
  <c r="H19" i="6"/>
  <c r="G19" i="6"/>
  <c r="F19" i="6"/>
  <c r="E19" i="6"/>
  <c r="D19" i="6"/>
  <c r="C19" i="6"/>
  <c r="B18" i="6"/>
  <c r="B17" i="6"/>
  <c r="B16" i="6"/>
  <c r="B15" i="6"/>
  <c r="B14" i="6"/>
  <c r="N13" i="6"/>
  <c r="M13" i="6"/>
  <c r="L13" i="6"/>
  <c r="K13" i="6"/>
  <c r="J13" i="6"/>
  <c r="I13" i="6"/>
  <c r="H13" i="6"/>
  <c r="G13" i="6"/>
  <c r="F13" i="6"/>
  <c r="E13" i="6"/>
  <c r="D13" i="6"/>
  <c r="C13" i="6"/>
  <c r="B12" i="6"/>
  <c r="B11" i="6"/>
  <c r="B10" i="6"/>
  <c r="N9" i="6"/>
  <c r="M9" i="6"/>
  <c r="L9" i="6"/>
  <c r="K9" i="6"/>
  <c r="J9" i="6"/>
  <c r="I9" i="6"/>
  <c r="H9" i="6"/>
  <c r="G9" i="6"/>
  <c r="F9" i="6"/>
  <c r="E9" i="6"/>
  <c r="D9" i="6"/>
  <c r="C9" i="6"/>
  <c r="B47" i="6" l="1"/>
  <c r="B272" i="6"/>
  <c r="B200" i="6"/>
  <c r="B41" i="6"/>
  <c r="B241" i="6"/>
  <c r="B131" i="6"/>
  <c r="B205" i="6"/>
  <c r="B118" i="6"/>
  <c r="B57" i="6"/>
  <c r="B255" i="6"/>
  <c r="B151" i="6"/>
  <c r="B258" i="6"/>
  <c r="B9" i="6"/>
  <c r="B68" i="6"/>
  <c r="B116" i="6"/>
  <c r="B161" i="6"/>
  <c r="B266" i="6"/>
  <c r="B44" i="6"/>
  <c r="B203" i="6"/>
  <c r="J8" i="6"/>
  <c r="B13" i="6"/>
  <c r="I8" i="6"/>
  <c r="B112" i="6"/>
  <c r="B233" i="6"/>
  <c r="B145" i="6"/>
  <c r="B95" i="6"/>
  <c r="B126" i="6"/>
  <c r="B100" i="6"/>
  <c r="B105" i="6"/>
  <c r="B122" i="6"/>
  <c r="G8" i="6"/>
  <c r="B23" i="6"/>
  <c r="B76" i="6"/>
  <c r="B177" i="6"/>
  <c r="B191" i="6"/>
  <c r="D8" i="6"/>
  <c r="E8" i="6"/>
  <c r="M8" i="6"/>
  <c r="B50" i="6"/>
  <c r="B64" i="6"/>
  <c r="B109" i="6"/>
  <c r="B135" i="6"/>
  <c r="B250" i="6"/>
  <c r="K8" i="6"/>
  <c r="B167" i="6"/>
  <c r="B226" i="6"/>
  <c r="C8" i="6"/>
  <c r="B183" i="6"/>
  <c r="N8" i="6"/>
  <c r="B81" i="6"/>
  <c r="B89" i="6"/>
  <c r="B157" i="6"/>
  <c r="B218" i="6"/>
  <c r="L8" i="6"/>
  <c r="H8" i="6"/>
  <c r="B269" i="6"/>
  <c r="F8" i="6"/>
  <c r="B26" i="6"/>
  <c r="B35" i="6"/>
  <c r="B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maria.delgado</author>
  </authors>
  <commentList>
    <comment ref="A1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Caimán</t>
        </r>
      </text>
    </comment>
    <comment ref="A15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Japón</t>
        </r>
      </text>
    </comment>
    <comment ref="A17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Países</t>
        </r>
      </text>
    </comment>
    <comment ref="A18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Panamá</t>
        </r>
      </text>
    </comment>
    <comment ref="A22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Martín</t>
        </r>
      </text>
    </comment>
    <comment ref="A26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Turquía</t>
        </r>
      </text>
    </comment>
  </commentList>
</comments>
</file>

<file path=xl/sharedStrings.xml><?xml version="1.0" encoding="utf-8"?>
<sst xmlns="http://schemas.openxmlformats.org/spreadsheetml/2006/main" count="2818" uniqueCount="349">
  <si>
    <t>Total general</t>
  </si>
  <si>
    <t>Enero</t>
  </si>
  <si>
    <t>Febrero</t>
  </si>
  <si>
    <t>Marzo</t>
  </si>
  <si>
    <t>Total</t>
  </si>
  <si>
    <t>Alemania</t>
  </si>
  <si>
    <t>Antigua y Barbuda</t>
  </si>
  <si>
    <t>Australia</t>
  </si>
  <si>
    <t>Bahamas</t>
  </si>
  <si>
    <t>Belgica</t>
  </si>
  <si>
    <t>Bolivia</t>
  </si>
  <si>
    <t>China</t>
  </si>
  <si>
    <t>Chipre</t>
  </si>
  <si>
    <t>Dinamarca</t>
  </si>
  <si>
    <t>España</t>
  </si>
  <si>
    <t>Filipinas</t>
  </si>
  <si>
    <t>Francia</t>
  </si>
  <si>
    <t>Gibraltar</t>
  </si>
  <si>
    <t>Grecia</t>
  </si>
  <si>
    <t>Hong Kong</t>
  </si>
  <si>
    <t>Islas Cook</t>
  </si>
  <si>
    <t>Islas Marshall</t>
  </si>
  <si>
    <t>Italia</t>
  </si>
  <si>
    <t>Jamaica</t>
  </si>
  <si>
    <t>Liberia</t>
  </si>
  <si>
    <t>Malta</t>
  </si>
  <si>
    <t>Noruega</t>
  </si>
  <si>
    <t>Portugal</t>
  </si>
  <si>
    <t>Reino Unido</t>
  </si>
  <si>
    <t>República Dominicana</t>
  </si>
  <si>
    <t>Rumania</t>
  </si>
  <si>
    <t>San Vicente</t>
  </si>
  <si>
    <t>Singapur</t>
  </si>
  <si>
    <t>Suecia</t>
  </si>
  <si>
    <t>Tanzania</t>
  </si>
  <si>
    <t>Vanuatu</t>
  </si>
  <si>
    <t>Fuente: Registros administrativos, unidad de estadísticas, Dirección de Planificación y Desarrollo, Autoridad Portuaria Dominicana (APORDOM)</t>
  </si>
  <si>
    <t>Isla  Man</t>
  </si>
  <si>
    <t>ST. John</t>
  </si>
  <si>
    <t>Egipto</t>
  </si>
  <si>
    <t>Moldova</t>
  </si>
  <si>
    <t>Paises Bajos</t>
  </si>
  <si>
    <t xml:space="preserve">Irlanda </t>
  </si>
  <si>
    <t>Japón</t>
  </si>
  <si>
    <t>Mexico</t>
  </si>
  <si>
    <t>Togo</t>
  </si>
  <si>
    <t>Bermudas</t>
  </si>
  <si>
    <t>Venezuela</t>
  </si>
  <si>
    <t xml:space="preserve">Estados Unidos </t>
  </si>
  <si>
    <t>Korea</t>
  </si>
  <si>
    <t>Santa Lucía</t>
  </si>
  <si>
    <t>Carguero</t>
  </si>
  <si>
    <t>Yate</t>
  </si>
  <si>
    <t>Barcaza</t>
  </si>
  <si>
    <t>Granelero</t>
  </si>
  <si>
    <t>Crucero</t>
  </si>
  <si>
    <t>Tanquero</t>
  </si>
  <si>
    <t>Brasil</t>
  </si>
  <si>
    <t>Canadá</t>
  </si>
  <si>
    <t>Chile</t>
  </si>
  <si>
    <t xml:space="preserve">Croacia </t>
  </si>
  <si>
    <t>Dominica</t>
  </si>
  <si>
    <t>Draga</t>
  </si>
  <si>
    <t>Remolcador</t>
  </si>
  <si>
    <t xml:space="preserve">Ferry </t>
  </si>
  <si>
    <t>Guayana Francesa</t>
  </si>
  <si>
    <t>Panamá</t>
  </si>
  <si>
    <t>Pesquero</t>
  </si>
  <si>
    <t>Otros</t>
  </si>
  <si>
    <t>Suiza</t>
  </si>
  <si>
    <t>Abril</t>
  </si>
  <si>
    <t>Mayo</t>
  </si>
  <si>
    <t>Junio</t>
  </si>
  <si>
    <t>Julio</t>
  </si>
  <si>
    <t>Agosto</t>
  </si>
  <si>
    <t>Septiembre</t>
  </si>
  <si>
    <t>Barbados</t>
  </si>
  <si>
    <t>Finlandia</t>
  </si>
  <si>
    <t>Haiti</t>
  </si>
  <si>
    <t>Malasia</t>
  </si>
  <si>
    <t xml:space="preserve">  Yate</t>
  </si>
  <si>
    <t>Uruguay</t>
  </si>
  <si>
    <t xml:space="preserve">            * : Cifras preliminares sujetas a rectificación</t>
  </si>
  <si>
    <t>m                    m</t>
  </si>
  <si>
    <t>Octubre</t>
  </si>
  <si>
    <t>Noviembre</t>
  </si>
  <si>
    <t>Diciembre</t>
  </si>
  <si>
    <t>Ferry</t>
  </si>
  <si>
    <t>Bélgica</t>
  </si>
  <si>
    <t>Bulgaria</t>
  </si>
  <si>
    <t>Colombia</t>
  </si>
  <si>
    <t>Corea del  Norte</t>
  </si>
  <si>
    <t>Corea del Sur</t>
  </si>
  <si>
    <t>Croasia</t>
  </si>
  <si>
    <t>Estados Unidos de Norteamérica</t>
  </si>
  <si>
    <t>Holanda</t>
  </si>
  <si>
    <t>Honduras</t>
  </si>
  <si>
    <t>India</t>
  </si>
  <si>
    <t>Inglaterra</t>
  </si>
  <si>
    <t>Irlanda</t>
  </si>
  <si>
    <t>Islandia</t>
  </si>
  <si>
    <t>Islas Caiman</t>
  </si>
  <si>
    <t>Islas Man</t>
  </si>
  <si>
    <t>México</t>
  </si>
  <si>
    <t>Moldava</t>
  </si>
  <si>
    <t>Monaco</t>
  </si>
  <si>
    <t>Nicaragua</t>
  </si>
  <si>
    <t>Paises  Bajos</t>
  </si>
  <si>
    <t>Palaos</t>
  </si>
  <si>
    <t>Republica Dominicana</t>
  </si>
  <si>
    <t>Rumanía</t>
  </si>
  <si>
    <t>San Martin</t>
  </si>
  <si>
    <t>St. John</t>
  </si>
  <si>
    <t>St.Thomas</t>
  </si>
  <si>
    <t>Tailandia</t>
  </si>
  <si>
    <t>Tonga</t>
  </si>
  <si>
    <t>Turquía</t>
  </si>
  <si>
    <t>Ucrania</t>
  </si>
  <si>
    <t>Fuente: Registros administrativos suministrados por la Autoridad Portuaria Dominicana</t>
  </si>
  <si>
    <t>País de nacionalidad o de propiedad del buque y tipo de buque</t>
  </si>
  <si>
    <t>Antigua</t>
  </si>
  <si>
    <t>Arabia Saudita</t>
  </si>
  <si>
    <t>Argentina</t>
  </si>
  <si>
    <t>Austria</t>
  </si>
  <si>
    <t>Canada</t>
  </si>
  <si>
    <t>Corea Del Sur</t>
  </si>
  <si>
    <t>Curazao</t>
  </si>
  <si>
    <t>Ecuador</t>
  </si>
  <si>
    <t>Estados Unidos</t>
  </si>
  <si>
    <t>Isla Cook</t>
  </si>
  <si>
    <t>Isla Virgenes</t>
  </si>
  <si>
    <t>Islas Bermudas</t>
  </si>
  <si>
    <t>Islas Providenciales</t>
  </si>
  <si>
    <t>Japon</t>
  </si>
  <si>
    <t>Libano</t>
  </si>
  <si>
    <t>Luxemburgo</t>
  </si>
  <si>
    <t>Moldovia</t>
  </si>
  <si>
    <t>Pamana</t>
  </si>
  <si>
    <t>Panama</t>
  </si>
  <si>
    <t>Peru</t>
  </si>
  <si>
    <t>Polonia</t>
  </si>
  <si>
    <t>Puerto Rico</t>
  </si>
  <si>
    <t>Qatar</t>
  </si>
  <si>
    <t>Republica Checa</t>
  </si>
  <si>
    <t>San Cristobal-Nevis (St. Kitts)</t>
  </si>
  <si>
    <t>Santo Tomé Y Príncipe</t>
  </si>
  <si>
    <t>Sri Lanka</t>
  </si>
  <si>
    <t>St. Thomas</t>
  </si>
  <si>
    <t>Sudafrica</t>
  </si>
  <si>
    <t>Taiwan</t>
  </si>
  <si>
    <t>Tokio</t>
  </si>
  <si>
    <t>Trinidad &amp; Tobago</t>
  </si>
  <si>
    <t>Turquia</t>
  </si>
  <si>
    <t>Fuente: Registros administrativos, unidad de estadísticas, Dirección de Planificación y Desarrollo, Autoridad Portuaria Dominicana, APORDOM</t>
  </si>
  <si>
    <r>
      <rPr>
        <b/>
        <sz val="9"/>
        <rFont val="Roboto"/>
      </rPr>
      <t>Cuadro 7.5</t>
    </r>
    <r>
      <rPr>
        <sz val="9"/>
        <rFont val="Roboto"/>
      </rPr>
      <t xml:space="preserve"> REPÚBLICA DOMINICANA: Número de buques en comercio exterior por mes, según país de nacionalidad o propiedad y tipo de buque, 2015*</t>
    </r>
  </si>
  <si>
    <t xml:space="preserve">   Tanquero</t>
  </si>
  <si>
    <t xml:space="preserve">    Yate</t>
  </si>
  <si>
    <t xml:space="preserve">   Granelero</t>
  </si>
  <si>
    <t>*Cifras sujetas a rectifiacion</t>
  </si>
  <si>
    <t xml:space="preserve">  Carguero</t>
  </si>
  <si>
    <t xml:space="preserve">  Barcaza</t>
  </si>
  <si>
    <t xml:space="preserve">  Granelero</t>
  </si>
  <si>
    <t xml:space="preserve">  Remolcador</t>
  </si>
  <si>
    <t xml:space="preserve">  Tanquero</t>
  </si>
  <si>
    <t>Aruba</t>
  </si>
  <si>
    <t xml:space="preserve">   Carguero</t>
  </si>
  <si>
    <t xml:space="preserve">   Crucero</t>
  </si>
  <si>
    <t xml:space="preserve">  Otros</t>
  </si>
  <si>
    <t>Belice</t>
  </si>
  <si>
    <t xml:space="preserve">Brasil </t>
  </si>
  <si>
    <t>GRANELERO</t>
  </si>
  <si>
    <t xml:space="preserve">  Draga</t>
  </si>
  <si>
    <t>Comoros</t>
  </si>
  <si>
    <t>Croacia</t>
  </si>
  <si>
    <t>Estados Unidos de Norte América</t>
  </si>
  <si>
    <t xml:space="preserve">  Pesquero</t>
  </si>
  <si>
    <t>Guyana Francesa</t>
  </si>
  <si>
    <t xml:space="preserve">Draga </t>
  </si>
  <si>
    <t xml:space="preserve">India </t>
  </si>
  <si>
    <t xml:space="preserve">  Crucero</t>
  </si>
  <si>
    <t>Islas Caimán</t>
  </si>
  <si>
    <t xml:space="preserve">Barcaza </t>
  </si>
  <si>
    <t>Holanda, Países Bajos</t>
  </si>
  <si>
    <t xml:space="preserve">  Ferry</t>
  </si>
  <si>
    <t>Perú</t>
  </si>
  <si>
    <t>República Centroafricana</t>
  </si>
  <si>
    <t>Rusia</t>
  </si>
  <si>
    <t>San Martín</t>
  </si>
  <si>
    <t>Santo Tomé y Príncipe</t>
  </si>
  <si>
    <t>Sri Lanka (Ceilan)</t>
  </si>
  <si>
    <t>St John</t>
  </si>
  <si>
    <t>St Thomas</t>
  </si>
  <si>
    <r>
      <rPr>
        <b/>
        <sz val="9"/>
        <rFont val="Roboto"/>
      </rPr>
      <t>Cuadro 7.5</t>
    </r>
    <r>
      <rPr>
        <sz val="9"/>
        <rFont val="Roboto"/>
      </rPr>
      <t xml:space="preserve"> REPÚBLICA DOMINICANA: Número de buques en comercio exterior por mes, según país de nacionalidad o propiedad, 2016 *</t>
    </r>
  </si>
  <si>
    <t xml:space="preserve">*Cifras sujetas a rectificación </t>
  </si>
  <si>
    <t xml:space="preserve">Octubre </t>
  </si>
  <si>
    <t xml:space="preserve">Noviembre </t>
  </si>
  <si>
    <t xml:space="preserve">Diciembre </t>
  </si>
  <si>
    <t xml:space="preserve"> Carguero </t>
  </si>
  <si>
    <t xml:space="preserve"> Yate </t>
  </si>
  <si>
    <t xml:space="preserve">  Draga </t>
  </si>
  <si>
    <t xml:space="preserve"> Granelero</t>
  </si>
  <si>
    <t xml:space="preserve"> Tanquero</t>
  </si>
  <si>
    <t xml:space="preserve">Remolcador </t>
  </si>
  <si>
    <t xml:space="preserve">Colombia </t>
  </si>
  <si>
    <t xml:space="preserve">Otros </t>
  </si>
  <si>
    <t xml:space="preserve">Honduras </t>
  </si>
  <si>
    <t xml:space="preserve">Islanda </t>
  </si>
  <si>
    <t xml:space="preserve"> Carguero</t>
  </si>
  <si>
    <t xml:space="preserve"> Crucero</t>
  </si>
  <si>
    <t xml:space="preserve">Isla Caiman </t>
  </si>
  <si>
    <t xml:space="preserve">  Yate </t>
  </si>
  <si>
    <t xml:space="preserve">Remolcadoor </t>
  </si>
  <si>
    <t>Israel</t>
  </si>
  <si>
    <t xml:space="preserve">Malasia </t>
  </si>
  <si>
    <t xml:space="preserve">Mexico </t>
  </si>
  <si>
    <t xml:space="preserve"> Otros </t>
  </si>
  <si>
    <t xml:space="preserve">  Carguero </t>
  </si>
  <si>
    <t>Holanda, Paises Bajos</t>
  </si>
  <si>
    <t xml:space="preserve">  Pesquero </t>
  </si>
  <si>
    <t xml:space="preserve">Qatar </t>
  </si>
  <si>
    <t xml:space="preserve">San Cristobal y Nevies </t>
  </si>
  <si>
    <t xml:space="preserve">Togo </t>
  </si>
  <si>
    <t xml:space="preserve"> Remolcador </t>
  </si>
  <si>
    <r>
      <rPr>
        <b/>
        <sz val="9"/>
        <rFont val="Roboto"/>
      </rPr>
      <t>Cuadro 7.5</t>
    </r>
    <r>
      <rPr>
        <sz val="9"/>
        <rFont val="Roboto"/>
      </rPr>
      <t xml:space="preserve"> REPÚBLICA DOMINICANA: Número de buques en comercio exterior por mes, según país de nacionalidad o propiedad, 2017* </t>
    </r>
  </si>
  <si>
    <t xml:space="preserve"> Dragas </t>
  </si>
  <si>
    <t xml:space="preserve">   Yate</t>
  </si>
  <si>
    <r>
      <rPr>
        <b/>
        <sz val="9"/>
        <rFont val="Roboto regular"/>
      </rPr>
      <t>Cuadro 7.5</t>
    </r>
    <r>
      <rPr>
        <sz val="9"/>
        <rFont val="Roboto regular"/>
      </rPr>
      <t>. REPÚBLICA DOMINICANA: Buques para el comercio exterior y transporte de pasajeros  por mes, según país de nacionalidad o propiedad de los buques, 2021*</t>
    </r>
  </si>
  <si>
    <t xml:space="preserve">Mayo </t>
  </si>
  <si>
    <t>Antigua Y Barbuda</t>
  </si>
  <si>
    <t>Graneleros</t>
  </si>
  <si>
    <t>Belarus</t>
  </si>
  <si>
    <t>Cruceros</t>
  </si>
  <si>
    <t xml:space="preserve">Bolivia </t>
  </si>
  <si>
    <t>Bonaire, San Eustaquio Y Saba</t>
  </si>
  <si>
    <t>Camboya</t>
  </si>
  <si>
    <t xml:space="preserve">Canadá </t>
  </si>
  <si>
    <t xml:space="preserve">Comoras </t>
  </si>
  <si>
    <t>Costa Rica</t>
  </si>
  <si>
    <t>Cuba</t>
  </si>
  <si>
    <t>Djibouti</t>
  </si>
  <si>
    <t>Dragas</t>
  </si>
  <si>
    <t xml:space="preserve">Estados Unidos De América </t>
  </si>
  <si>
    <t xml:space="preserve">Federación De Rusia </t>
  </si>
  <si>
    <t>Georgia</t>
  </si>
  <si>
    <t>Granada</t>
  </si>
  <si>
    <t>Haití</t>
  </si>
  <si>
    <t>Hong Kong, China</t>
  </si>
  <si>
    <t xml:space="preserve">Isla De Man </t>
  </si>
  <si>
    <t xml:space="preserve">Islas Caimán </t>
  </si>
  <si>
    <t xml:space="preserve">Islas Cook </t>
  </si>
  <si>
    <t xml:space="preserve">Islas Marshall </t>
  </si>
  <si>
    <t xml:space="preserve">Islas Turcas Y Caicos </t>
  </si>
  <si>
    <t xml:space="preserve">Islas Vírgenes Británicas </t>
  </si>
  <si>
    <t xml:space="preserve">Islas Vírgenes De Los Estados Unidos </t>
  </si>
  <si>
    <t xml:space="preserve">Islas Wallis Y Futuna </t>
  </si>
  <si>
    <t xml:space="preserve">Japón </t>
  </si>
  <si>
    <t>Las Bahamas</t>
  </si>
  <si>
    <t>Letonia</t>
  </si>
  <si>
    <t xml:space="preserve">Líbano </t>
  </si>
  <si>
    <t>Macao, China</t>
  </si>
  <si>
    <t>Mongolia</t>
  </si>
  <si>
    <t>Nueva Caledonia</t>
  </si>
  <si>
    <t>Nueva Zelandia</t>
  </si>
  <si>
    <t xml:space="preserve">Países Bajos </t>
  </si>
  <si>
    <t xml:space="preserve">Reino Unido De Gran Bretaña E Irlanda Del Norte </t>
  </si>
  <si>
    <t xml:space="preserve">Republica De Corea </t>
  </si>
  <si>
    <t xml:space="preserve">Republica De Moldova </t>
  </si>
  <si>
    <t xml:space="preserve">Republica Dominicana </t>
  </si>
  <si>
    <t xml:space="preserve">Republica Unida De Tanzania </t>
  </si>
  <si>
    <t>Saint Kits Y Nevis</t>
  </si>
  <si>
    <t xml:space="preserve">San Martin </t>
  </si>
  <si>
    <t>San Vicente Y Las Granadinas</t>
  </si>
  <si>
    <t>Sudáfrica</t>
  </si>
  <si>
    <t>Túnez</t>
  </si>
  <si>
    <t xml:space="preserve">Venezuela </t>
  </si>
  <si>
    <t>* Cifras  sujetas a rectificación</t>
  </si>
  <si>
    <t>Fuente: Registros administrativos, Unidad de estadísticas, Dirección de Planificación y Desarrollo, Autoridad Portuaria Dominicana (APORDOM)</t>
  </si>
  <si>
    <t>Elaboración: Oficina Nacional de Estadística (ONE)</t>
  </si>
  <si>
    <r>
      <t>C</t>
    </r>
    <r>
      <rPr>
        <b/>
        <sz val="9"/>
        <rFont val="Roboto"/>
      </rPr>
      <t xml:space="preserve">uadro 7.5 </t>
    </r>
    <r>
      <rPr>
        <sz val="9"/>
        <rFont val="Roboto"/>
      </rPr>
      <t>REPÚBLICA DOMINICANA:Buques para el comercio exterior y transporte de pasajeros  por mes, según país de nacionalidad o propiedad de los buques,  2020*</t>
    </r>
  </si>
  <si>
    <t xml:space="preserve"> Australia</t>
  </si>
  <si>
    <t xml:space="preserve">  Hong Kong</t>
  </si>
  <si>
    <t xml:space="preserve">  Singapur</t>
  </si>
  <si>
    <t xml:space="preserve">  Tailandia</t>
  </si>
  <si>
    <t xml:space="preserve">  Tanzania</t>
  </si>
  <si>
    <t xml:space="preserve"> Vanuatu</t>
  </si>
  <si>
    <t>Antillas Holandesas</t>
  </si>
  <si>
    <t xml:space="preserve">  Dragas </t>
  </si>
  <si>
    <t xml:space="preserve">  Ferry </t>
  </si>
  <si>
    <t>Guadalupe</t>
  </si>
  <si>
    <t>Guyana</t>
  </si>
  <si>
    <t>Indonesia</t>
  </si>
  <si>
    <t xml:space="preserve">Islandia </t>
  </si>
  <si>
    <t xml:space="preserve">  Remolcadoor </t>
  </si>
  <si>
    <t xml:space="preserve">  Otros </t>
  </si>
  <si>
    <t>Montenegro</t>
  </si>
  <si>
    <t>Nueva Zelanda</t>
  </si>
  <si>
    <t>Quartar</t>
  </si>
  <si>
    <t xml:space="preserve">  Remolcado</t>
  </si>
  <si>
    <t xml:space="preserve">San Cristobal y Nieves </t>
  </si>
  <si>
    <t>ST. Thomas</t>
  </si>
  <si>
    <t>Trinidad y Tobago</t>
  </si>
  <si>
    <t xml:space="preserve"> Yate</t>
  </si>
  <si>
    <t>África del Sur</t>
  </si>
  <si>
    <t>Islas Vírgenes</t>
  </si>
  <si>
    <t>Corea</t>
  </si>
  <si>
    <t>Países Bajos</t>
  </si>
  <si>
    <t>Turcos y Caicos</t>
  </si>
  <si>
    <t>Zanzíbar</t>
  </si>
  <si>
    <r>
      <rPr>
        <b/>
        <sz val="9"/>
        <rFont val="Roboto"/>
      </rPr>
      <t>Cuadro 7.5</t>
    </r>
    <r>
      <rPr>
        <sz val="9"/>
        <rFont val="Roboto"/>
      </rPr>
      <t xml:space="preserve"> REPÚBLICA DOMINICANA:Buques para el comercio exterior y transporte de pasajeros  por mes, según país de nacionalidad o propiedad de los buques,2019*</t>
    </r>
  </si>
  <si>
    <t>*Cifras sujetas a rectificación</t>
  </si>
  <si>
    <r>
      <rPr>
        <b/>
        <sz val="9"/>
        <rFont val="Roboto"/>
      </rPr>
      <t>Cuadro 7.5</t>
    </r>
    <r>
      <rPr>
        <sz val="9"/>
        <rFont val="Roboto"/>
      </rPr>
      <t xml:space="preserve"> REPÚBLICA DOMINICANA: Número de buques para el comercio exterior por mes, según país de nacionalidad o propiedad, 2018* </t>
    </r>
  </si>
  <si>
    <t>Afganistan</t>
  </si>
  <si>
    <t>Camerún</t>
  </si>
  <si>
    <t>Comoras</t>
  </si>
  <si>
    <t>Estados Unidos de América</t>
  </si>
  <si>
    <t>Islas Malvinas/Falkland</t>
  </si>
  <si>
    <t>Islas Turcos y Caicos</t>
  </si>
  <si>
    <t>Islas Virgenes EE.UU</t>
  </si>
  <si>
    <t>Luxenburgos</t>
  </si>
  <si>
    <t>Mauritania</t>
  </si>
  <si>
    <t>Omán</t>
  </si>
  <si>
    <t>Polinesia Francés</t>
  </si>
  <si>
    <t>República de Moldavia</t>
  </si>
  <si>
    <t>República Unida de Tanzania</t>
  </si>
  <si>
    <t>San Cristóbal y Nieves</t>
  </si>
  <si>
    <t>San Vicente y las Granadinas</t>
  </si>
  <si>
    <t>Seychelles</t>
  </si>
  <si>
    <t>Sierra leona</t>
  </si>
  <si>
    <t>Taiwán</t>
  </si>
  <si>
    <r>
      <rPr>
        <b/>
        <sz val="9"/>
        <rFont val="Roboto"/>
      </rPr>
      <t>Cuadro 7.5</t>
    </r>
    <r>
      <rPr>
        <sz val="9"/>
        <rFont val="Roboto"/>
      </rPr>
      <t>. REPÚBLICA DOMINICANA: Buques para el comercio exterior y transporte de pasajeros  por mes, según país de nacionalidad o propiedad de los buques, 2022*</t>
    </r>
  </si>
  <si>
    <t>Islas Virgenes Britanicas</t>
  </si>
  <si>
    <t xml:space="preserve">Total </t>
  </si>
  <si>
    <t>Albania</t>
  </si>
  <si>
    <t>Islas Marianas del Norte</t>
  </si>
  <si>
    <t>Otras Nacionalidades</t>
  </si>
  <si>
    <t>Jordania</t>
  </si>
  <si>
    <t>San Marino</t>
  </si>
  <si>
    <t>África Oriental</t>
  </si>
  <si>
    <t>Islas periféricas menores de los Estados Unidos</t>
  </si>
  <si>
    <t>Kirguistán</t>
  </si>
  <si>
    <t>Kiribati</t>
  </si>
  <si>
    <r>
      <rPr>
        <b/>
        <sz val="9"/>
        <rFont val="Roboto"/>
      </rPr>
      <t>Cuadro 7.5</t>
    </r>
    <r>
      <rPr>
        <sz val="9"/>
        <rFont val="Roboto"/>
      </rPr>
      <t>. REPÚBLICA DOMINICANA: Buques para el comercio exterior y transporte de pasajeros  por mes, según país de nacionalidad o propiedad de los buques, 2023*</t>
    </r>
  </si>
  <si>
    <t>Argelia</t>
  </si>
  <si>
    <t>Maldivas</t>
  </si>
  <si>
    <t>Nigeria</t>
  </si>
  <si>
    <t>República de Macedonia</t>
  </si>
  <si>
    <t>Islas Vírgenes EE.UU</t>
  </si>
  <si>
    <t>Islas Vírgenes Británicas</t>
  </si>
  <si>
    <t>San Tomé y Príncipe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</si>
</sst>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Franklin Gothic Demi"/>
      <family val="2"/>
    </font>
    <font>
      <sz val="10"/>
      <name val="MS Sans Serif"/>
      <family val="2"/>
    </font>
    <font>
      <sz val="9"/>
      <name val="Franklin Gothic Book"/>
      <family val="2"/>
    </font>
    <font>
      <sz val="10"/>
      <name val="Arial"/>
      <family val="2"/>
    </font>
    <font>
      <sz val="9"/>
      <name val="Franklin Gothic Demi"/>
      <family val="2"/>
    </font>
    <font>
      <sz val="9"/>
      <color theme="1"/>
      <name val="Franklin Gothic Book"/>
      <family val="2"/>
    </font>
    <font>
      <sz val="10"/>
      <name val="Franklin Gothic Demi"/>
      <family val="2"/>
    </font>
    <font>
      <sz val="7"/>
      <name val="Franklin Gothic Book"/>
      <family val="2"/>
    </font>
    <font>
      <b/>
      <sz val="9"/>
      <name val="Franklin Gothic Book"/>
      <family val="2"/>
    </font>
    <font>
      <b/>
      <sz val="11"/>
      <color theme="1"/>
      <name val="Calibri"/>
      <family val="2"/>
      <scheme val="minor"/>
    </font>
    <font>
      <sz val="9"/>
      <name val="Roboto"/>
    </font>
    <font>
      <b/>
      <sz val="9"/>
      <name val="Roboto"/>
    </font>
    <font>
      <sz val="11"/>
      <color theme="1"/>
      <name val="Roboto"/>
    </font>
    <font>
      <sz val="9"/>
      <color theme="1"/>
      <name val="Roboto"/>
    </font>
    <font>
      <b/>
      <sz val="9"/>
      <color theme="1"/>
      <name val="Roboto"/>
    </font>
    <font>
      <sz val="9"/>
      <color rgb="FF000000"/>
      <name val="Roboto"/>
    </font>
    <font>
      <b/>
      <sz val="9"/>
      <color rgb="FF000000"/>
      <name val="Roboto"/>
    </font>
    <font>
      <sz val="7"/>
      <name val="Roboto"/>
    </font>
    <font>
      <sz val="7"/>
      <color rgb="FF000000"/>
      <name val="Roboto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Roboto"/>
    </font>
    <font>
      <b/>
      <sz val="10"/>
      <name val="Franklin Gothic Demi"/>
      <family val="2"/>
    </font>
    <font>
      <b/>
      <sz val="10"/>
      <name val="MS Sans Serif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name val="Roboto regular"/>
    </font>
    <font>
      <b/>
      <sz val="9"/>
      <name val="Roboto regular"/>
    </font>
    <font>
      <b/>
      <sz val="9"/>
      <name val="Roboto Black"/>
    </font>
    <font>
      <b/>
      <sz val="10"/>
      <name val="Roboto Black"/>
    </font>
    <font>
      <b/>
      <sz val="9"/>
      <color rgb="FF000000"/>
      <name val="Roboto Black"/>
    </font>
    <font>
      <sz val="10"/>
      <name val="Roboto regular"/>
    </font>
    <font>
      <sz val="9"/>
      <color rgb="FF000000"/>
      <name val="Roboto regular"/>
    </font>
    <font>
      <sz val="7"/>
      <name val="Roboto regular"/>
    </font>
    <font>
      <b/>
      <sz val="10"/>
      <name val="Roboto"/>
    </font>
    <font>
      <sz val="7"/>
      <color theme="1"/>
      <name val="Roboto"/>
    </font>
    <font>
      <b/>
      <sz val="11"/>
      <color theme="1"/>
      <name val="Roboto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6" fillId="0" borderId="0"/>
  </cellStyleXfs>
  <cellXfs count="225">
    <xf numFmtId="0" fontId="0" fillId="0" borderId="0" xfId="0"/>
    <xf numFmtId="0" fontId="1" fillId="2" borderId="0" xfId="1" applyFill="1"/>
    <xf numFmtId="3" fontId="1" fillId="2" borderId="0" xfId="1" applyNumberFormat="1" applyFill="1"/>
    <xf numFmtId="3" fontId="7" fillId="2" borderId="0" xfId="8" applyNumberFormat="1" applyFont="1" applyFill="1" applyBorder="1" applyAlignment="1">
      <alignment horizontal="right" vertical="justify" wrapText="1" indent="1"/>
    </xf>
    <xf numFmtId="3" fontId="5" fillId="2" borderId="0" xfId="8" applyNumberFormat="1" applyFont="1" applyFill="1" applyBorder="1" applyAlignment="1">
      <alignment horizontal="right" vertical="justify" wrapText="1" indent="1"/>
    </xf>
    <xf numFmtId="3" fontId="5" fillId="2" borderId="2" xfId="8" applyNumberFormat="1" applyFont="1" applyFill="1" applyBorder="1" applyAlignment="1">
      <alignment horizontal="right" vertical="justify" wrapText="1" indent="1"/>
    </xf>
    <xf numFmtId="0" fontId="2" fillId="2" borderId="0" xfId="2" applyFill="1"/>
    <xf numFmtId="1" fontId="9" fillId="2" borderId="0" xfId="2" applyNumberFormat="1" applyFont="1" applyFill="1"/>
    <xf numFmtId="0" fontId="9" fillId="2" borderId="0" xfId="2" applyFont="1" applyFill="1"/>
    <xf numFmtId="0" fontId="3" fillId="2" borderId="0" xfId="6" applyFont="1" applyFill="1" applyAlignment="1">
      <alignment horizontal="left"/>
    </xf>
    <xf numFmtId="0" fontId="8" fillId="2" borderId="0" xfId="6" applyFont="1" applyFill="1" applyAlignment="1">
      <alignment horizontal="left"/>
    </xf>
    <xf numFmtId="3" fontId="5" fillId="2" borderId="0" xfId="7" applyNumberFormat="1" applyFont="1" applyFill="1" applyBorder="1" applyAlignment="1">
      <alignment horizontal="center" vertical="justify" wrapText="1"/>
    </xf>
    <xf numFmtId="0" fontId="8" fillId="2" borderId="2" xfId="6" applyFont="1" applyFill="1" applyBorder="1" applyAlignment="1">
      <alignment horizontal="left"/>
    </xf>
    <xf numFmtId="0" fontId="10" fillId="2" borderId="0" xfId="6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3" borderId="0" xfId="1" applyFill="1"/>
    <xf numFmtId="3" fontId="11" fillId="2" borderId="0" xfId="7" applyNumberFormat="1" applyFont="1" applyFill="1" applyBorder="1" applyAlignment="1">
      <alignment horizontal="center" vertical="justify" wrapText="1"/>
    </xf>
    <xf numFmtId="0" fontId="15" fillId="0" borderId="0" xfId="0" applyFont="1"/>
    <xf numFmtId="3" fontId="16" fillId="2" borderId="0" xfId="0" applyNumberFormat="1" applyFont="1" applyFill="1" applyBorder="1" applyAlignment="1">
      <alignment horizontal="right" indent="1"/>
    </xf>
    <xf numFmtId="0" fontId="16" fillId="0" borderId="0" xfId="0" applyFont="1" applyBorder="1" applyAlignment="1">
      <alignment horizontal="left"/>
    </xf>
    <xf numFmtId="3" fontId="17" fillId="2" borderId="0" xfId="0" applyNumberFormat="1" applyFont="1" applyFill="1" applyBorder="1" applyAlignment="1">
      <alignment horizontal="right" indent="1"/>
    </xf>
    <xf numFmtId="0" fontId="18" fillId="0" borderId="0" xfId="0" applyFont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 indent="1"/>
    </xf>
    <xf numFmtId="0" fontId="18" fillId="0" borderId="2" xfId="0" applyFont="1" applyBorder="1" applyAlignment="1">
      <alignment horizontal="left" indent="1"/>
    </xf>
    <xf numFmtId="3" fontId="16" fillId="2" borderId="2" xfId="0" applyNumberFormat="1" applyFont="1" applyFill="1" applyBorder="1" applyAlignment="1">
      <alignment horizontal="right" indent="1"/>
    </xf>
    <xf numFmtId="0" fontId="20" fillId="5" borderId="0" xfId="6" applyFont="1" applyFill="1" applyAlignment="1">
      <alignment vertical="center"/>
    </xf>
    <xf numFmtId="0" fontId="14" fillId="0" borderId="1" xfId="12" applyFont="1" applyBorder="1" applyAlignment="1">
      <alignment horizontal="left" vertical="center" wrapText="1"/>
    </xf>
    <xf numFmtId="0" fontId="14" fillId="0" borderId="1" xfId="12" applyFont="1" applyBorder="1" applyAlignment="1">
      <alignment horizontal="center" vertical="center" wrapText="1"/>
    </xf>
    <xf numFmtId="0" fontId="12" fillId="0" borderId="0" xfId="0" applyFont="1"/>
    <xf numFmtId="0" fontId="14" fillId="0" borderId="0" xfId="12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0" fillId="0" borderId="0" xfId="0" applyFont="1"/>
    <xf numFmtId="0" fontId="17" fillId="2" borderId="0" xfId="0" applyFont="1" applyFill="1" applyBorder="1" applyAlignment="1">
      <alignment horizontal="left"/>
    </xf>
    <xf numFmtId="0" fontId="14" fillId="0" borderId="0" xfId="12" applyFont="1"/>
    <xf numFmtId="0" fontId="21" fillId="0" borderId="0" xfId="0" applyFont="1" applyBorder="1" applyAlignment="1"/>
    <xf numFmtId="0" fontId="1" fillId="0" borderId="0" xfId="1"/>
    <xf numFmtId="0" fontId="1" fillId="0" borderId="0" xfId="1" applyNumberFormat="1"/>
    <xf numFmtId="0" fontId="8" fillId="2" borderId="0" xfId="6" applyFont="1" applyFill="1" applyBorder="1" applyAlignment="1">
      <alignment horizontal="left"/>
    </xf>
    <xf numFmtId="0" fontId="1" fillId="0" borderId="0" xfId="1" applyAlignment="1">
      <alignment horizontal="left" indent="1"/>
    </xf>
    <xf numFmtId="0" fontId="15" fillId="2" borderId="0" xfId="1" applyFont="1" applyFill="1"/>
    <xf numFmtId="0" fontId="15" fillId="0" borderId="0" xfId="1" applyFont="1"/>
    <xf numFmtId="3" fontId="15" fillId="2" borderId="0" xfId="1" applyNumberFormat="1" applyFont="1" applyFill="1"/>
    <xf numFmtId="3" fontId="15" fillId="2" borderId="0" xfId="1" applyNumberFormat="1" applyFont="1" applyFill="1" applyAlignment="1">
      <alignment horizontal="center"/>
    </xf>
    <xf numFmtId="0" fontId="16" fillId="2" borderId="0" xfId="6" applyFont="1" applyFill="1" applyBorder="1" applyAlignment="1">
      <alignment horizontal="left"/>
    </xf>
    <xf numFmtId="3" fontId="17" fillId="2" borderId="0" xfId="6" applyNumberFormat="1" applyFont="1" applyFill="1" applyBorder="1" applyAlignment="1">
      <alignment horizontal="right" indent="2"/>
    </xf>
    <xf numFmtId="0" fontId="17" fillId="2" borderId="0" xfId="6" applyFont="1" applyFill="1" applyBorder="1" applyAlignment="1">
      <alignment horizontal="left"/>
    </xf>
    <xf numFmtId="0" fontId="16" fillId="2" borderId="0" xfId="6" applyFont="1" applyFill="1" applyBorder="1" applyAlignment="1">
      <alignment horizontal="left" indent="1"/>
    </xf>
    <xf numFmtId="0" fontId="16" fillId="2" borderId="2" xfId="6" applyFont="1" applyFill="1" applyBorder="1" applyAlignment="1">
      <alignment horizontal="left"/>
    </xf>
    <xf numFmtId="0" fontId="20" fillId="4" borderId="3" xfId="9" applyFont="1" applyFill="1" applyBorder="1" applyAlignment="1"/>
    <xf numFmtId="0" fontId="15" fillId="0" borderId="0" xfId="1" applyNumberFormat="1" applyFont="1"/>
    <xf numFmtId="0" fontId="20" fillId="2" borderId="0" xfId="6" applyFont="1" applyFill="1" applyBorder="1" applyAlignment="1">
      <alignment vertical="center"/>
    </xf>
    <xf numFmtId="0" fontId="14" fillId="2" borderId="1" xfId="5" applyFont="1" applyFill="1" applyBorder="1" applyAlignment="1">
      <alignment horizontal="left" vertical="center" wrapText="1"/>
    </xf>
    <xf numFmtId="0" fontId="14" fillId="2" borderId="1" xfId="5" applyFont="1" applyFill="1" applyBorder="1" applyAlignment="1">
      <alignment horizontal="center" vertical="center" wrapText="1"/>
    </xf>
    <xf numFmtId="0" fontId="12" fillId="0" borderId="0" xfId="1" applyNumberFormat="1" applyFont="1"/>
    <xf numFmtId="0" fontId="14" fillId="2" borderId="0" xfId="5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right" vertical="center" wrapText="1"/>
    </xf>
    <xf numFmtId="1" fontId="14" fillId="2" borderId="0" xfId="5" applyNumberFormat="1" applyFont="1" applyFill="1" applyBorder="1" applyAlignment="1">
      <alignment horizontal="right" vertical="center" wrapText="1"/>
    </xf>
    <xf numFmtId="0" fontId="12" fillId="0" borderId="0" xfId="1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1" applyFont="1" applyAlignment="1">
      <alignment horizontal="left" indent="1"/>
    </xf>
    <xf numFmtId="0" fontId="2" fillId="0" borderId="0" xfId="2"/>
    <xf numFmtId="0" fontId="6" fillId="2" borderId="0" xfId="10" applyNumberFormat="1" applyFill="1"/>
    <xf numFmtId="0" fontId="24" fillId="2" borderId="0" xfId="2" applyFont="1" applyFill="1"/>
    <xf numFmtId="3" fontId="16" fillId="2" borderId="0" xfId="6" applyNumberFormat="1" applyFont="1" applyFill="1" applyBorder="1" applyAlignment="1">
      <alignment horizontal="right"/>
    </xf>
    <xf numFmtId="3" fontId="13" fillId="2" borderId="0" xfId="7" applyNumberFormat="1" applyFont="1" applyFill="1" applyBorder="1" applyAlignment="1">
      <alignment horizontal="right" vertical="justify" wrapText="1"/>
    </xf>
    <xf numFmtId="3" fontId="13" fillId="5" borderId="0" xfId="8" applyNumberFormat="1" applyFont="1" applyFill="1" applyBorder="1" applyAlignment="1">
      <alignment vertical="justify" wrapText="1"/>
    </xf>
    <xf numFmtId="0" fontId="16" fillId="2" borderId="0" xfId="6" applyFont="1" applyFill="1" applyBorder="1" applyAlignment="1">
      <alignment horizontal="left" vertical="top"/>
    </xf>
    <xf numFmtId="3" fontId="16" fillId="2" borderId="0" xfId="6" applyNumberFormat="1" applyFont="1" applyFill="1" applyBorder="1" applyAlignment="1"/>
    <xf numFmtId="3" fontId="13" fillId="2" borderId="0" xfId="7" applyNumberFormat="1" applyFont="1" applyFill="1" applyBorder="1" applyAlignment="1">
      <alignment vertical="justify" wrapText="1"/>
    </xf>
    <xf numFmtId="0" fontId="16" fillId="2" borderId="0" xfId="6" applyFont="1" applyFill="1" applyBorder="1" applyAlignment="1">
      <alignment vertical="top"/>
    </xf>
    <xf numFmtId="3" fontId="16" fillId="2" borderId="0" xfId="6" applyNumberFormat="1" applyFont="1" applyFill="1" applyBorder="1" applyAlignment="1">
      <alignment vertical="center"/>
    </xf>
    <xf numFmtId="0" fontId="16" fillId="2" borderId="0" xfId="6" applyFont="1" applyFill="1" applyBorder="1" applyAlignment="1">
      <alignment horizontal="left" vertical="center"/>
    </xf>
    <xf numFmtId="0" fontId="16" fillId="2" borderId="0" xfId="6" applyFont="1" applyFill="1" applyBorder="1" applyAlignment="1">
      <alignment horizontal="left" vertical="top" indent="1"/>
    </xf>
    <xf numFmtId="3" fontId="13" fillId="2" borderId="0" xfId="7" applyNumberFormat="1" applyFont="1" applyFill="1" applyBorder="1" applyAlignment="1">
      <alignment horizontal="right" wrapText="1"/>
    </xf>
    <xf numFmtId="0" fontId="16" fillId="2" borderId="2" xfId="6" applyFont="1" applyFill="1" applyBorder="1" applyAlignment="1">
      <alignment horizontal="left" vertical="top"/>
    </xf>
    <xf numFmtId="3" fontId="13" fillId="2" borderId="2" xfId="7" applyNumberFormat="1" applyFont="1" applyFill="1" applyBorder="1" applyAlignment="1">
      <alignment vertical="justify" wrapText="1"/>
    </xf>
    <xf numFmtId="3" fontId="13" fillId="2" borderId="2" xfId="7" applyNumberFormat="1" applyFont="1" applyFill="1" applyBorder="1" applyAlignment="1">
      <alignment horizontal="right" vertical="justify" wrapText="1"/>
    </xf>
    <xf numFmtId="0" fontId="15" fillId="3" borderId="0" xfId="1" applyFont="1" applyFill="1"/>
    <xf numFmtId="0" fontId="20" fillId="6" borderId="0" xfId="9" applyFont="1" applyFill="1" applyBorder="1" applyAlignment="1"/>
    <xf numFmtId="0" fontId="24" fillId="0" borderId="0" xfId="2" applyFont="1"/>
    <xf numFmtId="3" fontId="13" fillId="2" borderId="0" xfId="7" applyNumberFormat="1" applyFont="1" applyFill="1" applyBorder="1" applyAlignment="1">
      <alignment horizontal="center" vertical="justify" wrapText="1"/>
    </xf>
    <xf numFmtId="1" fontId="25" fillId="2" borderId="0" xfId="2" applyNumberFormat="1" applyFont="1" applyFill="1"/>
    <xf numFmtId="164" fontId="14" fillId="2" borderId="0" xfId="11" applyNumberFormat="1" applyFont="1" applyFill="1" applyBorder="1" applyAlignment="1">
      <alignment horizontal="left" vertical="center" wrapText="1"/>
    </xf>
    <xf numFmtId="164" fontId="14" fillId="2" borderId="0" xfId="11" applyNumberFormat="1" applyFont="1" applyFill="1" applyBorder="1" applyAlignment="1">
      <alignment horizontal="right" vertical="center" wrapText="1"/>
    </xf>
    <xf numFmtId="164" fontId="25" fillId="2" borderId="0" xfId="11" applyNumberFormat="1" applyFont="1" applyFill="1"/>
    <xf numFmtId="164" fontId="12" fillId="0" borderId="0" xfId="11" applyNumberFormat="1" applyFont="1"/>
    <xf numFmtId="3" fontId="17" fillId="2" borderId="0" xfId="6" applyNumberFormat="1" applyFont="1" applyFill="1" applyBorder="1" applyAlignment="1">
      <alignment horizontal="right"/>
    </xf>
    <xf numFmtId="3" fontId="17" fillId="2" borderId="0" xfId="6" applyNumberFormat="1" applyFont="1" applyFill="1" applyBorder="1" applyAlignment="1">
      <alignment vertical="justify"/>
    </xf>
    <xf numFmtId="3" fontId="17" fillId="2" borderId="0" xfId="6" applyNumberFormat="1" applyFont="1" applyFill="1" applyBorder="1" applyAlignment="1"/>
    <xf numFmtId="0" fontId="25" fillId="2" borderId="0" xfId="2" applyFont="1" applyFill="1"/>
    <xf numFmtId="3" fontId="14" fillId="2" borderId="0" xfId="7" applyNumberFormat="1" applyFont="1" applyFill="1" applyBorder="1" applyAlignment="1">
      <alignment horizontal="right" vertical="justify" wrapText="1"/>
    </xf>
    <xf numFmtId="3" fontId="14" fillId="2" borderId="0" xfId="7" applyNumberFormat="1" applyFont="1" applyFill="1" applyBorder="1" applyAlignment="1">
      <alignment vertical="justify" wrapText="1"/>
    </xf>
    <xf numFmtId="0" fontId="26" fillId="2" borderId="0" xfId="2" applyFont="1" applyFill="1"/>
    <xf numFmtId="0" fontId="17" fillId="2" borderId="0" xfId="6" applyFont="1" applyFill="1" applyBorder="1" applyAlignment="1">
      <alignment horizontal="left" vertical="top"/>
    </xf>
    <xf numFmtId="0" fontId="17" fillId="2" borderId="0" xfId="6" applyFont="1" applyFill="1" applyBorder="1" applyAlignment="1"/>
    <xf numFmtId="0" fontId="17" fillId="2" borderId="0" xfId="6" applyFont="1" applyFill="1" applyBorder="1" applyAlignment="1">
      <alignment horizontal="right"/>
    </xf>
    <xf numFmtId="0" fontId="25" fillId="2" borderId="0" xfId="10" applyNumberFormat="1" applyFont="1" applyFill="1"/>
    <xf numFmtId="1" fontId="9" fillId="2" borderId="0" xfId="2" applyNumberFormat="1" applyFont="1" applyFill="1" applyBorder="1"/>
    <xf numFmtId="0" fontId="2" fillId="2" borderId="0" xfId="2" applyFill="1" applyBorder="1"/>
    <xf numFmtId="0" fontId="2" fillId="7" borderId="0" xfId="2" applyFill="1"/>
    <xf numFmtId="0" fontId="27" fillId="7" borderId="0" xfId="1" applyFont="1" applyFill="1"/>
    <xf numFmtId="0" fontId="28" fillId="7" borderId="0" xfId="1" applyFont="1" applyFill="1"/>
    <xf numFmtId="3" fontId="28" fillId="7" borderId="0" xfId="1" applyNumberFormat="1" applyFont="1" applyFill="1"/>
    <xf numFmtId="0" fontId="29" fillId="7" borderId="0" xfId="4" applyFont="1" applyFill="1"/>
    <xf numFmtId="3" fontId="27" fillId="7" borderId="0" xfId="1" applyNumberFormat="1" applyFont="1" applyFill="1" applyAlignment="1">
      <alignment horizontal="center"/>
    </xf>
    <xf numFmtId="0" fontId="31" fillId="7" borderId="1" xfId="5" applyFont="1" applyFill="1" applyBorder="1" applyAlignment="1">
      <alignment horizontal="left" vertical="top" wrapText="1"/>
    </xf>
    <xf numFmtId="0" fontId="31" fillId="7" borderId="1" xfId="5" applyFont="1" applyFill="1" applyBorder="1" applyAlignment="1">
      <alignment horizontal="center" vertical="center" wrapText="1"/>
    </xf>
    <xf numFmtId="1" fontId="32" fillId="7" borderId="0" xfId="2" applyNumberFormat="1" applyFont="1" applyFill="1"/>
    <xf numFmtId="0" fontId="31" fillId="8" borderId="0" xfId="10" applyFont="1" applyFill="1" applyAlignment="1">
      <alignment horizontal="left" wrapText="1"/>
    </xf>
    <xf numFmtId="3" fontId="30" fillId="8" borderId="0" xfId="10" applyNumberFormat="1" applyFont="1" applyFill="1" applyAlignment="1">
      <alignment horizontal="right"/>
    </xf>
    <xf numFmtId="0" fontId="33" fillId="3" borderId="0" xfId="6" applyFont="1" applyFill="1" applyAlignment="1">
      <alignment horizontal="left" wrapText="1" indent="1"/>
    </xf>
    <xf numFmtId="3" fontId="30" fillId="9" borderId="0" xfId="10" applyNumberFormat="1" applyFont="1" applyFill="1" applyAlignment="1">
      <alignment horizontal="right"/>
    </xf>
    <xf numFmtId="0" fontId="34" fillId="7" borderId="0" xfId="2" applyFont="1" applyFill="1" applyAlignment="1">
      <alignment horizontal="left" indent="2"/>
    </xf>
    <xf numFmtId="3" fontId="29" fillId="8" borderId="0" xfId="10" applyNumberFormat="1" applyFont="1" applyFill="1" applyAlignment="1">
      <alignment horizontal="right"/>
    </xf>
    <xf numFmtId="3" fontId="29" fillId="7" borderId="0" xfId="13" applyNumberFormat="1" applyFont="1" applyFill="1" applyBorder="1" applyAlignment="1">
      <alignment horizontal="right"/>
    </xf>
    <xf numFmtId="0" fontId="32" fillId="3" borderId="0" xfId="2" applyFont="1" applyFill="1" applyAlignment="1">
      <alignment horizontal="left" indent="1"/>
    </xf>
    <xf numFmtId="3" fontId="30" fillId="3" borderId="0" xfId="13" applyNumberFormat="1" applyFont="1" applyFill="1" applyBorder="1" applyAlignment="1">
      <alignment horizontal="right"/>
    </xf>
    <xf numFmtId="0" fontId="32" fillId="7" borderId="0" xfId="2" applyFont="1" applyFill="1" applyAlignment="1">
      <alignment horizontal="left" indent="1"/>
    </xf>
    <xf numFmtId="3" fontId="30" fillId="7" borderId="0" xfId="13" applyNumberFormat="1" applyFont="1" applyFill="1" applyBorder="1" applyAlignment="1">
      <alignment horizontal="right"/>
    </xf>
    <xf numFmtId="0" fontId="34" fillId="7" borderId="0" xfId="2" applyFont="1" applyFill="1" applyAlignment="1">
      <alignment horizontal="left" indent="3"/>
    </xf>
    <xf numFmtId="3" fontId="35" fillId="7" borderId="0" xfId="6" applyNumberFormat="1" applyFont="1" applyFill="1" applyAlignment="1">
      <alignment horizontal="right"/>
    </xf>
    <xf numFmtId="3" fontId="29" fillId="7" borderId="0" xfId="2" applyNumberFormat="1" applyFont="1" applyFill="1" applyAlignment="1">
      <alignment horizontal="right"/>
    </xf>
    <xf numFmtId="3" fontId="30" fillId="7" borderId="0" xfId="2" applyNumberFormat="1" applyFont="1" applyFill="1" applyAlignment="1">
      <alignment horizontal="right"/>
    </xf>
    <xf numFmtId="0" fontId="32" fillId="7" borderId="0" xfId="2" applyFont="1" applyFill="1" applyBorder="1" applyAlignment="1">
      <alignment horizontal="left" indent="1"/>
    </xf>
    <xf numFmtId="3" fontId="30" fillId="8" borderId="0" xfId="10" applyNumberFormat="1" applyFont="1" applyFill="1" applyBorder="1" applyAlignment="1">
      <alignment horizontal="right"/>
    </xf>
    <xf numFmtId="3" fontId="30" fillId="7" borderId="0" xfId="2" applyNumberFormat="1" applyFont="1" applyFill="1" applyBorder="1" applyAlignment="1">
      <alignment horizontal="right"/>
    </xf>
    <xf numFmtId="0" fontId="34" fillId="7" borderId="2" xfId="2" applyFont="1" applyFill="1" applyBorder="1" applyAlignment="1">
      <alignment horizontal="left" indent="2"/>
    </xf>
    <xf numFmtId="3" fontId="29" fillId="8" borderId="2" xfId="10" applyNumberFormat="1" applyFont="1" applyFill="1" applyBorder="1" applyAlignment="1">
      <alignment horizontal="right"/>
    </xf>
    <xf numFmtId="3" fontId="29" fillId="7" borderId="2" xfId="2" applyNumberFormat="1" applyFont="1" applyFill="1" applyBorder="1" applyAlignment="1">
      <alignment horizontal="right"/>
    </xf>
    <xf numFmtId="0" fontId="36" fillId="2" borderId="0" xfId="10" applyFont="1" applyFill="1" applyAlignment="1">
      <alignment vertical="center"/>
    </xf>
    <xf numFmtId="3" fontId="20" fillId="2" borderId="0" xfId="10" applyNumberFormat="1" applyFont="1" applyFill="1" applyAlignment="1">
      <alignment vertical="center"/>
    </xf>
    <xf numFmtId="0" fontId="13" fillId="0" borderId="0" xfId="10" applyFont="1"/>
    <xf numFmtId="0" fontId="36" fillId="4" borderId="0" xfId="9" applyFont="1" applyFill="1"/>
    <xf numFmtId="0" fontId="20" fillId="4" borderId="0" xfId="9" applyFont="1" applyFill="1"/>
    <xf numFmtId="0" fontId="20" fillId="6" borderId="0" xfId="9" applyFont="1" applyFill="1"/>
    <xf numFmtId="0" fontId="36" fillId="6" borderId="0" xfId="9" applyFont="1" applyFill="1"/>
    <xf numFmtId="0" fontId="20" fillId="2" borderId="0" xfId="10" applyFont="1" applyFill="1" applyAlignment="1">
      <alignment horizontal="left"/>
    </xf>
    <xf numFmtId="0" fontId="13" fillId="4" borderId="0" xfId="14" applyFont="1" applyFill="1"/>
    <xf numFmtId="0" fontId="2" fillId="7" borderId="0" xfId="2" applyFill="1" applyAlignment="1">
      <alignment wrapText="1"/>
    </xf>
    <xf numFmtId="1" fontId="24" fillId="2" borderId="0" xfId="2" applyNumberFormat="1" applyFont="1" applyFill="1"/>
    <xf numFmtId="0" fontId="13" fillId="4" borderId="0" xfId="10" applyFont="1" applyFill="1" applyAlignment="1">
      <alignment horizontal="left"/>
    </xf>
    <xf numFmtId="0" fontId="13" fillId="4" borderId="0" xfId="10" applyFont="1" applyFill="1" applyAlignment="1">
      <alignment horizontal="center"/>
    </xf>
    <xf numFmtId="0" fontId="16" fillId="2" borderId="0" xfId="6" applyFont="1" applyFill="1" applyAlignment="1">
      <alignment horizontal="left"/>
    </xf>
    <xf numFmtId="3" fontId="13" fillId="2" borderId="0" xfId="8" applyNumberFormat="1" applyFont="1" applyFill="1" applyBorder="1" applyAlignment="1">
      <alignment horizontal="center" vertical="justify" wrapText="1"/>
    </xf>
    <xf numFmtId="0" fontId="16" fillId="2" borderId="0" xfId="6" applyFont="1" applyFill="1" applyAlignment="1">
      <alignment vertical="top"/>
    </xf>
    <xf numFmtId="3" fontId="13" fillId="2" borderId="0" xfId="8" applyNumberFormat="1" applyFont="1" applyFill="1" applyBorder="1" applyAlignment="1">
      <alignment horizontal="right" vertical="justify" wrapText="1" indent="1"/>
    </xf>
    <xf numFmtId="3" fontId="13" fillId="2" borderId="2" xfId="8" applyNumberFormat="1" applyFont="1" applyFill="1" applyBorder="1" applyAlignment="1">
      <alignment horizontal="center" vertical="justify" wrapText="1"/>
    </xf>
    <xf numFmtId="0" fontId="14" fillId="2" borderId="1" xfId="5" applyFont="1" applyFill="1" applyBorder="1" applyAlignment="1">
      <alignment horizontal="left" vertical="top" wrapText="1"/>
    </xf>
    <xf numFmtId="1" fontId="37" fillId="2" borderId="0" xfId="2" applyNumberFormat="1" applyFont="1" applyFill="1"/>
    <xf numFmtId="0" fontId="14" fillId="4" borderId="0" xfId="10" applyFont="1" applyFill="1" applyAlignment="1">
      <alignment horizontal="left"/>
    </xf>
    <xf numFmtId="0" fontId="14" fillId="4" borderId="0" xfId="10" applyFont="1" applyFill="1" applyAlignment="1">
      <alignment horizontal="center"/>
    </xf>
    <xf numFmtId="0" fontId="17" fillId="2" borderId="0" xfId="6" applyFont="1" applyFill="1" applyAlignment="1">
      <alignment horizontal="left"/>
    </xf>
    <xf numFmtId="3" fontId="14" fillId="2" borderId="0" xfId="8" applyNumberFormat="1" applyFont="1" applyFill="1" applyBorder="1" applyAlignment="1">
      <alignment horizontal="center" vertical="justify" wrapText="1"/>
    </xf>
    <xf numFmtId="0" fontId="37" fillId="2" borderId="0" xfId="2" applyFont="1" applyFill="1"/>
    <xf numFmtId="3" fontId="11" fillId="2" borderId="0" xfId="8" applyNumberFormat="1" applyFont="1" applyFill="1" applyBorder="1" applyAlignment="1">
      <alignment horizontal="center" vertical="justify" wrapText="1"/>
    </xf>
    <xf numFmtId="0" fontId="38" fillId="2" borderId="0" xfId="6" applyFont="1" applyFill="1" applyAlignment="1">
      <alignment horizontal="left"/>
    </xf>
    <xf numFmtId="0" fontId="20" fillId="2" borderId="0" xfId="2" applyFont="1" applyFill="1"/>
    <xf numFmtId="0" fontId="3" fillId="2" borderId="0" xfId="6" applyFont="1" applyFill="1" applyBorder="1" applyAlignment="1">
      <alignment horizontal="left"/>
    </xf>
    <xf numFmtId="0" fontId="1" fillId="2" borderId="0" xfId="1" applyFill="1" applyBorder="1"/>
    <xf numFmtId="3" fontId="13" fillId="2" borderId="2" xfId="8" applyNumberFormat="1" applyFont="1" applyFill="1" applyBorder="1" applyAlignment="1">
      <alignment horizontal="right" vertical="justify" wrapText="1" indent="1"/>
    </xf>
    <xf numFmtId="0" fontId="15" fillId="2" borderId="0" xfId="1" applyFont="1" applyFill="1" applyBorder="1"/>
    <xf numFmtId="0" fontId="20" fillId="2" borderId="0" xfId="0" applyFont="1" applyFill="1" applyAlignment="1">
      <alignment vertical="center"/>
    </xf>
    <xf numFmtId="0" fontId="39" fillId="0" borderId="0" xfId="0" applyFont="1"/>
    <xf numFmtId="3" fontId="14" fillId="2" borderId="0" xfId="8" applyNumberFormat="1" applyFont="1" applyFill="1" applyBorder="1" applyAlignment="1">
      <alignment horizontal="right" vertical="justify" wrapText="1" indent="1"/>
    </xf>
    <xf numFmtId="3" fontId="17" fillId="2" borderId="0" xfId="8" applyNumberFormat="1" applyFont="1" applyFill="1" applyBorder="1" applyAlignment="1">
      <alignment horizontal="right" vertical="justify" wrapText="1" indent="1"/>
    </xf>
    <xf numFmtId="3" fontId="14" fillId="0" borderId="0" xfId="8" applyNumberFormat="1" applyFont="1" applyFill="1" applyBorder="1" applyAlignment="1">
      <alignment horizontal="right" vertical="justify" wrapText="1" indent="1"/>
    </xf>
    <xf numFmtId="0" fontId="38" fillId="2" borderId="0" xfId="6" applyFont="1" applyFill="1" applyBorder="1" applyAlignment="1">
      <alignment horizontal="left"/>
    </xf>
    <xf numFmtId="3" fontId="20" fillId="2" borderId="0" xfId="8" applyNumberFormat="1" applyFont="1" applyFill="1" applyBorder="1" applyAlignment="1">
      <alignment horizontal="right" vertical="justify" wrapText="1" indent="1"/>
    </xf>
    <xf numFmtId="0" fontId="17" fillId="2" borderId="0" xfId="1" applyFont="1" applyFill="1"/>
    <xf numFmtId="3" fontId="17" fillId="2" borderId="0" xfId="6" applyNumberFormat="1" applyFont="1" applyFill="1" applyBorder="1" applyAlignment="1">
      <alignment horizontal="right" vertical="center"/>
    </xf>
    <xf numFmtId="3" fontId="13" fillId="2" borderId="0" xfId="7" applyNumberFormat="1" applyFont="1" applyFill="1" applyBorder="1" applyAlignment="1">
      <alignment horizontal="right" vertical="center" wrapText="1"/>
    </xf>
    <xf numFmtId="3" fontId="16" fillId="2" borderId="0" xfId="6" applyNumberFormat="1" applyFont="1" applyFill="1" applyBorder="1" applyAlignment="1">
      <alignment horizontal="right" vertical="center"/>
    </xf>
    <xf numFmtId="0" fontId="13" fillId="7" borderId="0" xfId="4" applyFont="1" applyFill="1"/>
    <xf numFmtId="0" fontId="24" fillId="7" borderId="0" xfId="2" applyFont="1" applyFill="1"/>
    <xf numFmtId="0" fontId="16" fillId="2" borderId="0" xfId="0" applyFont="1" applyFill="1"/>
    <xf numFmtId="0" fontId="14" fillId="3" borderId="1" xfId="5" applyFont="1" applyFill="1" applyBorder="1" applyAlignment="1">
      <alignment horizontal="center" vertical="center" wrapText="1"/>
    </xf>
    <xf numFmtId="0" fontId="17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6" fillId="2" borderId="2" xfId="0" applyFont="1" applyFill="1" applyBorder="1" applyAlignment="1">
      <alignment horizontal="left" indent="1"/>
    </xf>
    <xf numFmtId="0" fontId="14" fillId="3" borderId="1" xfId="5" applyFont="1" applyFill="1" applyBorder="1" applyAlignment="1">
      <alignment horizontal="left" vertical="center" wrapText="1"/>
    </xf>
    <xf numFmtId="0" fontId="14" fillId="3" borderId="0" xfId="5" applyFont="1" applyFill="1" applyBorder="1" applyAlignment="1">
      <alignment horizontal="left" vertical="center" wrapText="1"/>
    </xf>
    <xf numFmtId="0" fontId="15" fillId="2" borderId="0" xfId="0" applyFont="1" applyFill="1"/>
    <xf numFmtId="0" fontId="39" fillId="2" borderId="0" xfId="0" applyFont="1" applyFill="1"/>
    <xf numFmtId="0" fontId="20" fillId="2" borderId="0" xfId="10" applyFont="1" applyFill="1" applyAlignment="1">
      <alignment vertical="center"/>
    </xf>
    <xf numFmtId="164" fontId="17" fillId="2" borderId="0" xfId="11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17" fillId="2" borderId="2" xfId="0" applyFont="1" applyFill="1" applyBorder="1" applyAlignment="1">
      <alignment horizontal="right"/>
    </xf>
    <xf numFmtId="0" fontId="16" fillId="2" borderId="2" xfId="0" applyFont="1" applyFill="1" applyBorder="1" applyAlignment="1">
      <alignment horizontal="right"/>
    </xf>
    <xf numFmtId="164" fontId="15" fillId="2" borderId="0" xfId="0" applyNumberFormat="1" applyFont="1" applyFill="1"/>
    <xf numFmtId="0" fontId="13" fillId="0" borderId="0" xfId="4" applyFont="1" applyFill="1"/>
    <xf numFmtId="0" fontId="24" fillId="0" borderId="0" xfId="2" applyFont="1" applyFill="1"/>
    <xf numFmtId="0" fontId="16" fillId="0" borderId="0" xfId="0" applyFont="1" applyFill="1"/>
    <xf numFmtId="0" fontId="14" fillId="0" borderId="1" xfId="5" applyFont="1" applyFill="1" applyBorder="1" applyAlignment="1">
      <alignment horizontal="left" wrapText="1"/>
    </xf>
    <xf numFmtId="0" fontId="14" fillId="0" borderId="1" xfId="5" applyFont="1" applyFill="1" applyBorder="1" applyAlignment="1">
      <alignment horizontal="center" vertical="center" wrapText="1"/>
    </xf>
    <xf numFmtId="0" fontId="14" fillId="0" borderId="0" xfId="5" applyFont="1" applyFill="1" applyBorder="1" applyAlignment="1">
      <alignment horizontal="left" wrapText="1"/>
    </xf>
    <xf numFmtId="164" fontId="14" fillId="0" borderId="0" xfId="11" applyNumberFormat="1" applyFont="1" applyFill="1" applyBorder="1" applyAlignment="1">
      <alignment horizontal="right" wrapText="1"/>
    </xf>
    <xf numFmtId="0" fontId="14" fillId="0" borderId="0" xfId="5" applyFont="1" applyFill="1" applyBorder="1" applyAlignment="1">
      <alignment horizontal="right" wrapText="1"/>
    </xf>
    <xf numFmtId="0" fontId="17" fillId="0" borderId="0" xfId="0" applyFont="1" applyFill="1"/>
    <xf numFmtId="0" fontId="16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indent="1"/>
    </xf>
    <xf numFmtId="0" fontId="17" fillId="0" borderId="0" xfId="0" applyFont="1" applyFill="1" applyAlignment="1"/>
    <xf numFmtId="0" fontId="16" fillId="0" borderId="2" xfId="0" applyFont="1" applyFill="1" applyBorder="1" applyAlignment="1">
      <alignment horizontal="left" indent="1"/>
    </xf>
    <xf numFmtId="0" fontId="16" fillId="0" borderId="2" xfId="0" applyFont="1" applyFill="1" applyBorder="1"/>
    <xf numFmtId="0" fontId="36" fillId="0" borderId="0" xfId="10" applyFont="1" applyFill="1" applyAlignment="1">
      <alignment vertical="center"/>
    </xf>
    <xf numFmtId="3" fontId="20" fillId="0" borderId="0" xfId="10" applyNumberFormat="1" applyFont="1" applyFill="1" applyAlignment="1">
      <alignment vertical="center"/>
    </xf>
    <xf numFmtId="0" fontId="2" fillId="0" borderId="0" xfId="2" applyFill="1"/>
    <xf numFmtId="0" fontId="36" fillId="0" borderId="0" xfId="9" applyFont="1" applyFill="1"/>
    <xf numFmtId="0" fontId="20" fillId="0" borderId="0" xfId="9" applyFont="1" applyFill="1"/>
    <xf numFmtId="0" fontId="0" fillId="0" borderId="0" xfId="0" applyFill="1"/>
    <xf numFmtId="0" fontId="20" fillId="0" borderId="0" xfId="10" applyFont="1" applyFill="1" applyAlignment="1">
      <alignment horizontal="left"/>
    </xf>
    <xf numFmtId="0" fontId="13" fillId="0" borderId="0" xfId="14" applyFont="1" applyFill="1"/>
    <xf numFmtId="0" fontId="1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12" applyFont="1" applyAlignment="1">
      <alignment horizontal="left"/>
    </xf>
    <xf numFmtId="0" fontId="16" fillId="2" borderId="0" xfId="3" applyFont="1" applyFill="1" applyAlignment="1">
      <alignment horizontal="center"/>
    </xf>
    <xf numFmtId="0" fontId="13" fillId="2" borderId="0" xfId="4" applyFont="1" applyFill="1" applyAlignment="1">
      <alignment horizontal="left" wrapText="1"/>
    </xf>
    <xf numFmtId="0" fontId="3" fillId="2" borderId="0" xfId="3" applyFont="1" applyFill="1" applyAlignment="1">
      <alignment horizontal="center"/>
    </xf>
    <xf numFmtId="0" fontId="3" fillId="2" borderId="0" xfId="3" applyFont="1" applyFill="1" applyAlignment="1">
      <alignment horizontal="center" vertical="center"/>
    </xf>
    <xf numFmtId="0" fontId="13" fillId="2" borderId="0" xfId="4" applyFont="1" applyFill="1" applyAlignment="1">
      <alignment horizontal="left" vertical="center" wrapText="1"/>
    </xf>
    <xf numFmtId="0" fontId="13" fillId="2" borderId="0" xfId="4" applyFont="1" applyFill="1" applyAlignment="1">
      <alignment wrapText="1"/>
    </xf>
  </cellXfs>
  <cellStyles count="15">
    <cellStyle name="Millares" xfId="11" builtinId="3"/>
    <cellStyle name="Millares 2 2" xfId="13" xr:uid="{00000000-0005-0000-0000-000001000000}"/>
    <cellStyle name="Millares 2 26" xfId="8" xr:uid="{00000000-0005-0000-0000-000002000000}"/>
    <cellStyle name="Millares 2 47" xfId="7" xr:uid="{00000000-0005-0000-0000-000003000000}"/>
    <cellStyle name="Normal" xfId="0" builtinId="0"/>
    <cellStyle name="Normal 10 10 4" xfId="10" xr:uid="{00000000-0005-0000-0000-000005000000}"/>
    <cellStyle name="Normal 123 2 2" xfId="3" xr:uid="{00000000-0005-0000-0000-000006000000}"/>
    <cellStyle name="Normal 137 2" xfId="1" xr:uid="{00000000-0005-0000-0000-000007000000}"/>
    <cellStyle name="Normal 139" xfId="2" xr:uid="{00000000-0005-0000-0000-000008000000}"/>
    <cellStyle name="Normal 2" xfId="12" xr:uid="{00000000-0005-0000-0000-000009000000}"/>
    <cellStyle name="Normal 2 2" xfId="5" xr:uid="{00000000-0005-0000-0000-00000A000000}"/>
    <cellStyle name="Normal 2 41 2" xfId="14" xr:uid="{00000000-0005-0000-0000-00000B000000}"/>
    <cellStyle name="Normal 2 42 2" xfId="4" xr:uid="{00000000-0005-0000-0000-00000C000000}"/>
    <cellStyle name="Normal 23" xfId="9" xr:uid="{00000000-0005-0000-0000-00000D000000}"/>
    <cellStyle name="Normal 3 19 2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666750</xdr:colOff>
      <xdr:row>1</xdr:row>
      <xdr:rowOff>104775</xdr:rowOff>
    </xdr:from>
    <xdr:to>
      <xdr:col>13</xdr:col>
      <xdr:colOff>700924</xdr:colOff>
      <xdr:row>3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25125" y="295275"/>
          <a:ext cx="796174" cy="4190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634785</xdr:colOff>
      <xdr:row>0</xdr:row>
      <xdr:rowOff>151691</xdr:rowOff>
    </xdr:from>
    <xdr:to>
      <xdr:col>13</xdr:col>
      <xdr:colOff>677242</xdr:colOff>
      <xdr:row>2</xdr:row>
      <xdr:rowOff>167427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93210" y="151691"/>
          <a:ext cx="804457" cy="39673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657225</xdr:colOff>
      <xdr:row>2</xdr:row>
      <xdr:rowOff>166439</xdr:rowOff>
    </xdr:from>
    <xdr:to>
      <xdr:col>13</xdr:col>
      <xdr:colOff>699682</xdr:colOff>
      <xdr:row>5</xdr:row>
      <xdr:rowOff>77401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1225" y="547439"/>
          <a:ext cx="804457" cy="48246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533400</xdr:colOff>
      <xdr:row>1</xdr:row>
      <xdr:rowOff>52139</xdr:rowOff>
    </xdr:from>
    <xdr:to>
      <xdr:col>13</xdr:col>
      <xdr:colOff>604432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200" y="214064"/>
          <a:ext cx="833032" cy="38601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676275</xdr:colOff>
      <xdr:row>1</xdr:row>
      <xdr:rowOff>52139</xdr:rowOff>
    </xdr:from>
    <xdr:to>
      <xdr:col>13</xdr:col>
      <xdr:colOff>628650</xdr:colOff>
      <xdr:row>3</xdr:row>
      <xdr:rowOff>99576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44225" y="214064"/>
          <a:ext cx="714375" cy="42843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152401</xdr:colOff>
      <xdr:row>2</xdr:row>
      <xdr:rowOff>180975</xdr:rowOff>
    </xdr:from>
    <xdr:to>
      <xdr:col>13</xdr:col>
      <xdr:colOff>723901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82351" y="533400"/>
          <a:ext cx="571500" cy="2571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714375</xdr:colOff>
      <xdr:row>1</xdr:row>
      <xdr:rowOff>9525</xdr:rowOff>
    </xdr:from>
    <xdr:ext cx="756000" cy="453402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34725" y="200025"/>
          <a:ext cx="756000" cy="453402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0</xdr:rowOff>
    </xdr:from>
    <xdr:ext cx="756000" cy="453402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48875" y="0"/>
          <a:ext cx="756000" cy="453402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296"/>
  <sheetViews>
    <sheetView showGridLines="0" workbookViewId="0">
      <selection activeCell="M9" sqref="M9"/>
    </sheetView>
  </sheetViews>
  <sheetFormatPr baseColWidth="10" defaultRowHeight="15"/>
  <cols>
    <col min="1" max="1" width="24" customWidth="1"/>
  </cols>
  <sheetData>
    <row r="4" spans="1:14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>
      <c r="A5" s="218" t="s">
        <v>154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1:14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29" customFormat="1" ht="36">
      <c r="A7" s="27" t="s">
        <v>119</v>
      </c>
      <c r="B7" s="28" t="s">
        <v>0</v>
      </c>
      <c r="C7" s="28" t="s">
        <v>1</v>
      </c>
      <c r="D7" s="28" t="s">
        <v>2</v>
      </c>
      <c r="E7" s="28" t="s">
        <v>3</v>
      </c>
      <c r="F7" s="28" t="s">
        <v>70</v>
      </c>
      <c r="G7" s="28" t="s">
        <v>71</v>
      </c>
      <c r="H7" s="28" t="s">
        <v>72</v>
      </c>
      <c r="I7" s="28" t="s">
        <v>73</v>
      </c>
      <c r="J7" s="28" t="s">
        <v>74</v>
      </c>
      <c r="K7" s="28" t="s">
        <v>75</v>
      </c>
      <c r="L7" s="28" t="s">
        <v>84</v>
      </c>
      <c r="M7" s="28" t="s">
        <v>85</v>
      </c>
      <c r="N7" s="28" t="s">
        <v>86</v>
      </c>
    </row>
    <row r="8" spans="1:14" s="29" customFormat="1">
      <c r="A8" s="30" t="s">
        <v>0</v>
      </c>
      <c r="B8" s="20">
        <v>4923</v>
      </c>
      <c r="C8" s="20">
        <v>438</v>
      </c>
      <c r="D8" s="20">
        <v>386</v>
      </c>
      <c r="E8" s="20">
        <v>486</v>
      </c>
      <c r="F8" s="20">
        <v>395</v>
      </c>
      <c r="G8" s="20">
        <v>402</v>
      </c>
      <c r="H8" s="20">
        <v>393</v>
      </c>
      <c r="I8" s="20">
        <v>406</v>
      </c>
      <c r="J8" s="20">
        <v>386</v>
      </c>
      <c r="K8" s="20">
        <v>393</v>
      </c>
      <c r="L8" s="20">
        <v>410</v>
      </c>
      <c r="M8" s="20">
        <v>417</v>
      </c>
      <c r="N8" s="20">
        <v>411</v>
      </c>
    </row>
    <row r="9" spans="1:14" s="29" customFormat="1">
      <c r="A9" s="31" t="s">
        <v>5</v>
      </c>
      <c r="B9" s="20">
        <v>71</v>
      </c>
      <c r="C9" s="20">
        <v>10</v>
      </c>
      <c r="D9" s="20">
        <v>5</v>
      </c>
      <c r="E9" s="20">
        <v>8</v>
      </c>
      <c r="F9" s="20">
        <v>5</v>
      </c>
      <c r="G9" s="20">
        <v>7</v>
      </c>
      <c r="H9" s="20">
        <v>7</v>
      </c>
      <c r="I9" s="20">
        <v>3</v>
      </c>
      <c r="J9" s="20">
        <v>3</v>
      </c>
      <c r="K9" s="20">
        <v>4</v>
      </c>
      <c r="L9" s="20">
        <v>7</v>
      </c>
      <c r="M9" s="20">
        <v>6</v>
      </c>
      <c r="N9" s="20">
        <v>6</v>
      </c>
    </row>
    <row r="10" spans="1:14">
      <c r="A10" s="21" t="s">
        <v>51</v>
      </c>
      <c r="B10" s="18">
        <v>59</v>
      </c>
      <c r="C10" s="18">
        <v>6</v>
      </c>
      <c r="D10" s="18">
        <v>5</v>
      </c>
      <c r="E10" s="18">
        <v>4</v>
      </c>
      <c r="F10" s="18">
        <v>4</v>
      </c>
      <c r="G10" s="18">
        <v>6</v>
      </c>
      <c r="H10" s="18">
        <v>6</v>
      </c>
      <c r="I10" s="18">
        <v>3</v>
      </c>
      <c r="J10" s="18">
        <v>2</v>
      </c>
      <c r="K10" s="18">
        <v>4</v>
      </c>
      <c r="L10" s="18">
        <v>7</v>
      </c>
      <c r="M10" s="18">
        <v>6</v>
      </c>
      <c r="N10" s="18">
        <v>6</v>
      </c>
    </row>
    <row r="11" spans="1:14">
      <c r="A11" s="21" t="s">
        <v>68</v>
      </c>
      <c r="B11" s="18">
        <v>1</v>
      </c>
      <c r="C11" s="18">
        <v>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4">
      <c r="A12" s="21" t="s">
        <v>52</v>
      </c>
      <c r="B12" s="18">
        <v>11</v>
      </c>
      <c r="C12" s="18">
        <v>3</v>
      </c>
      <c r="D12" s="18">
        <v>0</v>
      </c>
      <c r="E12" s="18">
        <v>4</v>
      </c>
      <c r="F12" s="18">
        <v>1</v>
      </c>
      <c r="G12" s="18">
        <v>1</v>
      </c>
      <c r="H12" s="18">
        <v>1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</row>
    <row r="13" spans="1:14" s="29" customFormat="1">
      <c r="A13" s="31" t="s">
        <v>120</v>
      </c>
      <c r="B13" s="20">
        <v>360</v>
      </c>
      <c r="C13" s="20">
        <v>23</v>
      </c>
      <c r="D13" s="20">
        <v>18</v>
      </c>
      <c r="E13" s="20">
        <v>22</v>
      </c>
      <c r="F13" s="20">
        <v>22</v>
      </c>
      <c r="G13" s="20">
        <v>29</v>
      </c>
      <c r="H13" s="20">
        <v>24</v>
      </c>
      <c r="I13" s="20">
        <v>35</v>
      </c>
      <c r="J13" s="20">
        <v>40</v>
      </c>
      <c r="K13" s="20">
        <v>39</v>
      </c>
      <c r="L13" s="20">
        <v>33</v>
      </c>
      <c r="M13" s="20">
        <v>41</v>
      </c>
      <c r="N13" s="20">
        <v>34</v>
      </c>
    </row>
    <row r="14" spans="1:14">
      <c r="A14" s="21" t="s">
        <v>53</v>
      </c>
      <c r="B14" s="18">
        <v>1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4">
      <c r="A15" s="21" t="s">
        <v>51</v>
      </c>
      <c r="B15" s="18">
        <v>350</v>
      </c>
      <c r="C15" s="18">
        <v>21</v>
      </c>
      <c r="D15" s="18">
        <v>18</v>
      </c>
      <c r="E15" s="18">
        <v>22</v>
      </c>
      <c r="F15" s="18">
        <v>22</v>
      </c>
      <c r="G15" s="18">
        <v>29</v>
      </c>
      <c r="H15" s="18">
        <v>22</v>
      </c>
      <c r="I15" s="18">
        <v>34</v>
      </c>
      <c r="J15" s="18">
        <v>39</v>
      </c>
      <c r="K15" s="18">
        <v>39</v>
      </c>
      <c r="L15" s="18">
        <v>31</v>
      </c>
      <c r="M15" s="18">
        <v>40</v>
      </c>
      <c r="N15" s="18">
        <v>33</v>
      </c>
    </row>
    <row r="16" spans="1:14">
      <c r="A16" s="21" t="s">
        <v>54</v>
      </c>
      <c r="B16" s="18">
        <v>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1</v>
      </c>
      <c r="I16" s="18">
        <v>1</v>
      </c>
      <c r="J16" s="18">
        <v>0</v>
      </c>
      <c r="K16" s="18">
        <v>0</v>
      </c>
      <c r="L16" s="18">
        <v>2</v>
      </c>
      <c r="M16" s="18">
        <v>0</v>
      </c>
      <c r="N16" s="18">
        <v>0</v>
      </c>
    </row>
    <row r="17" spans="1:14">
      <c r="A17" s="21" t="s">
        <v>63</v>
      </c>
      <c r="B17" s="18">
        <v>3</v>
      </c>
      <c r="C17" s="18">
        <v>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</v>
      </c>
      <c r="K17" s="18">
        <v>0</v>
      </c>
      <c r="L17" s="18">
        <v>0</v>
      </c>
      <c r="M17" s="18">
        <v>1</v>
      </c>
      <c r="N17" s="18">
        <v>0</v>
      </c>
    </row>
    <row r="18" spans="1:14">
      <c r="A18" s="21" t="s">
        <v>56</v>
      </c>
      <c r="B18" s="18">
        <v>2</v>
      </c>
      <c r="C18" s="18">
        <v>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</v>
      </c>
    </row>
    <row r="19" spans="1:14" s="29" customFormat="1">
      <c r="A19" s="31" t="s">
        <v>121</v>
      </c>
      <c r="B19" s="20">
        <v>1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1</v>
      </c>
    </row>
    <row r="20" spans="1:14">
      <c r="A20" s="21" t="s">
        <v>51</v>
      </c>
      <c r="B20" s="18">
        <v>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</row>
    <row r="21" spans="1:14" s="29" customFormat="1">
      <c r="A21" s="31" t="s">
        <v>122</v>
      </c>
      <c r="B21" s="20">
        <v>3</v>
      </c>
      <c r="C21" s="20">
        <v>1</v>
      </c>
      <c r="D21" s="20">
        <v>0</v>
      </c>
      <c r="E21" s="20">
        <v>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>
      <c r="A22" s="21" t="s">
        <v>52</v>
      </c>
      <c r="B22" s="18">
        <v>3</v>
      </c>
      <c r="C22" s="18">
        <v>1</v>
      </c>
      <c r="D22" s="18">
        <v>0</v>
      </c>
      <c r="E22" s="18">
        <v>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1:14" s="29" customFormat="1">
      <c r="A23" s="31" t="s">
        <v>7</v>
      </c>
      <c r="B23" s="20">
        <v>3</v>
      </c>
      <c r="C23" s="20">
        <v>0</v>
      </c>
      <c r="D23" s="20">
        <v>2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1</v>
      </c>
    </row>
    <row r="24" spans="1:14">
      <c r="A24" s="21" t="s">
        <v>52</v>
      </c>
      <c r="B24" s="18">
        <v>3</v>
      </c>
      <c r="C24" s="18">
        <v>0</v>
      </c>
      <c r="D24" s="18">
        <v>2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</v>
      </c>
    </row>
    <row r="25" spans="1:14" s="29" customFormat="1">
      <c r="A25" s="31" t="s">
        <v>123</v>
      </c>
      <c r="B25" s="20">
        <v>1</v>
      </c>
      <c r="C25" s="20">
        <v>0</v>
      </c>
      <c r="D25" s="20">
        <v>0</v>
      </c>
      <c r="E25" s="20">
        <v>0</v>
      </c>
      <c r="F25" s="20">
        <v>1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>
      <c r="A26" s="21" t="s">
        <v>52</v>
      </c>
      <c r="B26" s="18">
        <v>1</v>
      </c>
      <c r="C26" s="18">
        <v>0</v>
      </c>
      <c r="D26" s="18">
        <v>0</v>
      </c>
      <c r="E26" s="18">
        <v>0</v>
      </c>
      <c r="F26" s="18">
        <v>1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s="29" customFormat="1">
      <c r="A27" s="31" t="s">
        <v>8</v>
      </c>
      <c r="B27" s="20">
        <v>142</v>
      </c>
      <c r="C27" s="20">
        <v>11</v>
      </c>
      <c r="D27" s="20">
        <v>10</v>
      </c>
      <c r="E27" s="20">
        <v>11</v>
      </c>
      <c r="F27" s="20">
        <v>11</v>
      </c>
      <c r="G27" s="20">
        <v>10</v>
      </c>
      <c r="H27" s="20">
        <v>9</v>
      </c>
      <c r="I27" s="20">
        <v>17</v>
      </c>
      <c r="J27" s="20">
        <v>10</v>
      </c>
      <c r="K27" s="20">
        <v>7</v>
      </c>
      <c r="L27" s="20">
        <v>14</v>
      </c>
      <c r="M27" s="20">
        <v>15</v>
      </c>
      <c r="N27" s="20">
        <v>17</v>
      </c>
    </row>
    <row r="28" spans="1:14">
      <c r="A28" s="21" t="s">
        <v>51</v>
      </c>
      <c r="B28" s="18">
        <v>62</v>
      </c>
      <c r="C28" s="18">
        <v>4</v>
      </c>
      <c r="D28" s="18">
        <v>3</v>
      </c>
      <c r="E28" s="18">
        <v>3</v>
      </c>
      <c r="F28" s="18">
        <v>1</v>
      </c>
      <c r="G28" s="18">
        <v>3</v>
      </c>
      <c r="H28" s="18">
        <v>3</v>
      </c>
      <c r="I28" s="18">
        <v>6</v>
      </c>
      <c r="J28" s="18">
        <v>8</v>
      </c>
      <c r="K28" s="18">
        <v>5</v>
      </c>
      <c r="L28" s="18">
        <v>7</v>
      </c>
      <c r="M28" s="18">
        <v>10</v>
      </c>
      <c r="N28" s="18">
        <v>9</v>
      </c>
    </row>
    <row r="29" spans="1:14">
      <c r="A29" s="21" t="s">
        <v>55</v>
      </c>
      <c r="B29" s="18">
        <v>13</v>
      </c>
      <c r="C29" s="18">
        <v>4</v>
      </c>
      <c r="D29" s="18">
        <v>1</v>
      </c>
      <c r="E29" s="18">
        <v>1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1</v>
      </c>
      <c r="M29" s="18">
        <v>4</v>
      </c>
      <c r="N29" s="18">
        <v>2</v>
      </c>
    </row>
    <row r="30" spans="1:14">
      <c r="A30" s="21" t="s">
        <v>54</v>
      </c>
      <c r="B30" s="18">
        <v>29</v>
      </c>
      <c r="C30" s="18">
        <v>1</v>
      </c>
      <c r="D30" s="18">
        <v>2</v>
      </c>
      <c r="E30" s="18">
        <v>1</v>
      </c>
      <c r="F30" s="18">
        <v>5</v>
      </c>
      <c r="G30" s="18">
        <v>3</v>
      </c>
      <c r="H30" s="18">
        <v>4</v>
      </c>
      <c r="I30" s="18">
        <v>4</v>
      </c>
      <c r="J30" s="18">
        <v>0</v>
      </c>
      <c r="K30" s="18">
        <v>1</v>
      </c>
      <c r="L30" s="18">
        <v>3</v>
      </c>
      <c r="M30" s="18">
        <v>1</v>
      </c>
      <c r="N30" s="18">
        <v>4</v>
      </c>
    </row>
    <row r="31" spans="1:14">
      <c r="A31" s="21" t="s">
        <v>67</v>
      </c>
      <c r="B31" s="18">
        <v>2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2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>
      <c r="A32" s="21" t="s">
        <v>56</v>
      </c>
      <c r="B32" s="18">
        <v>36</v>
      </c>
      <c r="C32" s="18">
        <v>2</v>
      </c>
      <c r="D32" s="18">
        <v>4</v>
      </c>
      <c r="E32" s="18">
        <v>6</v>
      </c>
      <c r="F32" s="18">
        <v>5</v>
      </c>
      <c r="G32" s="18">
        <v>4</v>
      </c>
      <c r="H32" s="18">
        <v>2</v>
      </c>
      <c r="I32" s="18">
        <v>5</v>
      </c>
      <c r="J32" s="18">
        <v>2</v>
      </c>
      <c r="K32" s="18">
        <v>1</v>
      </c>
      <c r="L32" s="18">
        <v>3</v>
      </c>
      <c r="M32" s="18">
        <v>0</v>
      </c>
      <c r="N32" s="18">
        <v>2</v>
      </c>
    </row>
    <row r="33" spans="1:14" s="29" customFormat="1">
      <c r="A33" s="31" t="s">
        <v>88</v>
      </c>
      <c r="B33" s="20">
        <v>12</v>
      </c>
      <c r="C33" s="20">
        <v>0</v>
      </c>
      <c r="D33" s="20">
        <v>0</v>
      </c>
      <c r="E33" s="20">
        <v>1</v>
      </c>
      <c r="F33" s="20">
        <v>1</v>
      </c>
      <c r="G33" s="20">
        <v>0</v>
      </c>
      <c r="H33" s="20">
        <v>0</v>
      </c>
      <c r="I33" s="20">
        <v>0</v>
      </c>
      <c r="J33" s="20">
        <v>0</v>
      </c>
      <c r="K33" s="20">
        <v>1</v>
      </c>
      <c r="L33" s="20">
        <v>3</v>
      </c>
      <c r="M33" s="20">
        <v>4</v>
      </c>
      <c r="N33" s="20">
        <v>2</v>
      </c>
    </row>
    <row r="34" spans="1:14">
      <c r="A34" s="21" t="s">
        <v>51</v>
      </c>
      <c r="B34" s="18">
        <v>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1</v>
      </c>
      <c r="N34" s="18">
        <v>0</v>
      </c>
    </row>
    <row r="35" spans="1:14">
      <c r="A35" s="21" t="s">
        <v>54</v>
      </c>
      <c r="B35" s="18">
        <v>1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0</v>
      </c>
    </row>
    <row r="36" spans="1:14">
      <c r="A36" s="21" t="s">
        <v>56</v>
      </c>
      <c r="B36" s="18">
        <v>8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1</v>
      </c>
      <c r="L36" s="18">
        <v>3</v>
      </c>
      <c r="M36" s="18">
        <v>2</v>
      </c>
      <c r="N36" s="18">
        <v>2</v>
      </c>
    </row>
    <row r="37" spans="1:14">
      <c r="A37" s="21" t="s">
        <v>52</v>
      </c>
      <c r="B37" s="18">
        <v>2</v>
      </c>
      <c r="C37" s="18">
        <v>0</v>
      </c>
      <c r="D37" s="18">
        <v>0</v>
      </c>
      <c r="E37" s="18">
        <v>1</v>
      </c>
      <c r="F37" s="18">
        <v>1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</row>
    <row r="38" spans="1:14" s="29" customFormat="1">
      <c r="A38" s="31" t="s">
        <v>46</v>
      </c>
      <c r="B38" s="20">
        <v>3</v>
      </c>
      <c r="C38" s="20">
        <v>0</v>
      </c>
      <c r="D38" s="20">
        <v>0</v>
      </c>
      <c r="E38" s="20">
        <v>1</v>
      </c>
      <c r="F38" s="20">
        <v>0</v>
      </c>
      <c r="G38" s="20">
        <v>0</v>
      </c>
      <c r="H38" s="20">
        <v>0</v>
      </c>
      <c r="I38" s="20">
        <v>1</v>
      </c>
      <c r="J38" s="20">
        <v>0</v>
      </c>
      <c r="K38" s="20">
        <v>0</v>
      </c>
      <c r="L38" s="20">
        <v>0</v>
      </c>
      <c r="M38" s="20">
        <v>1</v>
      </c>
      <c r="N38" s="20">
        <v>0</v>
      </c>
    </row>
    <row r="39" spans="1:14">
      <c r="A39" s="21" t="s">
        <v>56</v>
      </c>
      <c r="B39" s="18">
        <v>3</v>
      </c>
      <c r="C39" s="18">
        <v>0</v>
      </c>
      <c r="D39" s="18">
        <v>0</v>
      </c>
      <c r="E39" s="18">
        <v>1</v>
      </c>
      <c r="F39" s="18">
        <v>0</v>
      </c>
      <c r="G39" s="18">
        <v>0</v>
      </c>
      <c r="H39" s="18">
        <v>0</v>
      </c>
      <c r="I39" s="18">
        <v>1</v>
      </c>
      <c r="J39" s="18">
        <v>0</v>
      </c>
      <c r="K39" s="18">
        <v>0</v>
      </c>
      <c r="L39" s="18">
        <v>0</v>
      </c>
      <c r="M39" s="18">
        <v>1</v>
      </c>
      <c r="N39" s="18">
        <v>0</v>
      </c>
    </row>
    <row r="40" spans="1:14" s="29" customFormat="1">
      <c r="A40" s="31" t="s">
        <v>10</v>
      </c>
      <c r="B40" s="20">
        <v>20</v>
      </c>
      <c r="C40" s="20">
        <v>2</v>
      </c>
      <c r="D40" s="20">
        <v>1</v>
      </c>
      <c r="E40" s="20">
        <v>2</v>
      </c>
      <c r="F40" s="20">
        <v>2</v>
      </c>
      <c r="G40" s="20">
        <v>1</v>
      </c>
      <c r="H40" s="20">
        <v>1</v>
      </c>
      <c r="I40" s="20">
        <v>2</v>
      </c>
      <c r="J40" s="20">
        <v>1</v>
      </c>
      <c r="K40" s="20">
        <v>2</v>
      </c>
      <c r="L40" s="20">
        <v>3</v>
      </c>
      <c r="M40" s="20">
        <v>2</v>
      </c>
      <c r="N40" s="20">
        <v>1</v>
      </c>
    </row>
    <row r="41" spans="1:14">
      <c r="A41" s="21" t="s">
        <v>51</v>
      </c>
      <c r="B41" s="18">
        <v>19</v>
      </c>
      <c r="C41" s="18">
        <v>2</v>
      </c>
      <c r="D41" s="18">
        <v>1</v>
      </c>
      <c r="E41" s="18">
        <v>1</v>
      </c>
      <c r="F41" s="18">
        <v>2</v>
      </c>
      <c r="G41" s="18">
        <v>1</v>
      </c>
      <c r="H41" s="18">
        <v>1</v>
      </c>
      <c r="I41" s="18">
        <v>2</v>
      </c>
      <c r="J41" s="18">
        <v>1</v>
      </c>
      <c r="K41" s="18">
        <v>2</v>
      </c>
      <c r="L41" s="18">
        <v>3</v>
      </c>
      <c r="M41" s="18">
        <v>2</v>
      </c>
      <c r="N41" s="18">
        <v>1</v>
      </c>
    </row>
    <row r="42" spans="1:14">
      <c r="A42" s="21" t="s">
        <v>56</v>
      </c>
      <c r="B42" s="18">
        <v>1</v>
      </c>
      <c r="C42" s="18">
        <v>0</v>
      </c>
      <c r="D42" s="18">
        <v>0</v>
      </c>
      <c r="E42" s="18">
        <v>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1:14" s="29" customFormat="1">
      <c r="A43" s="31" t="s">
        <v>57</v>
      </c>
      <c r="B43" s="20">
        <v>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1</v>
      </c>
    </row>
    <row r="44" spans="1:14">
      <c r="A44" s="21" t="s">
        <v>56</v>
      </c>
      <c r="B44" s="18">
        <v>1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1</v>
      </c>
    </row>
    <row r="45" spans="1:14" s="29" customFormat="1">
      <c r="A45" s="31" t="s">
        <v>124</v>
      </c>
      <c r="B45" s="20">
        <v>29</v>
      </c>
      <c r="C45" s="20">
        <v>1</v>
      </c>
      <c r="D45" s="20">
        <v>7</v>
      </c>
      <c r="E45" s="20">
        <v>9</v>
      </c>
      <c r="F45" s="20">
        <v>6</v>
      </c>
      <c r="G45" s="20">
        <v>1</v>
      </c>
      <c r="H45" s="20">
        <v>1</v>
      </c>
      <c r="I45" s="20">
        <v>1</v>
      </c>
      <c r="J45" s="20">
        <v>0</v>
      </c>
      <c r="K45" s="20">
        <v>0</v>
      </c>
      <c r="L45" s="20">
        <v>0</v>
      </c>
      <c r="M45" s="20">
        <v>1</v>
      </c>
      <c r="N45" s="20">
        <v>2</v>
      </c>
    </row>
    <row r="46" spans="1:14">
      <c r="A46" s="21" t="s">
        <v>62</v>
      </c>
      <c r="B46" s="18">
        <v>7</v>
      </c>
      <c r="C46" s="18">
        <v>1</v>
      </c>
      <c r="D46" s="18">
        <v>1</v>
      </c>
      <c r="E46" s="18">
        <v>1</v>
      </c>
      <c r="F46" s="18">
        <v>3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1</v>
      </c>
    </row>
    <row r="47" spans="1:14">
      <c r="A47" s="21" t="s">
        <v>52</v>
      </c>
      <c r="B47" s="18">
        <v>22</v>
      </c>
      <c r="C47" s="18">
        <v>0</v>
      </c>
      <c r="D47" s="18">
        <v>6</v>
      </c>
      <c r="E47" s="18">
        <v>8</v>
      </c>
      <c r="F47" s="18">
        <v>3</v>
      </c>
      <c r="G47" s="18">
        <v>1</v>
      </c>
      <c r="H47" s="18">
        <v>1</v>
      </c>
      <c r="I47" s="18">
        <v>1</v>
      </c>
      <c r="J47" s="18">
        <v>0</v>
      </c>
      <c r="K47" s="18">
        <v>0</v>
      </c>
      <c r="L47" s="18">
        <v>0</v>
      </c>
      <c r="M47" s="18">
        <v>1</v>
      </c>
      <c r="N47" s="18">
        <v>1</v>
      </c>
    </row>
    <row r="48" spans="1:14" s="29" customFormat="1">
      <c r="A48" s="31" t="s">
        <v>59</v>
      </c>
      <c r="B48" s="20">
        <v>2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1</v>
      </c>
      <c r="L48" s="20">
        <v>0</v>
      </c>
      <c r="M48" s="20">
        <v>1</v>
      </c>
      <c r="N48" s="20">
        <v>0</v>
      </c>
    </row>
    <row r="49" spans="1:14">
      <c r="A49" s="21" t="s">
        <v>51</v>
      </c>
      <c r="B49" s="18">
        <v>1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1</v>
      </c>
      <c r="N49" s="18">
        <v>0</v>
      </c>
    </row>
    <row r="50" spans="1:14">
      <c r="A50" s="21" t="s">
        <v>54</v>
      </c>
      <c r="B50" s="18">
        <v>1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1</v>
      </c>
      <c r="L50" s="18">
        <v>0</v>
      </c>
      <c r="M50" s="18">
        <v>0</v>
      </c>
      <c r="N50" s="18">
        <v>0</v>
      </c>
    </row>
    <row r="51" spans="1:14" s="29" customFormat="1">
      <c r="A51" s="31" t="s">
        <v>11</v>
      </c>
      <c r="B51" s="20">
        <v>34</v>
      </c>
      <c r="C51" s="20">
        <v>3</v>
      </c>
      <c r="D51" s="20">
        <v>1</v>
      </c>
      <c r="E51" s="20">
        <v>9</v>
      </c>
      <c r="F51" s="20">
        <v>1</v>
      </c>
      <c r="G51" s="20">
        <v>3</v>
      </c>
      <c r="H51" s="20">
        <v>4</v>
      </c>
      <c r="I51" s="20">
        <v>3</v>
      </c>
      <c r="J51" s="20">
        <v>0</v>
      </c>
      <c r="K51" s="20">
        <v>3</v>
      </c>
      <c r="L51" s="20">
        <v>2</v>
      </c>
      <c r="M51" s="20">
        <v>4</v>
      </c>
      <c r="N51" s="20">
        <v>1</v>
      </c>
    </row>
    <row r="52" spans="1:14">
      <c r="A52" s="21" t="s">
        <v>51</v>
      </c>
      <c r="B52" s="18">
        <v>24</v>
      </c>
      <c r="C52" s="18">
        <v>2</v>
      </c>
      <c r="D52" s="18">
        <v>0</v>
      </c>
      <c r="E52" s="18">
        <v>4</v>
      </c>
      <c r="F52" s="18">
        <v>0</v>
      </c>
      <c r="G52" s="18">
        <v>2</v>
      </c>
      <c r="H52" s="18">
        <v>3</v>
      </c>
      <c r="I52" s="18">
        <v>3</v>
      </c>
      <c r="J52" s="18">
        <v>0</v>
      </c>
      <c r="K52" s="18">
        <v>3</v>
      </c>
      <c r="L52" s="18">
        <v>2</v>
      </c>
      <c r="M52" s="18">
        <v>4</v>
      </c>
      <c r="N52" s="18">
        <v>1</v>
      </c>
    </row>
    <row r="53" spans="1:14">
      <c r="A53" s="21" t="s">
        <v>54</v>
      </c>
      <c r="B53" s="18">
        <v>8</v>
      </c>
      <c r="C53" s="18">
        <v>1</v>
      </c>
      <c r="D53" s="18">
        <v>1</v>
      </c>
      <c r="E53" s="18">
        <v>5</v>
      </c>
      <c r="F53" s="18">
        <v>0</v>
      </c>
      <c r="G53" s="18">
        <v>0</v>
      </c>
      <c r="H53" s="18">
        <v>1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</row>
    <row r="54" spans="1:14">
      <c r="A54" s="21" t="s">
        <v>56</v>
      </c>
      <c r="B54" s="18">
        <v>2</v>
      </c>
      <c r="C54" s="18">
        <v>0</v>
      </c>
      <c r="D54" s="18">
        <v>0</v>
      </c>
      <c r="E54" s="18">
        <v>0</v>
      </c>
      <c r="F54" s="18">
        <v>1</v>
      </c>
      <c r="G54" s="18">
        <v>1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</row>
    <row r="55" spans="1:14" s="29" customFormat="1">
      <c r="A55" s="31" t="s">
        <v>12</v>
      </c>
      <c r="B55" s="20">
        <v>98</v>
      </c>
      <c r="C55" s="20">
        <v>12</v>
      </c>
      <c r="D55" s="20">
        <v>10</v>
      </c>
      <c r="E55" s="20">
        <v>10</v>
      </c>
      <c r="F55" s="20">
        <v>4</v>
      </c>
      <c r="G55" s="20">
        <v>10</v>
      </c>
      <c r="H55" s="20">
        <v>3</v>
      </c>
      <c r="I55" s="20">
        <v>10</v>
      </c>
      <c r="J55" s="20">
        <v>9</v>
      </c>
      <c r="K55" s="20">
        <v>7</v>
      </c>
      <c r="L55" s="20">
        <v>8</v>
      </c>
      <c r="M55" s="20">
        <v>8</v>
      </c>
      <c r="N55" s="20">
        <v>7</v>
      </c>
    </row>
    <row r="56" spans="1:14">
      <c r="A56" s="21" t="s">
        <v>51</v>
      </c>
      <c r="B56" s="18">
        <v>46</v>
      </c>
      <c r="C56" s="18">
        <v>8</v>
      </c>
      <c r="D56" s="18">
        <v>5</v>
      </c>
      <c r="E56" s="18">
        <v>1</v>
      </c>
      <c r="F56" s="18">
        <v>2</v>
      </c>
      <c r="G56" s="18">
        <v>6</v>
      </c>
      <c r="H56" s="18">
        <v>0</v>
      </c>
      <c r="I56" s="18">
        <v>4</v>
      </c>
      <c r="J56" s="18">
        <v>4</v>
      </c>
      <c r="K56" s="18">
        <v>4</v>
      </c>
      <c r="L56" s="18">
        <v>4</v>
      </c>
      <c r="M56" s="18">
        <v>3</v>
      </c>
      <c r="N56" s="18">
        <v>5</v>
      </c>
    </row>
    <row r="57" spans="1:14">
      <c r="A57" s="21" t="s">
        <v>54</v>
      </c>
      <c r="B57" s="18">
        <v>49</v>
      </c>
      <c r="C57" s="18">
        <v>4</v>
      </c>
      <c r="D57" s="18">
        <v>5</v>
      </c>
      <c r="E57" s="18">
        <v>9</v>
      </c>
      <c r="F57" s="18">
        <v>2</v>
      </c>
      <c r="G57" s="18">
        <v>3</v>
      </c>
      <c r="H57" s="18">
        <v>3</v>
      </c>
      <c r="I57" s="18">
        <v>6</v>
      </c>
      <c r="J57" s="18">
        <v>5</v>
      </c>
      <c r="K57" s="18">
        <v>2</v>
      </c>
      <c r="L57" s="18">
        <v>3</v>
      </c>
      <c r="M57" s="18">
        <v>5</v>
      </c>
      <c r="N57" s="18">
        <v>2</v>
      </c>
    </row>
    <row r="58" spans="1:14">
      <c r="A58" s="21" t="s">
        <v>63</v>
      </c>
      <c r="B58" s="18">
        <v>2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1</v>
      </c>
      <c r="L58" s="18">
        <v>1</v>
      </c>
      <c r="M58" s="18">
        <v>0</v>
      </c>
      <c r="N58" s="18">
        <v>0</v>
      </c>
    </row>
    <row r="59" spans="1:14">
      <c r="A59" s="21" t="s">
        <v>56</v>
      </c>
      <c r="B59" s="18">
        <v>1</v>
      </c>
      <c r="C59" s="18">
        <v>0</v>
      </c>
      <c r="D59" s="18">
        <v>0</v>
      </c>
      <c r="E59" s="18">
        <v>0</v>
      </c>
      <c r="F59" s="18">
        <v>0</v>
      </c>
      <c r="G59" s="18">
        <v>1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s="29" customFormat="1">
      <c r="A60" s="31" t="s">
        <v>90</v>
      </c>
      <c r="B60" s="20">
        <v>5</v>
      </c>
      <c r="C60" s="20">
        <v>0</v>
      </c>
      <c r="D60" s="20">
        <v>1</v>
      </c>
      <c r="E60" s="20">
        <v>0</v>
      </c>
      <c r="F60" s="20">
        <v>0</v>
      </c>
      <c r="G60" s="20">
        <v>0</v>
      </c>
      <c r="H60" s="20">
        <v>1</v>
      </c>
      <c r="I60" s="20">
        <v>0</v>
      </c>
      <c r="J60" s="20">
        <v>0</v>
      </c>
      <c r="K60" s="20">
        <v>1</v>
      </c>
      <c r="L60" s="20">
        <v>0</v>
      </c>
      <c r="M60" s="20">
        <v>2</v>
      </c>
      <c r="N60" s="20">
        <v>0</v>
      </c>
    </row>
    <row r="61" spans="1:14">
      <c r="A61" s="21" t="s">
        <v>51</v>
      </c>
      <c r="B61" s="18">
        <v>1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</row>
    <row r="62" spans="1:14">
      <c r="A62" s="21" t="s">
        <v>54</v>
      </c>
      <c r="B62" s="18">
        <v>2</v>
      </c>
      <c r="C62" s="18">
        <v>0</v>
      </c>
      <c r="D62" s="18">
        <v>1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1</v>
      </c>
      <c r="L62" s="18">
        <v>0</v>
      </c>
      <c r="M62" s="18">
        <v>0</v>
      </c>
      <c r="N62" s="18">
        <v>0</v>
      </c>
    </row>
    <row r="63" spans="1:14">
      <c r="A63" s="21" t="s">
        <v>68</v>
      </c>
      <c r="B63" s="18">
        <v>1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1</v>
      </c>
      <c r="N63" s="18">
        <v>0</v>
      </c>
    </row>
    <row r="64" spans="1:14">
      <c r="A64" s="21" t="s">
        <v>63</v>
      </c>
      <c r="B64" s="18">
        <v>1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1</v>
      </c>
      <c r="N64" s="18">
        <v>0</v>
      </c>
    </row>
    <row r="65" spans="1:14" s="29" customFormat="1">
      <c r="A65" s="31" t="s">
        <v>125</v>
      </c>
      <c r="B65" s="20">
        <v>4</v>
      </c>
      <c r="C65" s="20">
        <v>0</v>
      </c>
      <c r="D65" s="20">
        <v>1</v>
      </c>
      <c r="E65" s="20">
        <v>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1</v>
      </c>
      <c r="L65" s="20">
        <v>0</v>
      </c>
      <c r="M65" s="20">
        <v>0</v>
      </c>
      <c r="N65" s="20">
        <v>0</v>
      </c>
    </row>
    <row r="66" spans="1:14">
      <c r="A66" s="21" t="s">
        <v>51</v>
      </c>
      <c r="B66" s="18">
        <v>4</v>
      </c>
      <c r="C66" s="18">
        <v>0</v>
      </c>
      <c r="D66" s="18">
        <v>1</v>
      </c>
      <c r="E66" s="18">
        <v>2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1</v>
      </c>
      <c r="L66" s="18">
        <v>0</v>
      </c>
      <c r="M66" s="18">
        <v>0</v>
      </c>
      <c r="N66" s="18">
        <v>0</v>
      </c>
    </row>
    <row r="67" spans="1:14" s="29" customFormat="1">
      <c r="A67" s="31" t="s">
        <v>126</v>
      </c>
      <c r="B67" s="20">
        <v>16</v>
      </c>
      <c r="C67" s="20">
        <v>2</v>
      </c>
      <c r="D67" s="20">
        <v>2</v>
      </c>
      <c r="E67" s="20">
        <v>1</v>
      </c>
      <c r="F67" s="20">
        <v>1</v>
      </c>
      <c r="G67" s="20">
        <v>1</v>
      </c>
      <c r="H67" s="20">
        <v>1</v>
      </c>
      <c r="I67" s="20">
        <v>1</v>
      </c>
      <c r="J67" s="20">
        <v>1</v>
      </c>
      <c r="K67" s="20">
        <v>1</v>
      </c>
      <c r="L67" s="20">
        <v>1</v>
      </c>
      <c r="M67" s="20">
        <v>2</v>
      </c>
      <c r="N67" s="20">
        <v>2</v>
      </c>
    </row>
    <row r="68" spans="1:14">
      <c r="A68" s="21" t="s">
        <v>53</v>
      </c>
      <c r="B68" s="18">
        <v>1</v>
      </c>
      <c r="C68" s="18">
        <v>0</v>
      </c>
      <c r="D68" s="18">
        <v>1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</row>
    <row r="69" spans="1:14">
      <c r="A69" s="21" t="s">
        <v>51</v>
      </c>
      <c r="B69" s="18">
        <v>15</v>
      </c>
      <c r="C69" s="18">
        <v>2</v>
      </c>
      <c r="D69" s="18">
        <v>1</v>
      </c>
      <c r="E69" s="18">
        <v>1</v>
      </c>
      <c r="F69" s="18">
        <v>1</v>
      </c>
      <c r="G69" s="18">
        <v>1</v>
      </c>
      <c r="H69" s="18">
        <v>1</v>
      </c>
      <c r="I69" s="18">
        <v>1</v>
      </c>
      <c r="J69" s="18">
        <v>1</v>
      </c>
      <c r="K69" s="18">
        <v>1</v>
      </c>
      <c r="L69" s="18">
        <v>1</v>
      </c>
      <c r="M69" s="18">
        <v>2</v>
      </c>
      <c r="N69" s="18">
        <v>2</v>
      </c>
    </row>
    <row r="70" spans="1:14" s="29" customFormat="1">
      <c r="A70" s="31" t="s">
        <v>13</v>
      </c>
      <c r="B70" s="20">
        <v>69</v>
      </c>
      <c r="C70" s="20">
        <v>7</v>
      </c>
      <c r="D70" s="20">
        <v>6</v>
      </c>
      <c r="E70" s="20">
        <v>6</v>
      </c>
      <c r="F70" s="20">
        <v>7</v>
      </c>
      <c r="G70" s="20">
        <v>5</v>
      </c>
      <c r="H70" s="20">
        <v>4</v>
      </c>
      <c r="I70" s="20">
        <v>9</v>
      </c>
      <c r="J70" s="20">
        <v>6</v>
      </c>
      <c r="K70" s="20">
        <v>8</v>
      </c>
      <c r="L70" s="20">
        <v>2</v>
      </c>
      <c r="M70" s="20">
        <v>4</v>
      </c>
      <c r="N70" s="20">
        <v>5</v>
      </c>
    </row>
    <row r="71" spans="1:14">
      <c r="A71" s="21" t="s">
        <v>51</v>
      </c>
      <c r="B71" s="18">
        <v>16</v>
      </c>
      <c r="C71" s="18">
        <v>0</v>
      </c>
      <c r="D71" s="18">
        <v>1</v>
      </c>
      <c r="E71" s="18">
        <v>1</v>
      </c>
      <c r="F71" s="18">
        <v>0</v>
      </c>
      <c r="G71" s="18">
        <v>1</v>
      </c>
      <c r="H71" s="18">
        <v>1</v>
      </c>
      <c r="I71" s="18">
        <v>2</v>
      </c>
      <c r="J71" s="18">
        <v>2</v>
      </c>
      <c r="K71" s="18">
        <v>2</v>
      </c>
      <c r="L71" s="18">
        <v>1</v>
      </c>
      <c r="M71" s="18">
        <v>2</v>
      </c>
      <c r="N71" s="18">
        <v>3</v>
      </c>
    </row>
    <row r="72" spans="1:14">
      <c r="A72" s="21" t="s">
        <v>54</v>
      </c>
      <c r="B72" s="18">
        <v>1</v>
      </c>
      <c r="C72" s="18">
        <v>0</v>
      </c>
      <c r="D72" s="18">
        <v>0</v>
      </c>
      <c r="E72" s="18">
        <v>0</v>
      </c>
      <c r="F72" s="18">
        <v>0</v>
      </c>
      <c r="G72" s="18">
        <v>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</row>
    <row r="73" spans="1:14">
      <c r="A73" s="21" t="s">
        <v>63</v>
      </c>
      <c r="B73" s="18">
        <v>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1</v>
      </c>
    </row>
    <row r="74" spans="1:14">
      <c r="A74" s="21" t="s">
        <v>56</v>
      </c>
      <c r="B74" s="18">
        <v>50</v>
      </c>
      <c r="C74" s="18">
        <v>6</v>
      </c>
      <c r="D74" s="18">
        <v>5</v>
      </c>
      <c r="E74" s="18">
        <v>5</v>
      </c>
      <c r="F74" s="18">
        <v>7</v>
      </c>
      <c r="G74" s="18">
        <v>3</v>
      </c>
      <c r="H74" s="18">
        <v>3</v>
      </c>
      <c r="I74" s="18">
        <v>7</v>
      </c>
      <c r="J74" s="18">
        <v>4</v>
      </c>
      <c r="K74" s="18">
        <v>6</v>
      </c>
      <c r="L74" s="18">
        <v>1</v>
      </c>
      <c r="M74" s="18">
        <v>2</v>
      </c>
      <c r="N74" s="18">
        <v>1</v>
      </c>
    </row>
    <row r="75" spans="1:14">
      <c r="A75" s="21" t="s">
        <v>52</v>
      </c>
      <c r="B75" s="18">
        <v>1</v>
      </c>
      <c r="C75" s="18">
        <v>1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</row>
    <row r="76" spans="1:14" s="29" customFormat="1">
      <c r="A76" s="31" t="s">
        <v>61</v>
      </c>
      <c r="B76" s="20">
        <v>1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1</v>
      </c>
    </row>
    <row r="77" spans="1:14">
      <c r="A77" s="21" t="s">
        <v>51</v>
      </c>
      <c r="B77" s="18">
        <v>1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1</v>
      </c>
    </row>
    <row r="78" spans="1:14" s="29" customFormat="1">
      <c r="A78" s="31" t="s">
        <v>127</v>
      </c>
      <c r="B78" s="20">
        <v>1</v>
      </c>
      <c r="C78" s="20">
        <v>0</v>
      </c>
      <c r="D78" s="20">
        <v>0</v>
      </c>
      <c r="E78" s="20">
        <v>0</v>
      </c>
      <c r="F78" s="20">
        <v>1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</row>
    <row r="79" spans="1:14">
      <c r="A79" s="21" t="s">
        <v>53</v>
      </c>
      <c r="B79" s="18">
        <v>1</v>
      </c>
      <c r="C79" s="18">
        <v>0</v>
      </c>
      <c r="D79" s="18">
        <v>0</v>
      </c>
      <c r="E79" s="18">
        <v>0</v>
      </c>
      <c r="F79" s="18">
        <v>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</row>
    <row r="80" spans="1:14" s="29" customFormat="1">
      <c r="A80" s="31" t="s">
        <v>39</v>
      </c>
      <c r="B80" s="20">
        <v>1</v>
      </c>
      <c r="C80" s="20">
        <v>0</v>
      </c>
      <c r="D80" s="20">
        <v>0</v>
      </c>
      <c r="E80" s="20">
        <v>0</v>
      </c>
      <c r="F80" s="20">
        <v>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</row>
    <row r="81" spans="1:14">
      <c r="A81" s="21" t="s">
        <v>52</v>
      </c>
      <c r="B81" s="18">
        <v>1</v>
      </c>
      <c r="C81" s="18">
        <v>0</v>
      </c>
      <c r="D81" s="18">
        <v>0</v>
      </c>
      <c r="E81" s="18">
        <v>0</v>
      </c>
      <c r="F81" s="18">
        <v>1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</row>
    <row r="82" spans="1:14" s="29" customFormat="1">
      <c r="A82" s="31" t="s">
        <v>14</v>
      </c>
      <c r="B82" s="20">
        <v>4</v>
      </c>
      <c r="C82" s="20">
        <v>0</v>
      </c>
      <c r="D82" s="20">
        <v>1</v>
      </c>
      <c r="E82" s="20">
        <v>1</v>
      </c>
      <c r="F82" s="20">
        <v>1</v>
      </c>
      <c r="G82" s="20">
        <v>0</v>
      </c>
      <c r="H82" s="20">
        <v>0</v>
      </c>
      <c r="I82" s="20">
        <v>1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</row>
    <row r="83" spans="1:14">
      <c r="A83" s="21" t="s">
        <v>56</v>
      </c>
      <c r="B83" s="18">
        <v>3</v>
      </c>
      <c r="C83" s="18">
        <v>0</v>
      </c>
      <c r="D83" s="18">
        <v>1</v>
      </c>
      <c r="E83" s="18">
        <v>1</v>
      </c>
      <c r="F83" s="18">
        <v>0</v>
      </c>
      <c r="G83" s="18">
        <v>0</v>
      </c>
      <c r="H83" s="18">
        <v>0</v>
      </c>
      <c r="I83" s="18">
        <v>1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</row>
    <row r="84" spans="1:14">
      <c r="A84" s="21" t="s">
        <v>52</v>
      </c>
      <c r="B84" s="18">
        <v>1</v>
      </c>
      <c r="C84" s="18">
        <v>0</v>
      </c>
      <c r="D84" s="18">
        <v>0</v>
      </c>
      <c r="E84" s="18">
        <v>0</v>
      </c>
      <c r="F84" s="18">
        <v>1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</row>
    <row r="85" spans="1:14" s="29" customFormat="1">
      <c r="A85" s="31" t="s">
        <v>128</v>
      </c>
      <c r="B85" s="20">
        <v>297</v>
      </c>
      <c r="C85" s="20">
        <v>34</v>
      </c>
      <c r="D85" s="20">
        <v>33</v>
      </c>
      <c r="E85" s="20">
        <v>49</v>
      </c>
      <c r="F85" s="20">
        <v>30</v>
      </c>
      <c r="G85" s="20">
        <v>26</v>
      </c>
      <c r="H85" s="20">
        <v>28</v>
      </c>
      <c r="I85" s="20">
        <v>19</v>
      </c>
      <c r="J85" s="20">
        <v>14</v>
      </c>
      <c r="K85" s="20">
        <v>17</v>
      </c>
      <c r="L85" s="20">
        <v>20</v>
      </c>
      <c r="M85" s="20">
        <v>14</v>
      </c>
      <c r="N85" s="20">
        <v>13</v>
      </c>
    </row>
    <row r="86" spans="1:14">
      <c r="A86" s="21" t="s">
        <v>53</v>
      </c>
      <c r="B86" s="18">
        <v>82</v>
      </c>
      <c r="C86" s="18">
        <v>6</v>
      </c>
      <c r="D86" s="18">
        <v>8</v>
      </c>
      <c r="E86" s="18">
        <v>7</v>
      </c>
      <c r="F86" s="18">
        <v>8</v>
      </c>
      <c r="G86" s="18">
        <v>7</v>
      </c>
      <c r="H86" s="18">
        <v>8</v>
      </c>
      <c r="I86" s="18">
        <v>8</v>
      </c>
      <c r="J86" s="18">
        <v>6</v>
      </c>
      <c r="K86" s="18">
        <v>6</v>
      </c>
      <c r="L86" s="18">
        <v>9</v>
      </c>
      <c r="M86" s="18">
        <v>6</v>
      </c>
      <c r="N86" s="18">
        <v>3</v>
      </c>
    </row>
    <row r="87" spans="1:14">
      <c r="A87" s="21" t="s">
        <v>51</v>
      </c>
      <c r="B87" s="18">
        <v>9</v>
      </c>
      <c r="C87" s="18">
        <v>0</v>
      </c>
      <c r="D87" s="18">
        <v>1</v>
      </c>
      <c r="E87" s="18">
        <v>1</v>
      </c>
      <c r="F87" s="18">
        <v>2</v>
      </c>
      <c r="G87" s="18">
        <v>0</v>
      </c>
      <c r="H87" s="18">
        <v>0</v>
      </c>
      <c r="I87" s="18">
        <v>1</v>
      </c>
      <c r="J87" s="18">
        <v>0</v>
      </c>
      <c r="K87" s="18">
        <v>1</v>
      </c>
      <c r="L87" s="18">
        <v>2</v>
      </c>
      <c r="M87" s="18">
        <v>0</v>
      </c>
      <c r="N87" s="18">
        <v>1</v>
      </c>
    </row>
    <row r="88" spans="1:14">
      <c r="A88" s="21" t="s">
        <v>62</v>
      </c>
      <c r="B88" s="18">
        <v>1</v>
      </c>
      <c r="C88" s="18">
        <v>0</v>
      </c>
      <c r="D88" s="18">
        <v>0</v>
      </c>
      <c r="E88" s="18">
        <v>1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</row>
    <row r="89" spans="1:14">
      <c r="A89" s="21" t="s">
        <v>54</v>
      </c>
      <c r="B89" s="18">
        <v>1</v>
      </c>
      <c r="C89" s="18">
        <v>0</v>
      </c>
      <c r="D89" s="18">
        <v>0</v>
      </c>
      <c r="E89" s="18">
        <v>0</v>
      </c>
      <c r="F89" s="18">
        <v>1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</row>
    <row r="90" spans="1:14">
      <c r="A90" s="21" t="s">
        <v>68</v>
      </c>
      <c r="B90" s="18">
        <v>1</v>
      </c>
      <c r="C90" s="18">
        <v>1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</row>
    <row r="91" spans="1:14">
      <c r="A91" s="21" t="s">
        <v>63</v>
      </c>
      <c r="B91" s="18">
        <v>72</v>
      </c>
      <c r="C91" s="18">
        <v>8</v>
      </c>
      <c r="D91" s="18">
        <v>8</v>
      </c>
      <c r="E91" s="18">
        <v>8</v>
      </c>
      <c r="F91" s="18">
        <v>7</v>
      </c>
      <c r="G91" s="18">
        <v>6</v>
      </c>
      <c r="H91" s="18">
        <v>7</v>
      </c>
      <c r="I91" s="18">
        <v>5</v>
      </c>
      <c r="J91" s="18">
        <v>5</v>
      </c>
      <c r="K91" s="18">
        <v>5</v>
      </c>
      <c r="L91" s="18">
        <v>5</v>
      </c>
      <c r="M91" s="18">
        <v>5</v>
      </c>
      <c r="N91" s="18">
        <v>3</v>
      </c>
    </row>
    <row r="92" spans="1:14">
      <c r="A92" s="21" t="s">
        <v>56</v>
      </c>
      <c r="B92" s="18">
        <v>1</v>
      </c>
      <c r="C92" s="18">
        <v>1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</row>
    <row r="93" spans="1:14" s="32" customFormat="1">
      <c r="A93" s="21" t="s">
        <v>52</v>
      </c>
      <c r="B93" s="18">
        <v>130</v>
      </c>
      <c r="C93" s="18">
        <v>18</v>
      </c>
      <c r="D93" s="18">
        <v>16</v>
      </c>
      <c r="E93" s="18">
        <v>32</v>
      </c>
      <c r="F93" s="18">
        <v>12</v>
      </c>
      <c r="G93" s="18">
        <v>13</v>
      </c>
      <c r="H93" s="18">
        <v>13</v>
      </c>
      <c r="I93" s="18">
        <v>5</v>
      </c>
      <c r="J93" s="18">
        <v>3</v>
      </c>
      <c r="K93" s="18">
        <v>5</v>
      </c>
      <c r="L93" s="18">
        <v>4</v>
      </c>
      <c r="M93" s="18">
        <v>3</v>
      </c>
      <c r="N93" s="18">
        <v>6</v>
      </c>
    </row>
    <row r="94" spans="1:14" s="29" customFormat="1">
      <c r="A94" s="31" t="s">
        <v>15</v>
      </c>
      <c r="B94" s="20">
        <v>4</v>
      </c>
      <c r="C94" s="20">
        <v>1</v>
      </c>
      <c r="D94" s="20">
        <v>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1</v>
      </c>
      <c r="L94" s="20">
        <v>0</v>
      </c>
      <c r="M94" s="20">
        <v>1</v>
      </c>
      <c r="N94" s="20">
        <v>0</v>
      </c>
    </row>
    <row r="95" spans="1:14">
      <c r="A95" s="21" t="s">
        <v>54</v>
      </c>
      <c r="B95" s="18">
        <v>4</v>
      </c>
      <c r="C95" s="18">
        <v>1</v>
      </c>
      <c r="D95" s="18">
        <v>1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1</v>
      </c>
      <c r="L95" s="18">
        <v>0</v>
      </c>
      <c r="M95" s="18">
        <v>1</v>
      </c>
      <c r="N95" s="18">
        <v>0</v>
      </c>
    </row>
    <row r="96" spans="1:14" s="29" customFormat="1">
      <c r="A96" s="31" t="s">
        <v>16</v>
      </c>
      <c r="B96" s="20">
        <v>39</v>
      </c>
      <c r="C96" s="20">
        <v>3</v>
      </c>
      <c r="D96" s="20">
        <v>4</v>
      </c>
      <c r="E96" s="20">
        <v>5</v>
      </c>
      <c r="F96" s="20">
        <v>8</v>
      </c>
      <c r="G96" s="20">
        <v>5</v>
      </c>
      <c r="H96" s="20">
        <v>1</v>
      </c>
      <c r="I96" s="20">
        <v>1</v>
      </c>
      <c r="J96" s="20">
        <v>4</v>
      </c>
      <c r="K96" s="20">
        <v>1</v>
      </c>
      <c r="L96" s="20">
        <v>1</v>
      </c>
      <c r="M96" s="20">
        <v>1</v>
      </c>
      <c r="N96" s="20">
        <v>5</v>
      </c>
    </row>
    <row r="97" spans="1:14">
      <c r="A97" s="21" t="s">
        <v>55</v>
      </c>
      <c r="B97" s="18">
        <v>1</v>
      </c>
      <c r="C97" s="18">
        <v>0</v>
      </c>
      <c r="D97" s="18">
        <v>0</v>
      </c>
      <c r="E97" s="18">
        <v>1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</row>
    <row r="98" spans="1:14">
      <c r="A98" s="21" t="s">
        <v>68</v>
      </c>
      <c r="B98" s="18">
        <v>1</v>
      </c>
      <c r="C98" s="18">
        <v>0</v>
      </c>
      <c r="D98" s="18">
        <v>0</v>
      </c>
      <c r="E98" s="18">
        <v>0</v>
      </c>
      <c r="F98" s="18">
        <v>0</v>
      </c>
      <c r="G98" s="18">
        <v>1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</row>
    <row r="99" spans="1:14">
      <c r="A99" s="21" t="s">
        <v>56</v>
      </c>
      <c r="B99" s="18">
        <v>20</v>
      </c>
      <c r="C99" s="18">
        <v>1</v>
      </c>
      <c r="D99" s="18">
        <v>1</v>
      </c>
      <c r="E99" s="18">
        <v>2</v>
      </c>
      <c r="F99" s="18">
        <v>3</v>
      </c>
      <c r="G99" s="18">
        <v>1</v>
      </c>
      <c r="H99" s="18">
        <v>1</v>
      </c>
      <c r="I99" s="18">
        <v>1</v>
      </c>
      <c r="J99" s="18">
        <v>3</v>
      </c>
      <c r="K99" s="18">
        <v>0</v>
      </c>
      <c r="L99" s="18">
        <v>1</v>
      </c>
      <c r="M99" s="18">
        <v>1</v>
      </c>
      <c r="N99" s="18">
        <v>5</v>
      </c>
    </row>
    <row r="100" spans="1:14">
      <c r="A100" s="21" t="s">
        <v>52</v>
      </c>
      <c r="B100" s="18">
        <v>17</v>
      </c>
      <c r="C100" s="18">
        <v>2</v>
      </c>
      <c r="D100" s="18">
        <v>3</v>
      </c>
      <c r="E100" s="18">
        <v>2</v>
      </c>
      <c r="F100" s="18">
        <v>5</v>
      </c>
      <c r="G100" s="18">
        <v>3</v>
      </c>
      <c r="H100" s="18">
        <v>0</v>
      </c>
      <c r="I100" s="18">
        <v>0</v>
      </c>
      <c r="J100" s="18">
        <v>1</v>
      </c>
      <c r="K100" s="18">
        <v>1</v>
      </c>
      <c r="L100" s="18">
        <v>0</v>
      </c>
      <c r="M100" s="18">
        <v>0</v>
      </c>
      <c r="N100" s="18">
        <v>0</v>
      </c>
    </row>
    <row r="101" spans="1:14" s="29" customFormat="1">
      <c r="A101" s="31" t="s">
        <v>17</v>
      </c>
      <c r="B101" s="20">
        <v>5</v>
      </c>
      <c r="C101" s="20">
        <v>0</v>
      </c>
      <c r="D101" s="20">
        <v>0</v>
      </c>
      <c r="E101" s="20">
        <v>0</v>
      </c>
      <c r="F101" s="20">
        <v>0</v>
      </c>
      <c r="G101" s="20">
        <v>3</v>
      </c>
      <c r="H101" s="20">
        <v>1</v>
      </c>
      <c r="I101" s="20">
        <v>0</v>
      </c>
      <c r="J101" s="20">
        <v>1</v>
      </c>
      <c r="K101" s="20">
        <v>0</v>
      </c>
      <c r="L101" s="20">
        <v>0</v>
      </c>
      <c r="M101" s="20">
        <v>0</v>
      </c>
      <c r="N101" s="20">
        <v>0</v>
      </c>
    </row>
    <row r="102" spans="1:14">
      <c r="A102" s="21" t="s">
        <v>51</v>
      </c>
      <c r="B102" s="18">
        <v>1</v>
      </c>
      <c r="C102" s="18">
        <v>0</v>
      </c>
      <c r="D102" s="18">
        <v>0</v>
      </c>
      <c r="E102" s="18">
        <v>0</v>
      </c>
      <c r="F102" s="18">
        <v>0</v>
      </c>
      <c r="G102" s="18">
        <v>1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</row>
    <row r="103" spans="1:14">
      <c r="A103" s="21" t="s">
        <v>56</v>
      </c>
      <c r="B103" s="18">
        <v>4</v>
      </c>
      <c r="C103" s="18">
        <v>0</v>
      </c>
      <c r="D103" s="18">
        <v>0</v>
      </c>
      <c r="E103" s="18">
        <v>0</v>
      </c>
      <c r="F103" s="18">
        <v>0</v>
      </c>
      <c r="G103" s="18">
        <v>2</v>
      </c>
      <c r="H103" s="18">
        <v>1</v>
      </c>
      <c r="I103" s="18">
        <v>0</v>
      </c>
      <c r="J103" s="18">
        <v>1</v>
      </c>
      <c r="K103" s="18">
        <v>0</v>
      </c>
      <c r="L103" s="18">
        <v>0</v>
      </c>
      <c r="M103" s="18">
        <v>0</v>
      </c>
      <c r="N103" s="18">
        <v>0</v>
      </c>
    </row>
    <row r="104" spans="1:14">
      <c r="A104" s="22" t="s">
        <v>18</v>
      </c>
      <c r="B104" s="18">
        <v>15</v>
      </c>
      <c r="C104" s="18">
        <v>2</v>
      </c>
      <c r="D104" s="18">
        <v>0</v>
      </c>
      <c r="E104" s="18">
        <v>2</v>
      </c>
      <c r="F104" s="18">
        <v>2</v>
      </c>
      <c r="G104" s="18">
        <v>3</v>
      </c>
      <c r="H104" s="18">
        <v>0</v>
      </c>
      <c r="I104" s="18">
        <v>0</v>
      </c>
      <c r="J104" s="18">
        <v>0</v>
      </c>
      <c r="K104" s="18">
        <v>1</v>
      </c>
      <c r="L104" s="18">
        <v>1</v>
      </c>
      <c r="M104" s="18">
        <v>2</v>
      </c>
      <c r="N104" s="18">
        <v>2</v>
      </c>
    </row>
    <row r="105" spans="1:14">
      <c r="A105" s="21" t="s">
        <v>51</v>
      </c>
      <c r="B105" s="18">
        <v>2</v>
      </c>
      <c r="C105" s="18">
        <v>0</v>
      </c>
      <c r="D105" s="18">
        <v>0</v>
      </c>
      <c r="E105" s="18">
        <v>0</v>
      </c>
      <c r="F105" s="18">
        <v>1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1</v>
      </c>
      <c r="N105" s="18">
        <v>0</v>
      </c>
    </row>
    <row r="106" spans="1:14">
      <c r="A106" s="21" t="s">
        <v>54</v>
      </c>
      <c r="B106" s="18">
        <v>2</v>
      </c>
      <c r="C106" s="18">
        <v>0</v>
      </c>
      <c r="D106" s="18">
        <v>0</v>
      </c>
      <c r="E106" s="18">
        <v>0</v>
      </c>
      <c r="F106" s="18">
        <v>0</v>
      </c>
      <c r="G106" s="18">
        <v>2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</row>
    <row r="107" spans="1:14">
      <c r="A107" s="21" t="s">
        <v>56</v>
      </c>
      <c r="B107" s="18">
        <v>11</v>
      </c>
      <c r="C107" s="18">
        <v>2</v>
      </c>
      <c r="D107" s="18">
        <v>0</v>
      </c>
      <c r="E107" s="18">
        <v>2</v>
      </c>
      <c r="F107" s="18">
        <v>1</v>
      </c>
      <c r="G107" s="18">
        <v>1</v>
      </c>
      <c r="H107" s="18">
        <v>0</v>
      </c>
      <c r="I107" s="18">
        <v>0</v>
      </c>
      <c r="J107" s="18">
        <v>0</v>
      </c>
      <c r="K107" s="18">
        <v>1</v>
      </c>
      <c r="L107" s="18">
        <v>1</v>
      </c>
      <c r="M107" s="18">
        <v>1</v>
      </c>
      <c r="N107" s="18">
        <v>2</v>
      </c>
    </row>
    <row r="108" spans="1:14">
      <c r="A108" s="22" t="s">
        <v>65</v>
      </c>
      <c r="B108" s="18">
        <v>1</v>
      </c>
      <c r="C108" s="18">
        <v>0</v>
      </c>
      <c r="D108" s="18">
        <v>0</v>
      </c>
      <c r="E108" s="18">
        <v>0</v>
      </c>
      <c r="F108" s="18">
        <v>0</v>
      </c>
      <c r="G108" s="18">
        <v>1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</row>
    <row r="109" spans="1:14">
      <c r="A109" s="21" t="s">
        <v>51</v>
      </c>
      <c r="B109" s="18">
        <v>1</v>
      </c>
      <c r="C109" s="18">
        <v>0</v>
      </c>
      <c r="D109" s="18">
        <v>0</v>
      </c>
      <c r="E109" s="18">
        <v>0</v>
      </c>
      <c r="F109" s="18">
        <v>0</v>
      </c>
      <c r="G109" s="18">
        <v>1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</row>
    <row r="110" spans="1:14" s="29" customFormat="1">
      <c r="A110" s="31" t="s">
        <v>95</v>
      </c>
      <c r="B110" s="20">
        <v>11</v>
      </c>
      <c r="C110" s="20">
        <v>0</v>
      </c>
      <c r="D110" s="20">
        <v>0</v>
      </c>
      <c r="E110" s="20">
        <v>0</v>
      </c>
      <c r="F110" s="20">
        <v>0</v>
      </c>
      <c r="G110" s="20">
        <v>2</v>
      </c>
      <c r="H110" s="20">
        <v>3</v>
      </c>
      <c r="I110" s="20">
        <v>0</v>
      </c>
      <c r="J110" s="20">
        <v>1</v>
      </c>
      <c r="K110" s="20">
        <v>1</v>
      </c>
      <c r="L110" s="20">
        <v>1</v>
      </c>
      <c r="M110" s="20">
        <v>2</v>
      </c>
      <c r="N110" s="20">
        <v>1</v>
      </c>
    </row>
    <row r="111" spans="1:14">
      <c r="A111" s="21" t="s">
        <v>51</v>
      </c>
      <c r="B111" s="18">
        <v>4</v>
      </c>
      <c r="C111" s="18">
        <v>0</v>
      </c>
      <c r="D111" s="18">
        <v>0</v>
      </c>
      <c r="E111" s="18">
        <v>0</v>
      </c>
      <c r="F111" s="18">
        <v>0</v>
      </c>
      <c r="G111" s="18">
        <v>1</v>
      </c>
      <c r="H111" s="18">
        <v>1</v>
      </c>
      <c r="I111" s="18">
        <v>0</v>
      </c>
      <c r="J111" s="18">
        <v>1</v>
      </c>
      <c r="K111" s="18">
        <v>0</v>
      </c>
      <c r="L111" s="18">
        <v>1</v>
      </c>
      <c r="M111" s="18">
        <v>0</v>
      </c>
      <c r="N111" s="18">
        <v>0</v>
      </c>
    </row>
    <row r="112" spans="1:14">
      <c r="A112" s="21" t="s">
        <v>55</v>
      </c>
      <c r="B112" s="18">
        <v>2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1</v>
      </c>
      <c r="N112" s="18">
        <v>1</v>
      </c>
    </row>
    <row r="113" spans="1:14">
      <c r="A113" s="21" t="s">
        <v>54</v>
      </c>
      <c r="B113" s="18">
        <v>1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1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</row>
    <row r="114" spans="1:14">
      <c r="A114" s="21" t="s">
        <v>56</v>
      </c>
      <c r="B114" s="18">
        <v>2</v>
      </c>
      <c r="C114" s="18">
        <v>0</v>
      </c>
      <c r="D114" s="18">
        <v>0</v>
      </c>
      <c r="E114" s="18">
        <v>0</v>
      </c>
      <c r="F114" s="18">
        <v>0</v>
      </c>
      <c r="G114" s="18">
        <v>1</v>
      </c>
      <c r="H114" s="18">
        <v>0</v>
      </c>
      <c r="I114" s="18">
        <v>0</v>
      </c>
      <c r="J114" s="18">
        <v>0</v>
      </c>
      <c r="K114" s="18">
        <v>1</v>
      </c>
      <c r="L114" s="18">
        <v>0</v>
      </c>
      <c r="M114" s="18">
        <v>0</v>
      </c>
      <c r="N114" s="18">
        <v>0</v>
      </c>
    </row>
    <row r="115" spans="1:14">
      <c r="A115" s="21" t="s">
        <v>52</v>
      </c>
      <c r="B115" s="18">
        <v>2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1</v>
      </c>
      <c r="I115" s="18">
        <v>0</v>
      </c>
      <c r="J115" s="18">
        <v>0</v>
      </c>
      <c r="K115" s="18">
        <v>0</v>
      </c>
      <c r="L115" s="18">
        <v>0</v>
      </c>
      <c r="M115" s="18">
        <v>1</v>
      </c>
      <c r="N115" s="18">
        <v>0</v>
      </c>
    </row>
    <row r="116" spans="1:14">
      <c r="A116" s="22" t="s">
        <v>96</v>
      </c>
      <c r="B116" s="18">
        <v>12</v>
      </c>
      <c r="C116" s="18">
        <v>1</v>
      </c>
      <c r="D116" s="18">
        <v>0</v>
      </c>
      <c r="E116" s="18">
        <v>1</v>
      </c>
      <c r="F116" s="18">
        <v>1</v>
      </c>
      <c r="G116" s="18">
        <v>1</v>
      </c>
      <c r="H116" s="18">
        <v>1</v>
      </c>
      <c r="I116" s="18">
        <v>0</v>
      </c>
      <c r="J116" s="18">
        <v>1</v>
      </c>
      <c r="K116" s="18">
        <v>1</v>
      </c>
      <c r="L116" s="18">
        <v>2</v>
      </c>
      <c r="M116" s="18">
        <v>1</v>
      </c>
      <c r="N116" s="18">
        <v>2</v>
      </c>
    </row>
    <row r="117" spans="1:14">
      <c r="A117" s="21" t="s">
        <v>51</v>
      </c>
      <c r="B117" s="18">
        <v>1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1</v>
      </c>
    </row>
    <row r="118" spans="1:14">
      <c r="A118" s="21" t="s">
        <v>56</v>
      </c>
      <c r="B118" s="18">
        <v>11</v>
      </c>
      <c r="C118" s="18">
        <v>1</v>
      </c>
      <c r="D118" s="18">
        <v>0</v>
      </c>
      <c r="E118" s="18">
        <v>1</v>
      </c>
      <c r="F118" s="18">
        <v>1</v>
      </c>
      <c r="G118" s="18">
        <v>1</v>
      </c>
      <c r="H118" s="18">
        <v>1</v>
      </c>
      <c r="I118" s="18">
        <v>0</v>
      </c>
      <c r="J118" s="18">
        <v>1</v>
      </c>
      <c r="K118" s="18">
        <v>1</v>
      </c>
      <c r="L118" s="18">
        <v>2</v>
      </c>
      <c r="M118" s="18">
        <v>1</v>
      </c>
      <c r="N118" s="18">
        <v>1</v>
      </c>
    </row>
    <row r="119" spans="1:14" s="29" customFormat="1">
      <c r="A119" s="31" t="s">
        <v>19</v>
      </c>
      <c r="B119" s="20">
        <v>91</v>
      </c>
      <c r="C119" s="20">
        <v>14</v>
      </c>
      <c r="D119" s="20">
        <v>7</v>
      </c>
      <c r="E119" s="20">
        <v>3</v>
      </c>
      <c r="F119" s="20">
        <v>7</v>
      </c>
      <c r="G119" s="20">
        <v>4</v>
      </c>
      <c r="H119" s="20">
        <v>9</v>
      </c>
      <c r="I119" s="20">
        <v>8</v>
      </c>
      <c r="J119" s="20">
        <v>8</v>
      </c>
      <c r="K119" s="20">
        <v>7</v>
      </c>
      <c r="L119" s="20">
        <v>6</v>
      </c>
      <c r="M119" s="20">
        <v>9</v>
      </c>
      <c r="N119" s="20">
        <v>9</v>
      </c>
    </row>
    <row r="120" spans="1:14">
      <c r="A120" s="21" t="s">
        <v>51</v>
      </c>
      <c r="B120" s="18">
        <v>54</v>
      </c>
      <c r="C120" s="18">
        <v>6</v>
      </c>
      <c r="D120" s="18">
        <v>5</v>
      </c>
      <c r="E120" s="18">
        <v>2</v>
      </c>
      <c r="F120" s="18">
        <v>3</v>
      </c>
      <c r="G120" s="18">
        <v>3</v>
      </c>
      <c r="H120" s="18">
        <v>7</v>
      </c>
      <c r="I120" s="18">
        <v>5</v>
      </c>
      <c r="J120" s="18">
        <v>6</v>
      </c>
      <c r="K120" s="18">
        <v>5</v>
      </c>
      <c r="L120" s="18">
        <v>3</v>
      </c>
      <c r="M120" s="18">
        <v>3</v>
      </c>
      <c r="N120" s="18">
        <v>6</v>
      </c>
    </row>
    <row r="121" spans="1:14">
      <c r="A121" s="21" t="s">
        <v>54</v>
      </c>
      <c r="B121" s="18">
        <v>23</v>
      </c>
      <c r="C121" s="18">
        <v>1</v>
      </c>
      <c r="D121" s="18">
        <v>1</v>
      </c>
      <c r="E121" s="18">
        <v>1</v>
      </c>
      <c r="F121" s="18">
        <v>4</v>
      </c>
      <c r="G121" s="18">
        <v>0</v>
      </c>
      <c r="H121" s="18">
        <v>1</v>
      </c>
      <c r="I121" s="18">
        <v>2</v>
      </c>
      <c r="J121" s="18">
        <v>2</v>
      </c>
      <c r="K121" s="18">
        <v>2</v>
      </c>
      <c r="L121" s="18">
        <v>1</v>
      </c>
      <c r="M121" s="18">
        <v>5</v>
      </c>
      <c r="N121" s="18">
        <v>3</v>
      </c>
    </row>
    <row r="122" spans="1:14">
      <c r="A122" s="21" t="s">
        <v>56</v>
      </c>
      <c r="B122" s="18">
        <v>14</v>
      </c>
      <c r="C122" s="18">
        <v>7</v>
      </c>
      <c r="D122" s="18">
        <v>1</v>
      </c>
      <c r="E122" s="18">
        <v>0</v>
      </c>
      <c r="F122" s="18">
        <v>0</v>
      </c>
      <c r="G122" s="18">
        <v>1</v>
      </c>
      <c r="H122" s="18">
        <v>1</v>
      </c>
      <c r="I122" s="18">
        <v>1</v>
      </c>
      <c r="J122" s="18">
        <v>0</v>
      </c>
      <c r="K122" s="18">
        <v>0</v>
      </c>
      <c r="L122" s="18">
        <v>2</v>
      </c>
      <c r="M122" s="18">
        <v>1</v>
      </c>
      <c r="N122" s="18">
        <v>0</v>
      </c>
    </row>
    <row r="123" spans="1:14" s="29" customFormat="1">
      <c r="A123" s="31" t="s">
        <v>129</v>
      </c>
      <c r="B123" s="20">
        <v>1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1</v>
      </c>
      <c r="L123" s="20">
        <v>0</v>
      </c>
      <c r="M123" s="20">
        <v>0</v>
      </c>
      <c r="N123" s="20">
        <v>0</v>
      </c>
    </row>
    <row r="124" spans="1:14">
      <c r="A124" s="21" t="s">
        <v>51</v>
      </c>
      <c r="B124" s="18">
        <v>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1</v>
      </c>
      <c r="L124" s="18">
        <v>0</v>
      </c>
      <c r="M124" s="18">
        <v>0</v>
      </c>
      <c r="N124" s="18">
        <v>0</v>
      </c>
    </row>
    <row r="125" spans="1:14" s="29" customFormat="1">
      <c r="A125" s="31" t="s">
        <v>130</v>
      </c>
      <c r="B125" s="20">
        <v>1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1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</row>
    <row r="126" spans="1:14">
      <c r="A126" s="21" t="s">
        <v>52</v>
      </c>
      <c r="B126" s="18">
        <v>1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1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</row>
    <row r="127" spans="1:14" s="29" customFormat="1">
      <c r="A127" s="31" t="s">
        <v>131</v>
      </c>
      <c r="B127" s="20">
        <v>6</v>
      </c>
      <c r="C127" s="20">
        <v>0</v>
      </c>
      <c r="D127" s="20">
        <v>1</v>
      </c>
      <c r="E127" s="20">
        <v>1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1</v>
      </c>
      <c r="N127" s="20">
        <v>3</v>
      </c>
    </row>
    <row r="128" spans="1:14">
      <c r="A128" s="21" t="s">
        <v>55</v>
      </c>
      <c r="B128" s="18">
        <v>4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1</v>
      </c>
      <c r="N128" s="18">
        <v>3</v>
      </c>
    </row>
    <row r="129" spans="1:14">
      <c r="A129" s="21" t="s">
        <v>56</v>
      </c>
      <c r="B129" s="18">
        <v>2</v>
      </c>
      <c r="C129" s="18">
        <v>0</v>
      </c>
      <c r="D129" s="18">
        <v>1</v>
      </c>
      <c r="E129" s="18">
        <v>1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</row>
    <row r="130" spans="1:14" s="29" customFormat="1">
      <c r="A130" s="31" t="s">
        <v>101</v>
      </c>
      <c r="B130" s="20">
        <v>2</v>
      </c>
      <c r="C130" s="20">
        <v>1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1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</row>
    <row r="131" spans="1:14">
      <c r="A131" s="21" t="s">
        <v>52</v>
      </c>
      <c r="B131" s="18">
        <v>2</v>
      </c>
      <c r="C131" s="18">
        <v>1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1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</row>
    <row r="132" spans="1:14" s="29" customFormat="1">
      <c r="A132" s="31" t="s">
        <v>20</v>
      </c>
      <c r="B132" s="20">
        <v>59</v>
      </c>
      <c r="C132" s="20">
        <v>4</v>
      </c>
      <c r="D132" s="20">
        <v>4</v>
      </c>
      <c r="E132" s="20">
        <v>4</v>
      </c>
      <c r="F132" s="20">
        <v>2</v>
      </c>
      <c r="G132" s="20">
        <v>6</v>
      </c>
      <c r="H132" s="20">
        <v>7</v>
      </c>
      <c r="I132" s="20">
        <v>6</v>
      </c>
      <c r="J132" s="20">
        <v>4</v>
      </c>
      <c r="K132" s="20">
        <v>8</v>
      </c>
      <c r="L132" s="20">
        <v>6</v>
      </c>
      <c r="M132" s="20">
        <v>3</v>
      </c>
      <c r="N132" s="20">
        <v>5</v>
      </c>
    </row>
    <row r="133" spans="1:14">
      <c r="A133" s="21" t="s">
        <v>53</v>
      </c>
      <c r="B133" s="18">
        <v>28</v>
      </c>
      <c r="C133" s="18">
        <v>2</v>
      </c>
      <c r="D133" s="18">
        <v>2</v>
      </c>
      <c r="E133" s="18">
        <v>3</v>
      </c>
      <c r="F133" s="18">
        <v>2</v>
      </c>
      <c r="G133" s="18">
        <v>2</v>
      </c>
      <c r="H133" s="18">
        <v>2</v>
      </c>
      <c r="I133" s="18">
        <v>4</v>
      </c>
      <c r="J133" s="18">
        <v>3</v>
      </c>
      <c r="K133" s="18">
        <v>2</v>
      </c>
      <c r="L133" s="18">
        <v>2</v>
      </c>
      <c r="M133" s="18">
        <v>2</v>
      </c>
      <c r="N133" s="18">
        <v>2</v>
      </c>
    </row>
    <row r="134" spans="1:14">
      <c r="A134" s="21" t="s">
        <v>51</v>
      </c>
      <c r="B134" s="18">
        <v>24</v>
      </c>
      <c r="C134" s="18">
        <v>2</v>
      </c>
      <c r="D134" s="18">
        <v>2</v>
      </c>
      <c r="E134" s="18">
        <v>1</v>
      </c>
      <c r="F134" s="18">
        <v>0</v>
      </c>
      <c r="G134" s="18">
        <v>4</v>
      </c>
      <c r="H134" s="18">
        <v>5</v>
      </c>
      <c r="I134" s="18">
        <v>2</v>
      </c>
      <c r="J134" s="18">
        <v>1</v>
      </c>
      <c r="K134" s="18">
        <v>3</v>
      </c>
      <c r="L134" s="18">
        <v>3</v>
      </c>
      <c r="M134" s="18">
        <v>0</v>
      </c>
      <c r="N134" s="18">
        <v>1</v>
      </c>
    </row>
    <row r="135" spans="1:14">
      <c r="A135" s="21" t="s">
        <v>54</v>
      </c>
      <c r="B135" s="18">
        <v>2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1</v>
      </c>
      <c r="L135" s="18">
        <v>1</v>
      </c>
      <c r="M135" s="18">
        <v>0</v>
      </c>
      <c r="N135" s="18">
        <v>0</v>
      </c>
    </row>
    <row r="136" spans="1:14">
      <c r="A136" s="21" t="s">
        <v>63</v>
      </c>
      <c r="B136" s="18">
        <v>5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2</v>
      </c>
      <c r="L136" s="18">
        <v>0</v>
      </c>
      <c r="M136" s="18">
        <v>1</v>
      </c>
      <c r="N136" s="18">
        <v>2</v>
      </c>
    </row>
    <row r="137" spans="1:14" s="29" customFormat="1">
      <c r="A137" s="31" t="s">
        <v>102</v>
      </c>
      <c r="B137" s="20">
        <v>19</v>
      </c>
      <c r="C137" s="20">
        <v>0</v>
      </c>
      <c r="D137" s="20">
        <v>1</v>
      </c>
      <c r="E137" s="20">
        <v>2</v>
      </c>
      <c r="F137" s="20">
        <v>3</v>
      </c>
      <c r="G137" s="20">
        <v>3</v>
      </c>
      <c r="H137" s="20">
        <v>4</v>
      </c>
      <c r="I137" s="20">
        <v>1</v>
      </c>
      <c r="J137" s="20">
        <v>2</v>
      </c>
      <c r="K137" s="20">
        <v>2</v>
      </c>
      <c r="L137" s="20">
        <v>0</v>
      </c>
      <c r="M137" s="20">
        <v>0</v>
      </c>
      <c r="N137" s="20">
        <v>1</v>
      </c>
    </row>
    <row r="138" spans="1:14">
      <c r="A138" s="21" t="s">
        <v>51</v>
      </c>
      <c r="B138" s="18">
        <v>16</v>
      </c>
      <c r="C138" s="18">
        <v>0</v>
      </c>
      <c r="D138" s="18">
        <v>1</v>
      </c>
      <c r="E138" s="18">
        <v>1</v>
      </c>
      <c r="F138" s="18">
        <v>3</v>
      </c>
      <c r="G138" s="18">
        <v>3</v>
      </c>
      <c r="H138" s="18">
        <v>4</v>
      </c>
      <c r="I138" s="18">
        <v>1</v>
      </c>
      <c r="J138" s="18">
        <v>2</v>
      </c>
      <c r="K138" s="18">
        <v>1</v>
      </c>
      <c r="L138" s="18">
        <v>0</v>
      </c>
      <c r="M138" s="18">
        <v>0</v>
      </c>
      <c r="N138" s="18">
        <v>0</v>
      </c>
    </row>
    <row r="139" spans="1:14">
      <c r="A139" s="21" t="s">
        <v>56</v>
      </c>
      <c r="B139" s="18">
        <v>3</v>
      </c>
      <c r="C139" s="18">
        <v>0</v>
      </c>
      <c r="D139" s="18">
        <v>0</v>
      </c>
      <c r="E139" s="18">
        <v>1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1</v>
      </c>
      <c r="L139" s="18">
        <v>0</v>
      </c>
      <c r="M139" s="18">
        <v>0</v>
      </c>
      <c r="N139" s="18">
        <v>1</v>
      </c>
    </row>
    <row r="140" spans="1:14" s="29" customFormat="1">
      <c r="A140" s="31" t="s">
        <v>21</v>
      </c>
      <c r="B140" s="20">
        <v>234</v>
      </c>
      <c r="C140" s="20">
        <v>14</v>
      </c>
      <c r="D140" s="20">
        <v>14</v>
      </c>
      <c r="E140" s="20">
        <v>15</v>
      </c>
      <c r="F140" s="20">
        <v>18</v>
      </c>
      <c r="G140" s="20">
        <v>16</v>
      </c>
      <c r="H140" s="20">
        <v>28</v>
      </c>
      <c r="I140" s="20">
        <v>20</v>
      </c>
      <c r="J140" s="20">
        <v>26</v>
      </c>
      <c r="K140" s="20">
        <v>22</v>
      </c>
      <c r="L140" s="20">
        <v>30</v>
      </c>
      <c r="M140" s="20">
        <v>18</v>
      </c>
      <c r="N140" s="20">
        <v>13</v>
      </c>
    </row>
    <row r="141" spans="1:14">
      <c r="A141" s="21" t="s">
        <v>53</v>
      </c>
      <c r="B141" s="18">
        <v>4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1</v>
      </c>
      <c r="J141" s="18">
        <v>1</v>
      </c>
      <c r="K141" s="18">
        <v>1</v>
      </c>
      <c r="L141" s="18">
        <v>1</v>
      </c>
      <c r="M141" s="18">
        <v>0</v>
      </c>
      <c r="N141" s="18">
        <v>0</v>
      </c>
    </row>
    <row r="142" spans="1:14">
      <c r="A142" s="21" t="s">
        <v>51</v>
      </c>
      <c r="B142" s="18">
        <v>112</v>
      </c>
      <c r="C142" s="18">
        <v>6</v>
      </c>
      <c r="D142" s="18">
        <v>5</v>
      </c>
      <c r="E142" s="18">
        <v>5</v>
      </c>
      <c r="F142" s="18">
        <v>11</v>
      </c>
      <c r="G142" s="18">
        <v>6</v>
      </c>
      <c r="H142" s="18">
        <v>17</v>
      </c>
      <c r="I142" s="18">
        <v>10</v>
      </c>
      <c r="J142" s="18">
        <v>14</v>
      </c>
      <c r="K142" s="18">
        <v>9</v>
      </c>
      <c r="L142" s="18">
        <v>11</v>
      </c>
      <c r="M142" s="18">
        <v>10</v>
      </c>
      <c r="N142" s="18">
        <v>8</v>
      </c>
    </row>
    <row r="143" spans="1:14">
      <c r="A143" s="21" t="s">
        <v>55</v>
      </c>
      <c r="B143" s="18">
        <v>4</v>
      </c>
      <c r="C143" s="18">
        <v>1</v>
      </c>
      <c r="D143" s="18">
        <v>1</v>
      </c>
      <c r="E143" s="18">
        <v>1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1</v>
      </c>
    </row>
    <row r="144" spans="1:14">
      <c r="A144" s="21" t="s">
        <v>54</v>
      </c>
      <c r="B144" s="18">
        <v>28</v>
      </c>
      <c r="C144" s="18">
        <v>1</v>
      </c>
      <c r="D144" s="18">
        <v>2</v>
      </c>
      <c r="E144" s="18">
        <v>2</v>
      </c>
      <c r="F144" s="18">
        <v>3</v>
      </c>
      <c r="G144" s="18">
        <v>5</v>
      </c>
      <c r="H144" s="18">
        <v>5</v>
      </c>
      <c r="I144" s="18">
        <v>2</v>
      </c>
      <c r="J144" s="18">
        <v>2</v>
      </c>
      <c r="K144" s="18">
        <v>3</v>
      </c>
      <c r="L144" s="18">
        <v>2</v>
      </c>
      <c r="M144" s="18">
        <v>1</v>
      </c>
      <c r="N144" s="18">
        <v>0</v>
      </c>
    </row>
    <row r="145" spans="1:14">
      <c r="A145" s="21" t="s">
        <v>63</v>
      </c>
      <c r="B145" s="18">
        <v>14</v>
      </c>
      <c r="C145" s="18">
        <v>0</v>
      </c>
      <c r="D145" s="18">
        <v>0</v>
      </c>
      <c r="E145" s="18">
        <v>0</v>
      </c>
      <c r="F145" s="18">
        <v>1</v>
      </c>
      <c r="G145" s="18">
        <v>1</v>
      </c>
      <c r="H145" s="18">
        <v>1</v>
      </c>
      <c r="I145" s="18">
        <v>3</v>
      </c>
      <c r="J145" s="18">
        <v>2</v>
      </c>
      <c r="K145" s="18">
        <v>1</v>
      </c>
      <c r="L145" s="18">
        <v>4</v>
      </c>
      <c r="M145" s="18">
        <v>1</v>
      </c>
      <c r="N145" s="18">
        <v>0</v>
      </c>
    </row>
    <row r="146" spans="1:14">
      <c r="A146" s="21" t="s">
        <v>56</v>
      </c>
      <c r="B146" s="18">
        <v>72</v>
      </c>
      <c r="C146" s="18">
        <v>6</v>
      </c>
      <c r="D146" s="18">
        <v>6</v>
      </c>
      <c r="E146" s="18">
        <v>7</v>
      </c>
      <c r="F146" s="18">
        <v>3</v>
      </c>
      <c r="G146" s="18">
        <v>4</v>
      </c>
      <c r="H146" s="18">
        <v>5</v>
      </c>
      <c r="I146" s="18">
        <v>4</v>
      </c>
      <c r="J146" s="18">
        <v>7</v>
      </c>
      <c r="K146" s="18">
        <v>8</v>
      </c>
      <c r="L146" s="18">
        <v>12</v>
      </c>
      <c r="M146" s="18">
        <v>6</v>
      </c>
      <c r="N146" s="18">
        <v>4</v>
      </c>
    </row>
    <row r="147" spans="1:14" s="29" customFormat="1">
      <c r="A147" s="31" t="s">
        <v>132</v>
      </c>
      <c r="B147" s="20">
        <v>1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1</v>
      </c>
      <c r="M147" s="20">
        <v>0</v>
      </c>
      <c r="N147" s="20">
        <v>0</v>
      </c>
    </row>
    <row r="148" spans="1:14">
      <c r="A148" s="21" t="s">
        <v>52</v>
      </c>
      <c r="B148" s="18">
        <v>1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1</v>
      </c>
      <c r="M148" s="18">
        <v>0</v>
      </c>
      <c r="N148" s="18">
        <v>0</v>
      </c>
    </row>
    <row r="149" spans="1:14" s="29" customFormat="1">
      <c r="A149" s="31" t="s">
        <v>22</v>
      </c>
      <c r="B149" s="20">
        <v>128</v>
      </c>
      <c r="C149" s="20">
        <v>22</v>
      </c>
      <c r="D149" s="20">
        <v>20</v>
      </c>
      <c r="E149" s="20">
        <v>19</v>
      </c>
      <c r="F149" s="20">
        <v>5</v>
      </c>
      <c r="G149" s="20">
        <v>5</v>
      </c>
      <c r="H149" s="20">
        <v>4</v>
      </c>
      <c r="I149" s="20">
        <v>2</v>
      </c>
      <c r="J149" s="20">
        <v>5</v>
      </c>
      <c r="K149" s="20">
        <v>6</v>
      </c>
      <c r="L149" s="20">
        <v>5</v>
      </c>
      <c r="M149" s="20">
        <v>11</v>
      </c>
      <c r="N149" s="20">
        <v>24</v>
      </c>
    </row>
    <row r="150" spans="1:14">
      <c r="A150" s="21" t="s">
        <v>51</v>
      </c>
      <c r="B150" s="18">
        <v>40</v>
      </c>
      <c r="C150" s="18">
        <v>4</v>
      </c>
      <c r="D150" s="18">
        <v>5</v>
      </c>
      <c r="E150" s="18">
        <v>3</v>
      </c>
      <c r="F150" s="18">
        <v>2</v>
      </c>
      <c r="G150" s="18">
        <v>3</v>
      </c>
      <c r="H150" s="18">
        <v>3</v>
      </c>
      <c r="I150" s="18">
        <v>2</v>
      </c>
      <c r="J150" s="18">
        <v>5</v>
      </c>
      <c r="K150" s="18">
        <v>3</v>
      </c>
      <c r="L150" s="18">
        <v>4</v>
      </c>
      <c r="M150" s="18">
        <v>3</v>
      </c>
      <c r="N150" s="18">
        <v>3</v>
      </c>
    </row>
    <row r="151" spans="1:14">
      <c r="A151" s="21" t="s">
        <v>55</v>
      </c>
      <c r="B151" s="18">
        <v>77</v>
      </c>
      <c r="C151" s="18">
        <v>16</v>
      </c>
      <c r="D151" s="18">
        <v>13</v>
      </c>
      <c r="E151" s="18">
        <v>16</v>
      </c>
      <c r="F151" s="18">
        <v>3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8</v>
      </c>
      <c r="N151" s="18">
        <v>21</v>
      </c>
    </row>
    <row r="152" spans="1:14">
      <c r="A152" s="21" t="s">
        <v>54</v>
      </c>
      <c r="B152" s="18">
        <v>2</v>
      </c>
      <c r="C152" s="18">
        <v>0</v>
      </c>
      <c r="D152" s="18">
        <v>1</v>
      </c>
      <c r="E152" s="18">
        <v>0</v>
      </c>
      <c r="F152" s="18">
        <v>0</v>
      </c>
      <c r="G152" s="18">
        <v>0</v>
      </c>
      <c r="H152" s="18">
        <v>1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</row>
    <row r="153" spans="1:14">
      <c r="A153" s="21" t="s">
        <v>56</v>
      </c>
      <c r="B153" s="18">
        <v>9</v>
      </c>
      <c r="C153" s="18">
        <v>2</v>
      </c>
      <c r="D153" s="18">
        <v>1</v>
      </c>
      <c r="E153" s="18">
        <v>0</v>
      </c>
      <c r="F153" s="18">
        <v>0</v>
      </c>
      <c r="G153" s="18">
        <v>2</v>
      </c>
      <c r="H153" s="18">
        <v>0</v>
      </c>
      <c r="I153" s="18">
        <v>0</v>
      </c>
      <c r="J153" s="18">
        <v>0</v>
      </c>
      <c r="K153" s="18">
        <v>3</v>
      </c>
      <c r="L153" s="18">
        <v>1</v>
      </c>
      <c r="M153" s="18">
        <v>0</v>
      </c>
      <c r="N153" s="18">
        <v>0</v>
      </c>
    </row>
    <row r="154" spans="1:14" s="29" customFormat="1">
      <c r="A154" s="31" t="s">
        <v>23</v>
      </c>
      <c r="B154" s="20">
        <v>33</v>
      </c>
      <c r="C154" s="20">
        <v>7</v>
      </c>
      <c r="D154" s="20">
        <v>6</v>
      </c>
      <c r="E154" s="20">
        <v>6</v>
      </c>
      <c r="F154" s="20">
        <v>5</v>
      </c>
      <c r="G154" s="20">
        <v>4</v>
      </c>
      <c r="H154" s="20">
        <v>0</v>
      </c>
      <c r="I154" s="20">
        <v>0</v>
      </c>
      <c r="J154" s="20">
        <v>1</v>
      </c>
      <c r="K154" s="20">
        <v>1</v>
      </c>
      <c r="L154" s="20">
        <v>1</v>
      </c>
      <c r="M154" s="20">
        <v>1</v>
      </c>
      <c r="N154" s="20">
        <v>1</v>
      </c>
    </row>
    <row r="155" spans="1:14">
      <c r="A155" s="21" t="s">
        <v>51</v>
      </c>
      <c r="B155" s="18">
        <v>30</v>
      </c>
      <c r="C155" s="18">
        <v>7</v>
      </c>
      <c r="D155" s="18">
        <v>5</v>
      </c>
      <c r="E155" s="18">
        <v>6</v>
      </c>
      <c r="F155" s="18">
        <v>5</v>
      </c>
      <c r="G155" s="18">
        <v>4</v>
      </c>
      <c r="H155" s="18">
        <v>0</v>
      </c>
      <c r="I155" s="18">
        <v>0</v>
      </c>
      <c r="J155" s="18">
        <v>1</v>
      </c>
      <c r="K155" s="18">
        <v>1</v>
      </c>
      <c r="L155" s="18">
        <v>0</v>
      </c>
      <c r="M155" s="18">
        <v>1</v>
      </c>
      <c r="N155" s="18">
        <v>0</v>
      </c>
    </row>
    <row r="156" spans="1:14">
      <c r="A156" s="21" t="s">
        <v>54</v>
      </c>
      <c r="B156" s="18">
        <v>1</v>
      </c>
      <c r="C156" s="18">
        <v>0</v>
      </c>
      <c r="D156" s="18">
        <v>1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</row>
    <row r="157" spans="1:14">
      <c r="A157" s="21" t="s">
        <v>52</v>
      </c>
      <c r="B157" s="18">
        <v>2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1</v>
      </c>
      <c r="M157" s="18">
        <v>0</v>
      </c>
      <c r="N157" s="18">
        <v>1</v>
      </c>
    </row>
    <row r="158" spans="1:14" s="29" customFormat="1">
      <c r="A158" s="31" t="s">
        <v>133</v>
      </c>
      <c r="B158" s="20">
        <v>12</v>
      </c>
      <c r="C158" s="20">
        <v>1</v>
      </c>
      <c r="D158" s="20">
        <v>3</v>
      </c>
      <c r="E158" s="20">
        <v>0</v>
      </c>
      <c r="F158" s="20">
        <v>2</v>
      </c>
      <c r="G158" s="20">
        <v>1</v>
      </c>
      <c r="H158" s="20">
        <v>0</v>
      </c>
      <c r="I158" s="20">
        <v>3</v>
      </c>
      <c r="J158" s="20">
        <v>0</v>
      </c>
      <c r="K158" s="20">
        <v>0</v>
      </c>
      <c r="L158" s="20">
        <v>0</v>
      </c>
      <c r="M158" s="20">
        <v>2</v>
      </c>
      <c r="N158" s="20">
        <v>0</v>
      </c>
    </row>
    <row r="159" spans="1:14">
      <c r="A159" s="21" t="s">
        <v>51</v>
      </c>
      <c r="B159" s="18">
        <v>2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2</v>
      </c>
      <c r="N159" s="18">
        <v>0</v>
      </c>
    </row>
    <row r="160" spans="1:14">
      <c r="A160" s="21" t="s">
        <v>68</v>
      </c>
      <c r="B160" s="18">
        <v>3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3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</row>
    <row r="161" spans="1:14">
      <c r="A161" s="21" t="s">
        <v>67</v>
      </c>
      <c r="B161" s="18">
        <v>6</v>
      </c>
      <c r="C161" s="18">
        <v>1</v>
      </c>
      <c r="D161" s="18">
        <v>2</v>
      </c>
      <c r="E161" s="18">
        <v>0</v>
      </c>
      <c r="F161" s="18">
        <v>2</v>
      </c>
      <c r="G161" s="18">
        <v>1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</row>
    <row r="162" spans="1:14">
      <c r="A162" s="19" t="s">
        <v>155</v>
      </c>
      <c r="B162" s="18">
        <v>1</v>
      </c>
      <c r="C162" s="18">
        <v>0</v>
      </c>
      <c r="D162" s="18">
        <v>1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</row>
    <row r="163" spans="1:14" s="29" customFormat="1">
      <c r="A163" s="31" t="s">
        <v>49</v>
      </c>
      <c r="B163" s="20">
        <v>1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1</v>
      </c>
    </row>
    <row r="164" spans="1:14">
      <c r="A164" s="21" t="s">
        <v>51</v>
      </c>
      <c r="B164" s="18">
        <v>1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1</v>
      </c>
    </row>
    <row r="165" spans="1:14" s="29" customFormat="1">
      <c r="A165" s="31" t="s">
        <v>134</v>
      </c>
      <c r="B165" s="20">
        <v>1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1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</row>
    <row r="166" spans="1:14">
      <c r="A166" s="21" t="s">
        <v>56</v>
      </c>
      <c r="B166" s="18">
        <v>1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1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</row>
    <row r="167" spans="1:14" s="29" customFormat="1">
      <c r="A167" s="31" t="s">
        <v>24</v>
      </c>
      <c r="B167" s="20">
        <v>850</v>
      </c>
      <c r="C167" s="20">
        <v>75</v>
      </c>
      <c r="D167" s="20">
        <v>60</v>
      </c>
      <c r="E167" s="20">
        <v>71</v>
      </c>
      <c r="F167" s="20">
        <v>81</v>
      </c>
      <c r="G167" s="20">
        <v>72</v>
      </c>
      <c r="H167" s="20">
        <v>70</v>
      </c>
      <c r="I167" s="20">
        <v>70</v>
      </c>
      <c r="J167" s="20">
        <v>65</v>
      </c>
      <c r="K167" s="20">
        <v>73</v>
      </c>
      <c r="L167" s="20">
        <v>74</v>
      </c>
      <c r="M167" s="20">
        <v>73</v>
      </c>
      <c r="N167" s="20">
        <v>66</v>
      </c>
    </row>
    <row r="168" spans="1:14">
      <c r="A168" s="21" t="s">
        <v>51</v>
      </c>
      <c r="B168" s="18">
        <v>787</v>
      </c>
      <c r="C168" s="18">
        <v>71</v>
      </c>
      <c r="D168" s="18">
        <v>55</v>
      </c>
      <c r="E168" s="18">
        <v>65</v>
      </c>
      <c r="F168" s="18">
        <v>67</v>
      </c>
      <c r="G168" s="18">
        <v>69</v>
      </c>
      <c r="H168" s="18">
        <v>61</v>
      </c>
      <c r="I168" s="18">
        <v>64</v>
      </c>
      <c r="J168" s="18">
        <v>65</v>
      </c>
      <c r="K168" s="18">
        <v>67</v>
      </c>
      <c r="L168" s="18">
        <v>70</v>
      </c>
      <c r="M168" s="18">
        <v>70</v>
      </c>
      <c r="N168" s="18">
        <v>63</v>
      </c>
    </row>
    <row r="169" spans="1:14">
      <c r="A169" s="21" t="s">
        <v>54</v>
      </c>
      <c r="B169" s="18">
        <v>18</v>
      </c>
      <c r="C169" s="18">
        <v>1</v>
      </c>
      <c r="D169" s="18">
        <v>1</v>
      </c>
      <c r="E169" s="18">
        <v>0</v>
      </c>
      <c r="F169" s="18">
        <v>5</v>
      </c>
      <c r="G169" s="18">
        <v>2</v>
      </c>
      <c r="H169" s="18">
        <v>3</v>
      </c>
      <c r="I169" s="18">
        <v>0</v>
      </c>
      <c r="J169" s="18">
        <v>0</v>
      </c>
      <c r="K169" s="18">
        <v>3</v>
      </c>
      <c r="L169" s="18">
        <v>1</v>
      </c>
      <c r="M169" s="18">
        <v>2</v>
      </c>
      <c r="N169" s="18">
        <v>0</v>
      </c>
    </row>
    <row r="170" spans="1:14">
      <c r="A170" s="21" t="s">
        <v>56</v>
      </c>
      <c r="B170" s="18">
        <v>45</v>
      </c>
      <c r="C170" s="18">
        <v>3</v>
      </c>
      <c r="D170" s="18">
        <v>4</v>
      </c>
      <c r="E170" s="18">
        <v>6</v>
      </c>
      <c r="F170" s="18">
        <v>9</v>
      </c>
      <c r="G170" s="18">
        <v>1</v>
      </c>
      <c r="H170" s="18">
        <v>6</v>
      </c>
      <c r="I170" s="18">
        <v>6</v>
      </c>
      <c r="J170" s="18">
        <v>0</v>
      </c>
      <c r="K170" s="18">
        <v>3</v>
      </c>
      <c r="L170" s="18">
        <v>3</v>
      </c>
      <c r="M170" s="18">
        <v>1</v>
      </c>
      <c r="N170" s="18">
        <v>3</v>
      </c>
    </row>
    <row r="171" spans="1:14" s="29" customFormat="1">
      <c r="A171" s="31" t="s">
        <v>135</v>
      </c>
      <c r="B171" s="20">
        <v>15</v>
      </c>
      <c r="C171" s="20">
        <v>1</v>
      </c>
      <c r="D171" s="20">
        <v>0</v>
      </c>
      <c r="E171" s="20">
        <v>1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4</v>
      </c>
      <c r="L171" s="20">
        <v>5</v>
      </c>
      <c r="M171" s="20">
        <v>3</v>
      </c>
      <c r="N171" s="20">
        <v>1</v>
      </c>
    </row>
    <row r="172" spans="1:14">
      <c r="A172" s="21" t="s">
        <v>51</v>
      </c>
      <c r="B172" s="18">
        <v>15</v>
      </c>
      <c r="C172" s="18">
        <v>1</v>
      </c>
      <c r="D172" s="18">
        <v>0</v>
      </c>
      <c r="E172" s="18">
        <v>1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4</v>
      </c>
      <c r="L172" s="18">
        <v>5</v>
      </c>
      <c r="M172" s="18">
        <v>3</v>
      </c>
      <c r="N172" s="18">
        <v>1</v>
      </c>
    </row>
    <row r="173" spans="1:14" s="29" customFormat="1">
      <c r="A173" s="31" t="s">
        <v>79</v>
      </c>
      <c r="B173" s="20">
        <v>1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1</v>
      </c>
      <c r="K173" s="20">
        <v>0</v>
      </c>
      <c r="L173" s="20">
        <v>0</v>
      </c>
      <c r="M173" s="20">
        <v>0</v>
      </c>
      <c r="N173" s="20">
        <v>0</v>
      </c>
    </row>
    <row r="174" spans="1:14">
      <c r="A174" s="19" t="s">
        <v>156</v>
      </c>
      <c r="B174" s="18">
        <v>1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1</v>
      </c>
      <c r="K174" s="18">
        <v>0</v>
      </c>
      <c r="L174" s="18">
        <v>0</v>
      </c>
      <c r="M174" s="18">
        <v>0</v>
      </c>
      <c r="N174" s="18">
        <v>0</v>
      </c>
    </row>
    <row r="175" spans="1:14" s="29" customFormat="1">
      <c r="A175" s="31" t="s">
        <v>25</v>
      </c>
      <c r="B175" s="20">
        <v>406</v>
      </c>
      <c r="C175" s="20">
        <v>32</v>
      </c>
      <c r="D175" s="20">
        <v>33</v>
      </c>
      <c r="E175" s="20">
        <v>43</v>
      </c>
      <c r="F175" s="20">
        <v>28</v>
      </c>
      <c r="G175" s="20">
        <v>36</v>
      </c>
      <c r="H175" s="20">
        <v>34</v>
      </c>
      <c r="I175" s="20">
        <v>35</v>
      </c>
      <c r="J175" s="20">
        <v>33</v>
      </c>
      <c r="K175" s="20">
        <v>31</v>
      </c>
      <c r="L175" s="20">
        <v>28</v>
      </c>
      <c r="M175" s="20">
        <v>32</v>
      </c>
      <c r="N175" s="20">
        <v>41</v>
      </c>
    </row>
    <row r="176" spans="1:14">
      <c r="A176" s="21" t="s">
        <v>53</v>
      </c>
      <c r="B176" s="18">
        <v>1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1</v>
      </c>
      <c r="N176" s="18">
        <v>0</v>
      </c>
    </row>
    <row r="177" spans="1:14">
      <c r="A177" s="21" t="s">
        <v>51</v>
      </c>
      <c r="B177" s="18">
        <v>209</v>
      </c>
      <c r="C177" s="18">
        <v>7</v>
      </c>
      <c r="D177" s="18">
        <v>11</v>
      </c>
      <c r="E177" s="18">
        <v>12</v>
      </c>
      <c r="F177" s="18">
        <v>12</v>
      </c>
      <c r="G177" s="18">
        <v>20</v>
      </c>
      <c r="H177" s="18">
        <v>19</v>
      </c>
      <c r="I177" s="18">
        <v>19</v>
      </c>
      <c r="J177" s="18">
        <v>23</v>
      </c>
      <c r="K177" s="18">
        <v>22</v>
      </c>
      <c r="L177" s="18">
        <v>23</v>
      </c>
      <c r="M177" s="18">
        <v>21</v>
      </c>
      <c r="N177" s="18">
        <v>20</v>
      </c>
    </row>
    <row r="178" spans="1:14">
      <c r="A178" s="21" t="s">
        <v>55</v>
      </c>
      <c r="B178" s="18">
        <v>57</v>
      </c>
      <c r="C178" s="18">
        <v>13</v>
      </c>
      <c r="D178" s="18">
        <v>12</v>
      </c>
      <c r="E178" s="18">
        <v>13</v>
      </c>
      <c r="F178" s="18">
        <v>5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3</v>
      </c>
      <c r="N178" s="18">
        <v>11</v>
      </c>
    </row>
    <row r="179" spans="1:14">
      <c r="A179" s="21" t="s">
        <v>54</v>
      </c>
      <c r="B179" s="18">
        <v>21</v>
      </c>
      <c r="C179" s="18">
        <v>1</v>
      </c>
      <c r="D179" s="18">
        <v>2</v>
      </c>
      <c r="E179" s="18">
        <v>2</v>
      </c>
      <c r="F179" s="18">
        <v>4</v>
      </c>
      <c r="G179" s="18">
        <v>1</v>
      </c>
      <c r="H179" s="18">
        <v>1</v>
      </c>
      <c r="I179" s="18">
        <v>2</v>
      </c>
      <c r="J179" s="18">
        <v>2</v>
      </c>
      <c r="K179" s="18">
        <v>1</v>
      </c>
      <c r="L179" s="18">
        <v>0</v>
      </c>
      <c r="M179" s="18">
        <v>0</v>
      </c>
      <c r="N179" s="18">
        <v>5</v>
      </c>
    </row>
    <row r="180" spans="1:14">
      <c r="A180" s="21" t="s">
        <v>56</v>
      </c>
      <c r="B180" s="18">
        <v>116</v>
      </c>
      <c r="C180" s="18">
        <v>11</v>
      </c>
      <c r="D180" s="18">
        <v>8</v>
      </c>
      <c r="E180" s="18">
        <v>14</v>
      </c>
      <c r="F180" s="18">
        <v>7</v>
      </c>
      <c r="G180" s="18">
        <v>15</v>
      </c>
      <c r="H180" s="18">
        <v>14</v>
      </c>
      <c r="I180" s="18">
        <v>14</v>
      </c>
      <c r="J180" s="18">
        <v>8</v>
      </c>
      <c r="K180" s="18">
        <v>8</v>
      </c>
      <c r="L180" s="18">
        <v>5</v>
      </c>
      <c r="M180" s="18">
        <v>7</v>
      </c>
      <c r="N180" s="18">
        <v>5</v>
      </c>
    </row>
    <row r="181" spans="1:14">
      <c r="A181" s="21" t="s">
        <v>52</v>
      </c>
      <c r="B181" s="18">
        <v>2</v>
      </c>
      <c r="C181" s="18">
        <v>0</v>
      </c>
      <c r="D181" s="18">
        <v>0</v>
      </c>
      <c r="E181" s="18">
        <v>2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</row>
    <row r="182" spans="1:14">
      <c r="A182" s="19" t="s">
        <v>44</v>
      </c>
      <c r="B182" s="18">
        <v>1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1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</row>
    <row r="183" spans="1:14">
      <c r="A183" s="21" t="s">
        <v>56</v>
      </c>
      <c r="B183" s="18">
        <v>1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1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</row>
    <row r="184" spans="1:14" s="29" customFormat="1">
      <c r="A184" s="31" t="s">
        <v>136</v>
      </c>
      <c r="B184" s="20">
        <v>1</v>
      </c>
      <c r="C184" s="20">
        <v>0</v>
      </c>
      <c r="D184" s="20">
        <v>0</v>
      </c>
      <c r="E184" s="20">
        <v>1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</row>
    <row r="185" spans="1:14">
      <c r="A185" s="21" t="s">
        <v>54</v>
      </c>
      <c r="B185" s="18">
        <v>1</v>
      </c>
      <c r="C185" s="18">
        <v>0</v>
      </c>
      <c r="D185" s="18">
        <v>0</v>
      </c>
      <c r="E185" s="18">
        <v>1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</row>
    <row r="186" spans="1:14" s="29" customFormat="1">
      <c r="A186" s="31" t="s">
        <v>26</v>
      </c>
      <c r="B186" s="20">
        <v>4</v>
      </c>
      <c r="C186" s="20">
        <v>0</v>
      </c>
      <c r="D186" s="20">
        <v>0</v>
      </c>
      <c r="E186" s="20">
        <v>0</v>
      </c>
      <c r="F186" s="20">
        <v>2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1</v>
      </c>
      <c r="M186" s="20">
        <v>1</v>
      </c>
      <c r="N186" s="20">
        <v>0</v>
      </c>
    </row>
    <row r="187" spans="1:14">
      <c r="A187" s="21" t="s">
        <v>54</v>
      </c>
      <c r="B187" s="18">
        <v>2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1</v>
      </c>
      <c r="M187" s="18">
        <v>1</v>
      </c>
      <c r="N187" s="18">
        <v>0</v>
      </c>
    </row>
    <row r="188" spans="1:14">
      <c r="A188" s="21" t="s">
        <v>56</v>
      </c>
      <c r="B188" s="18">
        <v>1</v>
      </c>
      <c r="C188" s="18">
        <v>0</v>
      </c>
      <c r="D188" s="18">
        <v>0</v>
      </c>
      <c r="E188" s="18">
        <v>0</v>
      </c>
      <c r="F188" s="18">
        <v>1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</row>
    <row r="189" spans="1:14">
      <c r="A189" s="21" t="s">
        <v>52</v>
      </c>
      <c r="B189" s="18">
        <v>1</v>
      </c>
      <c r="C189" s="18">
        <v>0</v>
      </c>
      <c r="D189" s="18">
        <v>0</v>
      </c>
      <c r="E189" s="18">
        <v>0</v>
      </c>
      <c r="F189" s="18">
        <v>1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</row>
    <row r="190" spans="1:14" s="29" customFormat="1">
      <c r="A190" s="31" t="s">
        <v>41</v>
      </c>
      <c r="B190" s="20">
        <v>71</v>
      </c>
      <c r="C190" s="20">
        <v>4</v>
      </c>
      <c r="D190" s="20">
        <v>7</v>
      </c>
      <c r="E190" s="20">
        <v>12</v>
      </c>
      <c r="F190" s="20">
        <v>4</v>
      </c>
      <c r="G190" s="20">
        <v>3</v>
      </c>
      <c r="H190" s="20">
        <v>11</v>
      </c>
      <c r="I190" s="20">
        <v>8</v>
      </c>
      <c r="J190" s="20">
        <v>8</v>
      </c>
      <c r="K190" s="20">
        <v>1</v>
      </c>
      <c r="L190" s="20">
        <v>6</v>
      </c>
      <c r="M190" s="20">
        <v>3</v>
      </c>
      <c r="N190" s="20">
        <v>4</v>
      </c>
    </row>
    <row r="191" spans="1:14">
      <c r="A191" s="21" t="s">
        <v>51</v>
      </c>
      <c r="B191" s="18">
        <v>53</v>
      </c>
      <c r="C191" s="18">
        <v>3</v>
      </c>
      <c r="D191" s="18">
        <v>5</v>
      </c>
      <c r="E191" s="18">
        <v>7</v>
      </c>
      <c r="F191" s="18">
        <v>3</v>
      </c>
      <c r="G191" s="18">
        <v>2</v>
      </c>
      <c r="H191" s="18">
        <v>10</v>
      </c>
      <c r="I191" s="18">
        <v>7</v>
      </c>
      <c r="J191" s="18">
        <v>7</v>
      </c>
      <c r="K191" s="18">
        <v>1</v>
      </c>
      <c r="L191" s="18">
        <v>4</v>
      </c>
      <c r="M191" s="18">
        <v>1</v>
      </c>
      <c r="N191" s="18">
        <v>3</v>
      </c>
    </row>
    <row r="192" spans="1:14">
      <c r="A192" s="21" t="s">
        <v>55</v>
      </c>
      <c r="B192" s="18">
        <v>8</v>
      </c>
      <c r="C192" s="18">
        <v>1</v>
      </c>
      <c r="D192" s="18">
        <v>1</v>
      </c>
      <c r="E192" s="18">
        <v>2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1</v>
      </c>
      <c r="M192" s="18">
        <v>2</v>
      </c>
      <c r="N192" s="18">
        <v>1</v>
      </c>
    </row>
    <row r="193" spans="1:14">
      <c r="A193" s="21" t="s">
        <v>62</v>
      </c>
      <c r="B193" s="18">
        <v>1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</row>
    <row r="194" spans="1:14">
      <c r="A194" s="21" t="s">
        <v>54</v>
      </c>
      <c r="B194" s="18">
        <v>2</v>
      </c>
      <c r="C194" s="18">
        <v>0</v>
      </c>
      <c r="D194" s="18">
        <v>0</v>
      </c>
      <c r="E194" s="18">
        <v>2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</row>
    <row r="195" spans="1:14">
      <c r="A195" s="21" t="s">
        <v>56</v>
      </c>
      <c r="B195" s="18">
        <v>6</v>
      </c>
      <c r="C195" s="18">
        <v>0</v>
      </c>
      <c r="D195" s="18">
        <v>1</v>
      </c>
      <c r="E195" s="18">
        <v>1</v>
      </c>
      <c r="F195" s="18">
        <v>0</v>
      </c>
      <c r="G195" s="18">
        <v>1</v>
      </c>
      <c r="H195" s="18">
        <v>1</v>
      </c>
      <c r="I195" s="18">
        <v>0</v>
      </c>
      <c r="J195" s="18">
        <v>1</v>
      </c>
      <c r="K195" s="18">
        <v>0</v>
      </c>
      <c r="L195" s="18">
        <v>1</v>
      </c>
      <c r="M195" s="18">
        <v>0</v>
      </c>
      <c r="N195" s="18">
        <v>0</v>
      </c>
    </row>
    <row r="196" spans="1:14">
      <c r="A196" s="21" t="s">
        <v>52</v>
      </c>
      <c r="B196" s="18">
        <v>1</v>
      </c>
      <c r="C196" s="18">
        <v>0</v>
      </c>
      <c r="D196" s="18">
        <v>0</v>
      </c>
      <c r="E196" s="18">
        <v>0</v>
      </c>
      <c r="F196" s="18">
        <v>1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</row>
    <row r="197" spans="1:14" s="29" customFormat="1">
      <c r="A197" s="31" t="s">
        <v>137</v>
      </c>
      <c r="B197" s="20">
        <v>1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1</v>
      </c>
      <c r="N197" s="20">
        <v>0</v>
      </c>
    </row>
    <row r="198" spans="1:14">
      <c r="A198" s="21" t="s">
        <v>51</v>
      </c>
      <c r="B198" s="18">
        <v>1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1</v>
      </c>
      <c r="N198" s="18">
        <v>0</v>
      </c>
    </row>
    <row r="199" spans="1:14" s="29" customFormat="1">
      <c r="A199" s="31" t="s">
        <v>138</v>
      </c>
      <c r="B199" s="20">
        <v>960</v>
      </c>
      <c r="C199" s="20">
        <v>79</v>
      </c>
      <c r="D199" s="20">
        <v>75</v>
      </c>
      <c r="E199" s="20">
        <v>92</v>
      </c>
      <c r="F199" s="20">
        <v>80</v>
      </c>
      <c r="G199" s="20">
        <v>83</v>
      </c>
      <c r="H199" s="20">
        <v>76</v>
      </c>
      <c r="I199" s="20">
        <v>85</v>
      </c>
      <c r="J199" s="20">
        <v>76</v>
      </c>
      <c r="K199" s="20">
        <v>79</v>
      </c>
      <c r="L199" s="20">
        <v>84</v>
      </c>
      <c r="M199" s="20">
        <v>76</v>
      </c>
      <c r="N199" s="20">
        <v>75</v>
      </c>
    </row>
    <row r="200" spans="1:14">
      <c r="A200" s="21" t="s">
        <v>53</v>
      </c>
      <c r="B200" s="18">
        <v>1</v>
      </c>
      <c r="C200" s="18">
        <v>0</v>
      </c>
      <c r="D200" s="18">
        <v>0</v>
      </c>
      <c r="E200" s="18">
        <v>0</v>
      </c>
      <c r="F200" s="18">
        <v>0</v>
      </c>
      <c r="G200" s="18">
        <v>1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</row>
    <row r="201" spans="1:14">
      <c r="A201" s="21" t="s">
        <v>51</v>
      </c>
      <c r="B201" s="18">
        <v>552</v>
      </c>
      <c r="C201" s="18">
        <v>48</v>
      </c>
      <c r="D201" s="18">
        <v>45</v>
      </c>
      <c r="E201" s="18">
        <v>44</v>
      </c>
      <c r="F201" s="18">
        <v>48</v>
      </c>
      <c r="G201" s="18">
        <v>50</v>
      </c>
      <c r="H201" s="18">
        <v>45</v>
      </c>
      <c r="I201" s="18">
        <v>47</v>
      </c>
      <c r="J201" s="18">
        <v>45</v>
      </c>
      <c r="K201" s="18">
        <v>44</v>
      </c>
      <c r="L201" s="18">
        <v>48</v>
      </c>
      <c r="M201" s="18">
        <v>46</v>
      </c>
      <c r="N201" s="18">
        <v>42</v>
      </c>
    </row>
    <row r="202" spans="1:14">
      <c r="A202" s="21" t="s">
        <v>55</v>
      </c>
      <c r="B202" s="18">
        <v>51</v>
      </c>
      <c r="C202" s="18">
        <v>5</v>
      </c>
      <c r="D202" s="18">
        <v>5</v>
      </c>
      <c r="E202" s="18">
        <v>7</v>
      </c>
      <c r="F202" s="18">
        <v>2</v>
      </c>
      <c r="G202" s="18">
        <v>3</v>
      </c>
      <c r="H202" s="18">
        <v>2</v>
      </c>
      <c r="I202" s="18">
        <v>3</v>
      </c>
      <c r="J202" s="18">
        <v>2</v>
      </c>
      <c r="K202" s="18">
        <v>3</v>
      </c>
      <c r="L202" s="18">
        <v>5</v>
      </c>
      <c r="M202" s="18">
        <v>7</v>
      </c>
      <c r="N202" s="18">
        <v>7</v>
      </c>
    </row>
    <row r="203" spans="1:14">
      <c r="A203" s="21" t="s">
        <v>62</v>
      </c>
      <c r="B203" s="18">
        <v>8</v>
      </c>
      <c r="C203" s="18">
        <v>0</v>
      </c>
      <c r="D203" s="18">
        <v>0</v>
      </c>
      <c r="E203" s="18">
        <v>6</v>
      </c>
      <c r="F203" s="18">
        <v>0</v>
      </c>
      <c r="G203" s="18">
        <v>2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</row>
    <row r="204" spans="1:14">
      <c r="A204" s="21" t="s">
        <v>87</v>
      </c>
      <c r="B204" s="18">
        <v>158</v>
      </c>
      <c r="C204" s="18">
        <v>13</v>
      </c>
      <c r="D204" s="18">
        <v>12</v>
      </c>
      <c r="E204" s="18">
        <v>12</v>
      </c>
      <c r="F204" s="18">
        <v>13</v>
      </c>
      <c r="G204" s="18">
        <v>13</v>
      </c>
      <c r="H204" s="18">
        <v>13</v>
      </c>
      <c r="I204" s="18">
        <v>15</v>
      </c>
      <c r="J204" s="18">
        <v>14</v>
      </c>
      <c r="K204" s="18">
        <v>13</v>
      </c>
      <c r="L204" s="18">
        <v>14</v>
      </c>
      <c r="M204" s="18">
        <v>12</v>
      </c>
      <c r="N204" s="18">
        <v>14</v>
      </c>
    </row>
    <row r="205" spans="1:14">
      <c r="A205" s="21" t="s">
        <v>54</v>
      </c>
      <c r="B205" s="18">
        <v>90</v>
      </c>
      <c r="C205" s="18">
        <v>6</v>
      </c>
      <c r="D205" s="18">
        <v>7</v>
      </c>
      <c r="E205" s="18">
        <v>9</v>
      </c>
      <c r="F205" s="18">
        <v>11</v>
      </c>
      <c r="G205" s="18">
        <v>3</v>
      </c>
      <c r="H205" s="18">
        <v>9</v>
      </c>
      <c r="I205" s="18">
        <v>14</v>
      </c>
      <c r="J205" s="18">
        <v>6</v>
      </c>
      <c r="K205" s="18">
        <v>9</v>
      </c>
      <c r="L205" s="18">
        <v>7</v>
      </c>
      <c r="M205" s="18">
        <v>2</v>
      </c>
      <c r="N205" s="18">
        <v>7</v>
      </c>
    </row>
    <row r="206" spans="1:14">
      <c r="A206" s="21" t="s">
        <v>63</v>
      </c>
      <c r="B206" s="18">
        <v>8</v>
      </c>
      <c r="C206" s="18">
        <v>0</v>
      </c>
      <c r="D206" s="18">
        <v>0</v>
      </c>
      <c r="E206" s="18">
        <v>1</v>
      </c>
      <c r="F206" s="18">
        <v>0</v>
      </c>
      <c r="G206" s="18">
        <v>3</v>
      </c>
      <c r="H206" s="18">
        <v>1</v>
      </c>
      <c r="I206" s="18">
        <v>1</v>
      </c>
      <c r="J206" s="18">
        <v>0</v>
      </c>
      <c r="K206" s="18">
        <v>0</v>
      </c>
      <c r="L206" s="18">
        <v>1</v>
      </c>
      <c r="M206" s="18">
        <v>0</v>
      </c>
      <c r="N206" s="18">
        <v>1</v>
      </c>
    </row>
    <row r="207" spans="1:14">
      <c r="A207" s="21" t="s">
        <v>56</v>
      </c>
      <c r="B207" s="18">
        <v>91</v>
      </c>
      <c r="C207" s="18">
        <v>7</v>
      </c>
      <c r="D207" s="18">
        <v>6</v>
      </c>
      <c r="E207" s="18">
        <v>13</v>
      </c>
      <c r="F207" s="18">
        <v>6</v>
      </c>
      <c r="G207" s="18">
        <v>8</v>
      </c>
      <c r="H207" s="18">
        <v>6</v>
      </c>
      <c r="I207" s="18">
        <v>4</v>
      </c>
      <c r="J207" s="18">
        <v>9</v>
      </c>
      <c r="K207" s="18">
        <v>10</v>
      </c>
      <c r="L207" s="18">
        <v>9</v>
      </c>
      <c r="M207" s="18">
        <v>9</v>
      </c>
      <c r="N207" s="18">
        <v>4</v>
      </c>
    </row>
    <row r="208" spans="1:14">
      <c r="A208" s="21" t="s">
        <v>52</v>
      </c>
      <c r="B208" s="18">
        <v>1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1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</row>
    <row r="209" spans="1:14" s="29" customFormat="1">
      <c r="A209" s="31" t="s">
        <v>139</v>
      </c>
      <c r="B209" s="20">
        <v>1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1</v>
      </c>
      <c r="K209" s="20">
        <v>0</v>
      </c>
      <c r="L209" s="20">
        <v>0</v>
      </c>
      <c r="M209" s="20">
        <v>0</v>
      </c>
      <c r="N209" s="20">
        <v>0</v>
      </c>
    </row>
    <row r="210" spans="1:14">
      <c r="A210" s="21" t="s">
        <v>51</v>
      </c>
      <c r="B210" s="18">
        <v>1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1</v>
      </c>
      <c r="K210" s="18">
        <v>0</v>
      </c>
      <c r="L210" s="18">
        <v>0</v>
      </c>
      <c r="M210" s="18">
        <v>0</v>
      </c>
      <c r="N210" s="18">
        <v>0</v>
      </c>
    </row>
    <row r="211" spans="1:14" s="29" customFormat="1">
      <c r="A211" s="31" t="s">
        <v>140</v>
      </c>
      <c r="B211" s="20">
        <v>1</v>
      </c>
      <c r="C211" s="20">
        <v>0</v>
      </c>
      <c r="D211" s="20">
        <v>0</v>
      </c>
      <c r="E211" s="20">
        <v>0</v>
      </c>
      <c r="F211" s="20">
        <v>0</v>
      </c>
      <c r="G211" s="20">
        <v>1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</row>
    <row r="212" spans="1:14">
      <c r="A212" s="21" t="s">
        <v>52</v>
      </c>
      <c r="B212" s="18">
        <v>1</v>
      </c>
      <c r="C212" s="18">
        <v>0</v>
      </c>
      <c r="D212" s="18">
        <v>0</v>
      </c>
      <c r="E212" s="18">
        <v>0</v>
      </c>
      <c r="F212" s="18">
        <v>0</v>
      </c>
      <c r="G212" s="18">
        <v>1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</row>
    <row r="213" spans="1:14" s="29" customFormat="1">
      <c r="A213" s="31" t="s">
        <v>27</v>
      </c>
      <c r="B213" s="20">
        <v>13</v>
      </c>
      <c r="C213" s="20">
        <v>1</v>
      </c>
      <c r="D213" s="20">
        <v>1</v>
      </c>
      <c r="E213" s="20">
        <v>1</v>
      </c>
      <c r="F213" s="20">
        <v>1</v>
      </c>
      <c r="G213" s="20">
        <v>2</v>
      </c>
      <c r="H213" s="20">
        <v>0</v>
      </c>
      <c r="I213" s="20">
        <v>0</v>
      </c>
      <c r="J213" s="20">
        <v>1</v>
      </c>
      <c r="K213" s="20">
        <v>0</v>
      </c>
      <c r="L213" s="20">
        <v>1</v>
      </c>
      <c r="M213" s="20">
        <v>2</v>
      </c>
      <c r="N213" s="20">
        <v>3</v>
      </c>
    </row>
    <row r="214" spans="1:14">
      <c r="A214" s="21" t="s">
        <v>51</v>
      </c>
      <c r="B214" s="18">
        <v>6</v>
      </c>
      <c r="C214" s="18">
        <v>0</v>
      </c>
      <c r="D214" s="18">
        <v>1</v>
      </c>
      <c r="E214" s="18">
        <v>0</v>
      </c>
      <c r="F214" s="18">
        <v>0</v>
      </c>
      <c r="G214" s="18">
        <v>1</v>
      </c>
      <c r="H214" s="18">
        <v>0</v>
      </c>
      <c r="I214" s="18">
        <v>0</v>
      </c>
      <c r="J214" s="18">
        <v>1</v>
      </c>
      <c r="K214" s="18">
        <v>0</v>
      </c>
      <c r="L214" s="18">
        <v>0</v>
      </c>
      <c r="M214" s="18">
        <v>1</v>
      </c>
      <c r="N214" s="18">
        <v>2</v>
      </c>
    </row>
    <row r="215" spans="1:14">
      <c r="A215" s="19" t="s">
        <v>157</v>
      </c>
      <c r="B215" s="18">
        <v>5</v>
      </c>
      <c r="C215" s="18">
        <v>1</v>
      </c>
      <c r="D215" s="18">
        <v>0</v>
      </c>
      <c r="E215" s="18">
        <v>1</v>
      </c>
      <c r="F215" s="18">
        <v>1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1</v>
      </c>
      <c r="M215" s="18">
        <v>1</v>
      </c>
      <c r="N215" s="18">
        <v>0</v>
      </c>
    </row>
    <row r="216" spans="1:14">
      <c r="A216" s="21" t="s">
        <v>56</v>
      </c>
      <c r="B216" s="18">
        <v>2</v>
      </c>
      <c r="C216" s="18">
        <v>0</v>
      </c>
      <c r="D216" s="18">
        <v>0</v>
      </c>
      <c r="E216" s="18">
        <v>0</v>
      </c>
      <c r="F216" s="18">
        <v>0</v>
      </c>
      <c r="G216" s="18">
        <v>1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1</v>
      </c>
    </row>
    <row r="217" spans="1:14" s="29" customFormat="1">
      <c r="A217" s="31" t="s">
        <v>141</v>
      </c>
      <c r="B217" s="20">
        <v>1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1</v>
      </c>
    </row>
    <row r="218" spans="1:14">
      <c r="A218" s="21" t="s">
        <v>52</v>
      </c>
      <c r="B218" s="18">
        <v>1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1</v>
      </c>
    </row>
    <row r="219" spans="1:14" s="29" customFormat="1">
      <c r="A219" s="31" t="s">
        <v>142</v>
      </c>
      <c r="B219" s="20">
        <v>3</v>
      </c>
      <c r="C219" s="20">
        <v>1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2</v>
      </c>
      <c r="K219" s="20">
        <v>0</v>
      </c>
      <c r="L219" s="20">
        <v>0</v>
      </c>
      <c r="M219" s="20">
        <v>0</v>
      </c>
      <c r="N219" s="20">
        <v>0</v>
      </c>
    </row>
    <row r="220" spans="1:14">
      <c r="A220" s="21" t="s">
        <v>56</v>
      </c>
      <c r="B220" s="18">
        <v>3</v>
      </c>
      <c r="C220" s="18">
        <v>1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2</v>
      </c>
      <c r="K220" s="18">
        <v>0</v>
      </c>
      <c r="L220" s="18">
        <v>0</v>
      </c>
      <c r="M220" s="18">
        <v>0</v>
      </c>
      <c r="N220" s="18">
        <v>0</v>
      </c>
    </row>
    <row r="221" spans="1:14" s="29" customFormat="1">
      <c r="A221" s="31" t="s">
        <v>28</v>
      </c>
      <c r="B221" s="20">
        <v>81</v>
      </c>
      <c r="C221" s="20">
        <v>11</v>
      </c>
      <c r="D221" s="20">
        <v>8</v>
      </c>
      <c r="E221" s="20">
        <v>14</v>
      </c>
      <c r="F221" s="20">
        <v>6</v>
      </c>
      <c r="G221" s="20">
        <v>5</v>
      </c>
      <c r="H221" s="20">
        <v>3</v>
      </c>
      <c r="I221" s="20">
        <v>8</v>
      </c>
      <c r="J221" s="20">
        <v>2</v>
      </c>
      <c r="K221" s="20">
        <v>6</v>
      </c>
      <c r="L221" s="20">
        <v>9</v>
      </c>
      <c r="M221" s="20">
        <v>4</v>
      </c>
      <c r="N221" s="20">
        <v>5</v>
      </c>
    </row>
    <row r="222" spans="1:14">
      <c r="A222" s="21" t="s">
        <v>51</v>
      </c>
      <c r="B222" s="18">
        <v>40</v>
      </c>
      <c r="C222" s="18">
        <v>5</v>
      </c>
      <c r="D222" s="18">
        <v>3</v>
      </c>
      <c r="E222" s="18">
        <v>1</v>
      </c>
      <c r="F222" s="18">
        <v>6</v>
      </c>
      <c r="G222" s="18">
        <v>2</v>
      </c>
      <c r="H222" s="18">
        <v>1</v>
      </c>
      <c r="I222" s="18">
        <v>6</v>
      </c>
      <c r="J222" s="18">
        <v>1</v>
      </c>
      <c r="K222" s="18">
        <v>5</v>
      </c>
      <c r="L222" s="18">
        <v>5</v>
      </c>
      <c r="M222" s="18">
        <v>1</v>
      </c>
      <c r="N222" s="18">
        <v>4</v>
      </c>
    </row>
    <row r="223" spans="1:14">
      <c r="A223" s="21" t="s">
        <v>54</v>
      </c>
      <c r="B223" s="18">
        <v>3</v>
      </c>
      <c r="C223" s="18">
        <v>1</v>
      </c>
      <c r="D223" s="18">
        <v>0</v>
      </c>
      <c r="E223" s="18">
        <v>1</v>
      </c>
      <c r="F223" s="18">
        <v>0</v>
      </c>
      <c r="G223" s="18">
        <v>1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</row>
    <row r="224" spans="1:14">
      <c r="A224" s="21" t="s">
        <v>68</v>
      </c>
      <c r="B224" s="18">
        <v>1</v>
      </c>
      <c r="C224" s="18">
        <v>0</v>
      </c>
      <c r="D224" s="18">
        <v>0</v>
      </c>
      <c r="E224" s="18">
        <v>1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</row>
    <row r="225" spans="1:14">
      <c r="A225" s="21" t="s">
        <v>56</v>
      </c>
      <c r="B225" s="18">
        <v>13</v>
      </c>
      <c r="C225" s="18">
        <v>0</v>
      </c>
      <c r="D225" s="18">
        <v>1</v>
      </c>
      <c r="E225" s="18">
        <v>3</v>
      </c>
      <c r="F225" s="18">
        <v>0</v>
      </c>
      <c r="G225" s="18">
        <v>1</v>
      </c>
      <c r="H225" s="18">
        <v>1</v>
      </c>
      <c r="I225" s="18">
        <v>2</v>
      </c>
      <c r="J225" s="18">
        <v>1</v>
      </c>
      <c r="K225" s="18">
        <v>0</v>
      </c>
      <c r="L225" s="18">
        <v>2</v>
      </c>
      <c r="M225" s="18">
        <v>1</v>
      </c>
      <c r="N225" s="18">
        <v>1</v>
      </c>
    </row>
    <row r="226" spans="1:14">
      <c r="A226" s="21" t="s">
        <v>52</v>
      </c>
      <c r="B226" s="18">
        <v>24</v>
      </c>
      <c r="C226" s="18">
        <v>5</v>
      </c>
      <c r="D226" s="18">
        <v>4</v>
      </c>
      <c r="E226" s="18">
        <v>8</v>
      </c>
      <c r="F226" s="18">
        <v>0</v>
      </c>
      <c r="G226" s="18">
        <v>1</v>
      </c>
      <c r="H226" s="18">
        <v>1</v>
      </c>
      <c r="I226" s="18">
        <v>0</v>
      </c>
      <c r="J226" s="18">
        <v>0</v>
      </c>
      <c r="K226" s="18">
        <v>1</v>
      </c>
      <c r="L226" s="18">
        <v>2</v>
      </c>
      <c r="M226" s="18">
        <v>2</v>
      </c>
      <c r="N226" s="18">
        <v>0</v>
      </c>
    </row>
    <row r="227" spans="1:14">
      <c r="A227" s="22" t="s">
        <v>143</v>
      </c>
      <c r="B227" s="18">
        <v>1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1</v>
      </c>
      <c r="L227" s="18">
        <v>0</v>
      </c>
      <c r="M227" s="18">
        <v>0</v>
      </c>
      <c r="N227" s="18">
        <v>0</v>
      </c>
    </row>
    <row r="228" spans="1:14">
      <c r="A228" s="21" t="s">
        <v>52</v>
      </c>
      <c r="B228" s="18">
        <v>1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1</v>
      </c>
      <c r="L228" s="18">
        <v>0</v>
      </c>
      <c r="M228" s="18">
        <v>0</v>
      </c>
      <c r="N228" s="18">
        <v>0</v>
      </c>
    </row>
    <row r="229" spans="1:14">
      <c r="A229" s="22" t="s">
        <v>109</v>
      </c>
      <c r="B229" s="18">
        <v>91</v>
      </c>
      <c r="C229" s="18">
        <v>9</v>
      </c>
      <c r="D229" s="18">
        <v>6</v>
      </c>
      <c r="E229" s="18">
        <v>11</v>
      </c>
      <c r="F229" s="18">
        <v>6</v>
      </c>
      <c r="G229" s="18">
        <v>9</v>
      </c>
      <c r="H229" s="18">
        <v>7</v>
      </c>
      <c r="I229" s="18">
        <v>10</v>
      </c>
      <c r="J229" s="18">
        <v>8</v>
      </c>
      <c r="K229" s="18">
        <v>8</v>
      </c>
      <c r="L229" s="18">
        <v>5</v>
      </c>
      <c r="M229" s="18">
        <v>7</v>
      </c>
      <c r="N229" s="18">
        <v>5</v>
      </c>
    </row>
    <row r="230" spans="1:14">
      <c r="A230" s="21" t="s">
        <v>51</v>
      </c>
      <c r="B230" s="18">
        <v>60</v>
      </c>
      <c r="C230" s="18">
        <v>6</v>
      </c>
      <c r="D230" s="18">
        <v>3</v>
      </c>
      <c r="E230" s="18">
        <v>7</v>
      </c>
      <c r="F230" s="18">
        <v>3</v>
      </c>
      <c r="G230" s="18">
        <v>6</v>
      </c>
      <c r="H230" s="18">
        <v>5</v>
      </c>
      <c r="I230" s="18">
        <v>5</v>
      </c>
      <c r="J230" s="18">
        <v>4</v>
      </c>
      <c r="K230" s="18">
        <v>7</v>
      </c>
      <c r="L230" s="18">
        <v>3</v>
      </c>
      <c r="M230" s="18">
        <v>6</v>
      </c>
      <c r="N230" s="18">
        <v>5</v>
      </c>
    </row>
    <row r="231" spans="1:14">
      <c r="A231" s="21" t="s">
        <v>67</v>
      </c>
      <c r="B231" s="18">
        <v>5</v>
      </c>
      <c r="C231" s="18">
        <v>1</v>
      </c>
      <c r="D231" s="18">
        <v>1</v>
      </c>
      <c r="E231" s="18">
        <v>0</v>
      </c>
      <c r="F231" s="18">
        <v>1</v>
      </c>
      <c r="G231" s="18">
        <v>1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1</v>
      </c>
      <c r="N231" s="18">
        <v>0</v>
      </c>
    </row>
    <row r="232" spans="1:14">
      <c r="A232" s="21" t="s">
        <v>63</v>
      </c>
      <c r="B232" s="18">
        <v>23</v>
      </c>
      <c r="C232" s="18">
        <v>2</v>
      </c>
      <c r="D232" s="18">
        <v>2</v>
      </c>
      <c r="E232" s="18">
        <v>3</v>
      </c>
      <c r="F232" s="18">
        <v>2</v>
      </c>
      <c r="G232" s="18">
        <v>2</v>
      </c>
      <c r="H232" s="18">
        <v>2</v>
      </c>
      <c r="I232" s="18">
        <v>4</v>
      </c>
      <c r="J232" s="18">
        <v>3</v>
      </c>
      <c r="K232" s="18">
        <v>1</v>
      </c>
      <c r="L232" s="18">
        <v>2</v>
      </c>
      <c r="M232" s="18">
        <v>0</v>
      </c>
      <c r="N232" s="18">
        <v>0</v>
      </c>
    </row>
    <row r="233" spans="1:14">
      <c r="A233" s="21" t="s">
        <v>52</v>
      </c>
      <c r="B233" s="18">
        <v>3</v>
      </c>
      <c r="C233" s="18">
        <v>0</v>
      </c>
      <c r="D233" s="18">
        <v>0</v>
      </c>
      <c r="E233" s="18">
        <v>1</v>
      </c>
      <c r="F233" s="18">
        <v>0</v>
      </c>
      <c r="G233" s="18">
        <v>0</v>
      </c>
      <c r="H233" s="18">
        <v>0</v>
      </c>
      <c r="I233" s="18">
        <v>1</v>
      </c>
      <c r="J233" s="18">
        <v>1</v>
      </c>
      <c r="K233" s="18">
        <v>0</v>
      </c>
      <c r="L233" s="18">
        <v>0</v>
      </c>
      <c r="M233" s="18">
        <v>0</v>
      </c>
      <c r="N233" s="18">
        <v>0</v>
      </c>
    </row>
    <row r="234" spans="1:14">
      <c r="A234" s="22" t="s">
        <v>30</v>
      </c>
      <c r="B234" s="18">
        <v>10</v>
      </c>
      <c r="C234" s="18">
        <v>0</v>
      </c>
      <c r="D234" s="18">
        <v>0</v>
      </c>
      <c r="E234" s="18">
        <v>0</v>
      </c>
      <c r="F234" s="18">
        <v>2</v>
      </c>
      <c r="G234" s="18">
        <v>0</v>
      </c>
      <c r="H234" s="18">
        <v>0</v>
      </c>
      <c r="I234" s="18">
        <v>0</v>
      </c>
      <c r="J234" s="18">
        <v>1</v>
      </c>
      <c r="K234" s="18">
        <v>2</v>
      </c>
      <c r="L234" s="18">
        <v>1</v>
      </c>
      <c r="M234" s="18">
        <v>2</v>
      </c>
      <c r="N234" s="18">
        <v>2</v>
      </c>
    </row>
    <row r="235" spans="1:14">
      <c r="A235" s="21" t="s">
        <v>51</v>
      </c>
      <c r="B235" s="18">
        <v>10</v>
      </c>
      <c r="C235" s="18">
        <v>0</v>
      </c>
      <c r="D235" s="18">
        <v>0</v>
      </c>
      <c r="E235" s="18">
        <v>0</v>
      </c>
      <c r="F235" s="18">
        <v>2</v>
      </c>
      <c r="G235" s="18">
        <v>0</v>
      </c>
      <c r="H235" s="18">
        <v>0</v>
      </c>
      <c r="I235" s="18">
        <v>0</v>
      </c>
      <c r="J235" s="18">
        <v>1</v>
      </c>
      <c r="K235" s="18">
        <v>2</v>
      </c>
      <c r="L235" s="18">
        <v>1</v>
      </c>
      <c r="M235" s="18">
        <v>2</v>
      </c>
      <c r="N235" s="18">
        <v>2</v>
      </c>
    </row>
    <row r="236" spans="1:14" s="29" customFormat="1">
      <c r="A236" s="31" t="s">
        <v>144</v>
      </c>
      <c r="B236" s="20">
        <v>7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3</v>
      </c>
      <c r="K236" s="20">
        <v>2</v>
      </c>
      <c r="L236" s="20">
        <v>1</v>
      </c>
      <c r="M236" s="20">
        <v>1</v>
      </c>
      <c r="N236" s="20">
        <v>0</v>
      </c>
    </row>
    <row r="237" spans="1:14">
      <c r="A237" s="21" t="s">
        <v>51</v>
      </c>
      <c r="B237" s="18">
        <v>6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3</v>
      </c>
      <c r="K237" s="18">
        <v>1</v>
      </c>
      <c r="L237" s="18">
        <v>1</v>
      </c>
      <c r="M237" s="18">
        <v>1</v>
      </c>
      <c r="N237" s="18">
        <v>0</v>
      </c>
    </row>
    <row r="238" spans="1:14">
      <c r="A238" s="21" t="s">
        <v>56</v>
      </c>
      <c r="B238" s="18">
        <v>1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1</v>
      </c>
      <c r="L238" s="18">
        <v>0</v>
      </c>
      <c r="M238" s="18">
        <v>0</v>
      </c>
      <c r="N238" s="18">
        <v>0</v>
      </c>
    </row>
    <row r="239" spans="1:14" s="29" customFormat="1">
      <c r="A239" s="31" t="s">
        <v>111</v>
      </c>
      <c r="B239" s="20">
        <v>2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2</v>
      </c>
      <c r="N239" s="20">
        <v>0</v>
      </c>
    </row>
    <row r="240" spans="1:14">
      <c r="A240" s="21" t="s">
        <v>51</v>
      </c>
      <c r="B240" s="18">
        <v>1</v>
      </c>
      <c r="C240" s="18">
        <v>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1</v>
      </c>
      <c r="N240" s="18">
        <v>0</v>
      </c>
    </row>
    <row r="241" spans="1:14">
      <c r="A241" s="21" t="s">
        <v>52</v>
      </c>
      <c r="B241" s="18">
        <v>1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1</v>
      </c>
      <c r="N241" s="18">
        <v>0</v>
      </c>
    </row>
    <row r="242" spans="1:14" s="29" customFormat="1">
      <c r="A242" s="31" t="s">
        <v>31</v>
      </c>
      <c r="B242" s="20">
        <v>193</v>
      </c>
      <c r="C242" s="20">
        <v>17</v>
      </c>
      <c r="D242" s="20">
        <v>13</v>
      </c>
      <c r="E242" s="20">
        <v>16</v>
      </c>
      <c r="F242" s="20">
        <v>18</v>
      </c>
      <c r="G242" s="20">
        <v>17</v>
      </c>
      <c r="H242" s="20">
        <v>13</v>
      </c>
      <c r="I242" s="20">
        <v>14</v>
      </c>
      <c r="J242" s="20">
        <v>20</v>
      </c>
      <c r="K242" s="20">
        <v>16</v>
      </c>
      <c r="L242" s="20">
        <v>16</v>
      </c>
      <c r="M242" s="20">
        <v>15</v>
      </c>
      <c r="N242" s="20">
        <v>18</v>
      </c>
    </row>
    <row r="243" spans="1:14">
      <c r="A243" s="21" t="s">
        <v>53</v>
      </c>
      <c r="B243" s="18">
        <v>29</v>
      </c>
      <c r="C243" s="18">
        <v>3</v>
      </c>
      <c r="D243" s="18">
        <v>2</v>
      </c>
      <c r="E243" s="18">
        <v>2</v>
      </c>
      <c r="F243" s="18">
        <v>3</v>
      </c>
      <c r="G243" s="18">
        <v>2</v>
      </c>
      <c r="H243" s="18">
        <v>2</v>
      </c>
      <c r="I243" s="18">
        <v>2</v>
      </c>
      <c r="J243" s="18">
        <v>3</v>
      </c>
      <c r="K243" s="18">
        <v>2</v>
      </c>
      <c r="L243" s="18">
        <v>3</v>
      </c>
      <c r="M243" s="18">
        <v>3</v>
      </c>
      <c r="N243" s="18">
        <v>2</v>
      </c>
    </row>
    <row r="244" spans="1:14">
      <c r="A244" s="21" t="s">
        <v>51</v>
      </c>
      <c r="B244" s="18">
        <v>124</v>
      </c>
      <c r="C244" s="18">
        <v>11</v>
      </c>
      <c r="D244" s="18">
        <v>8</v>
      </c>
      <c r="E244" s="18">
        <v>11</v>
      </c>
      <c r="F244" s="18">
        <v>10</v>
      </c>
      <c r="G244" s="18">
        <v>11</v>
      </c>
      <c r="H244" s="18">
        <v>9</v>
      </c>
      <c r="I244" s="18">
        <v>10</v>
      </c>
      <c r="J244" s="18">
        <v>13</v>
      </c>
      <c r="K244" s="18">
        <v>11</v>
      </c>
      <c r="L244" s="18">
        <v>10</v>
      </c>
      <c r="M244" s="18">
        <v>8</v>
      </c>
      <c r="N244" s="18">
        <v>12</v>
      </c>
    </row>
    <row r="245" spans="1:14">
      <c r="A245" s="21" t="s">
        <v>55</v>
      </c>
      <c r="B245" s="18">
        <v>1</v>
      </c>
      <c r="C245" s="18">
        <v>0</v>
      </c>
      <c r="D245" s="18">
        <v>0</v>
      </c>
      <c r="E245" s="18">
        <v>0</v>
      </c>
      <c r="F245" s="18">
        <v>1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</row>
    <row r="246" spans="1:14">
      <c r="A246" s="21" t="s">
        <v>54</v>
      </c>
      <c r="B246" s="18">
        <v>3</v>
      </c>
      <c r="C246" s="18">
        <v>0</v>
      </c>
      <c r="D246" s="18">
        <v>0</v>
      </c>
      <c r="E246" s="18">
        <v>0</v>
      </c>
      <c r="F246" s="18">
        <v>0</v>
      </c>
      <c r="G246" s="18">
        <v>1</v>
      </c>
      <c r="H246" s="18">
        <v>0</v>
      </c>
      <c r="I246" s="18">
        <v>0</v>
      </c>
      <c r="J246" s="18">
        <v>1</v>
      </c>
      <c r="K246" s="18">
        <v>0</v>
      </c>
      <c r="L246" s="18">
        <v>0</v>
      </c>
      <c r="M246" s="18">
        <v>0</v>
      </c>
      <c r="N246" s="18">
        <v>1</v>
      </c>
    </row>
    <row r="247" spans="1:14">
      <c r="A247" s="21" t="s">
        <v>63</v>
      </c>
      <c r="B247" s="18">
        <v>36</v>
      </c>
      <c r="C247" s="18">
        <v>3</v>
      </c>
      <c r="D247" s="18">
        <v>3</v>
      </c>
      <c r="E247" s="18">
        <v>3</v>
      </c>
      <c r="F247" s="18">
        <v>4</v>
      </c>
      <c r="G247" s="18">
        <v>3</v>
      </c>
      <c r="H247" s="18">
        <v>2</v>
      </c>
      <c r="I247" s="18">
        <v>2</v>
      </c>
      <c r="J247" s="18">
        <v>3</v>
      </c>
      <c r="K247" s="18">
        <v>3</v>
      </c>
      <c r="L247" s="18">
        <v>3</v>
      </c>
      <c r="M247" s="18">
        <v>4</v>
      </c>
      <c r="N247" s="18">
        <v>3</v>
      </c>
    </row>
    <row r="248" spans="1:14" s="29" customFormat="1">
      <c r="A248" s="31" t="s">
        <v>145</v>
      </c>
      <c r="B248" s="20">
        <v>1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1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</row>
    <row r="249" spans="1:14">
      <c r="A249" s="21" t="s">
        <v>56</v>
      </c>
      <c r="B249" s="18">
        <v>1</v>
      </c>
      <c r="C249" s="18"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1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</row>
    <row r="250" spans="1:14" s="29" customFormat="1">
      <c r="A250" s="31" t="s">
        <v>32</v>
      </c>
      <c r="B250" s="20">
        <v>303</v>
      </c>
      <c r="C250" s="20">
        <v>26</v>
      </c>
      <c r="D250" s="20">
        <v>22</v>
      </c>
      <c r="E250" s="20">
        <v>29</v>
      </c>
      <c r="F250" s="20">
        <v>17</v>
      </c>
      <c r="G250" s="20">
        <v>25</v>
      </c>
      <c r="H250" s="20">
        <v>31</v>
      </c>
      <c r="I250" s="20">
        <v>23</v>
      </c>
      <c r="J250" s="20">
        <v>28</v>
      </c>
      <c r="K250" s="20">
        <v>22</v>
      </c>
      <c r="L250" s="20">
        <v>24</v>
      </c>
      <c r="M250" s="20">
        <v>33</v>
      </c>
      <c r="N250" s="20">
        <v>23</v>
      </c>
    </row>
    <row r="251" spans="1:14">
      <c r="A251" s="21" t="s">
        <v>51</v>
      </c>
      <c r="B251" s="18">
        <v>224</v>
      </c>
      <c r="C251" s="18">
        <v>14</v>
      </c>
      <c r="D251" s="18">
        <v>14</v>
      </c>
      <c r="E251" s="18">
        <v>23</v>
      </c>
      <c r="F251" s="18">
        <v>13</v>
      </c>
      <c r="G251" s="18">
        <v>18</v>
      </c>
      <c r="H251" s="18">
        <v>22</v>
      </c>
      <c r="I251" s="18">
        <v>14</v>
      </c>
      <c r="J251" s="18">
        <v>19</v>
      </c>
      <c r="K251" s="18">
        <v>20</v>
      </c>
      <c r="L251" s="18">
        <v>21</v>
      </c>
      <c r="M251" s="18">
        <v>26</v>
      </c>
      <c r="N251" s="18">
        <v>20</v>
      </c>
    </row>
    <row r="252" spans="1:14">
      <c r="A252" s="21" t="s">
        <v>54</v>
      </c>
      <c r="B252" s="18">
        <v>16</v>
      </c>
      <c r="C252" s="18">
        <v>0</v>
      </c>
      <c r="D252" s="18">
        <v>2</v>
      </c>
      <c r="E252" s="18">
        <v>0</v>
      </c>
      <c r="F252" s="18">
        <v>0</v>
      </c>
      <c r="G252" s="18">
        <v>1</v>
      </c>
      <c r="H252" s="18">
        <v>1</v>
      </c>
      <c r="I252" s="18">
        <v>4</v>
      </c>
      <c r="J252" s="18">
        <v>3</v>
      </c>
      <c r="K252" s="18">
        <v>1</v>
      </c>
      <c r="L252" s="18">
        <v>0</v>
      </c>
      <c r="M252" s="18">
        <v>3</v>
      </c>
      <c r="N252" s="18">
        <v>1</v>
      </c>
    </row>
    <row r="253" spans="1:14">
      <c r="A253" s="21" t="s">
        <v>56</v>
      </c>
      <c r="B253" s="18">
        <v>63</v>
      </c>
      <c r="C253" s="18">
        <v>12</v>
      </c>
      <c r="D253" s="18">
        <v>6</v>
      </c>
      <c r="E253" s="18">
        <v>6</v>
      </c>
      <c r="F253" s="18">
        <v>4</v>
      </c>
      <c r="G253" s="18">
        <v>6</v>
      </c>
      <c r="H253" s="18">
        <v>8</v>
      </c>
      <c r="I253" s="18">
        <v>5</v>
      </c>
      <c r="J253" s="18">
        <v>6</v>
      </c>
      <c r="K253" s="18">
        <v>1</v>
      </c>
      <c r="L253" s="18">
        <v>3</v>
      </c>
      <c r="M253" s="18">
        <v>4</v>
      </c>
      <c r="N253" s="18">
        <v>2</v>
      </c>
    </row>
    <row r="254" spans="1:14" s="29" customFormat="1">
      <c r="A254" s="31" t="s">
        <v>146</v>
      </c>
      <c r="B254" s="20">
        <v>2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1</v>
      </c>
      <c r="J254" s="20">
        <v>0</v>
      </c>
      <c r="K254" s="20">
        <v>0</v>
      </c>
      <c r="L254" s="20">
        <v>1</v>
      </c>
      <c r="M254" s="20">
        <v>0</v>
      </c>
      <c r="N254" s="20">
        <v>0</v>
      </c>
    </row>
    <row r="255" spans="1:14">
      <c r="A255" s="21" t="s">
        <v>51</v>
      </c>
      <c r="B255" s="18">
        <v>2</v>
      </c>
      <c r="C255" s="18"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1</v>
      </c>
      <c r="J255" s="18">
        <v>0</v>
      </c>
      <c r="K255" s="18">
        <v>0</v>
      </c>
      <c r="L255" s="18">
        <v>1</v>
      </c>
      <c r="M255" s="18">
        <v>0</v>
      </c>
      <c r="N255" s="18">
        <v>0</v>
      </c>
    </row>
    <row r="256" spans="1:14" s="29" customFormat="1">
      <c r="A256" s="31" t="s">
        <v>112</v>
      </c>
      <c r="B256" s="20">
        <v>14</v>
      </c>
      <c r="C256" s="20">
        <v>1</v>
      </c>
      <c r="D256" s="20">
        <v>0</v>
      </c>
      <c r="E256" s="20">
        <v>0</v>
      </c>
      <c r="F256" s="20">
        <v>0</v>
      </c>
      <c r="G256" s="20">
        <v>1</v>
      </c>
      <c r="H256" s="20">
        <v>1</v>
      </c>
      <c r="I256" s="20">
        <v>0</v>
      </c>
      <c r="J256" s="20">
        <v>0</v>
      </c>
      <c r="K256" s="20">
        <v>2</v>
      </c>
      <c r="L256" s="20">
        <v>4</v>
      </c>
      <c r="M256" s="20">
        <v>2</v>
      </c>
      <c r="N256" s="20">
        <v>3</v>
      </c>
    </row>
    <row r="257" spans="1:14">
      <c r="A257" s="21" t="s">
        <v>51</v>
      </c>
      <c r="B257" s="18">
        <v>14</v>
      </c>
      <c r="C257" s="18">
        <v>1</v>
      </c>
      <c r="D257" s="18">
        <v>0</v>
      </c>
      <c r="E257" s="18">
        <v>0</v>
      </c>
      <c r="F257" s="18">
        <v>0</v>
      </c>
      <c r="G257" s="18">
        <v>1</v>
      </c>
      <c r="H257" s="18">
        <v>1</v>
      </c>
      <c r="I257" s="18">
        <v>0</v>
      </c>
      <c r="J257" s="18">
        <v>0</v>
      </c>
      <c r="K257" s="18">
        <v>2</v>
      </c>
      <c r="L257" s="18">
        <v>4</v>
      </c>
      <c r="M257" s="18">
        <v>2</v>
      </c>
      <c r="N257" s="18">
        <v>3</v>
      </c>
    </row>
    <row r="258" spans="1:14" s="29" customFormat="1">
      <c r="A258" s="31" t="s">
        <v>147</v>
      </c>
      <c r="B258" s="20">
        <v>1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1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</row>
    <row r="259" spans="1:14">
      <c r="A259" s="21" t="s">
        <v>56</v>
      </c>
      <c r="B259" s="18">
        <v>1</v>
      </c>
      <c r="C259" s="18">
        <v>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1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</row>
    <row r="260" spans="1:14" s="29" customFormat="1">
      <c r="A260" s="31" t="s">
        <v>148</v>
      </c>
      <c r="B260" s="20">
        <v>1</v>
      </c>
      <c r="C260" s="20">
        <v>0</v>
      </c>
      <c r="D260" s="20">
        <v>1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</row>
    <row r="261" spans="1:14">
      <c r="A261" s="21" t="s">
        <v>52</v>
      </c>
      <c r="B261" s="18">
        <v>1</v>
      </c>
      <c r="C261" s="18">
        <v>0</v>
      </c>
      <c r="D261" s="18">
        <v>1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</row>
    <row r="262" spans="1:14" s="29" customFormat="1">
      <c r="A262" s="31" t="s">
        <v>33</v>
      </c>
      <c r="B262" s="20">
        <v>4</v>
      </c>
      <c r="C262" s="20">
        <v>0</v>
      </c>
      <c r="D262" s="20">
        <v>0</v>
      </c>
      <c r="E262" s="20">
        <v>1</v>
      </c>
      <c r="F262" s="20">
        <v>1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1</v>
      </c>
      <c r="M262" s="20">
        <v>1</v>
      </c>
      <c r="N262" s="20">
        <v>0</v>
      </c>
    </row>
    <row r="263" spans="1:14">
      <c r="A263" s="21" t="s">
        <v>51</v>
      </c>
      <c r="B263" s="18">
        <v>2</v>
      </c>
      <c r="C263" s="18">
        <v>0</v>
      </c>
      <c r="D263" s="18">
        <v>0</v>
      </c>
      <c r="E263" s="18">
        <v>1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1</v>
      </c>
      <c r="M263" s="18">
        <v>0</v>
      </c>
      <c r="N263" s="18">
        <v>0</v>
      </c>
    </row>
    <row r="264" spans="1:14">
      <c r="A264" s="21" t="s">
        <v>56</v>
      </c>
      <c r="B264" s="18">
        <v>1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1</v>
      </c>
      <c r="N264" s="18">
        <v>0</v>
      </c>
    </row>
    <row r="265" spans="1:14">
      <c r="A265" s="21" t="s">
        <v>52</v>
      </c>
      <c r="B265" s="18">
        <v>1</v>
      </c>
      <c r="C265" s="18">
        <v>0</v>
      </c>
      <c r="D265" s="18">
        <v>0</v>
      </c>
      <c r="E265" s="18">
        <v>0</v>
      </c>
      <c r="F265" s="18">
        <v>1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</row>
    <row r="266" spans="1:14" s="29" customFormat="1">
      <c r="A266" s="33" t="s">
        <v>69</v>
      </c>
      <c r="B266" s="20">
        <v>2</v>
      </c>
      <c r="C266" s="20">
        <v>0</v>
      </c>
      <c r="D266" s="20">
        <v>1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1</v>
      </c>
    </row>
    <row r="267" spans="1:14">
      <c r="A267" s="23" t="s">
        <v>68</v>
      </c>
      <c r="B267" s="18">
        <v>1</v>
      </c>
      <c r="C267" s="18">
        <v>0</v>
      </c>
      <c r="D267" s="18">
        <v>1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</row>
    <row r="268" spans="1:14">
      <c r="A268" s="23" t="s">
        <v>56</v>
      </c>
      <c r="B268" s="18">
        <v>1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1</v>
      </c>
    </row>
    <row r="269" spans="1:14" s="29" customFormat="1">
      <c r="A269" s="31" t="s">
        <v>114</v>
      </c>
      <c r="B269" s="20">
        <v>3</v>
      </c>
      <c r="C269" s="20">
        <v>0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1</v>
      </c>
      <c r="J269" s="20">
        <v>0</v>
      </c>
      <c r="K269" s="20">
        <v>2</v>
      </c>
      <c r="L269" s="20">
        <v>0</v>
      </c>
      <c r="M269" s="20">
        <v>0</v>
      </c>
      <c r="N269" s="20">
        <v>0</v>
      </c>
    </row>
    <row r="270" spans="1:14">
      <c r="A270" s="21" t="s">
        <v>51</v>
      </c>
      <c r="B270" s="18">
        <v>1</v>
      </c>
      <c r="C270" s="18">
        <v>0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1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</row>
    <row r="271" spans="1:14">
      <c r="A271" s="21" t="s">
        <v>54</v>
      </c>
      <c r="B271" s="18">
        <v>2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2</v>
      </c>
      <c r="L271" s="18">
        <v>0</v>
      </c>
      <c r="M271" s="18">
        <v>0</v>
      </c>
      <c r="N271" s="18">
        <v>0</v>
      </c>
    </row>
    <row r="272" spans="1:14" s="29" customFormat="1">
      <c r="A272" s="31" t="s">
        <v>149</v>
      </c>
      <c r="B272" s="20">
        <v>1</v>
      </c>
      <c r="C272" s="20">
        <v>1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</row>
    <row r="273" spans="1:14">
      <c r="A273" s="21" t="s">
        <v>67</v>
      </c>
      <c r="B273" s="18">
        <v>1</v>
      </c>
      <c r="C273" s="18">
        <v>1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</row>
    <row r="274" spans="1:14" s="29" customFormat="1">
      <c r="A274" s="31" t="s">
        <v>34</v>
      </c>
      <c r="B274" s="20">
        <v>2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1</v>
      </c>
      <c r="M274" s="20">
        <v>1</v>
      </c>
      <c r="N274" s="20">
        <v>0</v>
      </c>
    </row>
    <row r="275" spans="1:14">
      <c r="A275" s="21" t="s">
        <v>51</v>
      </c>
      <c r="B275" s="18">
        <v>1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1</v>
      </c>
      <c r="N275" s="18">
        <v>0</v>
      </c>
    </row>
    <row r="276" spans="1:14">
      <c r="A276" s="21" t="s">
        <v>56</v>
      </c>
      <c r="B276" s="18">
        <v>1</v>
      </c>
      <c r="C276" s="18">
        <v>0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1</v>
      </c>
      <c r="M276" s="18">
        <v>0</v>
      </c>
      <c r="N276" s="18">
        <v>0</v>
      </c>
    </row>
    <row r="277" spans="1:14" s="29" customFormat="1">
      <c r="A277" s="31" t="s">
        <v>45</v>
      </c>
      <c r="B277" s="20">
        <v>5</v>
      </c>
      <c r="C277" s="20">
        <v>0</v>
      </c>
      <c r="D277" s="20">
        <v>0</v>
      </c>
      <c r="E277" s="20">
        <v>0</v>
      </c>
      <c r="F277" s="20">
        <v>2</v>
      </c>
      <c r="G277" s="20">
        <v>0</v>
      </c>
      <c r="H277" s="20">
        <v>0</v>
      </c>
      <c r="I277" s="20">
        <v>2</v>
      </c>
      <c r="J277" s="20">
        <v>0</v>
      </c>
      <c r="K277" s="20">
        <v>0</v>
      </c>
      <c r="L277" s="20">
        <v>0</v>
      </c>
      <c r="M277" s="20">
        <v>0</v>
      </c>
      <c r="N277" s="20">
        <v>1</v>
      </c>
    </row>
    <row r="278" spans="1:14">
      <c r="A278" s="21" t="s">
        <v>51</v>
      </c>
      <c r="B278" s="18">
        <v>5</v>
      </c>
      <c r="C278" s="18">
        <v>0</v>
      </c>
      <c r="D278" s="18">
        <v>0</v>
      </c>
      <c r="E278" s="18">
        <v>0</v>
      </c>
      <c r="F278" s="18">
        <v>2</v>
      </c>
      <c r="G278" s="18">
        <v>0</v>
      </c>
      <c r="H278" s="18">
        <v>0</v>
      </c>
      <c r="I278" s="18">
        <v>2</v>
      </c>
      <c r="J278" s="18">
        <v>0</v>
      </c>
      <c r="K278" s="18">
        <v>0</v>
      </c>
      <c r="L278" s="18">
        <v>0</v>
      </c>
      <c r="M278" s="18">
        <v>0</v>
      </c>
      <c r="N278" s="18">
        <v>1</v>
      </c>
    </row>
    <row r="279" spans="1:14" s="29" customFormat="1">
      <c r="A279" s="31" t="s">
        <v>150</v>
      </c>
      <c r="B279" s="20">
        <v>1</v>
      </c>
      <c r="C279" s="20">
        <v>0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1</v>
      </c>
    </row>
    <row r="280" spans="1:14">
      <c r="A280" s="21" t="s">
        <v>51</v>
      </c>
      <c r="B280" s="18">
        <v>1</v>
      </c>
      <c r="C280" s="18"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1</v>
      </c>
    </row>
    <row r="281" spans="1:14" s="29" customFormat="1">
      <c r="A281" s="31" t="s">
        <v>115</v>
      </c>
      <c r="B281" s="20">
        <v>1</v>
      </c>
      <c r="C281" s="20">
        <v>0</v>
      </c>
      <c r="D281" s="20">
        <v>0</v>
      </c>
      <c r="E281" s="20">
        <v>1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</row>
    <row r="282" spans="1:14">
      <c r="A282" s="21" t="s">
        <v>56</v>
      </c>
      <c r="B282" s="18">
        <v>1</v>
      </c>
      <c r="C282" s="18">
        <v>0</v>
      </c>
      <c r="D282" s="18">
        <v>0</v>
      </c>
      <c r="E282" s="18">
        <v>1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</row>
    <row r="283" spans="1:14" s="29" customFormat="1">
      <c r="A283" s="34" t="s">
        <v>151</v>
      </c>
      <c r="B283" s="20">
        <v>4</v>
      </c>
      <c r="C283" s="20">
        <v>3</v>
      </c>
      <c r="D283" s="20">
        <v>0</v>
      </c>
      <c r="E283" s="20">
        <v>0</v>
      </c>
      <c r="F283" s="20">
        <v>0</v>
      </c>
      <c r="G283" s="20">
        <v>0</v>
      </c>
      <c r="H283" s="20">
        <v>1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</row>
    <row r="284" spans="1:14">
      <c r="A284" s="21" t="s">
        <v>63</v>
      </c>
      <c r="B284" s="18">
        <v>2</v>
      </c>
      <c r="C284" s="18">
        <v>2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</row>
    <row r="285" spans="1:14">
      <c r="A285" s="21" t="s">
        <v>56</v>
      </c>
      <c r="B285" s="18">
        <v>2</v>
      </c>
      <c r="C285" s="18">
        <v>1</v>
      </c>
      <c r="D285" s="18">
        <v>0</v>
      </c>
      <c r="E285" s="18">
        <v>0</v>
      </c>
      <c r="F285" s="18">
        <v>0</v>
      </c>
      <c r="G285" s="18">
        <v>0</v>
      </c>
      <c r="H285" s="18">
        <v>1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</row>
    <row r="286" spans="1:14" s="29" customFormat="1">
      <c r="A286" s="34" t="s">
        <v>152</v>
      </c>
      <c r="B286" s="20">
        <v>3</v>
      </c>
      <c r="C286" s="20">
        <v>0</v>
      </c>
      <c r="D286" s="20">
        <v>0</v>
      </c>
      <c r="E286" s="20">
        <v>1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1</v>
      </c>
      <c r="M286" s="20">
        <v>1</v>
      </c>
      <c r="N286" s="20">
        <v>0</v>
      </c>
    </row>
    <row r="287" spans="1:14">
      <c r="A287" s="21" t="s">
        <v>54</v>
      </c>
      <c r="B287" s="18">
        <v>1</v>
      </c>
      <c r="C287" s="18">
        <v>0</v>
      </c>
      <c r="D287" s="18">
        <v>0</v>
      </c>
      <c r="E287" s="18">
        <v>1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</row>
    <row r="288" spans="1:14">
      <c r="A288" s="21" t="s">
        <v>56</v>
      </c>
      <c r="B288" s="18">
        <v>2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1</v>
      </c>
      <c r="M288" s="18">
        <v>1</v>
      </c>
      <c r="N288" s="18">
        <v>0</v>
      </c>
    </row>
    <row r="289" spans="1:14" s="29" customFormat="1">
      <c r="A289" s="34" t="s">
        <v>47</v>
      </c>
      <c r="B289" s="20">
        <v>7</v>
      </c>
      <c r="C289" s="20">
        <v>1</v>
      </c>
      <c r="D289" s="20">
        <v>0</v>
      </c>
      <c r="E289" s="20">
        <v>0</v>
      </c>
      <c r="F289" s="20">
        <v>0</v>
      </c>
      <c r="G289" s="20">
        <v>1</v>
      </c>
      <c r="H289" s="20">
        <v>3</v>
      </c>
      <c r="I289" s="20">
        <v>2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</row>
    <row r="290" spans="1:14">
      <c r="A290" s="21" t="s">
        <v>62</v>
      </c>
      <c r="B290" s="18">
        <v>1</v>
      </c>
      <c r="C290" s="18">
        <v>0</v>
      </c>
      <c r="D290" s="18">
        <v>0</v>
      </c>
      <c r="E290" s="18">
        <v>0</v>
      </c>
      <c r="F290" s="18">
        <v>0</v>
      </c>
      <c r="G290" s="18">
        <v>1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</row>
    <row r="291" spans="1:14">
      <c r="A291" s="21" t="s">
        <v>63</v>
      </c>
      <c r="B291" s="18">
        <v>5</v>
      </c>
      <c r="C291" s="18"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3</v>
      </c>
      <c r="I291" s="18">
        <v>2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</row>
    <row r="292" spans="1:14">
      <c r="A292" s="24" t="s">
        <v>52</v>
      </c>
      <c r="B292" s="25">
        <v>1</v>
      </c>
      <c r="C292" s="25">
        <v>1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</row>
    <row r="293" spans="1:14">
      <c r="A293" s="35" t="s">
        <v>158</v>
      </c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>
      <c r="A294" s="26" t="s">
        <v>153</v>
      </c>
      <c r="B294" s="26"/>
      <c r="C294" s="26"/>
      <c r="D294" s="26"/>
      <c r="E294" s="26"/>
      <c r="F294" s="26"/>
      <c r="G294" s="17"/>
      <c r="H294" s="17"/>
      <c r="I294" s="17"/>
      <c r="J294" s="17"/>
      <c r="K294" s="17"/>
      <c r="L294" s="17"/>
      <c r="M294" s="17"/>
      <c r="N294" s="17"/>
    </row>
    <row r="295" spans="1:14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</sheetData>
  <mergeCells count="2">
    <mergeCell ref="A4:N4"/>
    <mergeCell ref="A5:N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4"/>
  <sheetViews>
    <sheetView showGridLines="0" workbookViewId="0">
      <selection activeCell="H13" sqref="H13"/>
    </sheetView>
  </sheetViews>
  <sheetFormatPr baseColWidth="10" defaultRowHeight="15"/>
  <cols>
    <col min="1" max="1" width="27.7109375" customWidth="1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36"/>
    </row>
    <row r="2" spans="1:15">
      <c r="A2" s="40"/>
      <c r="B2" s="42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1"/>
      <c r="O2" s="36"/>
    </row>
    <row r="3" spans="1:1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36"/>
    </row>
    <row r="4" spans="1:15">
      <c r="A4" s="220" t="s">
        <v>192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36"/>
    </row>
    <row r="5" spans="1:15">
      <c r="A5" s="40"/>
      <c r="B5" s="43"/>
      <c r="C5" s="43"/>
      <c r="D5" s="43"/>
      <c r="E5" s="43"/>
      <c r="F5" s="43"/>
      <c r="G5" s="43"/>
      <c r="H5" s="43"/>
      <c r="I5" s="43"/>
      <c r="J5" s="43"/>
      <c r="K5" s="40"/>
      <c r="L5" s="40"/>
      <c r="M5" s="41"/>
      <c r="N5" s="41"/>
      <c r="O5" s="36"/>
    </row>
    <row r="6" spans="1:15" s="29" customFormat="1" ht="36">
      <c r="A6" s="52" t="s">
        <v>119</v>
      </c>
      <c r="B6" s="53" t="s">
        <v>0</v>
      </c>
      <c r="C6" s="53" t="s">
        <v>1</v>
      </c>
      <c r="D6" s="53" t="s">
        <v>2</v>
      </c>
      <c r="E6" s="53" t="s">
        <v>3</v>
      </c>
      <c r="F6" s="53" t="s">
        <v>70</v>
      </c>
      <c r="G6" s="53" t="s">
        <v>71</v>
      </c>
      <c r="H6" s="53" t="s">
        <v>72</v>
      </c>
      <c r="I6" s="53" t="s">
        <v>73</v>
      </c>
      <c r="J6" s="53" t="s">
        <v>74</v>
      </c>
      <c r="K6" s="53" t="s">
        <v>75</v>
      </c>
      <c r="L6" s="53" t="s">
        <v>84</v>
      </c>
      <c r="M6" s="53" t="s">
        <v>85</v>
      </c>
      <c r="N6" s="53" t="s">
        <v>86</v>
      </c>
      <c r="O6" s="54"/>
    </row>
    <row r="7" spans="1:15" s="59" customFormat="1">
      <c r="A7" s="55" t="s">
        <v>4</v>
      </c>
      <c r="B7" s="45">
        <v>5163</v>
      </c>
      <c r="C7" s="56">
        <v>457</v>
      </c>
      <c r="D7" s="56">
        <v>457</v>
      </c>
      <c r="E7" s="56">
        <v>499</v>
      </c>
      <c r="F7" s="56">
        <v>449</v>
      </c>
      <c r="G7" s="57">
        <v>444.5</v>
      </c>
      <c r="H7" s="57">
        <v>412.5</v>
      </c>
      <c r="I7" s="56">
        <v>409</v>
      </c>
      <c r="J7" s="56">
        <v>410</v>
      </c>
      <c r="K7" s="56">
        <v>377</v>
      </c>
      <c r="L7" s="56">
        <v>399</v>
      </c>
      <c r="M7" s="56">
        <v>402</v>
      </c>
      <c r="N7" s="56">
        <v>447</v>
      </c>
      <c r="O7" s="58"/>
    </row>
    <row r="8" spans="1:15" s="29" customFormat="1">
      <c r="A8" s="46" t="s">
        <v>5</v>
      </c>
      <c r="B8" s="87">
        <v>57</v>
      </c>
      <c r="C8" s="87">
        <v>4</v>
      </c>
      <c r="D8" s="87">
        <v>3</v>
      </c>
      <c r="E8" s="87">
        <v>4</v>
      </c>
      <c r="F8" s="87">
        <v>6</v>
      </c>
      <c r="G8" s="87">
        <v>7</v>
      </c>
      <c r="H8" s="87">
        <v>4</v>
      </c>
      <c r="I8" s="87">
        <v>5</v>
      </c>
      <c r="J8" s="87">
        <v>4</v>
      </c>
      <c r="K8" s="87">
        <v>4</v>
      </c>
      <c r="L8" s="87">
        <v>8</v>
      </c>
      <c r="M8" s="87">
        <v>3</v>
      </c>
      <c r="N8" s="170">
        <v>5</v>
      </c>
      <c r="O8" s="54"/>
    </row>
    <row r="9" spans="1:15">
      <c r="A9" s="44" t="s">
        <v>159</v>
      </c>
      <c r="B9" s="74">
        <v>54</v>
      </c>
      <c r="C9" s="74">
        <v>4</v>
      </c>
      <c r="D9" s="74">
        <v>3</v>
      </c>
      <c r="E9" s="74">
        <v>3</v>
      </c>
      <c r="F9" s="74">
        <v>6</v>
      </c>
      <c r="G9" s="74">
        <v>6</v>
      </c>
      <c r="H9" s="74">
        <v>3</v>
      </c>
      <c r="I9" s="74">
        <v>5</v>
      </c>
      <c r="J9" s="74">
        <v>4</v>
      </c>
      <c r="K9" s="74">
        <v>4</v>
      </c>
      <c r="L9" s="74">
        <v>8</v>
      </c>
      <c r="M9" s="74">
        <v>3</v>
      </c>
      <c r="N9" s="171">
        <v>5</v>
      </c>
      <c r="O9" s="37"/>
    </row>
    <row r="10" spans="1:15">
      <c r="A10" s="44" t="s">
        <v>80</v>
      </c>
      <c r="B10" s="74">
        <v>3</v>
      </c>
      <c r="C10" s="74">
        <v>0</v>
      </c>
      <c r="D10" s="74">
        <v>0</v>
      </c>
      <c r="E10" s="74">
        <v>1</v>
      </c>
      <c r="F10" s="74">
        <v>0</v>
      </c>
      <c r="G10" s="74">
        <v>1</v>
      </c>
      <c r="H10" s="74">
        <v>1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171">
        <v>0</v>
      </c>
      <c r="O10" s="37"/>
    </row>
    <row r="11" spans="1:15" s="29" customFormat="1">
      <c r="A11" s="46" t="s">
        <v>6</v>
      </c>
      <c r="B11" s="87">
        <v>288</v>
      </c>
      <c r="C11" s="87">
        <v>38</v>
      </c>
      <c r="D11" s="87">
        <v>29</v>
      </c>
      <c r="E11" s="87">
        <v>39</v>
      </c>
      <c r="F11" s="87">
        <v>35</v>
      </c>
      <c r="G11" s="87">
        <v>27</v>
      </c>
      <c r="H11" s="87">
        <v>19</v>
      </c>
      <c r="I11" s="87">
        <v>20</v>
      </c>
      <c r="J11" s="87">
        <v>22</v>
      </c>
      <c r="K11" s="87">
        <v>18</v>
      </c>
      <c r="L11" s="87">
        <v>17</v>
      </c>
      <c r="M11" s="87">
        <v>9</v>
      </c>
      <c r="N11" s="87">
        <v>15</v>
      </c>
      <c r="O11" s="54"/>
    </row>
    <row r="12" spans="1:15">
      <c r="A12" s="44" t="s">
        <v>160</v>
      </c>
      <c r="B12" s="74">
        <v>4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1</v>
      </c>
      <c r="L12" s="64">
        <v>2</v>
      </c>
      <c r="M12" s="64">
        <v>0</v>
      </c>
      <c r="N12" s="64">
        <v>1</v>
      </c>
      <c r="O12" s="37"/>
    </row>
    <row r="13" spans="1:15">
      <c r="A13" s="44" t="s">
        <v>159</v>
      </c>
      <c r="B13" s="74">
        <v>259</v>
      </c>
      <c r="C13" s="74">
        <v>36</v>
      </c>
      <c r="D13" s="64">
        <v>27</v>
      </c>
      <c r="E13" s="64">
        <v>38</v>
      </c>
      <c r="F13" s="64">
        <v>33</v>
      </c>
      <c r="G13" s="64">
        <v>23</v>
      </c>
      <c r="H13" s="64">
        <v>17</v>
      </c>
      <c r="I13" s="64">
        <v>18</v>
      </c>
      <c r="J13" s="64">
        <v>20</v>
      </c>
      <c r="K13" s="64">
        <v>14</v>
      </c>
      <c r="L13" s="64">
        <v>13</v>
      </c>
      <c r="M13" s="64">
        <v>8</v>
      </c>
      <c r="N13" s="64">
        <v>12</v>
      </c>
      <c r="O13" s="37"/>
    </row>
    <row r="14" spans="1:15">
      <c r="A14" s="44" t="s">
        <v>161</v>
      </c>
      <c r="B14" s="74">
        <v>7</v>
      </c>
      <c r="C14" s="64">
        <v>1</v>
      </c>
      <c r="D14" s="64">
        <v>1</v>
      </c>
      <c r="E14" s="64">
        <v>1</v>
      </c>
      <c r="F14" s="64">
        <v>0</v>
      </c>
      <c r="G14" s="64">
        <v>1</v>
      </c>
      <c r="H14" s="64">
        <v>0</v>
      </c>
      <c r="I14" s="64">
        <v>1</v>
      </c>
      <c r="J14" s="64">
        <v>1</v>
      </c>
      <c r="K14" s="64">
        <v>1</v>
      </c>
      <c r="L14" s="64">
        <v>0</v>
      </c>
      <c r="M14" s="64">
        <v>0</v>
      </c>
      <c r="N14" s="64">
        <v>0</v>
      </c>
      <c r="O14" s="37"/>
    </row>
    <row r="15" spans="1:15">
      <c r="A15" s="44" t="s">
        <v>162</v>
      </c>
      <c r="B15" s="74">
        <v>16</v>
      </c>
      <c r="C15" s="64">
        <v>1</v>
      </c>
      <c r="D15" s="64">
        <v>1</v>
      </c>
      <c r="E15" s="64">
        <v>0</v>
      </c>
      <c r="F15" s="64">
        <v>2</v>
      </c>
      <c r="G15" s="64">
        <v>3</v>
      </c>
      <c r="H15" s="64">
        <v>1</v>
      </c>
      <c r="I15" s="64">
        <v>1</v>
      </c>
      <c r="J15" s="64">
        <v>1</v>
      </c>
      <c r="K15" s="64">
        <v>2</v>
      </c>
      <c r="L15" s="64">
        <v>2</v>
      </c>
      <c r="M15" s="64">
        <v>0</v>
      </c>
      <c r="N15" s="64">
        <v>2</v>
      </c>
      <c r="O15" s="37"/>
    </row>
    <row r="16" spans="1:15">
      <c r="A16" s="44" t="s">
        <v>163</v>
      </c>
      <c r="B16" s="74">
        <v>1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1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37"/>
    </row>
    <row r="17" spans="1:15">
      <c r="A17" s="44" t="s">
        <v>80</v>
      </c>
      <c r="B17" s="74">
        <v>1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1</v>
      </c>
      <c r="N17" s="74">
        <v>0</v>
      </c>
      <c r="O17" s="37"/>
    </row>
    <row r="18" spans="1:15" s="29" customFormat="1">
      <c r="A18" s="46" t="s">
        <v>121</v>
      </c>
      <c r="B18" s="87">
        <v>2</v>
      </c>
      <c r="C18" s="87">
        <v>0</v>
      </c>
      <c r="D18" s="87">
        <v>0</v>
      </c>
      <c r="E18" s="87">
        <v>0</v>
      </c>
      <c r="F18" s="87">
        <v>0</v>
      </c>
      <c r="G18" s="87">
        <v>1</v>
      </c>
      <c r="H18" s="87">
        <v>0</v>
      </c>
      <c r="I18" s="87">
        <v>0</v>
      </c>
      <c r="J18" s="87">
        <v>0</v>
      </c>
      <c r="K18" s="87">
        <v>0</v>
      </c>
      <c r="L18" s="87">
        <v>1</v>
      </c>
      <c r="M18" s="87">
        <v>0</v>
      </c>
      <c r="N18" s="87">
        <v>0</v>
      </c>
      <c r="O18" s="54"/>
    </row>
    <row r="19" spans="1:15">
      <c r="A19" s="44" t="s">
        <v>159</v>
      </c>
      <c r="B19" s="74">
        <v>2</v>
      </c>
      <c r="C19" s="74">
        <v>0</v>
      </c>
      <c r="D19" s="74">
        <v>0</v>
      </c>
      <c r="E19" s="74">
        <v>0</v>
      </c>
      <c r="F19" s="74">
        <v>0</v>
      </c>
      <c r="G19" s="74">
        <v>1</v>
      </c>
      <c r="H19" s="74">
        <v>0</v>
      </c>
      <c r="I19" s="74">
        <v>0</v>
      </c>
      <c r="J19" s="74">
        <v>0</v>
      </c>
      <c r="K19" s="74">
        <v>0</v>
      </c>
      <c r="L19" s="74">
        <v>1</v>
      </c>
      <c r="M19" s="74">
        <v>0</v>
      </c>
      <c r="N19" s="74">
        <v>0</v>
      </c>
      <c r="O19" s="37"/>
    </row>
    <row r="20" spans="1:15" s="29" customFormat="1">
      <c r="A20" s="46" t="s">
        <v>164</v>
      </c>
      <c r="B20" s="91">
        <v>1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1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54"/>
    </row>
    <row r="21" spans="1:15">
      <c r="A21" s="44" t="s">
        <v>159</v>
      </c>
      <c r="B21" s="74">
        <v>1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1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37"/>
    </row>
    <row r="22" spans="1:15" s="29" customFormat="1">
      <c r="A22" s="46" t="s">
        <v>7</v>
      </c>
      <c r="B22" s="91">
        <v>1</v>
      </c>
      <c r="C22" s="91">
        <v>0</v>
      </c>
      <c r="D22" s="91">
        <v>1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54"/>
    </row>
    <row r="23" spans="1:15">
      <c r="A23" s="44" t="s">
        <v>80</v>
      </c>
      <c r="B23" s="74">
        <v>1</v>
      </c>
      <c r="C23" s="65">
        <v>0</v>
      </c>
      <c r="D23" s="65">
        <v>1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37"/>
    </row>
    <row r="24" spans="1:15" s="29" customFormat="1">
      <c r="A24" s="46" t="s">
        <v>8</v>
      </c>
      <c r="B24" s="87">
        <v>197</v>
      </c>
      <c r="C24" s="87">
        <v>18</v>
      </c>
      <c r="D24" s="87">
        <v>18</v>
      </c>
      <c r="E24" s="87">
        <v>12</v>
      </c>
      <c r="F24" s="87">
        <v>20</v>
      </c>
      <c r="G24" s="87">
        <v>21</v>
      </c>
      <c r="H24" s="87">
        <v>16</v>
      </c>
      <c r="I24" s="87">
        <v>14</v>
      </c>
      <c r="J24" s="87">
        <v>18</v>
      </c>
      <c r="K24" s="87">
        <v>16</v>
      </c>
      <c r="L24" s="87">
        <v>16</v>
      </c>
      <c r="M24" s="87">
        <v>11</v>
      </c>
      <c r="N24" s="87">
        <v>17</v>
      </c>
      <c r="O24" s="54"/>
    </row>
    <row r="25" spans="1:15">
      <c r="A25" s="44" t="s">
        <v>165</v>
      </c>
      <c r="B25" s="65">
        <v>122</v>
      </c>
      <c r="C25" s="65">
        <v>11</v>
      </c>
      <c r="D25" s="65">
        <v>9</v>
      </c>
      <c r="E25" s="65">
        <v>5</v>
      </c>
      <c r="F25" s="65">
        <v>13</v>
      </c>
      <c r="G25" s="65">
        <v>16</v>
      </c>
      <c r="H25" s="65">
        <v>10</v>
      </c>
      <c r="I25" s="65">
        <v>9</v>
      </c>
      <c r="J25" s="65">
        <v>10</v>
      </c>
      <c r="K25" s="65">
        <v>8</v>
      </c>
      <c r="L25" s="65">
        <v>14</v>
      </c>
      <c r="M25" s="65">
        <v>7</v>
      </c>
      <c r="N25" s="65">
        <v>10</v>
      </c>
      <c r="O25" s="37"/>
    </row>
    <row r="26" spans="1:15">
      <c r="A26" s="44" t="s">
        <v>166</v>
      </c>
      <c r="B26" s="65">
        <v>17</v>
      </c>
      <c r="C26" s="65">
        <v>4</v>
      </c>
      <c r="D26" s="65">
        <v>2</v>
      </c>
      <c r="E26" s="65">
        <v>3</v>
      </c>
      <c r="F26" s="65">
        <v>1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3</v>
      </c>
      <c r="N26" s="65">
        <v>4</v>
      </c>
      <c r="O26" s="37"/>
    </row>
    <row r="27" spans="1:15">
      <c r="A27" s="44" t="s">
        <v>157</v>
      </c>
      <c r="B27" s="65">
        <v>37</v>
      </c>
      <c r="C27" s="65">
        <v>3</v>
      </c>
      <c r="D27" s="65">
        <v>4</v>
      </c>
      <c r="E27" s="65">
        <v>2</v>
      </c>
      <c r="F27" s="65">
        <v>3</v>
      </c>
      <c r="G27" s="65">
        <v>3</v>
      </c>
      <c r="H27" s="65">
        <v>2</v>
      </c>
      <c r="I27" s="65">
        <v>3</v>
      </c>
      <c r="J27" s="65">
        <v>5</v>
      </c>
      <c r="K27" s="65">
        <v>7</v>
      </c>
      <c r="L27" s="65">
        <v>1</v>
      </c>
      <c r="M27" s="65">
        <v>1</v>
      </c>
      <c r="N27" s="65">
        <v>3</v>
      </c>
      <c r="O27" s="37"/>
    </row>
    <row r="28" spans="1:15">
      <c r="A28" s="44" t="s">
        <v>163</v>
      </c>
      <c r="B28" s="65">
        <v>19</v>
      </c>
      <c r="C28" s="65">
        <v>0</v>
      </c>
      <c r="D28" s="65">
        <v>2</v>
      </c>
      <c r="E28" s="65">
        <v>2</v>
      </c>
      <c r="F28" s="65">
        <v>3</v>
      </c>
      <c r="G28" s="65">
        <v>2</v>
      </c>
      <c r="H28" s="65">
        <v>3</v>
      </c>
      <c r="I28" s="65">
        <v>2</v>
      </c>
      <c r="J28" s="65">
        <v>3</v>
      </c>
      <c r="K28" s="65">
        <v>1</v>
      </c>
      <c r="L28" s="65">
        <v>1</v>
      </c>
      <c r="M28" s="65">
        <v>0</v>
      </c>
      <c r="N28" s="65">
        <v>0</v>
      </c>
      <c r="O28" s="37"/>
    </row>
    <row r="29" spans="1:15">
      <c r="A29" s="44" t="s">
        <v>80</v>
      </c>
      <c r="B29" s="65">
        <v>1</v>
      </c>
      <c r="C29" s="65">
        <v>0</v>
      </c>
      <c r="D29" s="65">
        <v>1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37"/>
    </row>
    <row r="30" spans="1:15">
      <c r="A30" s="44" t="s">
        <v>167</v>
      </c>
      <c r="B30" s="65">
        <v>1</v>
      </c>
      <c r="C30" s="65">
        <v>0</v>
      </c>
      <c r="D30" s="65">
        <v>0</v>
      </c>
      <c r="E30" s="65">
        <v>0</v>
      </c>
      <c r="F30" s="65">
        <v>0</v>
      </c>
      <c r="G30" s="65">
        <v>1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37"/>
    </row>
    <row r="31" spans="1:15" s="29" customFormat="1">
      <c r="A31" s="46" t="s">
        <v>76</v>
      </c>
      <c r="B31" s="87">
        <v>2</v>
      </c>
      <c r="C31" s="87">
        <v>0</v>
      </c>
      <c r="D31" s="87">
        <v>0</v>
      </c>
      <c r="E31" s="87">
        <v>1</v>
      </c>
      <c r="F31" s="87">
        <v>0</v>
      </c>
      <c r="G31" s="87">
        <v>1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54"/>
    </row>
    <row r="32" spans="1:15">
      <c r="A32" s="44" t="s">
        <v>165</v>
      </c>
      <c r="B32" s="65">
        <v>1</v>
      </c>
      <c r="C32" s="65">
        <v>0</v>
      </c>
      <c r="D32" s="65">
        <v>0</v>
      </c>
      <c r="E32" s="65">
        <v>0</v>
      </c>
      <c r="F32" s="65">
        <v>0</v>
      </c>
      <c r="G32" s="65">
        <v>1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37"/>
    </row>
    <row r="33" spans="1:15">
      <c r="A33" s="44" t="s">
        <v>157</v>
      </c>
      <c r="B33" s="65">
        <v>1</v>
      </c>
      <c r="C33" s="65">
        <v>0</v>
      </c>
      <c r="D33" s="65">
        <v>0</v>
      </c>
      <c r="E33" s="65">
        <v>1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37"/>
    </row>
    <row r="34" spans="1:15" s="29" customFormat="1">
      <c r="A34" s="46" t="s">
        <v>9</v>
      </c>
      <c r="B34" s="87">
        <v>22</v>
      </c>
      <c r="C34" s="87">
        <v>1</v>
      </c>
      <c r="D34" s="87">
        <v>2</v>
      </c>
      <c r="E34" s="87">
        <v>2</v>
      </c>
      <c r="F34" s="87">
        <v>3</v>
      </c>
      <c r="G34" s="87">
        <v>3</v>
      </c>
      <c r="H34" s="87">
        <v>5</v>
      </c>
      <c r="I34" s="87">
        <v>4</v>
      </c>
      <c r="J34" s="87">
        <v>2</v>
      </c>
      <c r="K34" s="87">
        <v>0</v>
      </c>
      <c r="L34" s="87">
        <v>0</v>
      </c>
      <c r="M34" s="87">
        <v>0</v>
      </c>
      <c r="N34" s="87">
        <v>0</v>
      </c>
      <c r="O34" s="54"/>
    </row>
    <row r="35" spans="1:15">
      <c r="A35" s="44" t="s">
        <v>163</v>
      </c>
      <c r="B35" s="65">
        <v>21</v>
      </c>
      <c r="C35" s="65">
        <v>1</v>
      </c>
      <c r="D35" s="65">
        <v>2</v>
      </c>
      <c r="E35" s="65">
        <v>1</v>
      </c>
      <c r="F35" s="65">
        <v>3</v>
      </c>
      <c r="G35" s="65">
        <v>3</v>
      </c>
      <c r="H35" s="65">
        <v>5</v>
      </c>
      <c r="I35" s="65">
        <v>4</v>
      </c>
      <c r="J35" s="65">
        <v>2</v>
      </c>
      <c r="K35" s="65">
        <v>0</v>
      </c>
      <c r="L35" s="65">
        <v>0</v>
      </c>
      <c r="M35" s="65">
        <v>0</v>
      </c>
      <c r="N35" s="65">
        <v>0</v>
      </c>
      <c r="O35" s="37"/>
    </row>
    <row r="36" spans="1:15">
      <c r="A36" s="44" t="s">
        <v>80</v>
      </c>
      <c r="B36" s="65">
        <v>1</v>
      </c>
      <c r="C36" s="65">
        <v>0</v>
      </c>
      <c r="D36" s="65">
        <v>0</v>
      </c>
      <c r="E36" s="65">
        <v>1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37"/>
    </row>
    <row r="37" spans="1:15" s="29" customFormat="1">
      <c r="A37" s="46" t="s">
        <v>168</v>
      </c>
      <c r="B37" s="87">
        <v>1</v>
      </c>
      <c r="C37" s="87">
        <v>0</v>
      </c>
      <c r="D37" s="87">
        <v>0</v>
      </c>
      <c r="E37" s="87">
        <v>1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54"/>
    </row>
    <row r="38" spans="1:15">
      <c r="A38" s="44" t="s">
        <v>159</v>
      </c>
      <c r="B38" s="65">
        <v>1</v>
      </c>
      <c r="C38" s="65">
        <v>0</v>
      </c>
      <c r="D38" s="65">
        <v>0</v>
      </c>
      <c r="E38" s="65">
        <v>1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37"/>
    </row>
    <row r="39" spans="1:15" s="29" customFormat="1">
      <c r="A39" s="46" t="s">
        <v>10</v>
      </c>
      <c r="B39" s="91">
        <v>18</v>
      </c>
      <c r="C39" s="170">
        <v>2</v>
      </c>
      <c r="D39" s="170">
        <v>3</v>
      </c>
      <c r="E39" s="170">
        <v>1</v>
      </c>
      <c r="F39" s="170">
        <v>2</v>
      </c>
      <c r="G39" s="170">
        <v>1</v>
      </c>
      <c r="H39" s="170">
        <v>1</v>
      </c>
      <c r="I39" s="170">
        <v>1</v>
      </c>
      <c r="J39" s="170">
        <v>1</v>
      </c>
      <c r="K39" s="170">
        <v>2</v>
      </c>
      <c r="L39" s="170">
        <v>1</v>
      </c>
      <c r="M39" s="170">
        <v>2</v>
      </c>
      <c r="N39" s="170">
        <v>1</v>
      </c>
      <c r="O39" s="54"/>
    </row>
    <row r="40" spans="1:15">
      <c r="A40" s="44" t="s">
        <v>160</v>
      </c>
      <c r="B40" s="171">
        <v>1</v>
      </c>
      <c r="C40" s="65">
        <v>0</v>
      </c>
      <c r="D40" s="65">
        <v>1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37"/>
    </row>
    <row r="41" spans="1:15">
      <c r="A41" s="44" t="s">
        <v>159</v>
      </c>
      <c r="B41" s="171">
        <v>16</v>
      </c>
      <c r="C41" s="65">
        <v>2</v>
      </c>
      <c r="D41" s="65">
        <v>2</v>
      </c>
      <c r="E41" s="65">
        <v>1</v>
      </c>
      <c r="F41" s="65">
        <v>2</v>
      </c>
      <c r="G41" s="65">
        <v>1</v>
      </c>
      <c r="H41" s="65">
        <v>1</v>
      </c>
      <c r="I41" s="65">
        <v>1</v>
      </c>
      <c r="J41" s="65">
        <v>1</v>
      </c>
      <c r="K41" s="65">
        <v>2</v>
      </c>
      <c r="L41" s="65">
        <v>1</v>
      </c>
      <c r="M41" s="65">
        <v>1</v>
      </c>
      <c r="N41" s="65">
        <v>1</v>
      </c>
      <c r="O41" s="37"/>
    </row>
    <row r="42" spans="1:15">
      <c r="A42" s="44" t="s">
        <v>163</v>
      </c>
      <c r="B42" s="171">
        <v>1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1</v>
      </c>
      <c r="N42" s="65">
        <v>0</v>
      </c>
      <c r="O42" s="37"/>
    </row>
    <row r="43" spans="1:15" s="29" customFormat="1">
      <c r="A43" s="46" t="s">
        <v>169</v>
      </c>
      <c r="B43" s="170">
        <v>1</v>
      </c>
      <c r="C43" s="170">
        <v>0</v>
      </c>
      <c r="D43" s="170">
        <v>0</v>
      </c>
      <c r="E43" s="170">
        <v>0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1</v>
      </c>
      <c r="O43" s="54"/>
    </row>
    <row r="44" spans="1:15">
      <c r="A44" s="44" t="s">
        <v>170</v>
      </c>
      <c r="B44" s="65">
        <v>1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1</v>
      </c>
      <c r="O44" s="37"/>
    </row>
    <row r="45" spans="1:15" s="29" customFormat="1">
      <c r="A45" s="46" t="s">
        <v>124</v>
      </c>
      <c r="B45" s="91">
        <v>38</v>
      </c>
      <c r="C45" s="170">
        <v>7</v>
      </c>
      <c r="D45" s="170">
        <v>9</v>
      </c>
      <c r="E45" s="170">
        <v>10</v>
      </c>
      <c r="F45" s="170">
        <v>4</v>
      </c>
      <c r="G45" s="170">
        <v>1</v>
      </c>
      <c r="H45" s="170">
        <v>3</v>
      </c>
      <c r="I45" s="170">
        <v>0</v>
      </c>
      <c r="J45" s="170">
        <v>0</v>
      </c>
      <c r="K45" s="170">
        <v>1</v>
      </c>
      <c r="L45" s="170">
        <v>0</v>
      </c>
      <c r="M45" s="170">
        <v>1</v>
      </c>
      <c r="N45" s="170">
        <v>2</v>
      </c>
      <c r="O45" s="54"/>
    </row>
    <row r="46" spans="1:15">
      <c r="A46" s="44" t="s">
        <v>171</v>
      </c>
      <c r="B46" s="65">
        <v>7</v>
      </c>
      <c r="C46" s="172">
        <v>2</v>
      </c>
      <c r="D46" s="172">
        <v>2</v>
      </c>
      <c r="E46" s="172">
        <v>3</v>
      </c>
      <c r="F46" s="172"/>
      <c r="G46" s="172"/>
      <c r="H46" s="172"/>
      <c r="I46" s="172"/>
      <c r="J46" s="172"/>
      <c r="K46" s="172"/>
      <c r="L46" s="172"/>
      <c r="M46" s="172"/>
      <c r="N46" s="172"/>
      <c r="O46" s="37"/>
    </row>
    <row r="47" spans="1:15">
      <c r="A47" s="44" t="s">
        <v>80</v>
      </c>
      <c r="B47" s="65">
        <v>31</v>
      </c>
      <c r="C47" s="172">
        <v>5</v>
      </c>
      <c r="D47" s="172">
        <v>7</v>
      </c>
      <c r="E47" s="172">
        <v>7</v>
      </c>
      <c r="F47" s="172">
        <v>4</v>
      </c>
      <c r="G47" s="172">
        <v>1</v>
      </c>
      <c r="H47" s="172">
        <v>3</v>
      </c>
      <c r="I47" s="172">
        <v>0</v>
      </c>
      <c r="J47" s="172">
        <v>0</v>
      </c>
      <c r="K47" s="172">
        <v>1</v>
      </c>
      <c r="L47" s="172">
        <v>0</v>
      </c>
      <c r="M47" s="172">
        <v>1</v>
      </c>
      <c r="N47" s="172">
        <v>2</v>
      </c>
      <c r="O47" s="37"/>
    </row>
    <row r="48" spans="1:15" s="29" customFormat="1">
      <c r="A48" s="46" t="s">
        <v>11</v>
      </c>
      <c r="B48" s="91">
        <v>19</v>
      </c>
      <c r="C48" s="170">
        <v>2</v>
      </c>
      <c r="D48" s="170">
        <v>1</v>
      </c>
      <c r="E48" s="170">
        <v>1</v>
      </c>
      <c r="F48" s="170">
        <v>2</v>
      </c>
      <c r="G48" s="170">
        <v>3</v>
      </c>
      <c r="H48" s="170">
        <v>1</v>
      </c>
      <c r="I48" s="170">
        <v>0</v>
      </c>
      <c r="J48" s="170">
        <v>2</v>
      </c>
      <c r="K48" s="170">
        <v>3</v>
      </c>
      <c r="L48" s="170">
        <v>3</v>
      </c>
      <c r="M48" s="170">
        <v>0</v>
      </c>
      <c r="N48" s="170">
        <v>1</v>
      </c>
      <c r="O48" s="54"/>
    </row>
    <row r="49" spans="1:15">
      <c r="A49" s="44" t="s">
        <v>159</v>
      </c>
      <c r="B49" s="65">
        <v>16</v>
      </c>
      <c r="C49" s="65">
        <v>1</v>
      </c>
      <c r="D49" s="65">
        <v>1</v>
      </c>
      <c r="E49" s="65">
        <v>1</v>
      </c>
      <c r="F49" s="65">
        <v>2</v>
      </c>
      <c r="G49" s="65">
        <v>2</v>
      </c>
      <c r="H49" s="65">
        <v>1</v>
      </c>
      <c r="I49" s="65">
        <v>0</v>
      </c>
      <c r="J49" s="65">
        <v>1</v>
      </c>
      <c r="K49" s="65">
        <v>3</v>
      </c>
      <c r="L49" s="65">
        <v>3</v>
      </c>
      <c r="M49" s="65">
        <v>0</v>
      </c>
      <c r="N49" s="65">
        <v>1</v>
      </c>
      <c r="O49" s="37"/>
    </row>
    <row r="50" spans="1:15">
      <c r="A50" s="44" t="s">
        <v>161</v>
      </c>
      <c r="B50" s="65">
        <v>3</v>
      </c>
      <c r="C50" s="65">
        <v>1</v>
      </c>
      <c r="D50" s="65">
        <v>0</v>
      </c>
      <c r="E50" s="65">
        <v>0</v>
      </c>
      <c r="F50" s="65">
        <v>0</v>
      </c>
      <c r="G50" s="65">
        <v>1</v>
      </c>
      <c r="H50" s="65">
        <v>0</v>
      </c>
      <c r="I50" s="65">
        <v>0</v>
      </c>
      <c r="J50" s="65">
        <v>1</v>
      </c>
      <c r="K50" s="65">
        <v>0</v>
      </c>
      <c r="L50" s="65">
        <v>0</v>
      </c>
      <c r="M50" s="65">
        <v>0</v>
      </c>
      <c r="N50" s="65">
        <v>0</v>
      </c>
      <c r="O50" s="37"/>
    </row>
    <row r="51" spans="1:15" s="29" customFormat="1">
      <c r="A51" s="46" t="s">
        <v>12</v>
      </c>
      <c r="B51" s="87">
        <v>147</v>
      </c>
      <c r="C51" s="87">
        <v>12</v>
      </c>
      <c r="D51" s="87">
        <v>15</v>
      </c>
      <c r="E51" s="87">
        <v>15</v>
      </c>
      <c r="F51" s="87">
        <v>14</v>
      </c>
      <c r="G51" s="87">
        <v>13</v>
      </c>
      <c r="H51" s="87">
        <v>13</v>
      </c>
      <c r="I51" s="87">
        <v>6</v>
      </c>
      <c r="J51" s="87">
        <v>8</v>
      </c>
      <c r="K51" s="87">
        <v>13</v>
      </c>
      <c r="L51" s="87">
        <v>12</v>
      </c>
      <c r="M51" s="87">
        <v>10</v>
      </c>
      <c r="N51" s="87">
        <v>16</v>
      </c>
      <c r="O51" s="54"/>
    </row>
    <row r="52" spans="1:15">
      <c r="A52" s="44" t="s">
        <v>159</v>
      </c>
      <c r="B52" s="65">
        <v>85</v>
      </c>
      <c r="C52" s="65">
        <v>9</v>
      </c>
      <c r="D52" s="65">
        <v>8</v>
      </c>
      <c r="E52" s="65">
        <v>7</v>
      </c>
      <c r="F52" s="65">
        <v>9</v>
      </c>
      <c r="G52" s="65">
        <v>10</v>
      </c>
      <c r="H52" s="65">
        <v>7</v>
      </c>
      <c r="I52" s="65">
        <v>2</v>
      </c>
      <c r="J52" s="65">
        <v>4</v>
      </c>
      <c r="K52" s="65">
        <v>6</v>
      </c>
      <c r="L52" s="65">
        <v>9</v>
      </c>
      <c r="M52" s="65">
        <v>7</v>
      </c>
      <c r="N52" s="65">
        <v>7</v>
      </c>
      <c r="O52" s="37"/>
    </row>
    <row r="53" spans="1:15">
      <c r="A53" s="44" t="s">
        <v>171</v>
      </c>
      <c r="B53" s="65">
        <v>3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1</v>
      </c>
      <c r="K53" s="65">
        <v>2</v>
      </c>
      <c r="L53" s="65">
        <v>0</v>
      </c>
      <c r="M53" s="65">
        <v>0</v>
      </c>
      <c r="N53" s="65">
        <v>0</v>
      </c>
      <c r="O53" s="37"/>
    </row>
    <row r="54" spans="1:15">
      <c r="A54" s="44" t="s">
        <v>161</v>
      </c>
      <c r="B54" s="65">
        <v>56</v>
      </c>
      <c r="C54" s="65">
        <v>3</v>
      </c>
      <c r="D54" s="65">
        <v>7</v>
      </c>
      <c r="E54" s="65">
        <v>7</v>
      </c>
      <c r="F54" s="65">
        <v>5</v>
      </c>
      <c r="G54" s="65">
        <v>3</v>
      </c>
      <c r="H54" s="65">
        <v>6</v>
      </c>
      <c r="I54" s="65">
        <v>3</v>
      </c>
      <c r="J54" s="65">
        <v>3</v>
      </c>
      <c r="K54" s="65">
        <v>5</v>
      </c>
      <c r="L54" s="65">
        <v>3</v>
      </c>
      <c r="M54" s="65">
        <v>3</v>
      </c>
      <c r="N54" s="65">
        <v>8</v>
      </c>
      <c r="O54" s="37"/>
    </row>
    <row r="55" spans="1:15">
      <c r="A55" s="44" t="s">
        <v>162</v>
      </c>
      <c r="B55" s="65">
        <v>1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1</v>
      </c>
      <c r="O55" s="37"/>
    </row>
    <row r="56" spans="1:15">
      <c r="A56" s="44" t="s">
        <v>163</v>
      </c>
      <c r="B56" s="65">
        <v>2</v>
      </c>
      <c r="C56" s="65">
        <v>0</v>
      </c>
      <c r="D56" s="65">
        <v>0</v>
      </c>
      <c r="E56" s="65">
        <v>1</v>
      </c>
      <c r="F56" s="65">
        <v>0</v>
      </c>
      <c r="G56" s="65">
        <v>0</v>
      </c>
      <c r="H56" s="65">
        <v>0</v>
      </c>
      <c r="I56" s="65">
        <v>1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37"/>
    </row>
    <row r="57" spans="1:15" s="29" customFormat="1">
      <c r="A57" s="46" t="s">
        <v>90</v>
      </c>
      <c r="B57" s="87">
        <v>3</v>
      </c>
      <c r="C57" s="87">
        <v>0</v>
      </c>
      <c r="D57" s="87">
        <v>1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1</v>
      </c>
      <c r="K57" s="87">
        <v>1</v>
      </c>
      <c r="L57" s="87">
        <v>0</v>
      </c>
      <c r="M57" s="87">
        <v>0</v>
      </c>
      <c r="N57" s="87">
        <v>0</v>
      </c>
      <c r="O57" s="54"/>
    </row>
    <row r="58" spans="1:15">
      <c r="A58" s="44" t="s">
        <v>161</v>
      </c>
      <c r="B58" s="65">
        <v>1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1</v>
      </c>
      <c r="L58" s="65">
        <v>0</v>
      </c>
      <c r="M58" s="65">
        <v>0</v>
      </c>
      <c r="N58" s="65">
        <v>0</v>
      </c>
      <c r="O58" s="37"/>
    </row>
    <row r="59" spans="1:15">
      <c r="A59" s="44" t="s">
        <v>162</v>
      </c>
      <c r="B59" s="65">
        <v>1</v>
      </c>
      <c r="C59" s="65">
        <v>0</v>
      </c>
      <c r="D59" s="65">
        <v>1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37"/>
    </row>
    <row r="60" spans="1:15">
      <c r="A60" s="44" t="s">
        <v>163</v>
      </c>
      <c r="B60" s="65">
        <v>1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1</v>
      </c>
      <c r="K60" s="65">
        <v>0</v>
      </c>
      <c r="L60" s="65">
        <v>0</v>
      </c>
      <c r="M60" s="65">
        <v>0</v>
      </c>
      <c r="N60" s="65">
        <v>0</v>
      </c>
      <c r="O60" s="37"/>
    </row>
    <row r="61" spans="1:15" s="29" customFormat="1">
      <c r="A61" s="46" t="s">
        <v>172</v>
      </c>
      <c r="B61" s="87">
        <v>3</v>
      </c>
      <c r="C61" s="87">
        <v>0</v>
      </c>
      <c r="D61" s="87">
        <v>0</v>
      </c>
      <c r="E61" s="87">
        <v>1</v>
      </c>
      <c r="F61" s="87">
        <v>1</v>
      </c>
      <c r="G61" s="87">
        <v>1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54"/>
    </row>
    <row r="62" spans="1:15">
      <c r="A62" s="44" t="s">
        <v>159</v>
      </c>
      <c r="B62" s="65">
        <v>3</v>
      </c>
      <c r="C62" s="65">
        <v>0</v>
      </c>
      <c r="D62" s="65">
        <v>0</v>
      </c>
      <c r="E62" s="65">
        <v>1</v>
      </c>
      <c r="F62" s="65">
        <v>1</v>
      </c>
      <c r="G62" s="65">
        <v>1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37"/>
    </row>
    <row r="63" spans="1:15">
      <c r="A63" s="46" t="s">
        <v>92</v>
      </c>
      <c r="B63" s="87">
        <v>2</v>
      </c>
      <c r="C63" s="87">
        <v>1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1</v>
      </c>
      <c r="K63" s="87">
        <v>0</v>
      </c>
      <c r="L63" s="87">
        <v>0</v>
      </c>
      <c r="M63" s="87">
        <v>0</v>
      </c>
      <c r="N63" s="87">
        <v>0</v>
      </c>
      <c r="O63" s="37"/>
    </row>
    <row r="64" spans="1:15">
      <c r="A64" s="44" t="s">
        <v>159</v>
      </c>
      <c r="B64" s="65">
        <v>2</v>
      </c>
      <c r="C64" s="65">
        <v>1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1</v>
      </c>
      <c r="K64" s="65">
        <v>0</v>
      </c>
      <c r="L64" s="65">
        <v>0</v>
      </c>
      <c r="M64" s="65">
        <v>0</v>
      </c>
      <c r="N64" s="65">
        <v>0</v>
      </c>
      <c r="O64" s="37"/>
    </row>
    <row r="65" spans="1:15" s="29" customFormat="1">
      <c r="A65" s="46" t="s">
        <v>173</v>
      </c>
      <c r="B65" s="91">
        <v>2</v>
      </c>
      <c r="C65" s="91">
        <v>0</v>
      </c>
      <c r="D65" s="91">
        <v>0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54"/>
    </row>
    <row r="66" spans="1:15">
      <c r="A66" s="44" t="s">
        <v>163</v>
      </c>
      <c r="B66" s="65">
        <v>2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37"/>
    </row>
    <row r="67" spans="1:15" s="29" customFormat="1">
      <c r="A67" s="46" t="s">
        <v>126</v>
      </c>
      <c r="B67" s="91">
        <v>23</v>
      </c>
      <c r="C67" s="87">
        <v>2</v>
      </c>
      <c r="D67" s="87">
        <v>2</v>
      </c>
      <c r="E67" s="87">
        <v>1</v>
      </c>
      <c r="F67" s="87">
        <v>2</v>
      </c>
      <c r="G67" s="87">
        <v>2</v>
      </c>
      <c r="H67" s="87">
        <v>2</v>
      </c>
      <c r="I67" s="87">
        <v>2</v>
      </c>
      <c r="J67" s="87">
        <v>1</v>
      </c>
      <c r="K67" s="87">
        <v>3</v>
      </c>
      <c r="L67" s="87">
        <v>1</v>
      </c>
      <c r="M67" s="87">
        <v>2</v>
      </c>
      <c r="N67" s="87">
        <v>3</v>
      </c>
      <c r="O67" s="54"/>
    </row>
    <row r="68" spans="1:15">
      <c r="A68" s="44" t="s">
        <v>160</v>
      </c>
      <c r="B68" s="65">
        <v>10</v>
      </c>
      <c r="C68" s="65">
        <v>1</v>
      </c>
      <c r="D68" s="65">
        <v>1</v>
      </c>
      <c r="E68" s="65">
        <v>0</v>
      </c>
      <c r="F68" s="65">
        <v>1</v>
      </c>
      <c r="G68" s="65">
        <v>1</v>
      </c>
      <c r="H68" s="65">
        <v>1</v>
      </c>
      <c r="I68" s="65">
        <v>1</v>
      </c>
      <c r="J68" s="65">
        <v>0</v>
      </c>
      <c r="K68" s="65">
        <v>2</v>
      </c>
      <c r="L68" s="65">
        <v>0</v>
      </c>
      <c r="M68" s="65">
        <v>1</v>
      </c>
      <c r="N68" s="65">
        <v>1</v>
      </c>
      <c r="O68" s="37"/>
    </row>
    <row r="69" spans="1:15">
      <c r="A69" s="44" t="s">
        <v>159</v>
      </c>
      <c r="B69" s="65">
        <v>13</v>
      </c>
      <c r="C69" s="65">
        <v>1</v>
      </c>
      <c r="D69" s="65">
        <v>1</v>
      </c>
      <c r="E69" s="65">
        <v>1</v>
      </c>
      <c r="F69" s="65">
        <v>1</v>
      </c>
      <c r="G69" s="65">
        <v>1</v>
      </c>
      <c r="H69" s="65">
        <v>1</v>
      </c>
      <c r="I69" s="65">
        <v>1</v>
      </c>
      <c r="J69" s="65">
        <v>1</v>
      </c>
      <c r="K69" s="65">
        <v>1</v>
      </c>
      <c r="L69" s="65">
        <v>1</v>
      </c>
      <c r="M69" s="65">
        <v>1</v>
      </c>
      <c r="N69" s="65">
        <v>2</v>
      </c>
      <c r="O69" s="37"/>
    </row>
    <row r="70" spans="1:15" s="29" customFormat="1">
      <c r="A70" s="46" t="s">
        <v>13</v>
      </c>
      <c r="B70" s="91">
        <v>49</v>
      </c>
      <c r="C70" s="87">
        <v>10</v>
      </c>
      <c r="D70" s="87">
        <v>5</v>
      </c>
      <c r="E70" s="87">
        <v>4</v>
      </c>
      <c r="F70" s="87">
        <v>5</v>
      </c>
      <c r="G70" s="87">
        <v>4</v>
      </c>
      <c r="H70" s="87">
        <v>4</v>
      </c>
      <c r="I70" s="87">
        <v>3</v>
      </c>
      <c r="J70" s="87">
        <v>3</v>
      </c>
      <c r="K70" s="87">
        <v>3</v>
      </c>
      <c r="L70" s="87">
        <v>5</v>
      </c>
      <c r="M70" s="87">
        <v>2</v>
      </c>
      <c r="N70" s="87">
        <v>1</v>
      </c>
      <c r="O70" s="54"/>
    </row>
    <row r="71" spans="1:15">
      <c r="A71" s="44" t="s">
        <v>159</v>
      </c>
      <c r="B71" s="65">
        <v>10</v>
      </c>
      <c r="C71" s="65">
        <v>2</v>
      </c>
      <c r="D71" s="65">
        <v>2</v>
      </c>
      <c r="E71" s="65">
        <v>1</v>
      </c>
      <c r="F71" s="65">
        <v>0</v>
      </c>
      <c r="G71" s="65">
        <v>1</v>
      </c>
      <c r="H71" s="65">
        <v>0</v>
      </c>
      <c r="I71" s="65">
        <v>0</v>
      </c>
      <c r="J71" s="65">
        <v>1</v>
      </c>
      <c r="K71" s="65">
        <v>1</v>
      </c>
      <c r="L71" s="65">
        <v>1</v>
      </c>
      <c r="M71" s="65">
        <v>0</v>
      </c>
      <c r="N71" s="65">
        <v>1</v>
      </c>
      <c r="O71" s="37"/>
    </row>
    <row r="72" spans="1:15">
      <c r="A72" s="44" t="s">
        <v>163</v>
      </c>
      <c r="B72" s="65">
        <v>38</v>
      </c>
      <c r="C72" s="65">
        <v>7</v>
      </c>
      <c r="D72" s="65">
        <v>3</v>
      </c>
      <c r="E72" s="65">
        <v>3</v>
      </c>
      <c r="F72" s="65">
        <v>5</v>
      </c>
      <c r="G72" s="65">
        <v>3</v>
      </c>
      <c r="H72" s="65">
        <v>4</v>
      </c>
      <c r="I72" s="65">
        <v>3</v>
      </c>
      <c r="J72" s="65">
        <v>2</v>
      </c>
      <c r="K72" s="65">
        <v>2</v>
      </c>
      <c r="L72" s="65">
        <v>4</v>
      </c>
      <c r="M72" s="65">
        <v>2</v>
      </c>
      <c r="N72" s="65">
        <v>0</v>
      </c>
      <c r="O72" s="37"/>
    </row>
    <row r="73" spans="1:15">
      <c r="A73" s="44" t="s">
        <v>167</v>
      </c>
      <c r="B73" s="65">
        <v>1</v>
      </c>
      <c r="C73" s="65">
        <v>1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37"/>
    </row>
    <row r="74" spans="1:15" s="29" customFormat="1">
      <c r="A74" s="46" t="s">
        <v>127</v>
      </c>
      <c r="B74" s="91">
        <v>3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1</v>
      </c>
      <c r="I74" s="87">
        <v>0</v>
      </c>
      <c r="J74" s="87">
        <v>0</v>
      </c>
      <c r="K74" s="87">
        <v>1</v>
      </c>
      <c r="L74" s="87">
        <v>0</v>
      </c>
      <c r="M74" s="87">
        <v>1</v>
      </c>
      <c r="N74" s="87">
        <v>0</v>
      </c>
      <c r="O74" s="54"/>
    </row>
    <row r="75" spans="1:15">
      <c r="A75" s="44" t="s">
        <v>160</v>
      </c>
      <c r="B75" s="65">
        <v>1</v>
      </c>
      <c r="C75" s="65">
        <v>0</v>
      </c>
      <c r="D75" s="65">
        <v>0</v>
      </c>
      <c r="E75" s="65">
        <v>0</v>
      </c>
      <c r="F75" s="65">
        <v>0</v>
      </c>
      <c r="G75" s="65">
        <v>0</v>
      </c>
      <c r="H75" s="65">
        <v>1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37"/>
    </row>
    <row r="76" spans="1:15">
      <c r="A76" s="44" t="s">
        <v>161</v>
      </c>
      <c r="B76" s="65">
        <v>2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1</v>
      </c>
      <c r="L76" s="65">
        <v>0</v>
      </c>
      <c r="M76" s="65">
        <v>1</v>
      </c>
      <c r="N76" s="65">
        <v>0</v>
      </c>
      <c r="O76" s="37"/>
    </row>
    <row r="77" spans="1:15" s="29" customFormat="1">
      <c r="A77" s="46" t="s">
        <v>39</v>
      </c>
      <c r="B77" s="91">
        <v>13</v>
      </c>
      <c r="C77" s="87">
        <v>0</v>
      </c>
      <c r="D77" s="87">
        <v>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3</v>
      </c>
      <c r="K77" s="87">
        <v>4</v>
      </c>
      <c r="L77" s="87">
        <v>2</v>
      </c>
      <c r="M77" s="87">
        <v>2</v>
      </c>
      <c r="N77" s="87">
        <v>2</v>
      </c>
      <c r="O77" s="54"/>
    </row>
    <row r="78" spans="1:15">
      <c r="A78" s="44" t="s">
        <v>159</v>
      </c>
      <c r="B78" s="65">
        <v>13</v>
      </c>
      <c r="C78" s="65">
        <v>0</v>
      </c>
      <c r="D78" s="65">
        <v>0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  <c r="J78" s="65">
        <v>3</v>
      </c>
      <c r="K78" s="65">
        <v>4</v>
      </c>
      <c r="L78" s="65">
        <v>2</v>
      </c>
      <c r="M78" s="65">
        <v>2</v>
      </c>
      <c r="N78" s="65">
        <v>2</v>
      </c>
      <c r="O78" s="37"/>
    </row>
    <row r="79" spans="1:15" s="29" customFormat="1">
      <c r="A79" s="46" t="s">
        <v>14</v>
      </c>
      <c r="B79" s="87">
        <v>6</v>
      </c>
      <c r="C79" s="87">
        <v>0</v>
      </c>
      <c r="D79" s="87">
        <v>0</v>
      </c>
      <c r="E79" s="87">
        <v>0</v>
      </c>
      <c r="F79" s="87">
        <v>0</v>
      </c>
      <c r="G79" s="87">
        <v>1</v>
      </c>
      <c r="H79" s="87">
        <v>0</v>
      </c>
      <c r="I79" s="87">
        <v>1</v>
      </c>
      <c r="J79" s="87">
        <v>1</v>
      </c>
      <c r="K79" s="87">
        <v>0</v>
      </c>
      <c r="L79" s="87">
        <v>0</v>
      </c>
      <c r="M79" s="87">
        <v>1</v>
      </c>
      <c r="N79" s="87">
        <v>2</v>
      </c>
      <c r="O79" s="54"/>
    </row>
    <row r="80" spans="1:15">
      <c r="A80" s="44" t="s">
        <v>159</v>
      </c>
      <c r="B80" s="65">
        <v>2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2</v>
      </c>
      <c r="O80" s="37"/>
    </row>
    <row r="81" spans="1:15">
      <c r="A81" s="44" t="s">
        <v>163</v>
      </c>
      <c r="B81" s="65">
        <v>4</v>
      </c>
      <c r="C81" s="65">
        <v>0</v>
      </c>
      <c r="D81" s="65">
        <v>0</v>
      </c>
      <c r="E81" s="65">
        <v>0</v>
      </c>
      <c r="F81" s="65">
        <v>0</v>
      </c>
      <c r="G81" s="65">
        <v>1</v>
      </c>
      <c r="H81" s="65">
        <v>0</v>
      </c>
      <c r="I81" s="65">
        <v>1</v>
      </c>
      <c r="J81" s="65">
        <v>1</v>
      </c>
      <c r="K81" s="65">
        <v>0</v>
      </c>
      <c r="L81" s="65">
        <v>0</v>
      </c>
      <c r="M81" s="65">
        <v>1</v>
      </c>
      <c r="N81" s="65">
        <v>0</v>
      </c>
      <c r="O81" s="37"/>
    </row>
    <row r="82" spans="1:15" s="29" customFormat="1">
      <c r="A82" s="46" t="s">
        <v>174</v>
      </c>
      <c r="B82" s="87">
        <v>296</v>
      </c>
      <c r="C82" s="87">
        <v>19</v>
      </c>
      <c r="D82" s="87">
        <v>27</v>
      </c>
      <c r="E82" s="87">
        <v>41</v>
      </c>
      <c r="F82" s="87">
        <v>33</v>
      </c>
      <c r="G82" s="87">
        <v>28</v>
      </c>
      <c r="H82" s="87">
        <v>23</v>
      </c>
      <c r="I82" s="87">
        <v>28</v>
      </c>
      <c r="J82" s="87">
        <v>31</v>
      </c>
      <c r="K82" s="87">
        <v>14</v>
      </c>
      <c r="L82" s="87">
        <v>15</v>
      </c>
      <c r="M82" s="87">
        <v>16</v>
      </c>
      <c r="N82" s="87">
        <v>21</v>
      </c>
      <c r="O82" s="54"/>
    </row>
    <row r="83" spans="1:15">
      <c r="A83" s="44" t="s">
        <v>160</v>
      </c>
      <c r="B83" s="65">
        <v>96</v>
      </c>
      <c r="C83" s="65">
        <v>4</v>
      </c>
      <c r="D83" s="65">
        <v>6</v>
      </c>
      <c r="E83" s="65">
        <v>10</v>
      </c>
      <c r="F83" s="65">
        <v>13</v>
      </c>
      <c r="G83" s="65">
        <v>7</v>
      </c>
      <c r="H83" s="65">
        <v>10</v>
      </c>
      <c r="I83" s="65">
        <v>12</v>
      </c>
      <c r="J83" s="65">
        <v>11</v>
      </c>
      <c r="K83" s="65">
        <v>7</v>
      </c>
      <c r="L83" s="65">
        <v>6</v>
      </c>
      <c r="M83" s="65">
        <v>6</v>
      </c>
      <c r="N83" s="65">
        <v>4</v>
      </c>
      <c r="O83" s="37"/>
    </row>
    <row r="84" spans="1:15">
      <c r="A84" s="44" t="s">
        <v>159</v>
      </c>
      <c r="B84" s="65">
        <v>9</v>
      </c>
      <c r="C84" s="65">
        <v>1</v>
      </c>
      <c r="D84" s="65">
        <v>1</v>
      </c>
      <c r="E84" s="65">
        <v>1</v>
      </c>
      <c r="F84" s="65">
        <v>2</v>
      </c>
      <c r="G84" s="65">
        <v>0</v>
      </c>
      <c r="H84" s="65">
        <v>0</v>
      </c>
      <c r="I84" s="65">
        <v>2</v>
      </c>
      <c r="J84" s="65">
        <v>1</v>
      </c>
      <c r="K84" s="65">
        <v>0</v>
      </c>
      <c r="L84" s="65">
        <v>0</v>
      </c>
      <c r="M84" s="65">
        <v>0</v>
      </c>
      <c r="N84" s="65">
        <v>1</v>
      </c>
      <c r="O84" s="37"/>
    </row>
    <row r="85" spans="1:15">
      <c r="A85" s="44" t="s">
        <v>161</v>
      </c>
      <c r="B85" s="65">
        <v>2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37"/>
    </row>
    <row r="86" spans="1:15">
      <c r="A86" s="44" t="s">
        <v>167</v>
      </c>
      <c r="B86" s="65">
        <v>1</v>
      </c>
      <c r="C86" s="65">
        <v>0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1</v>
      </c>
      <c r="M86" s="65">
        <v>0</v>
      </c>
      <c r="N86" s="65">
        <v>0</v>
      </c>
      <c r="O86" s="37"/>
    </row>
    <row r="87" spans="1:15">
      <c r="A87" s="44" t="s">
        <v>175</v>
      </c>
      <c r="B87" s="65">
        <v>1</v>
      </c>
      <c r="C87" s="65">
        <v>0</v>
      </c>
      <c r="D87" s="65">
        <v>1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37"/>
    </row>
    <row r="88" spans="1:15">
      <c r="A88" s="44" t="s">
        <v>162</v>
      </c>
      <c r="B88" s="65">
        <v>75</v>
      </c>
      <c r="C88" s="65">
        <v>4</v>
      </c>
      <c r="D88" s="65">
        <v>4</v>
      </c>
      <c r="E88" s="65">
        <v>10</v>
      </c>
      <c r="F88" s="65">
        <v>7</v>
      </c>
      <c r="G88" s="65">
        <v>6</v>
      </c>
      <c r="H88" s="65">
        <v>5</v>
      </c>
      <c r="I88" s="65">
        <v>10</v>
      </c>
      <c r="J88" s="65">
        <v>8</v>
      </c>
      <c r="K88" s="65">
        <v>4</v>
      </c>
      <c r="L88" s="65">
        <v>4</v>
      </c>
      <c r="M88" s="65">
        <v>8</v>
      </c>
      <c r="N88" s="65">
        <v>5</v>
      </c>
      <c r="O88" s="37"/>
    </row>
    <row r="89" spans="1:15">
      <c r="A89" s="44" t="s">
        <v>80</v>
      </c>
      <c r="B89" s="65">
        <v>112</v>
      </c>
      <c r="C89" s="65">
        <v>9</v>
      </c>
      <c r="D89" s="65">
        <v>15</v>
      </c>
      <c r="E89" s="65">
        <v>19</v>
      </c>
      <c r="F89" s="65">
        <v>11</v>
      </c>
      <c r="G89" s="65">
        <v>15</v>
      </c>
      <c r="H89" s="65">
        <v>8</v>
      </c>
      <c r="I89" s="65">
        <v>4</v>
      </c>
      <c r="J89" s="65">
        <v>11</v>
      </c>
      <c r="K89" s="65">
        <v>3</v>
      </c>
      <c r="L89" s="65">
        <v>4</v>
      </c>
      <c r="M89" s="65">
        <v>2</v>
      </c>
      <c r="N89" s="65">
        <v>11</v>
      </c>
      <c r="O89" s="37"/>
    </row>
    <row r="90" spans="1:15" s="29" customFormat="1">
      <c r="A90" s="46" t="s">
        <v>15</v>
      </c>
      <c r="B90" s="87">
        <v>4</v>
      </c>
      <c r="C90" s="87">
        <v>0</v>
      </c>
      <c r="D90" s="87">
        <v>0</v>
      </c>
      <c r="E90" s="87">
        <v>1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>
        <v>1</v>
      </c>
      <c r="L90" s="87">
        <v>2</v>
      </c>
      <c r="M90" s="87">
        <v>0</v>
      </c>
      <c r="N90" s="87">
        <v>0</v>
      </c>
      <c r="O90" s="54"/>
    </row>
    <row r="91" spans="1:15">
      <c r="A91" s="44" t="s">
        <v>159</v>
      </c>
      <c r="B91" s="65">
        <v>3</v>
      </c>
      <c r="C91" s="65">
        <v>0</v>
      </c>
      <c r="D91" s="65">
        <v>0</v>
      </c>
      <c r="E91" s="65">
        <v>1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2</v>
      </c>
      <c r="M91" s="65">
        <v>0</v>
      </c>
      <c r="N91" s="65">
        <v>0</v>
      </c>
      <c r="O91" s="37"/>
    </row>
    <row r="92" spans="1:15">
      <c r="A92" s="44" t="s">
        <v>161</v>
      </c>
      <c r="B92" s="65">
        <v>1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1</v>
      </c>
      <c r="L92" s="65">
        <v>0</v>
      </c>
      <c r="M92" s="65">
        <v>0</v>
      </c>
      <c r="N92" s="65">
        <v>0</v>
      </c>
      <c r="O92" s="37"/>
    </row>
    <row r="93" spans="1:15" s="29" customFormat="1">
      <c r="A93" s="46" t="s">
        <v>77</v>
      </c>
      <c r="B93" s="87">
        <v>122</v>
      </c>
      <c r="C93" s="87">
        <v>0</v>
      </c>
      <c r="D93" s="87">
        <v>0</v>
      </c>
      <c r="E93" s="87">
        <v>8</v>
      </c>
      <c r="F93" s="87">
        <v>13</v>
      </c>
      <c r="G93" s="87">
        <v>13</v>
      </c>
      <c r="H93" s="87">
        <v>13</v>
      </c>
      <c r="I93" s="87">
        <v>13</v>
      </c>
      <c r="J93" s="87">
        <v>9</v>
      </c>
      <c r="K93" s="87">
        <v>12</v>
      </c>
      <c r="L93" s="87">
        <v>13</v>
      </c>
      <c r="M93" s="87">
        <v>13</v>
      </c>
      <c r="N93" s="87">
        <v>15</v>
      </c>
      <c r="O93" s="54"/>
    </row>
    <row r="94" spans="1:15">
      <c r="A94" s="44" t="s">
        <v>159</v>
      </c>
      <c r="B94" s="65">
        <v>122</v>
      </c>
      <c r="C94" s="65">
        <v>0</v>
      </c>
      <c r="D94" s="65">
        <v>0</v>
      </c>
      <c r="E94" s="65">
        <v>8</v>
      </c>
      <c r="F94" s="65">
        <v>13</v>
      </c>
      <c r="G94" s="65">
        <v>13</v>
      </c>
      <c r="H94" s="65">
        <v>13</v>
      </c>
      <c r="I94" s="65">
        <v>13</v>
      </c>
      <c r="J94" s="65">
        <v>9</v>
      </c>
      <c r="K94" s="65">
        <v>12</v>
      </c>
      <c r="L94" s="65">
        <v>13</v>
      </c>
      <c r="M94" s="65">
        <v>13</v>
      </c>
      <c r="N94" s="65">
        <v>15</v>
      </c>
      <c r="O94" s="37"/>
    </row>
    <row r="95" spans="1:15" s="29" customFormat="1">
      <c r="A95" s="46" t="s">
        <v>16</v>
      </c>
      <c r="B95" s="87">
        <v>54</v>
      </c>
      <c r="C95" s="87">
        <v>7</v>
      </c>
      <c r="D95" s="87">
        <v>4</v>
      </c>
      <c r="E95" s="87">
        <v>5</v>
      </c>
      <c r="F95" s="87">
        <v>8</v>
      </c>
      <c r="G95" s="87">
        <v>10</v>
      </c>
      <c r="H95" s="87">
        <v>4</v>
      </c>
      <c r="I95" s="87">
        <v>1</v>
      </c>
      <c r="J95" s="87">
        <v>5</v>
      </c>
      <c r="K95" s="87">
        <v>1</v>
      </c>
      <c r="L95" s="87">
        <v>4</v>
      </c>
      <c r="M95" s="87">
        <v>2</v>
      </c>
      <c r="N95" s="87">
        <v>3</v>
      </c>
      <c r="O95" s="54"/>
    </row>
    <row r="96" spans="1:15">
      <c r="A96" s="44" t="s">
        <v>163</v>
      </c>
      <c r="B96" s="65">
        <v>25</v>
      </c>
      <c r="C96" s="65">
        <v>5</v>
      </c>
      <c r="D96" s="65">
        <v>1</v>
      </c>
      <c r="E96" s="65">
        <v>4</v>
      </c>
      <c r="F96" s="65">
        <v>6</v>
      </c>
      <c r="G96" s="65">
        <v>6</v>
      </c>
      <c r="H96" s="65">
        <v>1</v>
      </c>
      <c r="I96" s="65">
        <v>0</v>
      </c>
      <c r="J96" s="65">
        <v>1</v>
      </c>
      <c r="K96" s="65">
        <v>0</v>
      </c>
      <c r="L96" s="65">
        <v>0</v>
      </c>
      <c r="M96" s="65">
        <v>0</v>
      </c>
      <c r="N96" s="65">
        <v>1</v>
      </c>
      <c r="O96" s="37"/>
    </row>
    <row r="97" spans="1:15">
      <c r="A97" s="44" t="s">
        <v>80</v>
      </c>
      <c r="B97" s="65">
        <v>28</v>
      </c>
      <c r="C97" s="65">
        <v>2</v>
      </c>
      <c r="D97" s="65">
        <v>2</v>
      </c>
      <c r="E97" s="65">
        <v>1</v>
      </c>
      <c r="F97" s="65">
        <v>2</v>
      </c>
      <c r="G97" s="65">
        <v>4</v>
      </c>
      <c r="H97" s="65">
        <v>3</v>
      </c>
      <c r="I97" s="65">
        <v>1</v>
      </c>
      <c r="J97" s="65">
        <v>4</v>
      </c>
      <c r="K97" s="65">
        <v>1</v>
      </c>
      <c r="L97" s="65">
        <v>4</v>
      </c>
      <c r="M97" s="65">
        <v>2</v>
      </c>
      <c r="N97" s="65">
        <v>2</v>
      </c>
      <c r="O97" s="37"/>
    </row>
    <row r="98" spans="1:15">
      <c r="A98" s="44" t="s">
        <v>167</v>
      </c>
      <c r="B98" s="65">
        <v>1</v>
      </c>
      <c r="C98" s="65">
        <v>0</v>
      </c>
      <c r="D98" s="65">
        <v>1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37"/>
    </row>
    <row r="99" spans="1:15" s="29" customFormat="1">
      <c r="A99" s="46" t="s">
        <v>17</v>
      </c>
      <c r="B99" s="87">
        <v>14</v>
      </c>
      <c r="C99" s="87">
        <v>0</v>
      </c>
      <c r="D99" s="87">
        <v>0</v>
      </c>
      <c r="E99" s="87">
        <v>2</v>
      </c>
      <c r="F99" s="87">
        <v>2</v>
      </c>
      <c r="G99" s="87">
        <v>3</v>
      </c>
      <c r="H99" s="87">
        <v>3</v>
      </c>
      <c r="I99" s="87">
        <v>2</v>
      </c>
      <c r="J99" s="87">
        <v>0</v>
      </c>
      <c r="K99" s="87">
        <v>2</v>
      </c>
      <c r="L99" s="87">
        <v>0</v>
      </c>
      <c r="M99" s="87">
        <v>0</v>
      </c>
      <c r="N99" s="87">
        <v>0</v>
      </c>
      <c r="O99" s="54"/>
    </row>
    <row r="100" spans="1:15">
      <c r="A100" s="44" t="s">
        <v>159</v>
      </c>
      <c r="B100" s="65">
        <v>1</v>
      </c>
      <c r="C100" s="65">
        <v>0</v>
      </c>
      <c r="D100" s="65">
        <v>0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1</v>
      </c>
      <c r="L100" s="65">
        <v>0</v>
      </c>
      <c r="M100" s="65">
        <v>0</v>
      </c>
      <c r="N100" s="65">
        <v>0</v>
      </c>
      <c r="O100" s="37"/>
    </row>
    <row r="101" spans="1:15">
      <c r="A101" s="44" t="s">
        <v>161</v>
      </c>
      <c r="B101" s="65">
        <v>1</v>
      </c>
      <c r="C101" s="65">
        <v>0</v>
      </c>
      <c r="D101" s="65">
        <v>0</v>
      </c>
      <c r="E101" s="65">
        <v>1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37"/>
    </row>
    <row r="102" spans="1:15">
      <c r="A102" s="44" t="s">
        <v>163</v>
      </c>
      <c r="B102" s="65">
        <v>12</v>
      </c>
      <c r="C102" s="65">
        <v>0</v>
      </c>
      <c r="D102" s="65">
        <v>0</v>
      </c>
      <c r="E102" s="65">
        <v>1</v>
      </c>
      <c r="F102" s="65">
        <v>2</v>
      </c>
      <c r="G102" s="65">
        <v>3</v>
      </c>
      <c r="H102" s="65">
        <v>3</v>
      </c>
      <c r="I102" s="65">
        <v>2</v>
      </c>
      <c r="J102" s="65">
        <v>0</v>
      </c>
      <c r="K102" s="65">
        <v>1</v>
      </c>
      <c r="L102" s="65">
        <v>0</v>
      </c>
      <c r="M102" s="65">
        <v>0</v>
      </c>
      <c r="N102" s="65">
        <v>0</v>
      </c>
      <c r="O102" s="37"/>
    </row>
    <row r="103" spans="1:15" s="29" customFormat="1">
      <c r="A103" s="46" t="s">
        <v>18</v>
      </c>
      <c r="B103" s="87">
        <v>19</v>
      </c>
      <c r="C103" s="87">
        <v>3</v>
      </c>
      <c r="D103" s="87">
        <v>5</v>
      </c>
      <c r="E103" s="87">
        <v>2</v>
      </c>
      <c r="F103" s="87">
        <v>1</v>
      </c>
      <c r="G103" s="87">
        <v>3</v>
      </c>
      <c r="H103" s="87">
        <v>1</v>
      </c>
      <c r="I103" s="87">
        <v>0</v>
      </c>
      <c r="J103" s="87">
        <v>3</v>
      </c>
      <c r="K103" s="87">
        <v>1</v>
      </c>
      <c r="L103" s="87">
        <v>0</v>
      </c>
      <c r="M103" s="87">
        <v>0</v>
      </c>
      <c r="N103" s="87">
        <v>0</v>
      </c>
      <c r="O103" s="54"/>
    </row>
    <row r="104" spans="1:15">
      <c r="A104" s="44" t="s">
        <v>159</v>
      </c>
      <c r="B104" s="65">
        <v>1</v>
      </c>
      <c r="C104" s="65">
        <v>0</v>
      </c>
      <c r="D104" s="65">
        <v>0</v>
      </c>
      <c r="E104" s="65">
        <v>0</v>
      </c>
      <c r="F104" s="65">
        <v>0</v>
      </c>
      <c r="G104" s="65">
        <v>1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37"/>
    </row>
    <row r="105" spans="1:15">
      <c r="A105" s="44" t="s">
        <v>161</v>
      </c>
      <c r="B105" s="65">
        <v>3</v>
      </c>
      <c r="C105" s="65">
        <v>1</v>
      </c>
      <c r="D105" s="65">
        <v>1</v>
      </c>
      <c r="E105" s="65">
        <v>1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37"/>
    </row>
    <row r="106" spans="1:15">
      <c r="A106" s="44" t="s">
        <v>163</v>
      </c>
      <c r="B106" s="65">
        <v>15</v>
      </c>
      <c r="C106" s="65">
        <v>2</v>
      </c>
      <c r="D106" s="65">
        <v>4</v>
      </c>
      <c r="E106" s="65">
        <v>1</v>
      </c>
      <c r="F106" s="65">
        <v>1</v>
      </c>
      <c r="G106" s="65">
        <v>2</v>
      </c>
      <c r="H106" s="65">
        <v>1</v>
      </c>
      <c r="I106" s="65">
        <v>0</v>
      </c>
      <c r="J106" s="65">
        <v>3</v>
      </c>
      <c r="K106" s="65">
        <v>1</v>
      </c>
      <c r="L106" s="65">
        <v>0</v>
      </c>
      <c r="M106" s="65">
        <v>0</v>
      </c>
      <c r="N106" s="65">
        <v>0</v>
      </c>
      <c r="O106" s="37"/>
    </row>
    <row r="107" spans="1:15" s="29" customFormat="1">
      <c r="A107" s="46" t="s">
        <v>176</v>
      </c>
      <c r="B107" s="91">
        <v>1</v>
      </c>
      <c r="C107" s="91"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1</v>
      </c>
      <c r="K107" s="91">
        <v>1</v>
      </c>
      <c r="L107" s="91">
        <v>1</v>
      </c>
      <c r="M107" s="91">
        <v>1</v>
      </c>
      <c r="N107" s="91">
        <v>1</v>
      </c>
      <c r="O107" s="54"/>
    </row>
    <row r="108" spans="1:15">
      <c r="A108" s="44" t="s">
        <v>159</v>
      </c>
      <c r="B108" s="65">
        <v>1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1</v>
      </c>
      <c r="K108" s="65">
        <v>1</v>
      </c>
      <c r="L108" s="65">
        <v>1</v>
      </c>
      <c r="M108" s="65">
        <v>1</v>
      </c>
      <c r="N108" s="65">
        <v>1</v>
      </c>
      <c r="O108" s="37"/>
    </row>
    <row r="109" spans="1:15" s="29" customFormat="1">
      <c r="A109" s="46" t="s">
        <v>78</v>
      </c>
      <c r="B109" s="91">
        <v>1</v>
      </c>
      <c r="C109" s="91">
        <v>0</v>
      </c>
      <c r="D109" s="91">
        <v>0</v>
      </c>
      <c r="E109" s="91">
        <v>0</v>
      </c>
      <c r="F109" s="91">
        <v>0</v>
      </c>
      <c r="G109" s="91">
        <v>0</v>
      </c>
      <c r="H109" s="91">
        <v>1</v>
      </c>
      <c r="I109" s="91">
        <v>0</v>
      </c>
      <c r="J109" s="91">
        <v>0</v>
      </c>
      <c r="K109" s="91">
        <v>0</v>
      </c>
      <c r="L109" s="91">
        <v>0</v>
      </c>
      <c r="M109" s="91">
        <v>0</v>
      </c>
      <c r="N109" s="91">
        <v>0</v>
      </c>
      <c r="O109" s="54"/>
    </row>
    <row r="110" spans="1:15">
      <c r="A110" s="44" t="s">
        <v>159</v>
      </c>
      <c r="B110" s="65">
        <v>1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  <c r="H110" s="65">
        <v>1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37"/>
    </row>
    <row r="111" spans="1:15" s="29" customFormat="1">
      <c r="A111" s="46" t="s">
        <v>96</v>
      </c>
      <c r="B111" s="87">
        <v>10</v>
      </c>
      <c r="C111" s="87">
        <v>0</v>
      </c>
      <c r="D111" s="87">
        <v>0</v>
      </c>
      <c r="E111" s="87">
        <v>1</v>
      </c>
      <c r="F111" s="87">
        <v>0</v>
      </c>
      <c r="G111" s="87">
        <v>3</v>
      </c>
      <c r="H111" s="87">
        <v>1</v>
      </c>
      <c r="I111" s="87">
        <v>2</v>
      </c>
      <c r="J111" s="87">
        <v>1</v>
      </c>
      <c r="K111" s="87">
        <v>0</v>
      </c>
      <c r="L111" s="87">
        <v>0</v>
      </c>
      <c r="M111" s="87">
        <v>1</v>
      </c>
      <c r="N111" s="87">
        <v>1</v>
      </c>
      <c r="O111" s="54"/>
    </row>
    <row r="112" spans="1:15">
      <c r="A112" s="44" t="s">
        <v>159</v>
      </c>
      <c r="B112" s="65">
        <v>7</v>
      </c>
      <c r="C112" s="65">
        <v>0</v>
      </c>
      <c r="D112" s="65">
        <v>0</v>
      </c>
      <c r="E112" s="65">
        <v>0</v>
      </c>
      <c r="F112" s="65">
        <v>0</v>
      </c>
      <c r="G112" s="65">
        <v>3</v>
      </c>
      <c r="H112" s="65">
        <v>1</v>
      </c>
      <c r="I112" s="65">
        <v>2</v>
      </c>
      <c r="J112" s="65">
        <v>1</v>
      </c>
      <c r="K112" s="65">
        <v>0</v>
      </c>
      <c r="L112" s="65">
        <v>0</v>
      </c>
      <c r="M112" s="65">
        <v>0</v>
      </c>
      <c r="N112" s="65">
        <v>0</v>
      </c>
      <c r="O112" s="37"/>
    </row>
    <row r="113" spans="1:15">
      <c r="A113" s="47" t="s">
        <v>177</v>
      </c>
      <c r="B113" s="65">
        <v>1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1</v>
      </c>
      <c r="N113" s="65">
        <v>0</v>
      </c>
      <c r="O113" s="37"/>
    </row>
    <row r="114" spans="1:15">
      <c r="A114" s="44" t="s">
        <v>163</v>
      </c>
      <c r="B114" s="65">
        <v>2</v>
      </c>
      <c r="C114" s="65">
        <v>0</v>
      </c>
      <c r="D114" s="65">
        <v>0</v>
      </c>
      <c r="E114" s="65">
        <v>1</v>
      </c>
      <c r="F114" s="65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1</v>
      </c>
      <c r="O114" s="37"/>
    </row>
    <row r="115" spans="1:15" s="29" customFormat="1">
      <c r="A115" s="46" t="s">
        <v>19</v>
      </c>
      <c r="B115" s="87">
        <v>111</v>
      </c>
      <c r="C115" s="87">
        <v>12</v>
      </c>
      <c r="D115" s="87">
        <v>13</v>
      </c>
      <c r="E115" s="87">
        <v>8</v>
      </c>
      <c r="F115" s="87">
        <v>7</v>
      </c>
      <c r="G115" s="87">
        <v>7</v>
      </c>
      <c r="H115" s="87">
        <v>12</v>
      </c>
      <c r="I115" s="87">
        <v>14</v>
      </c>
      <c r="J115" s="87">
        <v>9</v>
      </c>
      <c r="K115" s="87">
        <v>7</v>
      </c>
      <c r="L115" s="87">
        <v>6</v>
      </c>
      <c r="M115" s="87">
        <v>11</v>
      </c>
      <c r="N115" s="87">
        <v>5</v>
      </c>
      <c r="O115" s="54"/>
    </row>
    <row r="116" spans="1:15">
      <c r="A116" s="44" t="s">
        <v>159</v>
      </c>
      <c r="B116" s="65">
        <v>72</v>
      </c>
      <c r="C116" s="65">
        <v>5</v>
      </c>
      <c r="D116" s="65">
        <v>10</v>
      </c>
      <c r="E116" s="65">
        <v>7</v>
      </c>
      <c r="F116" s="65">
        <v>5</v>
      </c>
      <c r="G116" s="65">
        <v>3</v>
      </c>
      <c r="H116" s="65">
        <v>7</v>
      </c>
      <c r="I116" s="65">
        <v>8</v>
      </c>
      <c r="J116" s="65">
        <v>6</v>
      </c>
      <c r="K116" s="65">
        <v>5</v>
      </c>
      <c r="L116" s="65">
        <v>3</v>
      </c>
      <c r="M116" s="65">
        <v>9</v>
      </c>
      <c r="N116" s="65">
        <v>4</v>
      </c>
      <c r="O116" s="37"/>
    </row>
    <row r="117" spans="1:15">
      <c r="A117" s="44" t="s">
        <v>161</v>
      </c>
      <c r="B117" s="65">
        <v>27</v>
      </c>
      <c r="C117" s="65">
        <v>6</v>
      </c>
      <c r="D117" s="65">
        <v>3</v>
      </c>
      <c r="E117" s="65">
        <v>1</v>
      </c>
      <c r="F117" s="65">
        <v>0</v>
      </c>
      <c r="G117" s="65">
        <v>2</v>
      </c>
      <c r="H117" s="65">
        <v>3</v>
      </c>
      <c r="I117" s="65">
        <v>3</v>
      </c>
      <c r="J117" s="65">
        <v>3</v>
      </c>
      <c r="K117" s="65">
        <v>1</v>
      </c>
      <c r="L117" s="65">
        <v>3</v>
      </c>
      <c r="M117" s="65">
        <v>2</v>
      </c>
      <c r="N117" s="65">
        <v>0</v>
      </c>
      <c r="O117" s="37"/>
    </row>
    <row r="118" spans="1:15">
      <c r="A118" s="44" t="s">
        <v>163</v>
      </c>
      <c r="B118" s="65">
        <v>12</v>
      </c>
      <c r="C118" s="65">
        <v>1</v>
      </c>
      <c r="D118" s="65">
        <v>0</v>
      </c>
      <c r="E118" s="65">
        <v>0</v>
      </c>
      <c r="F118" s="65">
        <v>2</v>
      </c>
      <c r="G118" s="65">
        <v>2</v>
      </c>
      <c r="H118" s="65">
        <v>2</v>
      </c>
      <c r="I118" s="65">
        <v>3</v>
      </c>
      <c r="J118" s="65">
        <v>0</v>
      </c>
      <c r="K118" s="65">
        <v>1</v>
      </c>
      <c r="L118" s="65">
        <v>0</v>
      </c>
      <c r="M118" s="65">
        <v>0</v>
      </c>
      <c r="N118" s="65">
        <v>1</v>
      </c>
      <c r="O118" s="37"/>
    </row>
    <row r="119" spans="1:15" s="29" customFormat="1">
      <c r="A119" s="46" t="s">
        <v>178</v>
      </c>
      <c r="B119" s="87">
        <v>1</v>
      </c>
      <c r="C119" s="87">
        <v>0</v>
      </c>
      <c r="D119" s="87">
        <v>0</v>
      </c>
      <c r="E119" s="87">
        <v>0</v>
      </c>
      <c r="F119" s="87">
        <v>0</v>
      </c>
      <c r="G119" s="87">
        <v>0</v>
      </c>
      <c r="H119" s="87">
        <v>0</v>
      </c>
      <c r="I119" s="87">
        <v>0</v>
      </c>
      <c r="J119" s="87">
        <v>0</v>
      </c>
      <c r="K119" s="87">
        <v>0</v>
      </c>
      <c r="L119" s="87">
        <v>0</v>
      </c>
      <c r="M119" s="87">
        <v>0</v>
      </c>
      <c r="N119" s="87">
        <v>1</v>
      </c>
      <c r="O119" s="54"/>
    </row>
    <row r="120" spans="1:15">
      <c r="A120" s="44" t="s">
        <v>159</v>
      </c>
      <c r="B120" s="65">
        <v>1</v>
      </c>
      <c r="C120" s="65">
        <v>0</v>
      </c>
      <c r="D120" s="65">
        <v>0</v>
      </c>
      <c r="E120" s="65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1</v>
      </c>
      <c r="O120" s="37"/>
    </row>
    <row r="121" spans="1:15" s="29" customFormat="1">
      <c r="A121" s="46" t="s">
        <v>131</v>
      </c>
      <c r="B121" s="87">
        <v>33</v>
      </c>
      <c r="C121" s="87">
        <v>4</v>
      </c>
      <c r="D121" s="87">
        <v>1</v>
      </c>
      <c r="E121" s="87">
        <v>1</v>
      </c>
      <c r="F121" s="87">
        <v>4</v>
      </c>
      <c r="G121" s="87">
        <v>2</v>
      </c>
      <c r="H121" s="87">
        <v>3</v>
      </c>
      <c r="I121" s="87">
        <v>2</v>
      </c>
      <c r="J121" s="87">
        <v>3</v>
      </c>
      <c r="K121" s="87">
        <v>2</v>
      </c>
      <c r="L121" s="87">
        <v>1</v>
      </c>
      <c r="M121" s="87">
        <v>4</v>
      </c>
      <c r="N121" s="87">
        <v>6</v>
      </c>
      <c r="O121" s="54"/>
    </row>
    <row r="122" spans="1:15">
      <c r="A122" s="44" t="s">
        <v>179</v>
      </c>
      <c r="B122" s="65">
        <v>29</v>
      </c>
      <c r="C122" s="65">
        <v>4</v>
      </c>
      <c r="D122" s="65">
        <v>1</v>
      </c>
      <c r="E122" s="65">
        <v>0</v>
      </c>
      <c r="F122" s="65">
        <v>2</v>
      </c>
      <c r="G122" s="65">
        <v>2</v>
      </c>
      <c r="H122" s="65">
        <v>2</v>
      </c>
      <c r="I122" s="65">
        <v>2</v>
      </c>
      <c r="J122" s="65">
        <v>3</v>
      </c>
      <c r="K122" s="65">
        <v>2</v>
      </c>
      <c r="L122" s="65">
        <v>1</v>
      </c>
      <c r="M122" s="65">
        <v>4</v>
      </c>
      <c r="N122" s="65">
        <v>6</v>
      </c>
      <c r="O122" s="37"/>
    </row>
    <row r="123" spans="1:15">
      <c r="A123" s="44" t="s">
        <v>163</v>
      </c>
      <c r="B123" s="65">
        <v>2</v>
      </c>
      <c r="C123" s="65">
        <v>0</v>
      </c>
      <c r="D123" s="65">
        <v>0</v>
      </c>
      <c r="E123" s="65">
        <v>0</v>
      </c>
      <c r="F123" s="65">
        <v>1</v>
      </c>
      <c r="G123" s="65">
        <v>0</v>
      </c>
      <c r="H123" s="65">
        <v>1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37"/>
    </row>
    <row r="124" spans="1:15">
      <c r="A124" s="44" t="s">
        <v>80</v>
      </c>
      <c r="B124" s="65">
        <v>2</v>
      </c>
      <c r="C124" s="65">
        <v>0</v>
      </c>
      <c r="D124" s="65">
        <v>0</v>
      </c>
      <c r="E124" s="65">
        <v>1</v>
      </c>
      <c r="F124" s="65">
        <v>1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  <c r="N124" s="65">
        <v>0</v>
      </c>
      <c r="O124" s="37"/>
    </row>
    <row r="125" spans="1:15" s="29" customFormat="1">
      <c r="A125" s="46" t="s">
        <v>180</v>
      </c>
      <c r="B125" s="91">
        <v>1</v>
      </c>
      <c r="C125" s="91">
        <v>0</v>
      </c>
      <c r="D125" s="91">
        <v>1</v>
      </c>
      <c r="E125" s="91">
        <v>0</v>
      </c>
      <c r="F125" s="91">
        <v>0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54"/>
    </row>
    <row r="126" spans="1:15">
      <c r="A126" s="44" t="s">
        <v>159</v>
      </c>
      <c r="B126" s="65">
        <v>1</v>
      </c>
      <c r="C126" s="65">
        <v>0</v>
      </c>
      <c r="D126" s="65">
        <v>1</v>
      </c>
      <c r="E126" s="65">
        <v>0</v>
      </c>
      <c r="F126" s="65">
        <v>0</v>
      </c>
      <c r="G126" s="65">
        <v>0</v>
      </c>
      <c r="H126" s="65">
        <v>0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N126" s="65">
        <v>0</v>
      </c>
      <c r="O126" s="37"/>
    </row>
    <row r="127" spans="1:15" s="29" customFormat="1">
      <c r="A127" s="46" t="s">
        <v>20</v>
      </c>
      <c r="B127" s="87">
        <v>76</v>
      </c>
      <c r="C127" s="87">
        <v>4</v>
      </c>
      <c r="D127" s="87">
        <v>7</v>
      </c>
      <c r="E127" s="87">
        <v>7</v>
      </c>
      <c r="F127" s="87">
        <v>12</v>
      </c>
      <c r="G127" s="87">
        <v>6</v>
      </c>
      <c r="H127" s="87">
        <v>7</v>
      </c>
      <c r="I127" s="87">
        <v>5</v>
      </c>
      <c r="J127" s="87">
        <v>8</v>
      </c>
      <c r="K127" s="87">
        <v>4</v>
      </c>
      <c r="L127" s="87">
        <v>10</v>
      </c>
      <c r="M127" s="87">
        <v>4</v>
      </c>
      <c r="N127" s="87">
        <v>2</v>
      </c>
      <c r="O127" s="54"/>
    </row>
    <row r="128" spans="1:15">
      <c r="A128" s="44" t="s">
        <v>160</v>
      </c>
      <c r="B128" s="65">
        <v>31</v>
      </c>
      <c r="C128" s="65">
        <v>1</v>
      </c>
      <c r="D128" s="65">
        <v>3</v>
      </c>
      <c r="E128" s="65">
        <v>3</v>
      </c>
      <c r="F128" s="65">
        <v>6</v>
      </c>
      <c r="G128" s="65">
        <v>2</v>
      </c>
      <c r="H128" s="65">
        <v>3</v>
      </c>
      <c r="I128" s="65">
        <v>2</v>
      </c>
      <c r="J128" s="65">
        <v>4</v>
      </c>
      <c r="K128" s="65">
        <v>2</v>
      </c>
      <c r="L128" s="65">
        <v>4</v>
      </c>
      <c r="M128" s="65">
        <v>1</v>
      </c>
      <c r="N128" s="65">
        <v>0</v>
      </c>
      <c r="O128" s="37"/>
    </row>
    <row r="129" spans="1:15">
      <c r="A129" s="44" t="s">
        <v>159</v>
      </c>
      <c r="B129" s="65">
        <v>14</v>
      </c>
      <c r="C129" s="65">
        <v>2</v>
      </c>
      <c r="D129" s="65">
        <v>1</v>
      </c>
      <c r="E129" s="65">
        <v>1</v>
      </c>
      <c r="F129" s="65">
        <v>0</v>
      </c>
      <c r="G129" s="65">
        <v>1</v>
      </c>
      <c r="H129" s="65">
        <v>1</v>
      </c>
      <c r="I129" s="65">
        <v>1</v>
      </c>
      <c r="J129" s="65">
        <v>0</v>
      </c>
      <c r="K129" s="65">
        <v>0</v>
      </c>
      <c r="L129" s="65">
        <v>3</v>
      </c>
      <c r="M129" s="65">
        <v>2</v>
      </c>
      <c r="N129" s="65">
        <v>2</v>
      </c>
      <c r="O129" s="37"/>
    </row>
    <row r="130" spans="1:15">
      <c r="A130" s="44" t="s">
        <v>162</v>
      </c>
      <c r="B130" s="65">
        <v>31</v>
      </c>
      <c r="C130" s="65">
        <v>1</v>
      </c>
      <c r="D130" s="65">
        <v>3</v>
      </c>
      <c r="E130" s="65">
        <v>3</v>
      </c>
      <c r="F130" s="65">
        <v>6</v>
      </c>
      <c r="G130" s="65">
        <v>3</v>
      </c>
      <c r="H130" s="65">
        <v>3</v>
      </c>
      <c r="I130" s="65">
        <v>2</v>
      </c>
      <c r="J130" s="65">
        <v>4</v>
      </c>
      <c r="K130" s="65">
        <v>2</v>
      </c>
      <c r="L130" s="65">
        <v>3</v>
      </c>
      <c r="M130" s="65">
        <v>1</v>
      </c>
      <c r="N130" s="65">
        <v>0</v>
      </c>
      <c r="O130" s="37"/>
    </row>
    <row r="131" spans="1:15" s="29" customFormat="1">
      <c r="A131" s="46" t="s">
        <v>102</v>
      </c>
      <c r="B131" s="87">
        <v>13</v>
      </c>
      <c r="C131" s="87">
        <v>2</v>
      </c>
      <c r="D131" s="87">
        <v>1</v>
      </c>
      <c r="E131" s="87">
        <v>1</v>
      </c>
      <c r="F131" s="87">
        <v>1</v>
      </c>
      <c r="G131" s="87">
        <v>1</v>
      </c>
      <c r="H131" s="87">
        <v>0</v>
      </c>
      <c r="I131" s="87">
        <v>2</v>
      </c>
      <c r="J131" s="87">
        <v>1</v>
      </c>
      <c r="K131" s="87">
        <v>0</v>
      </c>
      <c r="L131" s="87">
        <v>3</v>
      </c>
      <c r="M131" s="87">
        <v>1</v>
      </c>
      <c r="N131" s="87">
        <v>0</v>
      </c>
      <c r="O131" s="54"/>
    </row>
    <row r="132" spans="1:15">
      <c r="A132" s="44" t="s">
        <v>159</v>
      </c>
      <c r="B132" s="65">
        <v>2</v>
      </c>
      <c r="C132" s="65">
        <v>0</v>
      </c>
      <c r="D132" s="65">
        <v>0</v>
      </c>
      <c r="E132" s="65">
        <v>0</v>
      </c>
      <c r="F132" s="65">
        <v>0</v>
      </c>
      <c r="G132" s="65">
        <v>0</v>
      </c>
      <c r="H132" s="65">
        <v>0</v>
      </c>
      <c r="I132" s="65"/>
      <c r="J132" s="65">
        <v>1</v>
      </c>
      <c r="K132" s="65">
        <v>0</v>
      </c>
      <c r="L132" s="65">
        <v>1</v>
      </c>
      <c r="M132" s="65">
        <v>0</v>
      </c>
      <c r="N132" s="65">
        <v>0</v>
      </c>
      <c r="O132" s="37"/>
    </row>
    <row r="133" spans="1:15">
      <c r="A133" s="44" t="s">
        <v>161</v>
      </c>
      <c r="B133" s="65">
        <v>2</v>
      </c>
      <c r="C133" s="65">
        <v>0</v>
      </c>
      <c r="D133" s="65">
        <v>1</v>
      </c>
      <c r="E133" s="65">
        <v>0</v>
      </c>
      <c r="F133" s="65">
        <v>1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37"/>
    </row>
    <row r="134" spans="1:15">
      <c r="A134" s="44" t="s">
        <v>163</v>
      </c>
      <c r="B134" s="65">
        <v>9</v>
      </c>
      <c r="C134" s="65">
        <v>2</v>
      </c>
      <c r="D134" s="65">
        <v>0</v>
      </c>
      <c r="E134" s="65">
        <v>1</v>
      </c>
      <c r="F134" s="65">
        <v>0</v>
      </c>
      <c r="G134" s="65">
        <v>1</v>
      </c>
      <c r="H134" s="65">
        <v>0</v>
      </c>
      <c r="I134" s="65">
        <v>2</v>
      </c>
      <c r="J134" s="65">
        <v>0</v>
      </c>
      <c r="K134" s="65">
        <v>0</v>
      </c>
      <c r="L134" s="65">
        <v>2</v>
      </c>
      <c r="M134" s="65">
        <v>1</v>
      </c>
      <c r="N134" s="65">
        <v>0</v>
      </c>
      <c r="O134" s="37"/>
    </row>
    <row r="135" spans="1:15" s="29" customFormat="1">
      <c r="A135" s="46" t="s">
        <v>21</v>
      </c>
      <c r="B135" s="87">
        <v>169</v>
      </c>
      <c r="C135" s="87">
        <v>13</v>
      </c>
      <c r="D135" s="87">
        <v>9</v>
      </c>
      <c r="E135" s="87">
        <v>18</v>
      </c>
      <c r="F135" s="87">
        <v>14</v>
      </c>
      <c r="G135" s="87">
        <v>11</v>
      </c>
      <c r="H135" s="87">
        <v>12</v>
      </c>
      <c r="I135" s="87">
        <v>18</v>
      </c>
      <c r="J135" s="87">
        <v>11</v>
      </c>
      <c r="K135" s="87">
        <v>21</v>
      </c>
      <c r="L135" s="87">
        <v>13</v>
      </c>
      <c r="M135" s="87">
        <v>10</v>
      </c>
      <c r="N135" s="87">
        <v>19</v>
      </c>
      <c r="O135" s="54"/>
    </row>
    <row r="136" spans="1:15">
      <c r="A136" s="47" t="s">
        <v>181</v>
      </c>
      <c r="B136" s="65">
        <v>1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1</v>
      </c>
      <c r="O136" s="37"/>
    </row>
    <row r="137" spans="1:15">
      <c r="A137" s="44" t="s">
        <v>159</v>
      </c>
      <c r="B137" s="65">
        <v>43</v>
      </c>
      <c r="C137" s="65">
        <v>7</v>
      </c>
      <c r="D137" s="65">
        <v>3</v>
      </c>
      <c r="E137" s="65">
        <v>4</v>
      </c>
      <c r="F137" s="65">
        <v>1</v>
      </c>
      <c r="G137" s="65">
        <v>4</v>
      </c>
      <c r="H137" s="65">
        <v>2</v>
      </c>
      <c r="I137" s="65">
        <v>5</v>
      </c>
      <c r="J137" s="65">
        <v>2</v>
      </c>
      <c r="K137" s="65">
        <v>2</v>
      </c>
      <c r="L137" s="65">
        <v>4</v>
      </c>
      <c r="M137" s="65">
        <v>5</v>
      </c>
      <c r="N137" s="65">
        <v>4</v>
      </c>
      <c r="O137" s="37"/>
    </row>
    <row r="138" spans="1:15">
      <c r="A138" s="44" t="s">
        <v>179</v>
      </c>
      <c r="B138" s="65">
        <v>7</v>
      </c>
      <c r="C138" s="65">
        <v>1</v>
      </c>
      <c r="D138" s="65">
        <v>0</v>
      </c>
      <c r="E138" s="65">
        <v>0</v>
      </c>
      <c r="F138" s="65">
        <v>2</v>
      </c>
      <c r="G138" s="65">
        <v>0</v>
      </c>
      <c r="H138" s="65">
        <v>0</v>
      </c>
      <c r="I138" s="65">
        <v>0</v>
      </c>
      <c r="J138" s="65">
        <v>0</v>
      </c>
      <c r="K138" s="65">
        <v>0</v>
      </c>
      <c r="L138" s="65">
        <v>0</v>
      </c>
      <c r="M138" s="65">
        <v>1</v>
      </c>
      <c r="N138" s="65">
        <v>3</v>
      </c>
      <c r="O138" s="37"/>
    </row>
    <row r="139" spans="1:15">
      <c r="A139" s="44" t="s">
        <v>161</v>
      </c>
      <c r="B139" s="65">
        <v>21</v>
      </c>
      <c r="C139" s="65">
        <v>2</v>
      </c>
      <c r="D139" s="65">
        <v>1</v>
      </c>
      <c r="E139" s="65">
        <v>3</v>
      </c>
      <c r="F139" s="65">
        <v>1</v>
      </c>
      <c r="G139" s="65">
        <v>2</v>
      </c>
      <c r="H139" s="65">
        <v>1</v>
      </c>
      <c r="I139" s="65">
        <v>3</v>
      </c>
      <c r="J139" s="65"/>
      <c r="K139" s="65">
        <v>6</v>
      </c>
      <c r="L139" s="65">
        <v>2</v>
      </c>
      <c r="M139" s="65">
        <v>0</v>
      </c>
      <c r="N139" s="65">
        <v>0</v>
      </c>
      <c r="O139" s="37"/>
    </row>
    <row r="140" spans="1:15">
      <c r="A140" s="44" t="s">
        <v>162</v>
      </c>
      <c r="B140" s="65">
        <v>18</v>
      </c>
      <c r="C140" s="65">
        <v>0</v>
      </c>
      <c r="D140" s="65">
        <v>0</v>
      </c>
      <c r="E140" s="65">
        <v>1</v>
      </c>
      <c r="F140" s="65">
        <v>3</v>
      </c>
      <c r="G140" s="65">
        <v>1</v>
      </c>
      <c r="H140" s="65">
        <v>3</v>
      </c>
      <c r="I140" s="65">
        <v>2</v>
      </c>
      <c r="J140" s="65">
        <v>3</v>
      </c>
      <c r="K140" s="65">
        <v>2</v>
      </c>
      <c r="L140" s="65">
        <v>2</v>
      </c>
      <c r="M140" s="65">
        <v>1</v>
      </c>
      <c r="N140" s="65">
        <v>0</v>
      </c>
      <c r="O140" s="37"/>
    </row>
    <row r="141" spans="1:15">
      <c r="A141" s="44" t="s">
        <v>163</v>
      </c>
      <c r="B141" s="65">
        <v>78</v>
      </c>
      <c r="C141" s="65">
        <v>3</v>
      </c>
      <c r="D141" s="65">
        <v>5</v>
      </c>
      <c r="E141" s="65">
        <v>10</v>
      </c>
      <c r="F141" s="65">
        <v>7</v>
      </c>
      <c r="G141" s="65">
        <v>4</v>
      </c>
      <c r="H141" s="65">
        <v>6</v>
      </c>
      <c r="I141" s="65">
        <v>8</v>
      </c>
      <c r="J141" s="65">
        <v>6</v>
      </c>
      <c r="K141" s="65">
        <v>11</v>
      </c>
      <c r="L141" s="65">
        <v>5</v>
      </c>
      <c r="M141" s="65">
        <v>3</v>
      </c>
      <c r="N141" s="65">
        <v>10</v>
      </c>
      <c r="O141" s="37"/>
    </row>
    <row r="142" spans="1:15">
      <c r="A142" s="44" t="s">
        <v>80</v>
      </c>
      <c r="B142" s="65">
        <v>1</v>
      </c>
      <c r="C142" s="65">
        <v>0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  <c r="N142" s="65">
        <v>1</v>
      </c>
      <c r="O142" s="37"/>
    </row>
    <row r="143" spans="1:15" s="29" customFormat="1">
      <c r="A143" s="46" t="s">
        <v>22</v>
      </c>
      <c r="B143" s="87">
        <v>166</v>
      </c>
      <c r="C143" s="87">
        <v>30</v>
      </c>
      <c r="D143" s="87">
        <v>25</v>
      </c>
      <c r="E143" s="87">
        <v>17</v>
      </c>
      <c r="F143" s="87">
        <v>7</v>
      </c>
      <c r="G143" s="87">
        <v>3</v>
      </c>
      <c r="H143" s="87">
        <v>4</v>
      </c>
      <c r="I143" s="87">
        <v>8</v>
      </c>
      <c r="J143" s="87">
        <v>8</v>
      </c>
      <c r="K143" s="87">
        <v>10</v>
      </c>
      <c r="L143" s="87">
        <v>5</v>
      </c>
      <c r="M143" s="87">
        <v>20</v>
      </c>
      <c r="N143" s="87">
        <v>29</v>
      </c>
      <c r="O143" s="54"/>
    </row>
    <row r="144" spans="1:15">
      <c r="A144" s="44" t="s">
        <v>159</v>
      </c>
      <c r="B144" s="65">
        <v>44</v>
      </c>
      <c r="C144" s="65">
        <v>5</v>
      </c>
      <c r="D144" s="65">
        <v>3</v>
      </c>
      <c r="E144" s="65">
        <v>2</v>
      </c>
      <c r="F144" s="65">
        <v>4</v>
      </c>
      <c r="G144" s="65">
        <v>3</v>
      </c>
      <c r="H144" s="65">
        <v>4</v>
      </c>
      <c r="I144" s="65">
        <v>5</v>
      </c>
      <c r="J144" s="65">
        <v>4</v>
      </c>
      <c r="K144" s="65">
        <v>4</v>
      </c>
      <c r="L144" s="65">
        <v>3</v>
      </c>
      <c r="M144" s="65">
        <v>3</v>
      </c>
      <c r="N144" s="65">
        <v>4</v>
      </c>
      <c r="O144" s="37"/>
    </row>
    <row r="145" spans="1:15">
      <c r="A145" s="44" t="s">
        <v>179</v>
      </c>
      <c r="B145" s="65">
        <v>95</v>
      </c>
      <c r="C145" s="65">
        <v>23</v>
      </c>
      <c r="D145" s="65">
        <v>21</v>
      </c>
      <c r="E145" s="65">
        <v>15</v>
      </c>
      <c r="F145" s="65">
        <v>3</v>
      </c>
      <c r="G145" s="65">
        <v>0</v>
      </c>
      <c r="H145" s="65">
        <v>0</v>
      </c>
      <c r="I145" s="65">
        <v>0</v>
      </c>
      <c r="J145" s="65">
        <v>0</v>
      </c>
      <c r="K145" s="65">
        <v>0</v>
      </c>
      <c r="L145" s="65">
        <v>0</v>
      </c>
      <c r="M145" s="65">
        <v>14</v>
      </c>
      <c r="N145" s="65">
        <v>19</v>
      </c>
      <c r="O145" s="37"/>
    </row>
    <row r="146" spans="1:15">
      <c r="A146" s="44" t="s">
        <v>163</v>
      </c>
      <c r="B146" s="65">
        <v>26</v>
      </c>
      <c r="C146" s="65">
        <v>2</v>
      </c>
      <c r="D146" s="65">
        <v>1</v>
      </c>
      <c r="E146" s="65">
        <v>0</v>
      </c>
      <c r="F146" s="65">
        <v>0</v>
      </c>
      <c r="G146" s="65">
        <v>0</v>
      </c>
      <c r="H146" s="65">
        <v>0</v>
      </c>
      <c r="I146" s="65">
        <v>3</v>
      </c>
      <c r="J146" s="65">
        <v>3</v>
      </c>
      <c r="K146" s="65">
        <v>6</v>
      </c>
      <c r="L146" s="65">
        <v>2</v>
      </c>
      <c r="M146" s="65">
        <v>3</v>
      </c>
      <c r="N146" s="65">
        <v>6</v>
      </c>
      <c r="O146" s="37"/>
    </row>
    <row r="147" spans="1:15">
      <c r="A147" s="44" t="s">
        <v>80</v>
      </c>
      <c r="B147" s="65">
        <v>1</v>
      </c>
      <c r="C147" s="65">
        <v>0</v>
      </c>
      <c r="D147" s="65">
        <v>0</v>
      </c>
      <c r="E147" s="65">
        <v>0</v>
      </c>
      <c r="F147" s="65">
        <v>0</v>
      </c>
      <c r="G147" s="65">
        <v>0</v>
      </c>
      <c r="H147" s="65">
        <v>0</v>
      </c>
      <c r="I147" s="65">
        <v>0</v>
      </c>
      <c r="J147" s="65">
        <v>1</v>
      </c>
      <c r="K147" s="65">
        <v>0</v>
      </c>
      <c r="L147" s="65">
        <v>0</v>
      </c>
      <c r="M147" s="65">
        <v>0</v>
      </c>
      <c r="N147" s="65">
        <v>0</v>
      </c>
      <c r="O147" s="37"/>
    </row>
    <row r="148" spans="1:15" s="29" customFormat="1">
      <c r="A148" s="46" t="s">
        <v>23</v>
      </c>
      <c r="B148" s="87">
        <v>58</v>
      </c>
      <c r="C148" s="87">
        <v>2</v>
      </c>
      <c r="D148" s="87">
        <v>5</v>
      </c>
      <c r="E148" s="87">
        <v>4</v>
      </c>
      <c r="F148" s="87">
        <v>5</v>
      </c>
      <c r="G148" s="87">
        <v>4</v>
      </c>
      <c r="H148" s="87">
        <v>3</v>
      </c>
      <c r="I148" s="87">
        <v>5</v>
      </c>
      <c r="J148" s="87">
        <v>6</v>
      </c>
      <c r="K148" s="87">
        <v>3</v>
      </c>
      <c r="L148" s="87">
        <v>8</v>
      </c>
      <c r="M148" s="87">
        <v>7</v>
      </c>
      <c r="N148" s="87">
        <v>6</v>
      </c>
      <c r="O148" s="54"/>
    </row>
    <row r="149" spans="1:15">
      <c r="A149" s="44" t="s">
        <v>159</v>
      </c>
      <c r="B149" s="65">
        <v>55</v>
      </c>
      <c r="C149" s="65">
        <v>2</v>
      </c>
      <c r="D149" s="65">
        <v>5</v>
      </c>
      <c r="E149" s="65">
        <v>4</v>
      </c>
      <c r="F149" s="65">
        <v>4</v>
      </c>
      <c r="G149" s="65">
        <v>4</v>
      </c>
      <c r="H149" s="65">
        <v>3</v>
      </c>
      <c r="I149" s="65">
        <v>5</v>
      </c>
      <c r="J149" s="65">
        <v>5</v>
      </c>
      <c r="K149" s="65">
        <v>3</v>
      </c>
      <c r="L149" s="65">
        <v>8</v>
      </c>
      <c r="M149" s="65">
        <v>7</v>
      </c>
      <c r="N149" s="65">
        <v>5</v>
      </c>
      <c r="O149" s="37"/>
    </row>
    <row r="150" spans="1:15">
      <c r="A150" s="44" t="s">
        <v>162</v>
      </c>
      <c r="B150" s="65">
        <v>1</v>
      </c>
      <c r="C150" s="65">
        <v>0</v>
      </c>
      <c r="D150" s="65">
        <v>0</v>
      </c>
      <c r="E150" s="65">
        <v>0</v>
      </c>
      <c r="F150" s="65">
        <v>0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  <c r="N150" s="65">
        <v>1</v>
      </c>
      <c r="O150" s="37"/>
    </row>
    <row r="151" spans="1:15">
      <c r="A151" s="44" t="s">
        <v>163</v>
      </c>
      <c r="B151" s="65">
        <v>1</v>
      </c>
      <c r="C151" s="65">
        <v>0</v>
      </c>
      <c r="D151" s="65">
        <v>0</v>
      </c>
      <c r="E151" s="65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1</v>
      </c>
      <c r="K151" s="65">
        <v>0</v>
      </c>
      <c r="L151" s="65">
        <v>0</v>
      </c>
      <c r="M151" s="65">
        <v>0</v>
      </c>
      <c r="N151" s="65">
        <v>0</v>
      </c>
      <c r="O151" s="37"/>
    </row>
    <row r="152" spans="1:15">
      <c r="A152" s="44" t="s">
        <v>80</v>
      </c>
      <c r="B152" s="65">
        <v>1</v>
      </c>
      <c r="C152" s="65">
        <v>0</v>
      </c>
      <c r="D152" s="65">
        <v>0</v>
      </c>
      <c r="E152" s="65">
        <v>0</v>
      </c>
      <c r="F152" s="65">
        <v>1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  <c r="N152" s="65">
        <v>0</v>
      </c>
      <c r="O152" s="37"/>
    </row>
    <row r="153" spans="1:15" s="29" customFormat="1">
      <c r="A153" s="46" t="s">
        <v>43</v>
      </c>
      <c r="B153" s="87">
        <v>3</v>
      </c>
      <c r="C153" s="87">
        <v>1</v>
      </c>
      <c r="D153" s="87">
        <v>0</v>
      </c>
      <c r="E153" s="87">
        <v>0</v>
      </c>
      <c r="F153" s="87">
        <v>0</v>
      </c>
      <c r="G153" s="87">
        <v>0</v>
      </c>
      <c r="H153" s="87">
        <v>0</v>
      </c>
      <c r="I153" s="87">
        <v>1</v>
      </c>
      <c r="J153" s="87">
        <v>0</v>
      </c>
      <c r="K153" s="87">
        <v>1</v>
      </c>
      <c r="L153" s="87">
        <v>0</v>
      </c>
      <c r="M153" s="87">
        <v>0</v>
      </c>
      <c r="N153" s="87">
        <v>0</v>
      </c>
      <c r="O153" s="54"/>
    </row>
    <row r="154" spans="1:15">
      <c r="A154" s="44" t="s">
        <v>159</v>
      </c>
      <c r="B154" s="65">
        <v>3</v>
      </c>
      <c r="C154" s="65">
        <v>1</v>
      </c>
      <c r="D154" s="65">
        <v>0</v>
      </c>
      <c r="E154" s="65">
        <v>0</v>
      </c>
      <c r="F154" s="65">
        <v>0</v>
      </c>
      <c r="G154" s="65">
        <v>0</v>
      </c>
      <c r="H154" s="65">
        <v>0</v>
      </c>
      <c r="I154" s="65">
        <v>1</v>
      </c>
      <c r="J154" s="65">
        <v>0</v>
      </c>
      <c r="K154" s="65">
        <v>1</v>
      </c>
      <c r="L154" s="65">
        <v>0</v>
      </c>
      <c r="M154" s="65">
        <v>0</v>
      </c>
      <c r="N154" s="65">
        <v>0</v>
      </c>
      <c r="O154" s="37"/>
    </row>
    <row r="155" spans="1:15" s="29" customFormat="1">
      <c r="A155" s="46" t="s">
        <v>134</v>
      </c>
      <c r="B155" s="91">
        <v>1</v>
      </c>
      <c r="C155" s="91">
        <v>0</v>
      </c>
      <c r="D155" s="91">
        <v>1</v>
      </c>
      <c r="E155" s="91">
        <v>0</v>
      </c>
      <c r="F155" s="91">
        <v>0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91">
        <v>0</v>
      </c>
      <c r="O155" s="54"/>
    </row>
    <row r="156" spans="1:15">
      <c r="A156" s="44" t="s">
        <v>159</v>
      </c>
      <c r="B156" s="65">
        <v>1</v>
      </c>
      <c r="C156" s="65">
        <v>0</v>
      </c>
      <c r="D156" s="65">
        <v>1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  <c r="N156" s="65">
        <v>0</v>
      </c>
      <c r="O156" s="37"/>
    </row>
    <row r="157" spans="1:15" s="29" customFormat="1">
      <c r="A157" s="46" t="s">
        <v>24</v>
      </c>
      <c r="B157" s="87">
        <v>1010</v>
      </c>
      <c r="C157" s="87">
        <v>74</v>
      </c>
      <c r="D157" s="87">
        <v>82</v>
      </c>
      <c r="E157" s="87">
        <v>98</v>
      </c>
      <c r="F157" s="87">
        <v>79</v>
      </c>
      <c r="G157" s="87">
        <v>86</v>
      </c>
      <c r="H157" s="87">
        <v>88</v>
      </c>
      <c r="I157" s="87">
        <v>96</v>
      </c>
      <c r="J157" s="87">
        <v>88</v>
      </c>
      <c r="K157" s="87">
        <v>80</v>
      </c>
      <c r="L157" s="87">
        <v>84</v>
      </c>
      <c r="M157" s="87">
        <v>80</v>
      </c>
      <c r="N157" s="87">
        <v>75</v>
      </c>
      <c r="O157" s="60"/>
    </row>
    <row r="158" spans="1:15">
      <c r="A158" s="44" t="s">
        <v>159</v>
      </c>
      <c r="B158" s="65">
        <v>918</v>
      </c>
      <c r="C158" s="65">
        <v>71</v>
      </c>
      <c r="D158" s="65">
        <v>79</v>
      </c>
      <c r="E158" s="65">
        <v>86</v>
      </c>
      <c r="F158" s="65">
        <v>73</v>
      </c>
      <c r="G158" s="65">
        <v>79</v>
      </c>
      <c r="H158" s="65">
        <v>79</v>
      </c>
      <c r="I158" s="65">
        <v>82</v>
      </c>
      <c r="J158" s="65">
        <v>81</v>
      </c>
      <c r="K158" s="65">
        <v>75</v>
      </c>
      <c r="L158" s="65">
        <v>74</v>
      </c>
      <c r="M158" s="65">
        <v>71</v>
      </c>
      <c r="N158" s="65">
        <v>68</v>
      </c>
      <c r="O158" s="39"/>
    </row>
    <row r="159" spans="1:15">
      <c r="A159" s="44" t="s">
        <v>161</v>
      </c>
      <c r="B159" s="65">
        <v>5</v>
      </c>
      <c r="C159" s="65">
        <v>0</v>
      </c>
      <c r="D159" s="65">
        <v>0</v>
      </c>
      <c r="E159" s="65">
        <v>0</v>
      </c>
      <c r="F159" s="65">
        <v>2</v>
      </c>
      <c r="G159" s="65">
        <v>0</v>
      </c>
      <c r="H159" s="65">
        <v>0</v>
      </c>
      <c r="I159" s="65">
        <v>1</v>
      </c>
      <c r="J159" s="65">
        <v>0</v>
      </c>
      <c r="K159" s="65">
        <v>0</v>
      </c>
      <c r="L159" s="65">
        <v>1</v>
      </c>
      <c r="M159" s="65">
        <v>0</v>
      </c>
      <c r="N159" s="65">
        <v>1</v>
      </c>
      <c r="O159" s="39"/>
    </row>
    <row r="160" spans="1:15">
      <c r="A160" s="44" t="s">
        <v>162</v>
      </c>
      <c r="B160" s="65">
        <v>1</v>
      </c>
      <c r="C160" s="65">
        <v>0</v>
      </c>
      <c r="D160" s="65">
        <v>0</v>
      </c>
      <c r="E160" s="65">
        <v>0</v>
      </c>
      <c r="F160" s="65">
        <v>0</v>
      </c>
      <c r="G160" s="65">
        <v>0</v>
      </c>
      <c r="H160" s="65">
        <v>0</v>
      </c>
      <c r="I160" s="65">
        <v>0</v>
      </c>
      <c r="J160" s="65">
        <v>0</v>
      </c>
      <c r="K160" s="65">
        <v>1</v>
      </c>
      <c r="L160" s="65">
        <v>0</v>
      </c>
      <c r="M160" s="65">
        <v>0</v>
      </c>
      <c r="N160" s="65">
        <v>0</v>
      </c>
      <c r="O160" s="37"/>
    </row>
    <row r="161" spans="1:15">
      <c r="A161" s="44" t="s">
        <v>163</v>
      </c>
      <c r="B161" s="65">
        <v>86</v>
      </c>
      <c r="C161" s="65">
        <v>3</v>
      </c>
      <c r="D161" s="65">
        <v>3</v>
      </c>
      <c r="E161" s="65">
        <v>12</v>
      </c>
      <c r="F161" s="65">
        <v>4</v>
      </c>
      <c r="G161" s="65">
        <v>7</v>
      </c>
      <c r="H161" s="65">
        <v>9</v>
      </c>
      <c r="I161" s="65">
        <v>13</v>
      </c>
      <c r="J161" s="65">
        <v>7</v>
      </c>
      <c r="K161" s="65">
        <v>4</v>
      </c>
      <c r="L161" s="65">
        <v>9</v>
      </c>
      <c r="M161" s="65">
        <v>9</v>
      </c>
      <c r="N161" s="65">
        <v>6</v>
      </c>
      <c r="O161" s="37"/>
    </row>
    <row r="162" spans="1:15" s="29" customFormat="1">
      <c r="A162" s="46" t="s">
        <v>135</v>
      </c>
      <c r="B162" s="87">
        <v>22</v>
      </c>
      <c r="C162" s="87">
        <v>0</v>
      </c>
      <c r="D162" s="87">
        <v>5</v>
      </c>
      <c r="E162" s="87">
        <v>2</v>
      </c>
      <c r="F162" s="87">
        <v>1</v>
      </c>
      <c r="G162" s="87">
        <v>1</v>
      </c>
      <c r="H162" s="87">
        <v>0</v>
      </c>
      <c r="I162" s="87">
        <v>0</v>
      </c>
      <c r="J162" s="87">
        <v>0</v>
      </c>
      <c r="K162" s="87">
        <v>1</v>
      </c>
      <c r="L162" s="87">
        <v>3</v>
      </c>
      <c r="M162" s="87">
        <v>5</v>
      </c>
      <c r="N162" s="87">
        <v>4</v>
      </c>
      <c r="O162" s="54"/>
    </row>
    <row r="163" spans="1:15">
      <c r="A163" s="44" t="s">
        <v>159</v>
      </c>
      <c r="B163" s="65">
        <v>16</v>
      </c>
      <c r="C163" s="65">
        <v>0</v>
      </c>
      <c r="D163" s="65">
        <v>1</v>
      </c>
      <c r="E163" s="65">
        <v>1</v>
      </c>
      <c r="F163" s="65">
        <v>0</v>
      </c>
      <c r="G163" s="65">
        <v>1</v>
      </c>
      <c r="H163" s="65">
        <v>0</v>
      </c>
      <c r="I163" s="65">
        <v>0</v>
      </c>
      <c r="J163" s="65">
        <v>0</v>
      </c>
      <c r="K163" s="65">
        <v>1</v>
      </c>
      <c r="L163" s="65">
        <v>3</v>
      </c>
      <c r="M163" s="65">
        <v>5</v>
      </c>
      <c r="N163" s="65">
        <v>4</v>
      </c>
      <c r="O163" s="37"/>
    </row>
    <row r="164" spans="1:15">
      <c r="A164" s="44" t="s">
        <v>171</v>
      </c>
      <c r="B164" s="65">
        <v>6</v>
      </c>
      <c r="C164" s="65">
        <v>0</v>
      </c>
      <c r="D164" s="65">
        <v>4</v>
      </c>
      <c r="E164" s="65">
        <v>1</v>
      </c>
      <c r="F164" s="65">
        <v>1</v>
      </c>
      <c r="G164" s="65">
        <v>0</v>
      </c>
      <c r="H164" s="65">
        <v>0</v>
      </c>
      <c r="I164" s="65">
        <v>0</v>
      </c>
      <c r="J164" s="65">
        <v>0</v>
      </c>
      <c r="K164" s="65">
        <v>0</v>
      </c>
      <c r="L164" s="65">
        <v>0</v>
      </c>
      <c r="M164" s="65">
        <v>0</v>
      </c>
      <c r="N164" s="65">
        <v>0</v>
      </c>
      <c r="O164" s="37"/>
    </row>
    <row r="165" spans="1:15" s="29" customFormat="1">
      <c r="A165" s="46" t="s">
        <v>25</v>
      </c>
      <c r="B165" s="87">
        <v>366</v>
      </c>
      <c r="C165" s="87">
        <v>35</v>
      </c>
      <c r="D165" s="87">
        <v>41</v>
      </c>
      <c r="E165" s="87">
        <v>40</v>
      </c>
      <c r="F165" s="87">
        <v>30</v>
      </c>
      <c r="G165" s="87">
        <v>40</v>
      </c>
      <c r="H165" s="87">
        <v>23</v>
      </c>
      <c r="I165" s="87">
        <v>23</v>
      </c>
      <c r="J165" s="87">
        <v>20</v>
      </c>
      <c r="K165" s="87">
        <v>16</v>
      </c>
      <c r="L165" s="87">
        <v>23</v>
      </c>
      <c r="M165" s="87">
        <v>34</v>
      </c>
      <c r="N165" s="87">
        <v>41</v>
      </c>
      <c r="O165" s="54"/>
    </row>
    <row r="166" spans="1:15">
      <c r="A166" s="44" t="s">
        <v>159</v>
      </c>
      <c r="B166" s="65">
        <v>149</v>
      </c>
      <c r="C166" s="65">
        <v>16</v>
      </c>
      <c r="D166" s="65">
        <v>15</v>
      </c>
      <c r="E166" s="65">
        <v>13</v>
      </c>
      <c r="F166" s="65">
        <v>12</v>
      </c>
      <c r="G166" s="65">
        <v>17</v>
      </c>
      <c r="H166" s="65">
        <v>13</v>
      </c>
      <c r="I166" s="65">
        <v>12</v>
      </c>
      <c r="J166" s="65">
        <v>10</v>
      </c>
      <c r="K166" s="65">
        <v>7</v>
      </c>
      <c r="L166" s="65">
        <v>9</v>
      </c>
      <c r="M166" s="65">
        <v>10</v>
      </c>
      <c r="N166" s="65">
        <v>15</v>
      </c>
      <c r="O166" s="37"/>
    </row>
    <row r="167" spans="1:15">
      <c r="A167" s="44" t="s">
        <v>179</v>
      </c>
      <c r="B167" s="65">
        <v>58</v>
      </c>
      <c r="C167" s="65">
        <v>13</v>
      </c>
      <c r="D167" s="65">
        <v>11</v>
      </c>
      <c r="E167" s="65">
        <v>13</v>
      </c>
      <c r="F167" s="65">
        <v>3</v>
      </c>
      <c r="G167" s="65">
        <v>0</v>
      </c>
      <c r="H167" s="65">
        <v>0</v>
      </c>
      <c r="I167" s="65">
        <v>0</v>
      </c>
      <c r="J167" s="65">
        <v>0</v>
      </c>
      <c r="K167" s="65">
        <v>0</v>
      </c>
      <c r="L167" s="65">
        <v>0</v>
      </c>
      <c r="M167" s="65">
        <v>6</v>
      </c>
      <c r="N167" s="65">
        <v>12</v>
      </c>
      <c r="O167" s="37"/>
    </row>
    <row r="168" spans="1:15">
      <c r="A168" s="44" t="s">
        <v>161</v>
      </c>
      <c r="B168" s="65">
        <v>16</v>
      </c>
      <c r="C168" s="65">
        <v>0</v>
      </c>
      <c r="D168" s="65">
        <v>3</v>
      </c>
      <c r="E168" s="65">
        <v>1</v>
      </c>
      <c r="F168" s="65">
        <v>1</v>
      </c>
      <c r="G168" s="65">
        <v>2</v>
      </c>
      <c r="H168" s="65">
        <v>2</v>
      </c>
      <c r="I168" s="65">
        <v>2</v>
      </c>
      <c r="J168" s="65">
        <v>0</v>
      </c>
      <c r="K168" s="65">
        <v>0</v>
      </c>
      <c r="L168" s="65">
        <v>2</v>
      </c>
      <c r="M168" s="65">
        <v>2</v>
      </c>
      <c r="N168" s="65">
        <v>1</v>
      </c>
      <c r="O168" s="37"/>
    </row>
    <row r="169" spans="1:15">
      <c r="A169" s="44" t="s">
        <v>163</v>
      </c>
      <c r="B169" s="65">
        <v>142</v>
      </c>
      <c r="C169" s="65">
        <v>5</v>
      </c>
      <c r="D169" s="65">
        <v>12</v>
      </c>
      <c r="E169" s="65">
        <v>13</v>
      </c>
      <c r="F169" s="65">
        <v>14</v>
      </c>
      <c r="G169" s="65">
        <v>21</v>
      </c>
      <c r="H169" s="65">
        <v>8</v>
      </c>
      <c r="I169" s="65">
        <v>9</v>
      </c>
      <c r="J169" s="65">
        <v>10</v>
      </c>
      <c r="K169" s="65">
        <v>9</v>
      </c>
      <c r="L169" s="65">
        <v>12</v>
      </c>
      <c r="M169" s="65">
        <v>16</v>
      </c>
      <c r="N169" s="65">
        <v>13</v>
      </c>
      <c r="O169" s="37"/>
    </row>
    <row r="170" spans="1:15">
      <c r="A170" s="44" t="s">
        <v>80</v>
      </c>
      <c r="B170" s="65">
        <v>1</v>
      </c>
      <c r="C170" s="65">
        <v>1</v>
      </c>
      <c r="D170" s="65">
        <v>0</v>
      </c>
      <c r="E170" s="65">
        <v>0</v>
      </c>
      <c r="F170" s="65">
        <v>0</v>
      </c>
      <c r="G170" s="65">
        <v>0</v>
      </c>
      <c r="H170" s="65">
        <v>0</v>
      </c>
      <c r="I170" s="65">
        <v>0</v>
      </c>
      <c r="J170" s="65">
        <v>0</v>
      </c>
      <c r="K170" s="65">
        <v>0</v>
      </c>
      <c r="L170" s="65">
        <v>0</v>
      </c>
      <c r="M170" s="65">
        <v>0</v>
      </c>
      <c r="N170" s="65">
        <v>0</v>
      </c>
      <c r="O170" s="37"/>
    </row>
    <row r="171" spans="1:15" s="29" customFormat="1">
      <c r="A171" s="46" t="s">
        <v>103</v>
      </c>
      <c r="B171" s="87">
        <v>2</v>
      </c>
      <c r="C171" s="91">
        <v>0</v>
      </c>
      <c r="D171" s="91">
        <v>1</v>
      </c>
      <c r="E171" s="91">
        <v>0</v>
      </c>
      <c r="F171" s="91">
        <v>0</v>
      </c>
      <c r="G171" s="91">
        <v>0</v>
      </c>
      <c r="H171" s="91">
        <v>0</v>
      </c>
      <c r="I171" s="91">
        <v>0</v>
      </c>
      <c r="J171" s="91">
        <v>1</v>
      </c>
      <c r="K171" s="91">
        <v>0</v>
      </c>
      <c r="L171" s="91">
        <v>0</v>
      </c>
      <c r="M171" s="91">
        <v>0</v>
      </c>
      <c r="N171" s="91">
        <v>0</v>
      </c>
      <c r="O171" s="54"/>
    </row>
    <row r="172" spans="1:15">
      <c r="A172" s="44" t="s">
        <v>163</v>
      </c>
      <c r="B172" s="65">
        <v>1</v>
      </c>
      <c r="C172" s="65">
        <v>0</v>
      </c>
      <c r="D172" s="65">
        <v>1</v>
      </c>
      <c r="E172" s="65">
        <v>0</v>
      </c>
      <c r="F172" s="65">
        <v>0</v>
      </c>
      <c r="G172" s="65">
        <v>0</v>
      </c>
      <c r="H172" s="65">
        <v>0</v>
      </c>
      <c r="I172" s="65">
        <v>0</v>
      </c>
      <c r="J172" s="65">
        <v>0</v>
      </c>
      <c r="K172" s="65">
        <v>0</v>
      </c>
      <c r="L172" s="65">
        <v>0</v>
      </c>
      <c r="M172" s="65">
        <v>0</v>
      </c>
      <c r="N172" s="65">
        <v>0</v>
      </c>
      <c r="O172" s="37"/>
    </row>
    <row r="173" spans="1:15">
      <c r="A173" s="44" t="s">
        <v>167</v>
      </c>
      <c r="B173" s="65">
        <v>1</v>
      </c>
      <c r="C173" s="65">
        <v>0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1</v>
      </c>
      <c r="K173" s="65">
        <v>0</v>
      </c>
      <c r="L173" s="65">
        <v>0</v>
      </c>
      <c r="M173" s="65">
        <v>0</v>
      </c>
      <c r="N173" s="65">
        <v>0</v>
      </c>
      <c r="O173" s="37"/>
    </row>
    <row r="174" spans="1:15" s="29" customFormat="1">
      <c r="A174" s="46" t="s">
        <v>136</v>
      </c>
      <c r="B174" s="87">
        <v>12</v>
      </c>
      <c r="C174" s="87">
        <v>0</v>
      </c>
      <c r="D174" s="87">
        <v>0</v>
      </c>
      <c r="E174" s="87">
        <v>0</v>
      </c>
      <c r="F174" s="87">
        <v>1</v>
      </c>
      <c r="G174" s="87">
        <v>2</v>
      </c>
      <c r="H174" s="87">
        <v>1</v>
      </c>
      <c r="I174" s="87">
        <v>2</v>
      </c>
      <c r="J174" s="87">
        <v>1</v>
      </c>
      <c r="K174" s="87">
        <v>0</v>
      </c>
      <c r="L174" s="87">
        <v>2</v>
      </c>
      <c r="M174" s="87">
        <v>0</v>
      </c>
      <c r="N174" s="87">
        <v>3</v>
      </c>
      <c r="O174" s="54"/>
    </row>
    <row r="175" spans="1:15">
      <c r="A175" s="44" t="s">
        <v>161</v>
      </c>
      <c r="B175" s="65">
        <v>12</v>
      </c>
      <c r="C175" s="65">
        <v>0</v>
      </c>
      <c r="D175" s="65">
        <v>0</v>
      </c>
      <c r="E175" s="65">
        <v>0</v>
      </c>
      <c r="F175" s="65">
        <v>1</v>
      </c>
      <c r="G175" s="65">
        <v>2</v>
      </c>
      <c r="H175" s="65">
        <v>1</v>
      </c>
      <c r="I175" s="65">
        <v>2</v>
      </c>
      <c r="J175" s="65">
        <v>1</v>
      </c>
      <c r="K175" s="65">
        <v>0</v>
      </c>
      <c r="L175" s="65">
        <v>2</v>
      </c>
      <c r="M175" s="65">
        <v>0</v>
      </c>
      <c r="N175" s="65">
        <v>3</v>
      </c>
      <c r="O175" s="37"/>
    </row>
    <row r="176" spans="1:15" s="29" customFormat="1">
      <c r="A176" s="46" t="s">
        <v>26</v>
      </c>
      <c r="B176" s="87">
        <v>22</v>
      </c>
      <c r="C176" s="87">
        <v>0</v>
      </c>
      <c r="D176" s="87">
        <v>1</v>
      </c>
      <c r="E176" s="87">
        <v>4</v>
      </c>
      <c r="F176" s="87">
        <v>2</v>
      </c>
      <c r="G176" s="87">
        <v>2</v>
      </c>
      <c r="H176" s="87">
        <v>4</v>
      </c>
      <c r="I176" s="87">
        <v>3</v>
      </c>
      <c r="J176" s="87"/>
      <c r="K176" s="87">
        <v>1</v>
      </c>
      <c r="L176" s="87">
        <v>0</v>
      </c>
      <c r="M176" s="87">
        <v>2</v>
      </c>
      <c r="N176" s="87">
        <v>3</v>
      </c>
      <c r="O176" s="54"/>
    </row>
    <row r="177" spans="1:15">
      <c r="A177" s="44" t="s">
        <v>159</v>
      </c>
      <c r="B177" s="65">
        <v>1</v>
      </c>
      <c r="C177" s="65">
        <v>0</v>
      </c>
      <c r="D177" s="65">
        <v>0</v>
      </c>
      <c r="E177" s="65">
        <v>0</v>
      </c>
      <c r="F177" s="65">
        <v>0</v>
      </c>
      <c r="G177" s="65">
        <v>0</v>
      </c>
      <c r="H177" s="65">
        <v>0</v>
      </c>
      <c r="I177" s="65">
        <v>0</v>
      </c>
      <c r="J177" s="65">
        <v>0</v>
      </c>
      <c r="K177" s="65">
        <v>0</v>
      </c>
      <c r="L177" s="65">
        <v>0</v>
      </c>
      <c r="M177" s="65">
        <v>1</v>
      </c>
      <c r="N177" s="65">
        <v>0</v>
      </c>
      <c r="O177" s="37"/>
    </row>
    <row r="178" spans="1:15">
      <c r="A178" s="44" t="s">
        <v>162</v>
      </c>
      <c r="B178" s="65">
        <v>1</v>
      </c>
      <c r="C178" s="65">
        <v>0</v>
      </c>
      <c r="D178" s="65">
        <v>0</v>
      </c>
      <c r="E178" s="65">
        <v>0</v>
      </c>
      <c r="F178" s="65">
        <v>1</v>
      </c>
      <c r="G178" s="65">
        <v>0</v>
      </c>
      <c r="H178" s="65">
        <v>0</v>
      </c>
      <c r="I178" s="65">
        <v>0</v>
      </c>
      <c r="J178" s="65">
        <v>0</v>
      </c>
      <c r="K178" s="65">
        <v>0</v>
      </c>
      <c r="L178" s="65">
        <v>0</v>
      </c>
      <c r="M178" s="65">
        <v>0</v>
      </c>
      <c r="N178" s="65">
        <v>0</v>
      </c>
      <c r="O178" s="37"/>
    </row>
    <row r="179" spans="1:15">
      <c r="A179" s="44" t="s">
        <v>163</v>
      </c>
      <c r="B179" s="65">
        <v>20</v>
      </c>
      <c r="C179" s="65">
        <v>0</v>
      </c>
      <c r="D179" s="65">
        <v>1</v>
      </c>
      <c r="E179" s="65">
        <v>4</v>
      </c>
      <c r="F179" s="65">
        <v>1</v>
      </c>
      <c r="G179" s="65">
        <v>2</v>
      </c>
      <c r="H179" s="65">
        <v>4</v>
      </c>
      <c r="I179" s="65">
        <v>3</v>
      </c>
      <c r="J179" s="65">
        <v>0</v>
      </c>
      <c r="K179" s="65">
        <v>1</v>
      </c>
      <c r="L179" s="65">
        <v>0</v>
      </c>
      <c r="M179" s="65">
        <v>1</v>
      </c>
      <c r="N179" s="65">
        <v>3</v>
      </c>
      <c r="O179" s="37"/>
    </row>
    <row r="180" spans="1:15" s="29" customFormat="1">
      <c r="A180" s="46" t="s">
        <v>182</v>
      </c>
      <c r="B180" s="87">
        <v>81</v>
      </c>
      <c r="C180" s="87">
        <v>9</v>
      </c>
      <c r="D180" s="87">
        <v>11</v>
      </c>
      <c r="E180" s="87">
        <v>10</v>
      </c>
      <c r="F180" s="87">
        <v>6</v>
      </c>
      <c r="G180" s="87">
        <v>9</v>
      </c>
      <c r="H180" s="87">
        <v>3</v>
      </c>
      <c r="I180" s="87">
        <v>4</v>
      </c>
      <c r="J180" s="87">
        <v>7</v>
      </c>
      <c r="K180" s="87">
        <v>4</v>
      </c>
      <c r="L180" s="87">
        <v>5</v>
      </c>
      <c r="M180" s="87">
        <v>6</v>
      </c>
      <c r="N180" s="87">
        <v>7</v>
      </c>
      <c r="O180" s="54"/>
    </row>
    <row r="181" spans="1:15">
      <c r="A181" s="44" t="s">
        <v>159</v>
      </c>
      <c r="B181" s="65">
        <v>40</v>
      </c>
      <c r="C181" s="65">
        <v>3</v>
      </c>
      <c r="D181" s="65">
        <v>7</v>
      </c>
      <c r="E181" s="65">
        <v>5</v>
      </c>
      <c r="F181" s="65">
        <v>2</v>
      </c>
      <c r="G181" s="65">
        <v>5</v>
      </c>
      <c r="H181" s="65">
        <v>3</v>
      </c>
      <c r="I181" s="65">
        <v>3</v>
      </c>
      <c r="J181" s="65">
        <v>3</v>
      </c>
      <c r="K181" s="65">
        <v>3</v>
      </c>
      <c r="L181" s="65">
        <v>2</v>
      </c>
      <c r="M181" s="65">
        <v>2</v>
      </c>
      <c r="N181" s="65">
        <v>2</v>
      </c>
      <c r="O181" s="37"/>
    </row>
    <row r="182" spans="1:15">
      <c r="A182" s="44" t="s">
        <v>179</v>
      </c>
      <c r="B182" s="65">
        <v>13</v>
      </c>
      <c r="C182" s="65">
        <v>3</v>
      </c>
      <c r="D182" s="65">
        <v>3</v>
      </c>
      <c r="E182" s="65">
        <v>3</v>
      </c>
      <c r="F182" s="65">
        <v>0</v>
      </c>
      <c r="G182" s="65">
        <v>0</v>
      </c>
      <c r="H182" s="65">
        <v>0</v>
      </c>
      <c r="I182" s="65">
        <v>0</v>
      </c>
      <c r="J182" s="65">
        <v>0</v>
      </c>
      <c r="K182" s="65">
        <v>0</v>
      </c>
      <c r="L182" s="65">
        <v>0</v>
      </c>
      <c r="M182" s="65">
        <v>1</v>
      </c>
      <c r="N182" s="65">
        <v>3</v>
      </c>
      <c r="O182" s="37"/>
    </row>
    <row r="183" spans="1:15">
      <c r="A183" s="44" t="s">
        <v>161</v>
      </c>
      <c r="B183" s="65">
        <v>6</v>
      </c>
      <c r="C183" s="87">
        <v>0</v>
      </c>
      <c r="D183" s="87">
        <v>0</v>
      </c>
      <c r="E183" s="87">
        <v>0</v>
      </c>
      <c r="F183" s="87">
        <v>0</v>
      </c>
      <c r="G183" s="87">
        <v>1</v>
      </c>
      <c r="H183" s="87">
        <v>0</v>
      </c>
      <c r="I183" s="87">
        <v>0</v>
      </c>
      <c r="J183" s="87">
        <v>2</v>
      </c>
      <c r="K183" s="87">
        <v>1</v>
      </c>
      <c r="L183" s="87">
        <v>1</v>
      </c>
      <c r="M183" s="87">
        <v>1</v>
      </c>
      <c r="N183" s="87">
        <v>0</v>
      </c>
      <c r="O183" s="37"/>
    </row>
    <row r="184" spans="1:15">
      <c r="A184" s="44" t="s">
        <v>162</v>
      </c>
      <c r="B184" s="65">
        <v>1</v>
      </c>
      <c r="C184" s="65">
        <v>0</v>
      </c>
      <c r="D184" s="65">
        <v>0</v>
      </c>
      <c r="E184" s="65">
        <v>0</v>
      </c>
      <c r="F184" s="65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  <c r="N184" s="65">
        <v>1</v>
      </c>
      <c r="O184" s="37"/>
    </row>
    <row r="185" spans="1:15">
      <c r="A185" s="44" t="s">
        <v>163</v>
      </c>
      <c r="B185" s="65">
        <v>16</v>
      </c>
      <c r="C185" s="65">
        <v>3</v>
      </c>
      <c r="D185" s="65">
        <v>1</v>
      </c>
      <c r="E185" s="65">
        <v>1</v>
      </c>
      <c r="F185" s="65">
        <v>1</v>
      </c>
      <c r="G185" s="65">
        <v>3</v>
      </c>
      <c r="H185" s="65">
        <v>0</v>
      </c>
      <c r="I185" s="65">
        <v>1</v>
      </c>
      <c r="J185" s="65">
        <v>2</v>
      </c>
      <c r="K185" s="65">
        <v>0</v>
      </c>
      <c r="L185" s="65">
        <v>2</v>
      </c>
      <c r="M185" s="65">
        <v>2</v>
      </c>
      <c r="N185" s="65">
        <v>0</v>
      </c>
      <c r="O185" s="37"/>
    </row>
    <row r="186" spans="1:15">
      <c r="A186" s="44" t="s">
        <v>80</v>
      </c>
      <c r="B186" s="65">
        <v>3</v>
      </c>
      <c r="C186" s="87">
        <v>0</v>
      </c>
      <c r="D186" s="87">
        <v>0</v>
      </c>
      <c r="E186" s="87">
        <v>0</v>
      </c>
      <c r="F186" s="87">
        <v>2</v>
      </c>
      <c r="G186" s="87">
        <v>0</v>
      </c>
      <c r="H186" s="87">
        <v>0</v>
      </c>
      <c r="I186" s="87">
        <v>0</v>
      </c>
      <c r="J186" s="87">
        <v>0</v>
      </c>
      <c r="K186" s="87">
        <v>0</v>
      </c>
      <c r="L186" s="87">
        <v>0</v>
      </c>
      <c r="M186" s="87">
        <v>0</v>
      </c>
      <c r="N186" s="87">
        <v>1</v>
      </c>
      <c r="O186" s="37"/>
    </row>
    <row r="187" spans="1:15">
      <c r="A187" s="44" t="s">
        <v>167</v>
      </c>
      <c r="B187" s="65">
        <v>2</v>
      </c>
      <c r="C187" s="65">
        <v>0</v>
      </c>
      <c r="D187" s="65">
        <v>0</v>
      </c>
      <c r="E187" s="65">
        <v>1</v>
      </c>
      <c r="F187" s="65">
        <v>1</v>
      </c>
      <c r="G187" s="65">
        <v>0</v>
      </c>
      <c r="H187" s="65">
        <v>0</v>
      </c>
      <c r="I187" s="65">
        <v>0</v>
      </c>
      <c r="J187" s="65">
        <v>0</v>
      </c>
      <c r="K187" s="65">
        <v>0</v>
      </c>
      <c r="L187" s="65">
        <v>0</v>
      </c>
      <c r="M187" s="65">
        <v>0</v>
      </c>
      <c r="N187" s="65">
        <v>0</v>
      </c>
      <c r="O187" s="37"/>
    </row>
    <row r="188" spans="1:15" s="29" customFormat="1">
      <c r="A188" s="46" t="s">
        <v>66</v>
      </c>
      <c r="B188" s="87">
        <v>777</v>
      </c>
      <c r="C188" s="87">
        <v>74</v>
      </c>
      <c r="D188" s="87">
        <v>70</v>
      </c>
      <c r="E188" s="87">
        <v>76</v>
      </c>
      <c r="F188" s="87">
        <v>72</v>
      </c>
      <c r="G188" s="87">
        <v>68</v>
      </c>
      <c r="H188" s="87">
        <v>66</v>
      </c>
      <c r="I188" s="87">
        <v>56</v>
      </c>
      <c r="J188" s="87">
        <v>60</v>
      </c>
      <c r="K188" s="87">
        <v>54</v>
      </c>
      <c r="L188" s="87">
        <v>56</v>
      </c>
      <c r="M188" s="87">
        <v>61</v>
      </c>
      <c r="N188" s="87">
        <v>64</v>
      </c>
      <c r="O188" s="54"/>
    </row>
    <row r="189" spans="1:15">
      <c r="A189" s="44" t="s">
        <v>160</v>
      </c>
      <c r="B189" s="65">
        <v>7</v>
      </c>
      <c r="C189" s="65">
        <v>0</v>
      </c>
      <c r="D189" s="65">
        <v>1</v>
      </c>
      <c r="E189" s="65">
        <v>0</v>
      </c>
      <c r="F189" s="65">
        <v>0</v>
      </c>
      <c r="G189" s="65">
        <v>1</v>
      </c>
      <c r="H189" s="65">
        <v>0</v>
      </c>
      <c r="I189" s="65">
        <v>1</v>
      </c>
      <c r="J189" s="65">
        <v>1</v>
      </c>
      <c r="K189" s="65">
        <v>2</v>
      </c>
      <c r="L189" s="65">
        <v>0</v>
      </c>
      <c r="M189" s="65">
        <v>0</v>
      </c>
      <c r="N189" s="65">
        <v>1</v>
      </c>
      <c r="O189" s="37"/>
    </row>
    <row r="190" spans="1:15">
      <c r="A190" s="44" t="s">
        <v>159</v>
      </c>
      <c r="B190" s="65">
        <v>489</v>
      </c>
      <c r="C190" s="65">
        <v>40</v>
      </c>
      <c r="D190" s="65">
        <v>40</v>
      </c>
      <c r="E190" s="65">
        <v>47</v>
      </c>
      <c r="F190" s="65">
        <v>55</v>
      </c>
      <c r="G190" s="65">
        <v>45</v>
      </c>
      <c r="H190" s="65">
        <v>45</v>
      </c>
      <c r="I190" s="65">
        <v>31</v>
      </c>
      <c r="J190" s="65">
        <v>30</v>
      </c>
      <c r="K190" s="65">
        <v>31</v>
      </c>
      <c r="L190" s="65">
        <v>43</v>
      </c>
      <c r="M190" s="65">
        <v>41</v>
      </c>
      <c r="N190" s="65">
        <v>41</v>
      </c>
      <c r="O190" s="37"/>
    </row>
    <row r="191" spans="1:15">
      <c r="A191" s="44" t="s">
        <v>179</v>
      </c>
      <c r="B191" s="65">
        <v>109</v>
      </c>
      <c r="C191" s="65">
        <v>9</v>
      </c>
      <c r="D191" s="65">
        <v>9</v>
      </c>
      <c r="E191" s="65">
        <v>13</v>
      </c>
      <c r="F191" s="65">
        <v>6</v>
      </c>
      <c r="G191" s="65">
        <v>11</v>
      </c>
      <c r="H191" s="65">
        <v>8</v>
      </c>
      <c r="I191" s="65">
        <v>6</v>
      </c>
      <c r="J191" s="65">
        <v>9</v>
      </c>
      <c r="K191" s="65">
        <v>10</v>
      </c>
      <c r="L191" s="65">
        <v>5</v>
      </c>
      <c r="M191" s="65">
        <v>10</v>
      </c>
      <c r="N191" s="65">
        <v>13</v>
      </c>
      <c r="O191" s="37"/>
    </row>
    <row r="192" spans="1:15">
      <c r="A192" s="44" t="s">
        <v>183</v>
      </c>
      <c r="B192" s="65">
        <v>36</v>
      </c>
      <c r="C192" s="65">
        <v>14</v>
      </c>
      <c r="D192" s="65">
        <v>12</v>
      </c>
      <c r="E192" s="65">
        <v>6</v>
      </c>
      <c r="F192" s="65">
        <v>0</v>
      </c>
      <c r="G192" s="65">
        <v>0</v>
      </c>
      <c r="H192" s="65">
        <v>0</v>
      </c>
      <c r="I192" s="65">
        <v>0</v>
      </c>
      <c r="J192" s="65">
        <v>4</v>
      </c>
      <c r="K192" s="65">
        <v>0</v>
      </c>
      <c r="L192" s="65">
        <v>0</v>
      </c>
      <c r="M192" s="65">
        <v>0</v>
      </c>
      <c r="N192" s="65">
        <v>0</v>
      </c>
      <c r="O192" s="37"/>
    </row>
    <row r="193" spans="1:15">
      <c r="A193" s="44" t="s">
        <v>161</v>
      </c>
      <c r="B193" s="65">
        <v>68</v>
      </c>
      <c r="C193" s="65">
        <v>3</v>
      </c>
      <c r="D193" s="65">
        <v>3</v>
      </c>
      <c r="E193" s="65">
        <v>4</v>
      </c>
      <c r="F193" s="65">
        <v>7</v>
      </c>
      <c r="G193" s="65">
        <v>7</v>
      </c>
      <c r="H193" s="65">
        <v>6</v>
      </c>
      <c r="I193" s="65">
        <v>8</v>
      </c>
      <c r="J193" s="65">
        <v>10</v>
      </c>
      <c r="K193" s="65">
        <v>6</v>
      </c>
      <c r="L193" s="65">
        <v>5</v>
      </c>
      <c r="M193" s="65">
        <v>6</v>
      </c>
      <c r="N193" s="65">
        <v>3</v>
      </c>
      <c r="O193" s="37"/>
    </row>
    <row r="194" spans="1:15">
      <c r="A194" s="44" t="s">
        <v>175</v>
      </c>
      <c r="B194" s="65">
        <v>4</v>
      </c>
      <c r="C194" s="65">
        <v>0</v>
      </c>
      <c r="D194" s="65">
        <v>0</v>
      </c>
      <c r="E194" s="65">
        <v>0</v>
      </c>
      <c r="F194" s="65">
        <v>0</v>
      </c>
      <c r="G194" s="65">
        <v>0</v>
      </c>
      <c r="H194" s="65">
        <v>0</v>
      </c>
      <c r="I194" s="65">
        <v>1</v>
      </c>
      <c r="J194" s="65">
        <v>1</v>
      </c>
      <c r="K194" s="65">
        <v>1</v>
      </c>
      <c r="L194" s="65">
        <v>1</v>
      </c>
      <c r="M194" s="65">
        <v>0</v>
      </c>
      <c r="N194" s="65">
        <v>0</v>
      </c>
      <c r="O194" s="37"/>
    </row>
    <row r="195" spans="1:15">
      <c r="A195" s="44" t="s">
        <v>162</v>
      </c>
      <c r="B195" s="65">
        <v>16</v>
      </c>
      <c r="C195" s="65">
        <v>3</v>
      </c>
      <c r="D195" s="65">
        <v>2</v>
      </c>
      <c r="E195" s="65">
        <v>2</v>
      </c>
      <c r="F195" s="65">
        <v>0</v>
      </c>
      <c r="G195" s="65">
        <v>0</v>
      </c>
      <c r="H195" s="65">
        <v>0</v>
      </c>
      <c r="I195" s="65">
        <v>6</v>
      </c>
      <c r="J195" s="65">
        <v>0</v>
      </c>
      <c r="K195" s="65">
        <v>2</v>
      </c>
      <c r="L195" s="65">
        <v>0</v>
      </c>
      <c r="M195" s="65">
        <v>0</v>
      </c>
      <c r="N195" s="65">
        <v>1</v>
      </c>
      <c r="O195" s="37"/>
    </row>
    <row r="196" spans="1:15">
      <c r="A196" s="44" t="s">
        <v>163</v>
      </c>
      <c r="B196" s="65">
        <v>46</v>
      </c>
      <c r="C196" s="65">
        <v>5</v>
      </c>
      <c r="D196" s="65">
        <v>3</v>
      </c>
      <c r="E196" s="65">
        <v>4</v>
      </c>
      <c r="F196" s="65">
        <v>4</v>
      </c>
      <c r="G196" s="65">
        <v>3</v>
      </c>
      <c r="H196" s="65">
        <v>7</v>
      </c>
      <c r="I196" s="65">
        <v>3</v>
      </c>
      <c r="J196" s="65">
        <v>5</v>
      </c>
      <c r="K196" s="65">
        <v>2</v>
      </c>
      <c r="L196" s="65">
        <v>1</v>
      </c>
      <c r="M196" s="65">
        <v>4</v>
      </c>
      <c r="N196" s="65">
        <v>5</v>
      </c>
      <c r="O196" s="37"/>
    </row>
    <row r="197" spans="1:15">
      <c r="A197" s="44" t="s">
        <v>80</v>
      </c>
      <c r="B197" s="65">
        <v>2</v>
      </c>
      <c r="C197" s="65">
        <v>0</v>
      </c>
      <c r="D197" s="65">
        <v>0</v>
      </c>
      <c r="E197" s="65">
        <v>0</v>
      </c>
      <c r="F197" s="65">
        <v>0</v>
      </c>
      <c r="G197" s="65">
        <v>1</v>
      </c>
      <c r="H197" s="65">
        <v>0</v>
      </c>
      <c r="I197" s="65">
        <v>0</v>
      </c>
      <c r="J197" s="65">
        <v>0</v>
      </c>
      <c r="K197" s="65">
        <v>0</v>
      </c>
      <c r="L197" s="65">
        <v>1</v>
      </c>
      <c r="M197" s="65">
        <v>0</v>
      </c>
      <c r="N197" s="65">
        <v>0</v>
      </c>
      <c r="O197" s="37"/>
    </row>
    <row r="198" spans="1:15" s="29" customFormat="1">
      <c r="A198" s="46" t="s">
        <v>184</v>
      </c>
      <c r="B198" s="91">
        <v>1</v>
      </c>
      <c r="C198" s="91">
        <v>0</v>
      </c>
      <c r="D198" s="91">
        <v>0</v>
      </c>
      <c r="E198" s="91">
        <v>0</v>
      </c>
      <c r="F198" s="91">
        <v>0</v>
      </c>
      <c r="G198" s="91">
        <v>1</v>
      </c>
      <c r="H198" s="91">
        <v>0</v>
      </c>
      <c r="I198" s="91">
        <v>0</v>
      </c>
      <c r="J198" s="91">
        <v>0</v>
      </c>
      <c r="K198" s="91">
        <v>0</v>
      </c>
      <c r="L198" s="91">
        <v>0</v>
      </c>
      <c r="M198" s="91">
        <v>0</v>
      </c>
      <c r="N198" s="91">
        <v>0</v>
      </c>
      <c r="O198" s="54"/>
    </row>
    <row r="199" spans="1:15">
      <c r="A199" s="44" t="s">
        <v>163</v>
      </c>
      <c r="B199" s="65">
        <v>1</v>
      </c>
      <c r="C199" s="65">
        <v>0</v>
      </c>
      <c r="D199" s="65">
        <v>0</v>
      </c>
      <c r="E199" s="65">
        <v>0</v>
      </c>
      <c r="F199" s="65">
        <v>0</v>
      </c>
      <c r="G199" s="65">
        <v>1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65">
        <v>0</v>
      </c>
      <c r="N199" s="65">
        <v>0</v>
      </c>
      <c r="O199" s="37"/>
    </row>
    <row r="200" spans="1:15" s="29" customFormat="1">
      <c r="A200" s="46" t="s">
        <v>140</v>
      </c>
      <c r="B200" s="91">
        <v>1</v>
      </c>
      <c r="C200" s="91">
        <v>0</v>
      </c>
      <c r="D200" s="91">
        <v>0</v>
      </c>
      <c r="E200" s="91">
        <v>1</v>
      </c>
      <c r="F200" s="91">
        <v>0</v>
      </c>
      <c r="G200" s="91">
        <v>0</v>
      </c>
      <c r="H200" s="91">
        <v>0</v>
      </c>
      <c r="I200" s="91">
        <v>0</v>
      </c>
      <c r="J200" s="91">
        <v>0</v>
      </c>
      <c r="K200" s="91">
        <v>0</v>
      </c>
      <c r="L200" s="91">
        <v>0</v>
      </c>
      <c r="M200" s="91">
        <v>0</v>
      </c>
      <c r="N200" s="91">
        <v>0</v>
      </c>
      <c r="O200" s="54"/>
    </row>
    <row r="201" spans="1:15">
      <c r="A201" s="44" t="s">
        <v>80</v>
      </c>
      <c r="B201" s="65">
        <v>1</v>
      </c>
      <c r="C201" s="65">
        <v>0</v>
      </c>
      <c r="D201" s="65">
        <v>0</v>
      </c>
      <c r="E201" s="65">
        <v>1</v>
      </c>
      <c r="F201" s="65">
        <v>0</v>
      </c>
      <c r="G201" s="65">
        <v>0</v>
      </c>
      <c r="H201" s="65">
        <v>0</v>
      </c>
      <c r="I201" s="65">
        <v>0</v>
      </c>
      <c r="J201" s="65">
        <v>0</v>
      </c>
      <c r="K201" s="65">
        <v>0</v>
      </c>
      <c r="L201" s="65">
        <v>0</v>
      </c>
      <c r="M201" s="65">
        <v>0</v>
      </c>
      <c r="N201" s="65">
        <v>0</v>
      </c>
      <c r="O201" s="37"/>
    </row>
    <row r="202" spans="1:15" s="29" customFormat="1">
      <c r="A202" s="46" t="s">
        <v>27</v>
      </c>
      <c r="B202" s="87">
        <v>61</v>
      </c>
      <c r="C202" s="87">
        <v>2</v>
      </c>
      <c r="D202" s="87">
        <v>2</v>
      </c>
      <c r="E202" s="87">
        <v>3</v>
      </c>
      <c r="F202" s="87">
        <v>4</v>
      </c>
      <c r="G202" s="87">
        <v>3</v>
      </c>
      <c r="H202" s="87">
        <v>5</v>
      </c>
      <c r="I202" s="87">
        <v>7</v>
      </c>
      <c r="J202" s="87">
        <v>5</v>
      </c>
      <c r="K202" s="87">
        <v>7</v>
      </c>
      <c r="L202" s="87">
        <v>5</v>
      </c>
      <c r="M202" s="87">
        <v>9</v>
      </c>
      <c r="N202" s="87">
        <v>9</v>
      </c>
      <c r="O202" s="54"/>
    </row>
    <row r="203" spans="1:15">
      <c r="A203" s="44" t="s">
        <v>159</v>
      </c>
      <c r="B203" s="65">
        <v>57</v>
      </c>
      <c r="C203" s="65">
        <v>1</v>
      </c>
      <c r="D203" s="65">
        <v>2</v>
      </c>
      <c r="E203" s="65">
        <v>3</v>
      </c>
      <c r="F203" s="65">
        <v>3</v>
      </c>
      <c r="G203" s="65">
        <v>3</v>
      </c>
      <c r="H203" s="65">
        <v>4</v>
      </c>
      <c r="I203" s="65">
        <v>6</v>
      </c>
      <c r="J203" s="65">
        <v>5</v>
      </c>
      <c r="K203" s="65">
        <v>7</v>
      </c>
      <c r="L203" s="65">
        <v>5</v>
      </c>
      <c r="M203" s="65">
        <v>9</v>
      </c>
      <c r="N203" s="65">
        <v>9</v>
      </c>
      <c r="O203" s="37"/>
    </row>
    <row r="204" spans="1:15">
      <c r="A204" s="44" t="s">
        <v>161</v>
      </c>
      <c r="B204" s="65">
        <v>2</v>
      </c>
      <c r="C204" s="65">
        <v>0</v>
      </c>
      <c r="D204" s="65">
        <v>0</v>
      </c>
      <c r="E204" s="65">
        <v>0</v>
      </c>
      <c r="F204" s="65">
        <v>1</v>
      </c>
      <c r="G204" s="65">
        <v>0</v>
      </c>
      <c r="H204" s="65">
        <v>1</v>
      </c>
      <c r="I204" s="65">
        <v>0</v>
      </c>
      <c r="J204" s="65">
        <v>0</v>
      </c>
      <c r="K204" s="65">
        <v>0</v>
      </c>
      <c r="L204" s="65">
        <v>0</v>
      </c>
      <c r="M204" s="65">
        <v>0</v>
      </c>
      <c r="N204" s="65">
        <v>0</v>
      </c>
      <c r="O204" s="37"/>
    </row>
    <row r="205" spans="1:15">
      <c r="A205" s="44" t="s">
        <v>162</v>
      </c>
      <c r="B205" s="65">
        <v>1</v>
      </c>
      <c r="C205" s="65">
        <v>1</v>
      </c>
      <c r="D205" s="65">
        <v>0</v>
      </c>
      <c r="E205" s="65">
        <v>0</v>
      </c>
      <c r="F205" s="65">
        <v>0</v>
      </c>
      <c r="G205" s="65">
        <v>0</v>
      </c>
      <c r="H205" s="65">
        <v>0</v>
      </c>
      <c r="I205" s="65">
        <v>0</v>
      </c>
      <c r="J205" s="65">
        <v>0</v>
      </c>
      <c r="K205" s="65">
        <v>0</v>
      </c>
      <c r="L205" s="65">
        <v>0</v>
      </c>
      <c r="M205" s="65">
        <v>0</v>
      </c>
      <c r="N205" s="65">
        <v>0</v>
      </c>
      <c r="O205" s="37"/>
    </row>
    <row r="206" spans="1:15">
      <c r="A206" s="44" t="s">
        <v>163</v>
      </c>
      <c r="B206" s="65">
        <v>1</v>
      </c>
      <c r="C206" s="65">
        <v>0</v>
      </c>
      <c r="D206" s="65">
        <v>0</v>
      </c>
      <c r="E206" s="65">
        <v>0</v>
      </c>
      <c r="F206" s="65">
        <v>0</v>
      </c>
      <c r="G206" s="65">
        <v>0</v>
      </c>
      <c r="H206" s="65">
        <v>0</v>
      </c>
      <c r="I206" s="65">
        <v>1</v>
      </c>
      <c r="J206" s="65">
        <v>0</v>
      </c>
      <c r="K206" s="65">
        <v>0</v>
      </c>
      <c r="L206" s="65">
        <v>0</v>
      </c>
      <c r="M206" s="65">
        <v>0</v>
      </c>
      <c r="N206" s="65">
        <v>0</v>
      </c>
      <c r="O206" s="37"/>
    </row>
    <row r="207" spans="1:15" s="29" customFormat="1">
      <c r="A207" s="46" t="s">
        <v>28</v>
      </c>
      <c r="B207" s="87">
        <v>68</v>
      </c>
      <c r="C207" s="87">
        <v>10</v>
      </c>
      <c r="D207" s="87">
        <v>4</v>
      </c>
      <c r="E207" s="87">
        <v>8</v>
      </c>
      <c r="F207" s="87">
        <v>6</v>
      </c>
      <c r="G207" s="87">
        <v>4</v>
      </c>
      <c r="H207" s="87">
        <v>8</v>
      </c>
      <c r="I207" s="87">
        <v>5</v>
      </c>
      <c r="J207" s="87">
        <v>6</v>
      </c>
      <c r="K207" s="87">
        <v>2</v>
      </c>
      <c r="L207" s="87">
        <v>5</v>
      </c>
      <c r="M207" s="87">
        <v>4</v>
      </c>
      <c r="N207" s="87">
        <v>6</v>
      </c>
      <c r="O207" s="54"/>
    </row>
    <row r="208" spans="1:15">
      <c r="A208" s="44" t="s">
        <v>159</v>
      </c>
      <c r="B208" s="65">
        <v>26</v>
      </c>
      <c r="C208" s="65">
        <v>5</v>
      </c>
      <c r="D208" s="65">
        <v>2</v>
      </c>
      <c r="E208" s="65">
        <v>2</v>
      </c>
      <c r="F208" s="65">
        <v>4</v>
      </c>
      <c r="G208" s="65">
        <v>2</v>
      </c>
      <c r="H208" s="65">
        <v>2</v>
      </c>
      <c r="I208" s="65">
        <v>5</v>
      </c>
      <c r="J208" s="65">
        <v>2</v>
      </c>
      <c r="K208" s="65">
        <v>0</v>
      </c>
      <c r="L208" s="65">
        <v>0</v>
      </c>
      <c r="M208" s="65">
        <v>1</v>
      </c>
      <c r="N208" s="65">
        <v>1</v>
      </c>
      <c r="O208" s="37"/>
    </row>
    <row r="209" spans="1:15">
      <c r="A209" s="44" t="s">
        <v>162</v>
      </c>
      <c r="B209" s="65">
        <v>2</v>
      </c>
      <c r="C209" s="65">
        <v>0</v>
      </c>
      <c r="D209" s="65">
        <v>0</v>
      </c>
      <c r="E209" s="65">
        <v>0</v>
      </c>
      <c r="F209" s="65">
        <v>0</v>
      </c>
      <c r="G209" s="65">
        <v>0</v>
      </c>
      <c r="H209" s="65">
        <v>1</v>
      </c>
      <c r="I209" s="65">
        <v>0</v>
      </c>
      <c r="J209" s="65">
        <v>1</v>
      </c>
      <c r="K209" s="65">
        <v>0</v>
      </c>
      <c r="L209" s="65">
        <v>0</v>
      </c>
      <c r="M209" s="65">
        <v>0</v>
      </c>
      <c r="N209" s="65">
        <v>0</v>
      </c>
      <c r="O209" s="37"/>
    </row>
    <row r="210" spans="1:15">
      <c r="A210" s="44" t="s">
        <v>163</v>
      </c>
      <c r="B210" s="65">
        <v>16</v>
      </c>
      <c r="C210" s="65">
        <v>1</v>
      </c>
      <c r="D210" s="65">
        <v>1</v>
      </c>
      <c r="E210" s="65">
        <v>2</v>
      </c>
      <c r="F210" s="65">
        <v>1</v>
      </c>
      <c r="G210" s="65">
        <v>0</v>
      </c>
      <c r="H210" s="65">
        <v>0</v>
      </c>
      <c r="I210" s="65">
        <v>0</v>
      </c>
      <c r="J210" s="65">
        <v>2</v>
      </c>
      <c r="K210" s="65">
        <v>2</v>
      </c>
      <c r="L210" s="65">
        <v>3</v>
      </c>
      <c r="M210" s="65">
        <v>2</v>
      </c>
      <c r="N210" s="65">
        <v>2</v>
      </c>
      <c r="O210" s="37"/>
    </row>
    <row r="211" spans="1:15">
      <c r="A211" s="44" t="s">
        <v>80</v>
      </c>
      <c r="B211" s="65">
        <v>24</v>
      </c>
      <c r="C211" s="65">
        <v>4</v>
      </c>
      <c r="D211" s="65">
        <v>1</v>
      </c>
      <c r="E211" s="65">
        <v>4</v>
      </c>
      <c r="F211" s="65">
        <v>1</v>
      </c>
      <c r="G211" s="65">
        <v>2</v>
      </c>
      <c r="H211" s="65">
        <v>5</v>
      </c>
      <c r="I211" s="65">
        <v>0</v>
      </c>
      <c r="J211" s="65">
        <v>1</v>
      </c>
      <c r="K211" s="65">
        <v>0</v>
      </c>
      <c r="L211" s="65">
        <v>2</v>
      </c>
      <c r="M211" s="65">
        <v>1</v>
      </c>
      <c r="N211" s="65">
        <v>3</v>
      </c>
      <c r="O211" s="37"/>
    </row>
    <row r="212" spans="1:15" s="29" customFormat="1">
      <c r="A212" s="46" t="s">
        <v>185</v>
      </c>
      <c r="B212" s="87">
        <v>1</v>
      </c>
      <c r="C212" s="91">
        <v>0</v>
      </c>
      <c r="D212" s="91">
        <v>0</v>
      </c>
      <c r="E212" s="91">
        <v>0</v>
      </c>
      <c r="F212" s="91">
        <v>1</v>
      </c>
      <c r="G212" s="91">
        <v>0</v>
      </c>
      <c r="H212" s="91">
        <v>0</v>
      </c>
      <c r="I212" s="91">
        <v>0</v>
      </c>
      <c r="J212" s="91">
        <v>0</v>
      </c>
      <c r="K212" s="91">
        <v>0</v>
      </c>
      <c r="L212" s="91">
        <v>0</v>
      </c>
      <c r="M212" s="91">
        <v>0</v>
      </c>
      <c r="N212" s="91">
        <v>0</v>
      </c>
      <c r="O212" s="54"/>
    </row>
    <row r="213" spans="1:15">
      <c r="A213" s="44" t="s">
        <v>159</v>
      </c>
      <c r="B213" s="65">
        <v>1</v>
      </c>
      <c r="C213" s="65">
        <v>0</v>
      </c>
      <c r="D213" s="65">
        <v>0</v>
      </c>
      <c r="E213" s="65">
        <v>0</v>
      </c>
      <c r="F213" s="65">
        <v>1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0</v>
      </c>
      <c r="N213" s="65">
        <v>0</v>
      </c>
      <c r="O213" s="37"/>
    </row>
    <row r="214" spans="1:15" s="29" customFormat="1">
      <c r="A214" s="46" t="s">
        <v>29</v>
      </c>
      <c r="B214" s="87">
        <v>50</v>
      </c>
      <c r="C214" s="87">
        <v>4</v>
      </c>
      <c r="D214" s="87">
        <v>5</v>
      </c>
      <c r="E214" s="87">
        <v>4</v>
      </c>
      <c r="F214" s="87">
        <v>3</v>
      </c>
      <c r="G214" s="87">
        <v>6</v>
      </c>
      <c r="H214" s="87">
        <v>5</v>
      </c>
      <c r="I214" s="87">
        <v>3</v>
      </c>
      <c r="J214" s="87">
        <v>4</v>
      </c>
      <c r="K214" s="87">
        <v>4</v>
      </c>
      <c r="L214" s="87">
        <v>4</v>
      </c>
      <c r="M214" s="87">
        <v>4</v>
      </c>
      <c r="N214" s="87">
        <v>4</v>
      </c>
      <c r="O214" s="54"/>
    </row>
    <row r="215" spans="1:15">
      <c r="A215" s="44" t="s">
        <v>160</v>
      </c>
      <c r="B215" s="65">
        <v>1</v>
      </c>
      <c r="C215" s="65">
        <v>0</v>
      </c>
      <c r="D215" s="65">
        <v>0</v>
      </c>
      <c r="E215" s="65">
        <v>0</v>
      </c>
      <c r="F215" s="65">
        <v>0</v>
      </c>
      <c r="G215" s="65">
        <v>0</v>
      </c>
      <c r="H215" s="65">
        <v>1</v>
      </c>
      <c r="I215" s="65">
        <v>0</v>
      </c>
      <c r="J215" s="65">
        <v>0</v>
      </c>
      <c r="K215" s="65">
        <v>0</v>
      </c>
      <c r="L215" s="65">
        <v>0</v>
      </c>
      <c r="M215" s="65">
        <v>0</v>
      </c>
      <c r="N215" s="65">
        <v>0</v>
      </c>
      <c r="O215" s="37"/>
    </row>
    <row r="216" spans="1:15">
      <c r="A216" s="44" t="s">
        <v>159</v>
      </c>
      <c r="B216" s="65">
        <v>42</v>
      </c>
      <c r="C216" s="65">
        <v>4</v>
      </c>
      <c r="D216" s="65">
        <v>5</v>
      </c>
      <c r="E216" s="65">
        <v>4</v>
      </c>
      <c r="F216" s="65">
        <v>3</v>
      </c>
      <c r="G216" s="65">
        <v>4</v>
      </c>
      <c r="H216" s="65">
        <v>3</v>
      </c>
      <c r="I216" s="65">
        <v>3</v>
      </c>
      <c r="J216" s="65">
        <v>4</v>
      </c>
      <c r="K216" s="65">
        <v>3</v>
      </c>
      <c r="L216" s="65">
        <v>3</v>
      </c>
      <c r="M216" s="65">
        <v>2</v>
      </c>
      <c r="N216" s="65">
        <v>4</v>
      </c>
      <c r="O216" s="37"/>
    </row>
    <row r="217" spans="1:15">
      <c r="A217" s="44" t="s">
        <v>175</v>
      </c>
      <c r="B217" s="65">
        <v>7</v>
      </c>
      <c r="C217" s="65">
        <v>0</v>
      </c>
      <c r="D217" s="65">
        <v>0</v>
      </c>
      <c r="E217" s="65">
        <v>0</v>
      </c>
      <c r="F217" s="65">
        <v>0</v>
      </c>
      <c r="G217" s="65">
        <v>2</v>
      </c>
      <c r="H217" s="65">
        <v>1</v>
      </c>
      <c r="I217" s="65">
        <v>0</v>
      </c>
      <c r="J217" s="65">
        <v>0</v>
      </c>
      <c r="K217" s="65">
        <v>1</v>
      </c>
      <c r="L217" s="65">
        <v>1</v>
      </c>
      <c r="M217" s="65">
        <v>2</v>
      </c>
      <c r="N217" s="65">
        <v>0</v>
      </c>
      <c r="O217" s="37"/>
    </row>
    <row r="218" spans="1:15" s="29" customFormat="1">
      <c r="A218" s="46" t="s">
        <v>30</v>
      </c>
      <c r="B218" s="87">
        <v>21</v>
      </c>
      <c r="C218" s="87">
        <v>1</v>
      </c>
      <c r="D218" s="87">
        <v>3</v>
      </c>
      <c r="E218" s="87">
        <v>2</v>
      </c>
      <c r="F218" s="87">
        <v>1</v>
      </c>
      <c r="G218" s="87">
        <v>2</v>
      </c>
      <c r="H218" s="87">
        <v>0</v>
      </c>
      <c r="I218" s="87">
        <v>3</v>
      </c>
      <c r="J218" s="87">
        <v>1</v>
      </c>
      <c r="K218" s="87">
        <v>2</v>
      </c>
      <c r="L218" s="87">
        <v>3</v>
      </c>
      <c r="M218" s="87">
        <v>2</v>
      </c>
      <c r="N218" s="87">
        <v>1</v>
      </c>
      <c r="O218" s="54"/>
    </row>
    <row r="219" spans="1:15">
      <c r="A219" s="44" t="s">
        <v>159</v>
      </c>
      <c r="B219" s="65">
        <v>21</v>
      </c>
      <c r="C219" s="65">
        <v>1</v>
      </c>
      <c r="D219" s="65">
        <v>3</v>
      </c>
      <c r="E219" s="65">
        <v>2</v>
      </c>
      <c r="F219" s="65">
        <v>1</v>
      </c>
      <c r="G219" s="65">
        <v>2</v>
      </c>
      <c r="H219" s="65">
        <v>0</v>
      </c>
      <c r="I219" s="65">
        <v>3</v>
      </c>
      <c r="J219" s="65">
        <v>1</v>
      </c>
      <c r="K219" s="65">
        <v>2</v>
      </c>
      <c r="L219" s="65">
        <v>3</v>
      </c>
      <c r="M219" s="65">
        <v>2</v>
      </c>
      <c r="N219" s="65">
        <v>1</v>
      </c>
      <c r="O219" s="37"/>
    </row>
    <row r="220" spans="1:15" s="29" customFormat="1">
      <c r="A220" s="46" t="s">
        <v>186</v>
      </c>
      <c r="B220" s="87">
        <v>2</v>
      </c>
      <c r="C220" s="87">
        <v>0</v>
      </c>
      <c r="D220" s="87">
        <v>0</v>
      </c>
      <c r="E220" s="87">
        <v>0</v>
      </c>
      <c r="F220" s="87">
        <v>0</v>
      </c>
      <c r="G220" s="87">
        <v>0</v>
      </c>
      <c r="H220" s="87">
        <v>1</v>
      </c>
      <c r="I220" s="87">
        <v>0</v>
      </c>
      <c r="J220" s="87">
        <v>0</v>
      </c>
      <c r="K220" s="87">
        <v>1</v>
      </c>
      <c r="L220" s="87">
        <v>0</v>
      </c>
      <c r="M220" s="87">
        <v>0</v>
      </c>
      <c r="N220" s="87">
        <v>0</v>
      </c>
      <c r="O220" s="54"/>
    </row>
    <row r="221" spans="1:15">
      <c r="A221" s="44" t="s">
        <v>163</v>
      </c>
      <c r="B221" s="65">
        <v>2</v>
      </c>
      <c r="C221" s="65">
        <v>0</v>
      </c>
      <c r="D221" s="65">
        <v>0</v>
      </c>
      <c r="E221" s="65">
        <v>0</v>
      </c>
      <c r="F221" s="65">
        <v>0</v>
      </c>
      <c r="G221" s="65">
        <v>0</v>
      </c>
      <c r="H221" s="65">
        <v>1</v>
      </c>
      <c r="I221" s="65">
        <v>0</v>
      </c>
      <c r="J221" s="65">
        <v>0</v>
      </c>
      <c r="K221" s="65">
        <v>1</v>
      </c>
      <c r="L221" s="65">
        <v>0</v>
      </c>
      <c r="M221" s="65">
        <v>0</v>
      </c>
      <c r="N221" s="65">
        <v>0</v>
      </c>
      <c r="O221" s="37"/>
    </row>
    <row r="222" spans="1:15" s="29" customFormat="1">
      <c r="A222" s="46" t="s">
        <v>144</v>
      </c>
      <c r="B222" s="91">
        <v>4</v>
      </c>
      <c r="C222" s="91">
        <v>1</v>
      </c>
      <c r="D222" s="91">
        <v>0</v>
      </c>
      <c r="E222" s="91">
        <v>2</v>
      </c>
      <c r="F222" s="91">
        <v>0</v>
      </c>
      <c r="G222" s="91">
        <v>1</v>
      </c>
      <c r="H222" s="91">
        <v>0</v>
      </c>
      <c r="I222" s="91">
        <v>0</v>
      </c>
      <c r="J222" s="91">
        <v>0</v>
      </c>
      <c r="K222" s="91">
        <v>0</v>
      </c>
      <c r="L222" s="91">
        <v>0</v>
      </c>
      <c r="M222" s="91">
        <v>0</v>
      </c>
      <c r="N222" s="91">
        <v>0</v>
      </c>
      <c r="O222" s="54"/>
    </row>
    <row r="223" spans="1:15">
      <c r="A223" s="44" t="s">
        <v>160</v>
      </c>
      <c r="B223" s="65">
        <v>1</v>
      </c>
      <c r="C223" s="65">
        <v>0</v>
      </c>
      <c r="D223" s="65">
        <v>0</v>
      </c>
      <c r="E223" s="65">
        <v>1</v>
      </c>
      <c r="F223" s="65">
        <v>0</v>
      </c>
      <c r="G223" s="65">
        <v>0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5">
        <v>0</v>
      </c>
      <c r="O223" s="37"/>
    </row>
    <row r="224" spans="1:15">
      <c r="A224" s="44" t="s">
        <v>159</v>
      </c>
      <c r="B224" s="65">
        <v>1</v>
      </c>
      <c r="C224" s="65">
        <v>1</v>
      </c>
      <c r="D224" s="65">
        <v>0</v>
      </c>
      <c r="E224" s="65">
        <v>0</v>
      </c>
      <c r="F224" s="65">
        <v>0</v>
      </c>
      <c r="G224" s="65">
        <v>0</v>
      </c>
      <c r="H224" s="65">
        <v>0</v>
      </c>
      <c r="I224" s="65">
        <v>0</v>
      </c>
      <c r="J224" s="65">
        <v>0</v>
      </c>
      <c r="K224" s="65">
        <v>0</v>
      </c>
      <c r="L224" s="65">
        <v>0</v>
      </c>
      <c r="M224" s="65">
        <v>0</v>
      </c>
      <c r="N224" s="65">
        <v>0</v>
      </c>
      <c r="O224" s="37"/>
    </row>
    <row r="225" spans="1:15">
      <c r="A225" s="44" t="s">
        <v>161</v>
      </c>
      <c r="B225" s="65">
        <v>1</v>
      </c>
      <c r="C225" s="65">
        <v>0</v>
      </c>
      <c r="D225" s="65">
        <v>0</v>
      </c>
      <c r="E225" s="65">
        <v>0</v>
      </c>
      <c r="F225" s="65">
        <v>0</v>
      </c>
      <c r="G225" s="65">
        <v>1</v>
      </c>
      <c r="H225" s="65">
        <v>0</v>
      </c>
      <c r="I225" s="65">
        <v>0</v>
      </c>
      <c r="J225" s="65">
        <v>0</v>
      </c>
      <c r="K225" s="65">
        <v>0</v>
      </c>
      <c r="L225" s="65">
        <v>0</v>
      </c>
      <c r="M225" s="65">
        <v>0</v>
      </c>
      <c r="N225" s="65">
        <v>0</v>
      </c>
      <c r="O225" s="37"/>
    </row>
    <row r="226" spans="1:15">
      <c r="A226" s="44" t="s">
        <v>162</v>
      </c>
      <c r="B226" s="65">
        <v>1</v>
      </c>
      <c r="C226" s="65">
        <v>0</v>
      </c>
      <c r="D226" s="65">
        <v>0</v>
      </c>
      <c r="E226" s="65">
        <v>1</v>
      </c>
      <c r="F226" s="65">
        <v>0</v>
      </c>
      <c r="G226" s="65">
        <v>0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  <c r="M226" s="65">
        <v>0</v>
      </c>
      <c r="N226" s="65">
        <v>0</v>
      </c>
      <c r="O226" s="37"/>
    </row>
    <row r="227" spans="1:15" s="29" customFormat="1">
      <c r="A227" s="46" t="s">
        <v>187</v>
      </c>
      <c r="B227" s="91">
        <v>12</v>
      </c>
      <c r="C227" s="91">
        <v>0</v>
      </c>
      <c r="D227" s="91">
        <v>0</v>
      </c>
      <c r="E227" s="91">
        <v>0</v>
      </c>
      <c r="F227" s="91">
        <v>0</v>
      </c>
      <c r="G227" s="91">
        <v>0</v>
      </c>
      <c r="H227" s="91">
        <v>0</v>
      </c>
      <c r="I227" s="91">
        <v>0</v>
      </c>
      <c r="J227" s="91">
        <v>2</v>
      </c>
      <c r="K227" s="91">
        <v>2</v>
      </c>
      <c r="L227" s="91">
        <v>2</v>
      </c>
      <c r="M227" s="91">
        <v>4</v>
      </c>
      <c r="N227" s="91">
        <v>2</v>
      </c>
      <c r="O227" s="54"/>
    </row>
    <row r="228" spans="1:15">
      <c r="A228" s="44" t="s">
        <v>159</v>
      </c>
      <c r="B228" s="65">
        <v>11</v>
      </c>
      <c r="C228" s="65">
        <v>0</v>
      </c>
      <c r="D228" s="65">
        <v>0</v>
      </c>
      <c r="E228" s="65">
        <v>0</v>
      </c>
      <c r="F228" s="65">
        <v>0</v>
      </c>
      <c r="G228" s="65">
        <v>0</v>
      </c>
      <c r="H228" s="65">
        <v>0</v>
      </c>
      <c r="I228" s="65">
        <v>0</v>
      </c>
      <c r="J228" s="65">
        <v>2</v>
      </c>
      <c r="K228" s="65">
        <v>2</v>
      </c>
      <c r="L228" s="65">
        <v>2</v>
      </c>
      <c r="M228" s="65">
        <v>3</v>
      </c>
      <c r="N228" s="65">
        <v>2</v>
      </c>
      <c r="O228" s="37"/>
    </row>
    <row r="229" spans="1:15">
      <c r="A229" s="44" t="s">
        <v>80</v>
      </c>
      <c r="B229" s="65">
        <v>1</v>
      </c>
      <c r="C229" s="65">
        <v>0</v>
      </c>
      <c r="D229" s="65">
        <v>0</v>
      </c>
      <c r="E229" s="65">
        <v>0</v>
      </c>
      <c r="F229" s="65">
        <v>0</v>
      </c>
      <c r="G229" s="65">
        <v>0</v>
      </c>
      <c r="H229" s="65">
        <v>0</v>
      </c>
      <c r="I229" s="65">
        <v>0</v>
      </c>
      <c r="J229" s="65">
        <v>0</v>
      </c>
      <c r="K229" s="65">
        <v>0</v>
      </c>
      <c r="L229" s="65">
        <v>0</v>
      </c>
      <c r="M229" s="65">
        <v>1</v>
      </c>
      <c r="N229" s="65">
        <v>0</v>
      </c>
      <c r="O229" s="37"/>
    </row>
    <row r="230" spans="1:15" s="29" customFormat="1">
      <c r="A230" s="46" t="s">
        <v>31</v>
      </c>
      <c r="B230" s="91">
        <v>144</v>
      </c>
      <c r="C230" s="91">
        <v>14</v>
      </c>
      <c r="D230" s="91">
        <v>13</v>
      </c>
      <c r="E230" s="91">
        <v>12</v>
      </c>
      <c r="F230" s="91">
        <v>9</v>
      </c>
      <c r="G230" s="91">
        <v>7</v>
      </c>
      <c r="H230" s="91">
        <v>13</v>
      </c>
      <c r="I230" s="91">
        <v>12</v>
      </c>
      <c r="J230" s="91">
        <v>12</v>
      </c>
      <c r="K230" s="91">
        <v>16</v>
      </c>
      <c r="L230" s="91">
        <v>12</v>
      </c>
      <c r="M230" s="91">
        <v>10</v>
      </c>
      <c r="N230" s="91">
        <v>14</v>
      </c>
      <c r="O230" s="54"/>
    </row>
    <row r="231" spans="1:15">
      <c r="A231" s="44" t="s">
        <v>160</v>
      </c>
      <c r="B231" s="65">
        <v>10</v>
      </c>
      <c r="C231" s="65">
        <v>1</v>
      </c>
      <c r="D231" s="65">
        <v>2</v>
      </c>
      <c r="E231" s="65">
        <v>0</v>
      </c>
      <c r="F231" s="65">
        <v>1</v>
      </c>
      <c r="G231" s="65">
        <v>0</v>
      </c>
      <c r="H231" s="65">
        <v>1</v>
      </c>
      <c r="I231" s="65">
        <v>0</v>
      </c>
      <c r="J231" s="65">
        <v>1</v>
      </c>
      <c r="K231" s="65">
        <v>1</v>
      </c>
      <c r="L231" s="65">
        <v>1</v>
      </c>
      <c r="M231" s="65">
        <v>1</v>
      </c>
      <c r="N231" s="65">
        <v>1</v>
      </c>
      <c r="O231" s="37"/>
    </row>
    <row r="232" spans="1:15">
      <c r="A232" s="44" t="s">
        <v>159</v>
      </c>
      <c r="B232" s="65">
        <v>113</v>
      </c>
      <c r="C232" s="65">
        <v>12</v>
      </c>
      <c r="D232" s="65">
        <v>8</v>
      </c>
      <c r="E232" s="65">
        <v>10</v>
      </c>
      <c r="F232" s="65">
        <v>7</v>
      </c>
      <c r="G232" s="65">
        <v>6</v>
      </c>
      <c r="H232" s="65">
        <v>10</v>
      </c>
      <c r="I232" s="65">
        <v>11</v>
      </c>
      <c r="J232" s="65">
        <v>9</v>
      </c>
      <c r="K232" s="65">
        <v>12</v>
      </c>
      <c r="L232" s="65">
        <v>9</v>
      </c>
      <c r="M232" s="65">
        <v>7</v>
      </c>
      <c r="N232" s="65">
        <v>12</v>
      </c>
      <c r="O232" s="37"/>
    </row>
    <row r="233" spans="1:15">
      <c r="A233" s="44" t="s">
        <v>179</v>
      </c>
      <c r="B233" s="65">
        <v>2</v>
      </c>
      <c r="C233" s="65">
        <v>0</v>
      </c>
      <c r="D233" s="65">
        <v>0</v>
      </c>
      <c r="E233" s="65">
        <v>2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65">
        <v>0</v>
      </c>
      <c r="M233" s="65">
        <v>0</v>
      </c>
      <c r="N233" s="65">
        <v>0</v>
      </c>
      <c r="O233" s="37"/>
    </row>
    <row r="234" spans="1:15">
      <c r="A234" s="44" t="s">
        <v>161</v>
      </c>
      <c r="B234" s="65">
        <v>2</v>
      </c>
      <c r="C234" s="65">
        <v>0</v>
      </c>
      <c r="D234" s="65">
        <v>0</v>
      </c>
      <c r="E234" s="65">
        <v>0</v>
      </c>
      <c r="F234" s="65">
        <v>0</v>
      </c>
      <c r="G234" s="65">
        <v>0</v>
      </c>
      <c r="H234" s="65">
        <v>0</v>
      </c>
      <c r="I234" s="65">
        <v>0</v>
      </c>
      <c r="J234" s="65">
        <v>0</v>
      </c>
      <c r="K234" s="65">
        <v>1</v>
      </c>
      <c r="L234" s="65">
        <v>1</v>
      </c>
      <c r="M234" s="65">
        <v>0</v>
      </c>
      <c r="N234" s="65">
        <v>0</v>
      </c>
      <c r="O234" s="37"/>
    </row>
    <row r="235" spans="1:15">
      <c r="A235" s="44" t="s">
        <v>162</v>
      </c>
      <c r="B235" s="65">
        <v>17</v>
      </c>
      <c r="C235" s="65">
        <v>1</v>
      </c>
      <c r="D235" s="65">
        <v>3</v>
      </c>
      <c r="E235" s="65"/>
      <c r="F235" s="65">
        <v>1</v>
      </c>
      <c r="G235" s="65">
        <v>1</v>
      </c>
      <c r="H235" s="65">
        <v>2</v>
      </c>
      <c r="I235" s="65">
        <v>1</v>
      </c>
      <c r="J235" s="65">
        <v>2</v>
      </c>
      <c r="K235" s="65">
        <v>2</v>
      </c>
      <c r="L235" s="65">
        <v>1</v>
      </c>
      <c r="M235" s="65">
        <v>2</v>
      </c>
      <c r="N235" s="65">
        <v>1</v>
      </c>
      <c r="O235" s="37"/>
    </row>
    <row r="236" spans="1:15" s="29" customFormat="1">
      <c r="A236" s="46" t="s">
        <v>188</v>
      </c>
      <c r="B236" s="91">
        <v>1</v>
      </c>
      <c r="C236" s="91">
        <v>0</v>
      </c>
      <c r="D236" s="91">
        <v>0</v>
      </c>
      <c r="E236" s="91">
        <v>0</v>
      </c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91">
        <v>0</v>
      </c>
      <c r="N236" s="91">
        <v>0</v>
      </c>
      <c r="O236" s="54"/>
    </row>
    <row r="237" spans="1:15">
      <c r="A237" s="44" t="s">
        <v>163</v>
      </c>
      <c r="B237" s="65">
        <v>1</v>
      </c>
      <c r="C237" s="65">
        <v>0</v>
      </c>
      <c r="D237" s="65">
        <v>0</v>
      </c>
      <c r="E237" s="65">
        <v>0</v>
      </c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65">
        <v>0</v>
      </c>
      <c r="N237" s="65">
        <v>0</v>
      </c>
      <c r="O237" s="37"/>
    </row>
    <row r="238" spans="1:15" s="29" customFormat="1">
      <c r="A238" s="46" t="s">
        <v>32</v>
      </c>
      <c r="B238" s="91">
        <v>406</v>
      </c>
      <c r="C238" s="91">
        <v>34</v>
      </c>
      <c r="D238" s="91">
        <v>24</v>
      </c>
      <c r="E238" s="91">
        <v>26</v>
      </c>
      <c r="F238" s="91">
        <v>28</v>
      </c>
      <c r="G238" s="91">
        <v>31</v>
      </c>
      <c r="H238" s="91">
        <v>32</v>
      </c>
      <c r="I238" s="91">
        <v>35</v>
      </c>
      <c r="J238" s="91">
        <v>36</v>
      </c>
      <c r="K238" s="91">
        <v>34</v>
      </c>
      <c r="L238" s="91">
        <v>45</v>
      </c>
      <c r="M238" s="91">
        <v>44</v>
      </c>
      <c r="N238" s="91">
        <v>37</v>
      </c>
      <c r="O238" s="54"/>
    </row>
    <row r="239" spans="1:15">
      <c r="A239" s="44" t="s">
        <v>159</v>
      </c>
      <c r="B239" s="65">
        <v>358</v>
      </c>
      <c r="C239" s="65">
        <v>26</v>
      </c>
      <c r="D239" s="65">
        <v>23</v>
      </c>
      <c r="E239" s="65">
        <v>24</v>
      </c>
      <c r="F239" s="65">
        <v>26</v>
      </c>
      <c r="G239" s="65">
        <v>31</v>
      </c>
      <c r="H239" s="65">
        <v>31</v>
      </c>
      <c r="I239" s="65">
        <v>31</v>
      </c>
      <c r="J239" s="65">
        <v>33</v>
      </c>
      <c r="K239" s="65">
        <v>28</v>
      </c>
      <c r="L239" s="65">
        <v>36</v>
      </c>
      <c r="M239" s="65">
        <v>36</v>
      </c>
      <c r="N239" s="65">
        <v>33</v>
      </c>
      <c r="O239" s="37"/>
    </row>
    <row r="240" spans="1:15">
      <c r="A240" s="44" t="s">
        <v>161</v>
      </c>
      <c r="B240" s="65">
        <v>13</v>
      </c>
      <c r="C240" s="65">
        <v>1</v>
      </c>
      <c r="D240" s="65">
        <v>0</v>
      </c>
      <c r="E240" s="65">
        <v>0</v>
      </c>
      <c r="F240" s="65">
        <v>2</v>
      </c>
      <c r="G240" s="65">
        <v>0</v>
      </c>
      <c r="H240" s="65">
        <v>0</v>
      </c>
      <c r="I240" s="65">
        <v>1</v>
      </c>
      <c r="J240" s="65">
        <v>0</v>
      </c>
      <c r="K240" s="65">
        <v>1</v>
      </c>
      <c r="L240" s="65">
        <v>4</v>
      </c>
      <c r="M240" s="65">
        <v>2</v>
      </c>
      <c r="N240" s="65">
        <v>2</v>
      </c>
      <c r="O240" s="37"/>
    </row>
    <row r="241" spans="1:15">
      <c r="A241" s="44" t="s">
        <v>163</v>
      </c>
      <c r="B241" s="65">
        <v>35</v>
      </c>
      <c r="C241" s="65">
        <v>7</v>
      </c>
      <c r="D241" s="65">
        <v>1</v>
      </c>
      <c r="E241" s="65">
        <v>2</v>
      </c>
      <c r="F241" s="65">
        <v>0</v>
      </c>
      <c r="G241" s="65">
        <v>0</v>
      </c>
      <c r="H241" s="65">
        <v>1</v>
      </c>
      <c r="I241" s="65">
        <v>3</v>
      </c>
      <c r="J241" s="65">
        <v>3</v>
      </c>
      <c r="K241" s="65">
        <v>5</v>
      </c>
      <c r="L241" s="65">
        <v>5</v>
      </c>
      <c r="M241" s="65">
        <v>6</v>
      </c>
      <c r="N241" s="65">
        <v>2</v>
      </c>
      <c r="O241" s="37"/>
    </row>
    <row r="242" spans="1:15" s="29" customFormat="1">
      <c r="A242" s="46" t="s">
        <v>189</v>
      </c>
      <c r="B242" s="91">
        <v>1</v>
      </c>
      <c r="C242" s="91">
        <v>1</v>
      </c>
      <c r="D242" s="91">
        <v>0</v>
      </c>
      <c r="E242" s="91">
        <v>0</v>
      </c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91">
        <v>0</v>
      </c>
      <c r="N242" s="91">
        <v>0</v>
      </c>
      <c r="O242" s="54"/>
    </row>
    <row r="243" spans="1:15">
      <c r="A243" s="44" t="s">
        <v>161</v>
      </c>
      <c r="B243" s="65">
        <v>1</v>
      </c>
      <c r="C243" s="65">
        <v>1</v>
      </c>
      <c r="D243" s="65">
        <v>0</v>
      </c>
      <c r="E243" s="65">
        <v>0</v>
      </c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65">
        <v>0</v>
      </c>
      <c r="N243" s="65">
        <v>0</v>
      </c>
      <c r="O243" s="37"/>
    </row>
    <row r="244" spans="1:15" s="29" customFormat="1">
      <c r="A244" s="46" t="s">
        <v>190</v>
      </c>
      <c r="B244" s="91">
        <v>12</v>
      </c>
      <c r="C244" s="91">
        <v>3</v>
      </c>
      <c r="D244" s="91">
        <v>3</v>
      </c>
      <c r="E244" s="91">
        <v>1</v>
      </c>
      <c r="F244" s="91">
        <v>1</v>
      </c>
      <c r="G244" s="91">
        <v>0</v>
      </c>
      <c r="H244" s="91">
        <v>1</v>
      </c>
      <c r="I244" s="91">
        <v>0</v>
      </c>
      <c r="J244" s="91">
        <v>1</v>
      </c>
      <c r="K244" s="91">
        <v>0</v>
      </c>
      <c r="L244" s="91">
        <v>0</v>
      </c>
      <c r="M244" s="91">
        <v>1</v>
      </c>
      <c r="N244" s="91">
        <v>1</v>
      </c>
      <c r="O244" s="54"/>
    </row>
    <row r="245" spans="1:15">
      <c r="A245" s="44" t="s">
        <v>159</v>
      </c>
      <c r="B245" s="65">
        <v>11</v>
      </c>
      <c r="C245" s="65">
        <v>3</v>
      </c>
      <c r="D245" s="65">
        <v>3</v>
      </c>
      <c r="E245" s="65">
        <v>1</v>
      </c>
      <c r="F245" s="65">
        <v>1</v>
      </c>
      <c r="G245" s="65">
        <v>0</v>
      </c>
      <c r="H245" s="65">
        <v>1</v>
      </c>
      <c r="I245" s="65">
        <v>0</v>
      </c>
      <c r="J245" s="65">
        <v>1</v>
      </c>
      <c r="K245" s="65">
        <v>0</v>
      </c>
      <c r="L245" s="65">
        <v>0</v>
      </c>
      <c r="M245" s="65">
        <v>1</v>
      </c>
      <c r="N245" s="65">
        <v>0</v>
      </c>
      <c r="O245" s="37"/>
    </row>
    <row r="246" spans="1:15">
      <c r="A246" s="44" t="s">
        <v>162</v>
      </c>
      <c r="B246" s="65">
        <v>1</v>
      </c>
      <c r="C246" s="65">
        <v>0</v>
      </c>
      <c r="D246" s="65">
        <v>0</v>
      </c>
      <c r="E246" s="65">
        <v>0</v>
      </c>
      <c r="F246" s="65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65">
        <v>0</v>
      </c>
      <c r="M246" s="65">
        <v>0</v>
      </c>
      <c r="N246" s="65">
        <v>1</v>
      </c>
      <c r="O246" s="37"/>
    </row>
    <row r="247" spans="1:15" s="29" customFormat="1">
      <c r="A247" s="46" t="s">
        <v>191</v>
      </c>
      <c r="B247" s="91">
        <v>1</v>
      </c>
      <c r="C247" s="91">
        <v>0</v>
      </c>
      <c r="D247" s="91">
        <v>0</v>
      </c>
      <c r="E247" s="91">
        <v>0</v>
      </c>
      <c r="F247" s="91">
        <v>0</v>
      </c>
      <c r="G247" s="91">
        <v>0</v>
      </c>
      <c r="H247" s="91">
        <v>1</v>
      </c>
      <c r="I247" s="91">
        <v>0</v>
      </c>
      <c r="J247" s="91">
        <v>0</v>
      </c>
      <c r="K247" s="91">
        <v>0</v>
      </c>
      <c r="L247" s="91">
        <v>0</v>
      </c>
      <c r="M247" s="91">
        <v>0</v>
      </c>
      <c r="N247" s="91">
        <v>0</v>
      </c>
      <c r="O247" s="54"/>
    </row>
    <row r="248" spans="1:15">
      <c r="A248" s="44" t="s">
        <v>159</v>
      </c>
      <c r="B248" s="65">
        <v>1</v>
      </c>
      <c r="C248" s="65">
        <v>0</v>
      </c>
      <c r="D248" s="65">
        <v>0</v>
      </c>
      <c r="E248" s="65">
        <v>0</v>
      </c>
      <c r="F248" s="65">
        <v>0</v>
      </c>
      <c r="G248" s="65">
        <v>0</v>
      </c>
      <c r="H248" s="65">
        <v>1</v>
      </c>
      <c r="I248" s="65">
        <v>0</v>
      </c>
      <c r="J248" s="65">
        <v>0</v>
      </c>
      <c r="K248" s="65">
        <v>0</v>
      </c>
      <c r="L248" s="65">
        <v>0</v>
      </c>
      <c r="M248" s="65">
        <v>0</v>
      </c>
      <c r="N248" s="65">
        <v>0</v>
      </c>
      <c r="O248" s="37"/>
    </row>
    <row r="249" spans="1:15" s="29" customFormat="1">
      <c r="A249" s="46" t="s">
        <v>33</v>
      </c>
      <c r="B249" s="91">
        <v>1</v>
      </c>
      <c r="C249" s="91">
        <v>0</v>
      </c>
      <c r="D249" s="91">
        <v>1</v>
      </c>
      <c r="E249" s="91">
        <v>0</v>
      </c>
      <c r="F249" s="91">
        <v>0</v>
      </c>
      <c r="G249" s="91">
        <v>0</v>
      </c>
      <c r="H249" s="91">
        <v>0</v>
      </c>
      <c r="I249" s="91">
        <v>0</v>
      </c>
      <c r="J249" s="91">
        <v>0</v>
      </c>
      <c r="K249" s="91">
        <v>0</v>
      </c>
      <c r="L249" s="91">
        <v>0</v>
      </c>
      <c r="M249" s="91">
        <v>0</v>
      </c>
      <c r="N249" s="91">
        <v>0</v>
      </c>
      <c r="O249" s="54"/>
    </row>
    <row r="250" spans="1:15">
      <c r="A250" s="44" t="s">
        <v>80</v>
      </c>
      <c r="B250" s="65">
        <v>1</v>
      </c>
      <c r="C250" s="65">
        <v>0</v>
      </c>
      <c r="D250" s="65">
        <v>1</v>
      </c>
      <c r="E250" s="65">
        <v>0</v>
      </c>
      <c r="F250" s="65">
        <v>0</v>
      </c>
      <c r="G250" s="65">
        <v>0</v>
      </c>
      <c r="H250" s="65">
        <v>0</v>
      </c>
      <c r="I250" s="65">
        <v>0</v>
      </c>
      <c r="J250" s="65">
        <v>0</v>
      </c>
      <c r="K250" s="65">
        <v>0</v>
      </c>
      <c r="L250" s="65">
        <v>0</v>
      </c>
      <c r="M250" s="65">
        <v>0</v>
      </c>
      <c r="N250" s="65">
        <v>0</v>
      </c>
      <c r="O250" s="37"/>
    </row>
    <row r="251" spans="1:15" s="29" customFormat="1">
      <c r="A251" s="46" t="s">
        <v>69</v>
      </c>
      <c r="B251" s="91">
        <v>2</v>
      </c>
      <c r="C251" s="91">
        <v>1</v>
      </c>
      <c r="D251" s="91">
        <v>0</v>
      </c>
      <c r="E251" s="91">
        <v>0</v>
      </c>
      <c r="F251" s="91">
        <v>0</v>
      </c>
      <c r="G251" s="91">
        <v>0</v>
      </c>
      <c r="H251" s="91">
        <v>0</v>
      </c>
      <c r="I251" s="91">
        <v>0</v>
      </c>
      <c r="J251" s="91">
        <v>0</v>
      </c>
      <c r="K251" s="91">
        <v>0</v>
      </c>
      <c r="L251" s="91">
        <v>0</v>
      </c>
      <c r="M251" s="91">
        <v>0</v>
      </c>
      <c r="N251" s="91">
        <v>0</v>
      </c>
      <c r="O251" s="54"/>
    </row>
    <row r="252" spans="1:15">
      <c r="A252" s="44" t="s">
        <v>80</v>
      </c>
      <c r="B252" s="65">
        <v>1</v>
      </c>
      <c r="C252" s="65">
        <v>0</v>
      </c>
      <c r="D252" s="65">
        <v>0</v>
      </c>
      <c r="E252" s="65">
        <v>0</v>
      </c>
      <c r="F252" s="65">
        <v>0</v>
      </c>
      <c r="G252" s="65">
        <v>0</v>
      </c>
      <c r="H252" s="65">
        <v>0</v>
      </c>
      <c r="I252" s="65">
        <v>0</v>
      </c>
      <c r="J252" s="65">
        <v>0</v>
      </c>
      <c r="K252" s="65">
        <v>0</v>
      </c>
      <c r="L252" s="65">
        <v>0</v>
      </c>
      <c r="M252" s="65">
        <v>0</v>
      </c>
      <c r="N252" s="65">
        <v>0</v>
      </c>
      <c r="O252" s="37"/>
    </row>
    <row r="253" spans="1:15">
      <c r="A253" s="44" t="s">
        <v>167</v>
      </c>
      <c r="B253" s="65">
        <v>1</v>
      </c>
      <c r="C253" s="65">
        <v>1</v>
      </c>
      <c r="D253" s="65">
        <v>0</v>
      </c>
      <c r="E253" s="65">
        <v>0</v>
      </c>
      <c r="F253" s="65">
        <v>0</v>
      </c>
      <c r="G253" s="65">
        <v>0</v>
      </c>
      <c r="H253" s="65">
        <v>0</v>
      </c>
      <c r="I253" s="65">
        <v>0</v>
      </c>
      <c r="J253" s="65">
        <v>0</v>
      </c>
      <c r="K253" s="65">
        <v>0</v>
      </c>
      <c r="L253" s="65">
        <v>0</v>
      </c>
      <c r="M253" s="65">
        <v>0</v>
      </c>
      <c r="N253" s="65">
        <v>0</v>
      </c>
      <c r="O253" s="37"/>
    </row>
    <row r="254" spans="1:15" s="29" customFormat="1">
      <c r="A254" s="46" t="s">
        <v>34</v>
      </c>
      <c r="B254" s="91">
        <v>8</v>
      </c>
      <c r="C254" s="91">
        <v>0</v>
      </c>
      <c r="D254" s="91">
        <v>0</v>
      </c>
      <c r="E254" s="91">
        <v>0</v>
      </c>
      <c r="F254" s="91">
        <v>1</v>
      </c>
      <c r="G254" s="91">
        <v>1</v>
      </c>
      <c r="H254" s="91">
        <v>1</v>
      </c>
      <c r="I254" s="91">
        <v>2</v>
      </c>
      <c r="J254" s="91">
        <v>1</v>
      </c>
      <c r="K254" s="91">
        <v>1</v>
      </c>
      <c r="L254" s="91">
        <v>0</v>
      </c>
      <c r="M254" s="91">
        <v>1</v>
      </c>
      <c r="N254" s="91">
        <v>0</v>
      </c>
      <c r="O254" s="54"/>
    </row>
    <row r="255" spans="1:15">
      <c r="A255" s="44" t="s">
        <v>159</v>
      </c>
      <c r="B255" s="65">
        <v>2</v>
      </c>
      <c r="C255" s="65">
        <v>0</v>
      </c>
      <c r="D255" s="65">
        <v>0</v>
      </c>
      <c r="E255" s="65">
        <v>0</v>
      </c>
      <c r="F255" s="65">
        <v>0</v>
      </c>
      <c r="G255" s="65">
        <v>0</v>
      </c>
      <c r="H255" s="65">
        <v>0</v>
      </c>
      <c r="I255" s="65">
        <v>1</v>
      </c>
      <c r="J255" s="65">
        <v>1</v>
      </c>
      <c r="K255" s="65">
        <v>0</v>
      </c>
      <c r="L255" s="65">
        <v>0</v>
      </c>
      <c r="M255" s="65">
        <v>0</v>
      </c>
      <c r="N255" s="65">
        <v>0</v>
      </c>
      <c r="O255" s="37"/>
    </row>
    <row r="256" spans="1:15">
      <c r="A256" s="44" t="s">
        <v>162</v>
      </c>
      <c r="B256" s="65">
        <v>1</v>
      </c>
      <c r="C256" s="65">
        <v>0</v>
      </c>
      <c r="D256" s="65">
        <v>0</v>
      </c>
      <c r="E256" s="65">
        <v>0</v>
      </c>
      <c r="F256" s="65">
        <v>1</v>
      </c>
      <c r="G256" s="65">
        <v>0</v>
      </c>
      <c r="H256" s="65">
        <v>0</v>
      </c>
      <c r="I256" s="65">
        <v>0</v>
      </c>
      <c r="J256" s="65">
        <v>0</v>
      </c>
      <c r="K256" s="65">
        <v>0</v>
      </c>
      <c r="L256" s="65">
        <v>0</v>
      </c>
      <c r="M256" s="65">
        <v>0</v>
      </c>
      <c r="N256" s="65">
        <v>0</v>
      </c>
      <c r="O256" s="37"/>
    </row>
    <row r="257" spans="1:15">
      <c r="A257" s="44" t="s">
        <v>163</v>
      </c>
      <c r="B257" s="65">
        <v>5</v>
      </c>
      <c r="C257" s="65">
        <v>0</v>
      </c>
      <c r="D257" s="65">
        <v>0</v>
      </c>
      <c r="E257" s="65">
        <v>0</v>
      </c>
      <c r="F257" s="65">
        <v>0</v>
      </c>
      <c r="G257" s="65">
        <v>1</v>
      </c>
      <c r="H257" s="65">
        <v>1</v>
      </c>
      <c r="I257" s="65">
        <v>1</v>
      </c>
      <c r="J257" s="65">
        <v>0</v>
      </c>
      <c r="K257" s="65">
        <v>1</v>
      </c>
      <c r="L257" s="65">
        <v>0</v>
      </c>
      <c r="M257" s="65">
        <v>1</v>
      </c>
      <c r="N257" s="65">
        <v>0</v>
      </c>
      <c r="O257" s="37"/>
    </row>
    <row r="258" spans="1:15" s="29" customFormat="1">
      <c r="A258" s="46" t="s">
        <v>45</v>
      </c>
      <c r="B258" s="91">
        <v>2</v>
      </c>
      <c r="C258" s="91">
        <v>0</v>
      </c>
      <c r="D258" s="91">
        <v>0</v>
      </c>
      <c r="E258" s="91">
        <v>0</v>
      </c>
      <c r="F258" s="91">
        <v>1</v>
      </c>
      <c r="G258" s="91">
        <v>0</v>
      </c>
      <c r="H258" s="91">
        <v>1</v>
      </c>
      <c r="I258" s="91">
        <v>0</v>
      </c>
      <c r="J258" s="91">
        <v>0</v>
      </c>
      <c r="K258" s="91">
        <v>0</v>
      </c>
      <c r="L258" s="91">
        <v>0</v>
      </c>
      <c r="M258" s="91">
        <v>0</v>
      </c>
      <c r="N258" s="91">
        <v>0</v>
      </c>
      <c r="O258" s="54"/>
    </row>
    <row r="259" spans="1:15">
      <c r="A259" s="44" t="s">
        <v>159</v>
      </c>
      <c r="B259" s="65">
        <v>2</v>
      </c>
      <c r="C259" s="65">
        <v>0</v>
      </c>
      <c r="D259" s="65">
        <v>0</v>
      </c>
      <c r="E259" s="65">
        <v>0</v>
      </c>
      <c r="F259" s="65">
        <v>1</v>
      </c>
      <c r="G259" s="65">
        <v>0</v>
      </c>
      <c r="H259" s="65">
        <v>1</v>
      </c>
      <c r="I259" s="65">
        <v>0</v>
      </c>
      <c r="J259" s="65">
        <v>0</v>
      </c>
      <c r="K259" s="65">
        <v>0</v>
      </c>
      <c r="L259" s="65">
        <v>0</v>
      </c>
      <c r="M259" s="65">
        <v>0</v>
      </c>
      <c r="N259" s="65">
        <v>0</v>
      </c>
      <c r="O259" s="37"/>
    </row>
    <row r="260" spans="1:15" s="29" customFormat="1">
      <c r="A260" s="46" t="s">
        <v>116</v>
      </c>
      <c r="B260" s="91">
        <v>9</v>
      </c>
      <c r="C260" s="91">
        <v>0</v>
      </c>
      <c r="D260" s="91">
        <v>0</v>
      </c>
      <c r="E260" s="91">
        <v>0</v>
      </c>
      <c r="F260" s="91">
        <v>0</v>
      </c>
      <c r="G260" s="91">
        <v>0</v>
      </c>
      <c r="H260" s="91">
        <v>1</v>
      </c>
      <c r="I260" s="91">
        <v>0</v>
      </c>
      <c r="J260" s="91">
        <v>2</v>
      </c>
      <c r="K260" s="91">
        <v>2</v>
      </c>
      <c r="L260" s="91">
        <v>2</v>
      </c>
      <c r="M260" s="91">
        <v>1</v>
      </c>
      <c r="N260" s="91">
        <v>1</v>
      </c>
      <c r="O260" s="54"/>
    </row>
    <row r="261" spans="1:15">
      <c r="A261" s="44" t="s">
        <v>159</v>
      </c>
      <c r="B261" s="65">
        <v>2</v>
      </c>
      <c r="C261" s="65">
        <v>0</v>
      </c>
      <c r="D261" s="65">
        <v>0</v>
      </c>
      <c r="E261" s="65">
        <v>0</v>
      </c>
      <c r="F261" s="65">
        <v>0</v>
      </c>
      <c r="G261" s="65">
        <v>0</v>
      </c>
      <c r="H261" s="65">
        <v>1</v>
      </c>
      <c r="I261" s="65">
        <v>0</v>
      </c>
      <c r="J261" s="65">
        <v>1</v>
      </c>
      <c r="K261" s="65">
        <v>0</v>
      </c>
      <c r="L261" s="65">
        <v>0</v>
      </c>
      <c r="M261" s="65">
        <v>0</v>
      </c>
      <c r="N261" s="65">
        <v>0</v>
      </c>
      <c r="O261" s="37"/>
    </row>
    <row r="262" spans="1:15">
      <c r="A262" s="44" t="s">
        <v>163</v>
      </c>
      <c r="B262" s="65">
        <v>7</v>
      </c>
      <c r="C262" s="65">
        <v>0</v>
      </c>
      <c r="D262" s="65">
        <v>0</v>
      </c>
      <c r="E262" s="65">
        <v>0</v>
      </c>
      <c r="F262" s="65">
        <v>0</v>
      </c>
      <c r="G262" s="65">
        <v>0</v>
      </c>
      <c r="H262" s="65">
        <v>0</v>
      </c>
      <c r="I262" s="65">
        <v>0</v>
      </c>
      <c r="J262" s="65">
        <v>1</v>
      </c>
      <c r="K262" s="65">
        <v>2</v>
      </c>
      <c r="L262" s="65">
        <v>2</v>
      </c>
      <c r="M262" s="65">
        <v>1</v>
      </c>
      <c r="N262" s="65">
        <v>1</v>
      </c>
      <c r="O262" s="37"/>
    </row>
    <row r="263" spans="1:15" s="29" customFormat="1">
      <c r="A263" s="46" t="s">
        <v>35</v>
      </c>
      <c r="B263" s="91">
        <v>3</v>
      </c>
      <c r="C263" s="91">
        <v>0</v>
      </c>
      <c r="D263" s="91">
        <v>0</v>
      </c>
      <c r="E263" s="91">
        <v>0</v>
      </c>
      <c r="F263" s="91">
        <v>0</v>
      </c>
      <c r="G263" s="91">
        <v>0</v>
      </c>
      <c r="H263" s="91">
        <v>0</v>
      </c>
      <c r="I263" s="91">
        <v>1</v>
      </c>
      <c r="J263" s="91">
        <v>0</v>
      </c>
      <c r="K263" s="91">
        <v>1</v>
      </c>
      <c r="L263" s="91">
        <v>1</v>
      </c>
      <c r="M263" s="91">
        <v>0</v>
      </c>
      <c r="N263" s="91">
        <v>0</v>
      </c>
      <c r="O263" s="54"/>
    </row>
    <row r="264" spans="1:15">
      <c r="A264" s="44" t="s">
        <v>159</v>
      </c>
      <c r="B264" s="65">
        <v>2</v>
      </c>
      <c r="C264" s="65">
        <v>0</v>
      </c>
      <c r="D264" s="65">
        <v>0</v>
      </c>
      <c r="E264" s="65">
        <v>0</v>
      </c>
      <c r="F264" s="65">
        <v>0</v>
      </c>
      <c r="G264" s="65">
        <v>0</v>
      </c>
      <c r="H264" s="65">
        <v>0</v>
      </c>
      <c r="I264" s="65">
        <v>0</v>
      </c>
      <c r="J264" s="65">
        <v>0</v>
      </c>
      <c r="K264" s="65">
        <v>1</v>
      </c>
      <c r="L264" s="65">
        <v>1</v>
      </c>
      <c r="M264" s="65">
        <v>0</v>
      </c>
      <c r="N264" s="65">
        <v>0</v>
      </c>
      <c r="O264" s="37"/>
    </row>
    <row r="265" spans="1:15">
      <c r="A265" s="44" t="s">
        <v>80</v>
      </c>
      <c r="B265" s="65">
        <v>1</v>
      </c>
      <c r="C265" s="65">
        <v>0</v>
      </c>
      <c r="D265" s="65">
        <v>0</v>
      </c>
      <c r="E265" s="65">
        <v>0</v>
      </c>
      <c r="F265" s="65">
        <v>0</v>
      </c>
      <c r="G265" s="65">
        <v>0</v>
      </c>
      <c r="H265" s="65">
        <v>0</v>
      </c>
      <c r="I265" s="65">
        <v>1</v>
      </c>
      <c r="J265" s="65">
        <v>0</v>
      </c>
      <c r="K265" s="65">
        <v>0</v>
      </c>
      <c r="L265" s="65">
        <v>0</v>
      </c>
      <c r="M265" s="65">
        <v>0</v>
      </c>
      <c r="N265" s="65">
        <v>0</v>
      </c>
      <c r="O265" s="37"/>
    </row>
    <row r="266" spans="1:15" s="29" customFormat="1">
      <c r="A266" s="46" t="s">
        <v>47</v>
      </c>
      <c r="B266" s="91">
        <v>9</v>
      </c>
      <c r="C266" s="91">
        <v>0</v>
      </c>
      <c r="D266" s="91">
        <v>3</v>
      </c>
      <c r="E266" s="91">
        <v>2</v>
      </c>
      <c r="F266" s="91">
        <v>2</v>
      </c>
      <c r="G266" s="91">
        <v>0</v>
      </c>
      <c r="H266" s="91">
        <v>2</v>
      </c>
      <c r="I266" s="91">
        <v>0</v>
      </c>
      <c r="J266" s="91">
        <v>0</v>
      </c>
      <c r="K266" s="91">
        <v>0</v>
      </c>
      <c r="L266" s="91">
        <v>0</v>
      </c>
      <c r="M266" s="91">
        <v>0</v>
      </c>
      <c r="N266" s="91">
        <v>0</v>
      </c>
      <c r="O266" s="54"/>
    </row>
    <row r="267" spans="1:15">
      <c r="A267" s="44" t="s">
        <v>159</v>
      </c>
      <c r="B267" s="65">
        <v>2</v>
      </c>
      <c r="C267" s="65">
        <v>0</v>
      </c>
      <c r="D267" s="65">
        <v>0</v>
      </c>
      <c r="E267" s="65">
        <v>2</v>
      </c>
      <c r="F267" s="65">
        <v>0</v>
      </c>
      <c r="G267" s="65">
        <v>0</v>
      </c>
      <c r="H267" s="65">
        <v>0</v>
      </c>
      <c r="I267" s="65">
        <v>0</v>
      </c>
      <c r="J267" s="65">
        <v>0</v>
      </c>
      <c r="K267" s="65">
        <v>0</v>
      </c>
      <c r="L267" s="65">
        <v>0</v>
      </c>
      <c r="M267" s="65">
        <v>0</v>
      </c>
      <c r="N267" s="65">
        <v>0</v>
      </c>
      <c r="O267" s="37"/>
    </row>
    <row r="268" spans="1:15">
      <c r="A268" s="48" t="s">
        <v>162</v>
      </c>
      <c r="B268" s="77">
        <v>7</v>
      </c>
      <c r="C268" s="77">
        <v>0</v>
      </c>
      <c r="D268" s="77">
        <v>3</v>
      </c>
      <c r="E268" s="77">
        <v>0</v>
      </c>
      <c r="F268" s="77">
        <v>2</v>
      </c>
      <c r="G268" s="77">
        <v>0</v>
      </c>
      <c r="H268" s="77">
        <v>2</v>
      </c>
      <c r="I268" s="77">
        <v>0</v>
      </c>
      <c r="J268" s="77">
        <v>0</v>
      </c>
      <c r="K268" s="77">
        <v>0</v>
      </c>
      <c r="L268" s="77">
        <v>0</v>
      </c>
      <c r="M268" s="77">
        <v>0</v>
      </c>
      <c r="N268" s="77">
        <v>0</v>
      </c>
      <c r="O268" s="37"/>
    </row>
    <row r="269" spans="1:15">
      <c r="A269" s="49" t="s">
        <v>193</v>
      </c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50"/>
      <c r="O269" s="37"/>
    </row>
    <row r="270" spans="1:15">
      <c r="A270" s="51" t="s">
        <v>153</v>
      </c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36"/>
    </row>
    <row r="271" spans="1:1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36"/>
    </row>
    <row r="272" spans="1: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</row>
    <row r="273" spans="1: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</row>
    <row r="274" spans="1:15">
      <c r="A274" s="36"/>
      <c r="B274" s="11"/>
      <c r="C274" s="11"/>
      <c r="D274" s="11"/>
      <c r="E274" s="11"/>
      <c r="F274" s="11"/>
      <c r="G274" s="11"/>
      <c r="H274" s="11"/>
      <c r="I274" s="11"/>
      <c r="J274" s="11"/>
      <c r="K274" s="38"/>
      <c r="L274" s="11"/>
      <c r="M274" s="36"/>
      <c r="N274" s="36"/>
      <c r="O274" s="36"/>
    </row>
  </sheetData>
  <mergeCells count="2">
    <mergeCell ref="A3:N3"/>
    <mergeCell ref="A4:N4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5"/>
  <sheetViews>
    <sheetView showGridLines="0" workbookViewId="0">
      <selection activeCell="A275" sqref="A275"/>
    </sheetView>
  </sheetViews>
  <sheetFormatPr baseColWidth="10" defaultRowHeight="15"/>
  <cols>
    <col min="1" max="1" width="29.42578125" customWidth="1"/>
  </cols>
  <sheetData>
    <row r="1" spans="1: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"/>
      <c r="M1" s="6"/>
      <c r="N1" s="6"/>
      <c r="O1" s="6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/>
      <c r="M2" s="6"/>
      <c r="N2" s="6"/>
      <c r="O2" s="6"/>
    </row>
    <row r="3" spans="1:1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6"/>
      <c r="M3" s="6"/>
      <c r="N3" s="6"/>
      <c r="O3" s="6"/>
    </row>
    <row r="4" spans="1:1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6"/>
      <c r="M4" s="6"/>
      <c r="N4" s="6"/>
      <c r="O4" s="6"/>
    </row>
    <row r="5" spans="1:15">
      <c r="A5" s="220" t="s">
        <v>223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63"/>
      <c r="M5" s="63"/>
      <c r="N5" s="63"/>
      <c r="O5" s="6"/>
    </row>
    <row r="6" spans="1:15">
      <c r="A6" s="40"/>
      <c r="B6" s="43"/>
      <c r="C6" s="43"/>
      <c r="D6" s="43"/>
      <c r="E6" s="43"/>
      <c r="F6" s="43"/>
      <c r="G6" s="43"/>
      <c r="H6" s="43"/>
      <c r="I6" s="43"/>
      <c r="J6" s="43"/>
      <c r="K6" s="40"/>
      <c r="L6" s="63"/>
      <c r="M6" s="63"/>
      <c r="N6" s="63"/>
      <c r="O6" s="6"/>
    </row>
    <row r="7" spans="1:15" s="29" customFormat="1" ht="24">
      <c r="A7" s="52" t="s">
        <v>119</v>
      </c>
      <c r="B7" s="53" t="s">
        <v>0</v>
      </c>
      <c r="C7" s="53" t="s">
        <v>1</v>
      </c>
      <c r="D7" s="53" t="s">
        <v>2</v>
      </c>
      <c r="E7" s="53" t="s">
        <v>3</v>
      </c>
      <c r="F7" s="53" t="s">
        <v>70</v>
      </c>
      <c r="G7" s="53" t="s">
        <v>71</v>
      </c>
      <c r="H7" s="53" t="s">
        <v>72</v>
      </c>
      <c r="I7" s="53" t="s">
        <v>73</v>
      </c>
      <c r="J7" s="53" t="s">
        <v>74</v>
      </c>
      <c r="K7" s="53" t="s">
        <v>75</v>
      </c>
      <c r="L7" s="53" t="s">
        <v>194</v>
      </c>
      <c r="M7" s="53" t="s">
        <v>195</v>
      </c>
      <c r="N7" s="53" t="s">
        <v>196</v>
      </c>
      <c r="O7" s="82"/>
    </row>
    <row r="8" spans="1:15" s="86" customFormat="1">
      <c r="A8" s="83" t="s">
        <v>4</v>
      </c>
      <c r="B8" s="84">
        <f>SUM(B9:B275)</f>
        <v>10429</v>
      </c>
      <c r="C8" s="84">
        <f t="shared" ref="C8:N8" si="0">SUM(C9:C275)</f>
        <v>932</v>
      </c>
      <c r="D8" s="84">
        <f t="shared" si="0"/>
        <v>880</v>
      </c>
      <c r="E8" s="84">
        <f t="shared" si="0"/>
        <v>1018</v>
      </c>
      <c r="F8" s="84">
        <f t="shared" si="0"/>
        <v>898</v>
      </c>
      <c r="G8" s="84">
        <f t="shared" si="0"/>
        <v>840</v>
      </c>
      <c r="H8" s="84">
        <f t="shared" si="0"/>
        <v>802</v>
      </c>
      <c r="I8" s="84">
        <f t="shared" si="0"/>
        <v>858</v>
      </c>
      <c r="J8" s="84">
        <f t="shared" si="0"/>
        <v>818</v>
      </c>
      <c r="K8" s="84">
        <f t="shared" si="0"/>
        <v>690</v>
      </c>
      <c r="L8" s="84">
        <f t="shared" si="0"/>
        <v>816</v>
      </c>
      <c r="M8" s="84">
        <f t="shared" si="0"/>
        <v>972</v>
      </c>
      <c r="N8" s="84">
        <f t="shared" si="0"/>
        <v>904</v>
      </c>
      <c r="O8" s="85"/>
    </row>
    <row r="9" spans="1:15" s="29" customFormat="1">
      <c r="A9" s="46" t="s">
        <v>5</v>
      </c>
      <c r="B9" s="87">
        <f>SUM(B10:B12)</f>
        <v>68</v>
      </c>
      <c r="C9" s="87">
        <f>SUM(C10:C12)</f>
        <v>4</v>
      </c>
      <c r="D9" s="87">
        <f t="shared" ref="D9:N9" si="1">SUM(D10:D12)</f>
        <v>7</v>
      </c>
      <c r="E9" s="87">
        <f t="shared" si="1"/>
        <v>14</v>
      </c>
      <c r="F9" s="87">
        <f t="shared" si="1"/>
        <v>4</v>
      </c>
      <c r="G9" s="87">
        <f t="shared" si="1"/>
        <v>4</v>
      </c>
      <c r="H9" s="87">
        <f t="shared" si="1"/>
        <v>7</v>
      </c>
      <c r="I9" s="87">
        <f t="shared" si="1"/>
        <v>4</v>
      </c>
      <c r="J9" s="87">
        <f t="shared" si="1"/>
        <v>6</v>
      </c>
      <c r="K9" s="87">
        <f t="shared" si="1"/>
        <v>4</v>
      </c>
      <c r="L9" s="87">
        <f t="shared" si="1"/>
        <v>7</v>
      </c>
      <c r="M9" s="87">
        <f t="shared" si="1"/>
        <v>3</v>
      </c>
      <c r="N9" s="87">
        <f t="shared" si="1"/>
        <v>4</v>
      </c>
      <c r="O9" s="82"/>
    </row>
    <row r="10" spans="1:15">
      <c r="A10" s="44" t="s">
        <v>159</v>
      </c>
      <c r="B10" s="65">
        <f>+SUM(C10:N10)</f>
        <v>55</v>
      </c>
      <c r="C10" s="65">
        <v>4</v>
      </c>
      <c r="D10" s="65">
        <v>4</v>
      </c>
      <c r="E10" s="65">
        <v>6</v>
      </c>
      <c r="F10" s="65">
        <v>3</v>
      </c>
      <c r="G10" s="65">
        <v>4</v>
      </c>
      <c r="H10" s="65">
        <v>7</v>
      </c>
      <c r="I10" s="65">
        <v>3</v>
      </c>
      <c r="J10" s="65">
        <v>6</v>
      </c>
      <c r="K10" s="65">
        <v>4</v>
      </c>
      <c r="L10" s="65">
        <v>7</v>
      </c>
      <c r="M10" s="65">
        <v>3</v>
      </c>
      <c r="N10" s="65">
        <v>4</v>
      </c>
      <c r="O10" s="7"/>
    </row>
    <row r="11" spans="1:15">
      <c r="A11" s="44" t="s">
        <v>80</v>
      </c>
      <c r="B11" s="65">
        <f t="shared" ref="B11:B12" si="2">+SUM(C11:N11)</f>
        <v>12</v>
      </c>
      <c r="C11" s="65">
        <v>0</v>
      </c>
      <c r="D11" s="65">
        <v>3</v>
      </c>
      <c r="E11" s="65">
        <v>8</v>
      </c>
      <c r="F11" s="65">
        <v>1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7"/>
    </row>
    <row r="12" spans="1:15">
      <c r="A12" s="44" t="s">
        <v>167</v>
      </c>
      <c r="B12" s="65">
        <f t="shared" si="2"/>
        <v>1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1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7"/>
    </row>
    <row r="13" spans="1:15" s="29" customFormat="1">
      <c r="A13" s="46" t="s">
        <v>6</v>
      </c>
      <c r="B13" s="88">
        <f>SUM(B14:B18)</f>
        <v>222</v>
      </c>
      <c r="C13" s="88">
        <f>SUM(C14:C18)</f>
        <v>16</v>
      </c>
      <c r="D13" s="88">
        <f t="shared" ref="D13:N13" si="3">SUM(D14:D18)</f>
        <v>13</v>
      </c>
      <c r="E13" s="87">
        <f t="shared" si="3"/>
        <v>18</v>
      </c>
      <c r="F13" s="87">
        <f t="shared" si="3"/>
        <v>17</v>
      </c>
      <c r="G13" s="87">
        <f t="shared" si="3"/>
        <v>18</v>
      </c>
      <c r="H13" s="87">
        <f t="shared" si="3"/>
        <v>19</v>
      </c>
      <c r="I13" s="87">
        <f t="shared" si="3"/>
        <v>18</v>
      </c>
      <c r="J13" s="87">
        <f t="shared" si="3"/>
        <v>19</v>
      </c>
      <c r="K13" s="87">
        <f t="shared" si="3"/>
        <v>22</v>
      </c>
      <c r="L13" s="87">
        <f t="shared" si="3"/>
        <v>18</v>
      </c>
      <c r="M13" s="87">
        <f t="shared" si="3"/>
        <v>24</v>
      </c>
      <c r="N13" s="87">
        <f t="shared" si="3"/>
        <v>20</v>
      </c>
      <c r="O13" s="82"/>
    </row>
    <row r="14" spans="1:15">
      <c r="A14" s="44" t="s">
        <v>160</v>
      </c>
      <c r="B14" s="66">
        <f>SUM(C14:N14)</f>
        <v>1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1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7"/>
    </row>
    <row r="15" spans="1:15">
      <c r="A15" s="44" t="s">
        <v>159</v>
      </c>
      <c r="B15" s="66">
        <f t="shared" ref="B15:B18" si="4">SUM(C15:N15)</f>
        <v>203</v>
      </c>
      <c r="C15" s="65">
        <v>14</v>
      </c>
      <c r="D15" s="65">
        <v>13</v>
      </c>
      <c r="E15" s="65">
        <v>16</v>
      </c>
      <c r="F15" s="65">
        <v>17</v>
      </c>
      <c r="G15" s="65">
        <v>18</v>
      </c>
      <c r="H15" s="65">
        <v>16</v>
      </c>
      <c r="I15" s="65">
        <v>15</v>
      </c>
      <c r="J15" s="65">
        <v>18</v>
      </c>
      <c r="K15" s="65">
        <v>19</v>
      </c>
      <c r="L15" s="65">
        <v>17</v>
      </c>
      <c r="M15" s="65">
        <v>21</v>
      </c>
      <c r="N15" s="65">
        <v>19</v>
      </c>
      <c r="O15" s="7"/>
    </row>
    <row r="16" spans="1:15">
      <c r="A16" s="44" t="s">
        <v>161</v>
      </c>
      <c r="B16" s="66">
        <f t="shared" si="4"/>
        <v>4</v>
      </c>
      <c r="C16" s="65">
        <v>1</v>
      </c>
      <c r="D16" s="65">
        <v>0</v>
      </c>
      <c r="E16" s="65">
        <v>1</v>
      </c>
      <c r="F16" s="65">
        <v>0</v>
      </c>
      <c r="G16" s="65">
        <v>0</v>
      </c>
      <c r="H16" s="65">
        <v>1</v>
      </c>
      <c r="I16" s="65">
        <v>0</v>
      </c>
      <c r="J16" s="65">
        <v>0</v>
      </c>
      <c r="K16" s="65">
        <v>0</v>
      </c>
      <c r="L16" s="65">
        <v>0</v>
      </c>
      <c r="M16" s="65">
        <v>1</v>
      </c>
      <c r="N16" s="65">
        <v>0</v>
      </c>
      <c r="O16" s="7"/>
    </row>
    <row r="17" spans="1:15">
      <c r="A17" s="44" t="s">
        <v>162</v>
      </c>
      <c r="B17" s="66">
        <f t="shared" si="4"/>
        <v>13</v>
      </c>
      <c r="C17" s="65">
        <v>1</v>
      </c>
      <c r="D17" s="65">
        <v>0</v>
      </c>
      <c r="E17" s="65">
        <v>1</v>
      </c>
      <c r="F17" s="65">
        <v>0</v>
      </c>
      <c r="G17" s="65">
        <v>0</v>
      </c>
      <c r="H17" s="65">
        <v>1</v>
      </c>
      <c r="I17" s="65">
        <v>2</v>
      </c>
      <c r="J17" s="65">
        <v>1</v>
      </c>
      <c r="K17" s="65">
        <v>3</v>
      </c>
      <c r="L17" s="65">
        <v>1</v>
      </c>
      <c r="M17" s="65">
        <v>2</v>
      </c>
      <c r="N17" s="65">
        <v>1</v>
      </c>
      <c r="O17" s="7"/>
    </row>
    <row r="18" spans="1:15">
      <c r="A18" s="67" t="s">
        <v>163</v>
      </c>
      <c r="B18" s="66">
        <f t="shared" si="4"/>
        <v>1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1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"/>
    </row>
    <row r="19" spans="1:15" s="29" customFormat="1">
      <c r="A19" s="46" t="s">
        <v>121</v>
      </c>
      <c r="B19" s="89">
        <f>SUM(B20)</f>
        <v>1</v>
      </c>
      <c r="C19" s="87">
        <f>SUM(C20)</f>
        <v>0</v>
      </c>
      <c r="D19" s="87">
        <f t="shared" ref="D19:N19" si="5">SUM(D20)</f>
        <v>1</v>
      </c>
      <c r="E19" s="87">
        <f t="shared" si="5"/>
        <v>0</v>
      </c>
      <c r="F19" s="87">
        <f t="shared" si="5"/>
        <v>0</v>
      </c>
      <c r="G19" s="87">
        <f t="shared" si="5"/>
        <v>0</v>
      </c>
      <c r="H19" s="87">
        <f t="shared" si="5"/>
        <v>0</v>
      </c>
      <c r="I19" s="87">
        <f t="shared" si="5"/>
        <v>0</v>
      </c>
      <c r="J19" s="87">
        <f t="shared" si="5"/>
        <v>0</v>
      </c>
      <c r="K19" s="87">
        <f t="shared" si="5"/>
        <v>0</v>
      </c>
      <c r="L19" s="87">
        <f t="shared" si="5"/>
        <v>0</v>
      </c>
      <c r="M19" s="87">
        <f t="shared" si="5"/>
        <v>0</v>
      </c>
      <c r="N19" s="87">
        <f t="shared" si="5"/>
        <v>0</v>
      </c>
      <c r="O19" s="90"/>
    </row>
    <row r="20" spans="1:15">
      <c r="A20" s="44" t="s">
        <v>159</v>
      </c>
      <c r="B20" s="66">
        <f>SUM(C20:N20)</f>
        <v>1</v>
      </c>
      <c r="C20" s="65">
        <v>0</v>
      </c>
      <c r="D20" s="65">
        <v>1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"/>
    </row>
    <row r="21" spans="1:15" s="29" customFormat="1">
      <c r="A21" s="46" t="s">
        <v>164</v>
      </c>
      <c r="B21" s="89">
        <f>SUM(B22)</f>
        <v>1</v>
      </c>
      <c r="C21" s="91">
        <f t="shared" ref="C21:N21" si="6">SUM(C22:C22)</f>
        <v>0</v>
      </c>
      <c r="D21" s="91">
        <f t="shared" si="6"/>
        <v>1</v>
      </c>
      <c r="E21" s="91">
        <f t="shared" si="6"/>
        <v>0</v>
      </c>
      <c r="F21" s="91">
        <f t="shared" si="6"/>
        <v>0</v>
      </c>
      <c r="G21" s="91">
        <f t="shared" si="6"/>
        <v>0</v>
      </c>
      <c r="H21" s="91">
        <f t="shared" si="6"/>
        <v>0</v>
      </c>
      <c r="I21" s="91">
        <f t="shared" si="6"/>
        <v>0</v>
      </c>
      <c r="J21" s="91">
        <f t="shared" si="6"/>
        <v>0</v>
      </c>
      <c r="K21" s="91">
        <f t="shared" si="6"/>
        <v>0</v>
      </c>
      <c r="L21" s="91">
        <f t="shared" si="6"/>
        <v>0</v>
      </c>
      <c r="M21" s="91">
        <f t="shared" si="6"/>
        <v>0</v>
      </c>
      <c r="N21" s="91">
        <f t="shared" si="6"/>
        <v>0</v>
      </c>
      <c r="O21" s="90"/>
    </row>
    <row r="22" spans="1:15">
      <c r="A22" s="44" t="s">
        <v>163</v>
      </c>
      <c r="B22" s="69">
        <f>SUM(C22:N22)</f>
        <v>1</v>
      </c>
      <c r="C22" s="65">
        <v>0</v>
      </c>
      <c r="D22" s="65">
        <v>1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"/>
    </row>
    <row r="23" spans="1:15" s="29" customFormat="1">
      <c r="A23" s="46" t="s">
        <v>7</v>
      </c>
      <c r="B23" s="92">
        <f>SUM(B24:B25)</f>
        <v>4</v>
      </c>
      <c r="C23" s="91">
        <f>SUM(C24:C25)</f>
        <v>0</v>
      </c>
      <c r="D23" s="91">
        <f t="shared" ref="D23:J23" si="7">SUM(D24:D25)</f>
        <v>0</v>
      </c>
      <c r="E23" s="91">
        <f t="shared" si="7"/>
        <v>1</v>
      </c>
      <c r="F23" s="91">
        <f t="shared" si="7"/>
        <v>0</v>
      </c>
      <c r="G23" s="91">
        <f t="shared" si="7"/>
        <v>2</v>
      </c>
      <c r="H23" s="91">
        <f t="shared" si="7"/>
        <v>0</v>
      </c>
      <c r="I23" s="91">
        <f t="shared" si="7"/>
        <v>0</v>
      </c>
      <c r="J23" s="91">
        <f t="shared" si="7"/>
        <v>0</v>
      </c>
      <c r="K23" s="91">
        <f>SUM(K24:K25)</f>
        <v>0</v>
      </c>
      <c r="L23" s="91">
        <f t="shared" ref="L23:N23" si="8">SUM(L24:L25)</f>
        <v>0</v>
      </c>
      <c r="M23" s="91">
        <f t="shared" si="8"/>
        <v>1</v>
      </c>
      <c r="N23" s="91">
        <f t="shared" si="8"/>
        <v>0</v>
      </c>
      <c r="O23" s="90"/>
    </row>
    <row r="24" spans="1:15">
      <c r="A24" s="44" t="s">
        <v>197</v>
      </c>
      <c r="B24" s="69">
        <f>SUM(C24:N24)</f>
        <v>1</v>
      </c>
      <c r="C24" s="65">
        <v>0</v>
      </c>
      <c r="D24" s="65">
        <v>0</v>
      </c>
      <c r="E24" s="65">
        <v>1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"/>
    </row>
    <row r="25" spans="1:15">
      <c r="A25" s="44" t="s">
        <v>198</v>
      </c>
      <c r="B25" s="69">
        <f>SUM(C25:N25)</f>
        <v>3</v>
      </c>
      <c r="C25" s="65">
        <v>0</v>
      </c>
      <c r="D25" s="65">
        <v>0</v>
      </c>
      <c r="E25" s="65">
        <v>0</v>
      </c>
      <c r="F25" s="65">
        <v>0</v>
      </c>
      <c r="G25" s="65">
        <v>2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1</v>
      </c>
      <c r="N25" s="65">
        <v>0</v>
      </c>
      <c r="O25" s="6"/>
    </row>
    <row r="26" spans="1:15" s="29" customFormat="1">
      <c r="A26" s="46" t="s">
        <v>8</v>
      </c>
      <c r="B26" s="89">
        <f>SUM(B27:B32)</f>
        <v>154</v>
      </c>
      <c r="C26" s="87">
        <f>SUM(C27:C32)</f>
        <v>18</v>
      </c>
      <c r="D26" s="87">
        <f t="shared" ref="D26:N26" si="9">SUM(D27:D32)</f>
        <v>15</v>
      </c>
      <c r="E26" s="87">
        <f t="shared" si="9"/>
        <v>15</v>
      </c>
      <c r="F26" s="87">
        <f t="shared" si="9"/>
        <v>11</v>
      </c>
      <c r="G26" s="87">
        <f t="shared" si="9"/>
        <v>9</v>
      </c>
      <c r="H26" s="87">
        <f t="shared" si="9"/>
        <v>10</v>
      </c>
      <c r="I26" s="87">
        <f t="shared" si="9"/>
        <v>8</v>
      </c>
      <c r="J26" s="87">
        <f t="shared" si="9"/>
        <v>12</v>
      </c>
      <c r="K26" s="87">
        <f t="shared" si="9"/>
        <v>9</v>
      </c>
      <c r="L26" s="87">
        <f t="shared" si="9"/>
        <v>13</v>
      </c>
      <c r="M26" s="87">
        <f t="shared" si="9"/>
        <v>15</v>
      </c>
      <c r="N26" s="87">
        <f t="shared" si="9"/>
        <v>19</v>
      </c>
      <c r="O26" s="90"/>
    </row>
    <row r="27" spans="1:15">
      <c r="A27" s="70" t="s">
        <v>159</v>
      </c>
      <c r="B27" s="69">
        <f>SUM(C27:O27)</f>
        <v>83</v>
      </c>
      <c r="C27" s="65">
        <v>7</v>
      </c>
      <c r="D27" s="65">
        <v>8</v>
      </c>
      <c r="E27" s="65">
        <v>4</v>
      </c>
      <c r="F27" s="65">
        <v>8</v>
      </c>
      <c r="G27" s="65">
        <v>7</v>
      </c>
      <c r="H27" s="65">
        <v>6</v>
      </c>
      <c r="I27" s="65">
        <v>7</v>
      </c>
      <c r="J27" s="65">
        <v>8</v>
      </c>
      <c r="K27" s="65">
        <v>7</v>
      </c>
      <c r="L27" s="65">
        <v>9</v>
      </c>
      <c r="M27" s="65">
        <v>4</v>
      </c>
      <c r="N27" s="65">
        <v>8</v>
      </c>
      <c r="O27" s="6"/>
    </row>
    <row r="28" spans="1:15">
      <c r="A28" s="70" t="s">
        <v>179</v>
      </c>
      <c r="B28" s="69">
        <f t="shared" ref="B28:B32" si="10">SUM(C28:O28)</f>
        <v>35</v>
      </c>
      <c r="C28" s="65">
        <v>6</v>
      </c>
      <c r="D28" s="65">
        <v>2</v>
      </c>
      <c r="E28" s="65">
        <v>7</v>
      </c>
      <c r="F28" s="65">
        <v>1</v>
      </c>
      <c r="G28" s="65">
        <v>0</v>
      </c>
      <c r="H28" s="65">
        <v>0</v>
      </c>
      <c r="I28" s="65">
        <v>0</v>
      </c>
      <c r="J28" s="65">
        <v>1</v>
      </c>
      <c r="K28" s="65">
        <v>0</v>
      </c>
      <c r="L28" s="65">
        <v>1</v>
      </c>
      <c r="M28" s="65">
        <v>7</v>
      </c>
      <c r="N28" s="65">
        <v>10</v>
      </c>
      <c r="O28" s="6"/>
    </row>
    <row r="29" spans="1:15">
      <c r="A29" s="67" t="s">
        <v>199</v>
      </c>
      <c r="B29" s="69">
        <f t="shared" si="10"/>
        <v>1</v>
      </c>
      <c r="C29" s="65">
        <v>0</v>
      </c>
      <c r="D29" s="65">
        <v>0</v>
      </c>
      <c r="E29" s="65">
        <v>1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"/>
    </row>
    <row r="30" spans="1:15">
      <c r="A30" s="70" t="s">
        <v>200</v>
      </c>
      <c r="B30" s="69">
        <f t="shared" si="10"/>
        <v>20</v>
      </c>
      <c r="C30" s="65">
        <v>2</v>
      </c>
      <c r="D30" s="65">
        <v>2</v>
      </c>
      <c r="E30" s="65">
        <v>3</v>
      </c>
      <c r="F30" s="65">
        <v>2</v>
      </c>
      <c r="G30" s="65">
        <v>2</v>
      </c>
      <c r="H30" s="65">
        <v>2</v>
      </c>
      <c r="I30" s="65">
        <v>0</v>
      </c>
      <c r="J30" s="65">
        <v>3</v>
      </c>
      <c r="K30" s="65">
        <v>1</v>
      </c>
      <c r="L30" s="65">
        <v>1</v>
      </c>
      <c r="M30" s="65">
        <v>1</v>
      </c>
      <c r="N30" s="65">
        <v>1</v>
      </c>
      <c r="O30" s="6"/>
    </row>
    <row r="31" spans="1:15">
      <c r="A31" s="70" t="s">
        <v>201</v>
      </c>
      <c r="B31" s="69">
        <f t="shared" si="10"/>
        <v>13</v>
      </c>
      <c r="C31" s="65">
        <v>2</v>
      </c>
      <c r="D31" s="65">
        <v>2</v>
      </c>
      <c r="E31" s="65">
        <v>0</v>
      </c>
      <c r="F31" s="65">
        <v>0</v>
      </c>
      <c r="G31" s="65">
        <v>0</v>
      </c>
      <c r="H31" s="65">
        <v>2</v>
      </c>
      <c r="I31" s="65">
        <v>1</v>
      </c>
      <c r="J31" s="65">
        <v>0</v>
      </c>
      <c r="K31" s="65">
        <v>1</v>
      </c>
      <c r="L31" s="65">
        <v>2</v>
      </c>
      <c r="M31" s="65">
        <v>3</v>
      </c>
      <c r="N31" s="65">
        <v>0</v>
      </c>
      <c r="O31" s="6"/>
    </row>
    <row r="32" spans="1:15">
      <c r="A32" s="70" t="s">
        <v>80</v>
      </c>
      <c r="B32" s="69">
        <f t="shared" si="10"/>
        <v>2</v>
      </c>
      <c r="C32" s="65">
        <v>1</v>
      </c>
      <c r="D32" s="65">
        <v>1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"/>
    </row>
    <row r="33" spans="1:15" s="29" customFormat="1">
      <c r="A33" s="46" t="s">
        <v>76</v>
      </c>
      <c r="B33" s="89">
        <f>SUM(B34)</f>
        <v>4</v>
      </c>
      <c r="C33" s="87">
        <f>SUM(C34)</f>
        <v>1</v>
      </c>
      <c r="D33" s="87">
        <f t="shared" ref="D33:N33" si="11">SUM(D34)</f>
        <v>0</v>
      </c>
      <c r="E33" s="87">
        <f t="shared" si="11"/>
        <v>0</v>
      </c>
      <c r="F33" s="87">
        <f t="shared" si="11"/>
        <v>0</v>
      </c>
      <c r="G33" s="87">
        <f t="shared" si="11"/>
        <v>0</v>
      </c>
      <c r="H33" s="87">
        <f t="shared" si="11"/>
        <v>0</v>
      </c>
      <c r="I33" s="87">
        <f t="shared" si="11"/>
        <v>0</v>
      </c>
      <c r="J33" s="87">
        <f t="shared" si="11"/>
        <v>0</v>
      </c>
      <c r="K33" s="87">
        <f t="shared" si="11"/>
        <v>2</v>
      </c>
      <c r="L33" s="87">
        <f t="shared" si="11"/>
        <v>1</v>
      </c>
      <c r="M33" s="87">
        <f t="shared" si="11"/>
        <v>0</v>
      </c>
      <c r="N33" s="87">
        <f t="shared" si="11"/>
        <v>0</v>
      </c>
      <c r="O33" s="90"/>
    </row>
    <row r="34" spans="1:15">
      <c r="A34" s="44" t="s">
        <v>165</v>
      </c>
      <c r="B34" s="69">
        <f>SUM(C34:N34)</f>
        <v>4</v>
      </c>
      <c r="C34" s="65">
        <v>1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2</v>
      </c>
      <c r="L34" s="65">
        <v>1</v>
      </c>
      <c r="M34" s="65">
        <v>0</v>
      </c>
      <c r="N34" s="65">
        <v>0</v>
      </c>
      <c r="O34" s="6"/>
    </row>
    <row r="35" spans="1:15" s="29" customFormat="1">
      <c r="A35" s="46" t="s">
        <v>9</v>
      </c>
      <c r="B35" s="89">
        <f>SUM(B36:B38)</f>
        <v>5</v>
      </c>
      <c r="C35" s="87">
        <f t="shared" ref="C35:N35" si="12">SUM(C36:C38)</f>
        <v>0</v>
      </c>
      <c r="D35" s="87">
        <f t="shared" si="12"/>
        <v>0</v>
      </c>
      <c r="E35" s="87">
        <f t="shared" si="12"/>
        <v>2</v>
      </c>
      <c r="F35" s="87">
        <f t="shared" si="12"/>
        <v>0</v>
      </c>
      <c r="G35" s="87">
        <f t="shared" si="12"/>
        <v>2</v>
      </c>
      <c r="H35" s="87">
        <f t="shared" si="12"/>
        <v>0</v>
      </c>
      <c r="I35" s="87">
        <f t="shared" si="12"/>
        <v>0</v>
      </c>
      <c r="J35" s="87">
        <f t="shared" si="12"/>
        <v>0</v>
      </c>
      <c r="K35" s="87">
        <f t="shared" si="12"/>
        <v>0</v>
      </c>
      <c r="L35" s="87">
        <f t="shared" si="12"/>
        <v>1</v>
      </c>
      <c r="M35" s="87">
        <f t="shared" si="12"/>
        <v>0</v>
      </c>
      <c r="N35" s="87">
        <f t="shared" si="12"/>
        <v>0</v>
      </c>
      <c r="O35" s="90"/>
    </row>
    <row r="36" spans="1:15">
      <c r="A36" s="70" t="s">
        <v>159</v>
      </c>
      <c r="B36" s="69">
        <f>SUM(C36:N36)</f>
        <v>1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1</v>
      </c>
      <c r="M36" s="65">
        <v>0</v>
      </c>
      <c r="N36" s="65">
        <v>0</v>
      </c>
      <c r="O36" s="8"/>
    </row>
    <row r="37" spans="1:15">
      <c r="A37" s="44" t="s">
        <v>163</v>
      </c>
      <c r="B37" s="69">
        <f t="shared" ref="B37:B38" si="13">SUM(C37:N37)</f>
        <v>1</v>
      </c>
      <c r="C37" s="65">
        <v>0</v>
      </c>
      <c r="D37" s="65">
        <v>0</v>
      </c>
      <c r="E37" s="65">
        <v>1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"/>
    </row>
    <row r="38" spans="1:15">
      <c r="A38" s="44" t="s">
        <v>80</v>
      </c>
      <c r="B38" s="69">
        <f t="shared" si="13"/>
        <v>3</v>
      </c>
      <c r="C38" s="65">
        <v>0</v>
      </c>
      <c r="D38" s="65">
        <v>0</v>
      </c>
      <c r="E38" s="65">
        <v>1</v>
      </c>
      <c r="F38" s="65">
        <v>0</v>
      </c>
      <c r="G38" s="65">
        <v>2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"/>
    </row>
    <row r="39" spans="1:15" s="29" customFormat="1">
      <c r="A39" s="46" t="s">
        <v>10</v>
      </c>
      <c r="B39" s="89">
        <f>SUM(B40)</f>
        <v>15</v>
      </c>
      <c r="C39" s="87">
        <f>SUM(C40)</f>
        <v>2</v>
      </c>
      <c r="D39" s="87">
        <f t="shared" ref="D39:N39" si="14">SUM(D40)</f>
        <v>1</v>
      </c>
      <c r="E39" s="87">
        <f t="shared" si="14"/>
        <v>1</v>
      </c>
      <c r="F39" s="87">
        <f t="shared" si="14"/>
        <v>2</v>
      </c>
      <c r="G39" s="87">
        <f t="shared" si="14"/>
        <v>2</v>
      </c>
      <c r="H39" s="87">
        <f t="shared" si="14"/>
        <v>0</v>
      </c>
      <c r="I39" s="87">
        <f t="shared" si="14"/>
        <v>2</v>
      </c>
      <c r="J39" s="87">
        <f t="shared" si="14"/>
        <v>2</v>
      </c>
      <c r="K39" s="87">
        <f t="shared" si="14"/>
        <v>0</v>
      </c>
      <c r="L39" s="87">
        <f t="shared" si="14"/>
        <v>0</v>
      </c>
      <c r="M39" s="87">
        <f t="shared" si="14"/>
        <v>2</v>
      </c>
      <c r="N39" s="87">
        <f t="shared" si="14"/>
        <v>1</v>
      </c>
      <c r="O39" s="90"/>
    </row>
    <row r="40" spans="1:15">
      <c r="A40" s="44" t="s">
        <v>159</v>
      </c>
      <c r="B40" s="71">
        <f>SUM(C40:N40)</f>
        <v>15</v>
      </c>
      <c r="C40" s="65">
        <v>2</v>
      </c>
      <c r="D40" s="65">
        <v>1</v>
      </c>
      <c r="E40" s="65">
        <v>1</v>
      </c>
      <c r="F40" s="65">
        <v>2</v>
      </c>
      <c r="G40" s="65">
        <v>2</v>
      </c>
      <c r="H40" s="65">
        <v>0</v>
      </c>
      <c r="I40" s="65">
        <v>2</v>
      </c>
      <c r="J40" s="65">
        <v>2</v>
      </c>
      <c r="K40" s="65">
        <v>0</v>
      </c>
      <c r="L40" s="65">
        <v>0</v>
      </c>
      <c r="M40" s="65">
        <v>2</v>
      </c>
      <c r="N40" s="65">
        <v>1</v>
      </c>
      <c r="O40" s="6"/>
    </row>
    <row r="41" spans="1:15" s="29" customFormat="1">
      <c r="A41" s="46" t="s">
        <v>169</v>
      </c>
      <c r="B41" s="89">
        <f>SUM(B42:B43)</f>
        <v>2</v>
      </c>
      <c r="C41" s="87">
        <f>SUM(C42:C43)</f>
        <v>0</v>
      </c>
      <c r="D41" s="87">
        <f t="shared" ref="D41:N41" si="15">SUM(D42:D43)</f>
        <v>0</v>
      </c>
      <c r="E41" s="87">
        <f t="shared" si="15"/>
        <v>1</v>
      </c>
      <c r="F41" s="87">
        <f t="shared" si="15"/>
        <v>0</v>
      </c>
      <c r="G41" s="87">
        <f t="shared" si="15"/>
        <v>0</v>
      </c>
      <c r="H41" s="87">
        <f t="shared" si="15"/>
        <v>0</v>
      </c>
      <c r="I41" s="87">
        <f t="shared" si="15"/>
        <v>0</v>
      </c>
      <c r="J41" s="87">
        <f t="shared" si="15"/>
        <v>1</v>
      </c>
      <c r="K41" s="87">
        <f t="shared" si="15"/>
        <v>0</v>
      </c>
      <c r="L41" s="87">
        <f t="shared" si="15"/>
        <v>0</v>
      </c>
      <c r="M41" s="87">
        <f t="shared" si="15"/>
        <v>0</v>
      </c>
      <c r="N41" s="87">
        <f t="shared" si="15"/>
        <v>0</v>
      </c>
      <c r="O41" s="90"/>
    </row>
    <row r="42" spans="1:15">
      <c r="A42" s="72" t="s">
        <v>161</v>
      </c>
      <c r="B42" s="71">
        <f>SUM(C42:N42)</f>
        <v>1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1</v>
      </c>
      <c r="K42" s="65">
        <v>0</v>
      </c>
      <c r="L42" s="65">
        <v>0</v>
      </c>
      <c r="M42" s="65">
        <v>0</v>
      </c>
      <c r="N42" s="65">
        <v>0</v>
      </c>
      <c r="O42" s="6"/>
    </row>
    <row r="43" spans="1:15">
      <c r="A43" s="44" t="s">
        <v>80</v>
      </c>
      <c r="B43" s="71">
        <f>SUM(C43:N43)</f>
        <v>1</v>
      </c>
      <c r="C43" s="65">
        <v>0</v>
      </c>
      <c r="D43" s="65">
        <v>0</v>
      </c>
      <c r="E43" s="65">
        <v>1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"/>
    </row>
    <row r="44" spans="1:15" s="29" customFormat="1">
      <c r="A44" s="46" t="s">
        <v>124</v>
      </c>
      <c r="B44" s="89">
        <f>SUM(B45:B46)</f>
        <v>20</v>
      </c>
      <c r="C44" s="87">
        <f>SUM(C45:C46)</f>
        <v>2</v>
      </c>
      <c r="D44" s="87">
        <f t="shared" ref="D44:N44" si="16">SUM(D45:D46)</f>
        <v>3</v>
      </c>
      <c r="E44" s="87">
        <f t="shared" si="16"/>
        <v>0</v>
      </c>
      <c r="F44" s="87">
        <f t="shared" si="16"/>
        <v>5</v>
      </c>
      <c r="G44" s="87">
        <f t="shared" si="16"/>
        <v>3</v>
      </c>
      <c r="H44" s="87">
        <f t="shared" si="16"/>
        <v>2</v>
      </c>
      <c r="I44" s="87">
        <f t="shared" si="16"/>
        <v>3</v>
      </c>
      <c r="J44" s="87">
        <f t="shared" si="16"/>
        <v>0</v>
      </c>
      <c r="K44" s="87">
        <f t="shared" si="16"/>
        <v>0</v>
      </c>
      <c r="L44" s="87">
        <f t="shared" si="16"/>
        <v>0</v>
      </c>
      <c r="M44" s="87">
        <f t="shared" si="16"/>
        <v>0</v>
      </c>
      <c r="N44" s="87">
        <f t="shared" si="16"/>
        <v>2</v>
      </c>
      <c r="O44" s="90"/>
    </row>
    <row r="45" spans="1:15">
      <c r="A45" s="44" t="s">
        <v>224</v>
      </c>
      <c r="B45" s="69">
        <f>SUM(C45:N45)</f>
        <v>1</v>
      </c>
      <c r="C45" s="65">
        <v>0</v>
      </c>
      <c r="D45" s="65">
        <v>0</v>
      </c>
      <c r="E45" s="65">
        <v>0</v>
      </c>
      <c r="F45" s="65">
        <v>1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"/>
    </row>
    <row r="46" spans="1:15">
      <c r="A46" s="44" t="s">
        <v>80</v>
      </c>
      <c r="B46" s="69">
        <f>SUM(C46:N46)</f>
        <v>19</v>
      </c>
      <c r="C46" s="65">
        <v>2</v>
      </c>
      <c r="D46" s="65">
        <v>3</v>
      </c>
      <c r="E46" s="65">
        <v>0</v>
      </c>
      <c r="F46" s="65">
        <v>4</v>
      </c>
      <c r="G46" s="65">
        <v>3</v>
      </c>
      <c r="H46" s="65">
        <v>2</v>
      </c>
      <c r="I46" s="65">
        <v>3</v>
      </c>
      <c r="J46" s="65">
        <v>0</v>
      </c>
      <c r="K46" s="65">
        <v>0</v>
      </c>
      <c r="L46" s="65">
        <v>0</v>
      </c>
      <c r="M46" s="65">
        <v>0</v>
      </c>
      <c r="N46" s="65">
        <v>2</v>
      </c>
      <c r="O46" s="6"/>
    </row>
    <row r="47" spans="1:15" s="29" customFormat="1">
      <c r="A47" s="46" t="s">
        <v>11</v>
      </c>
      <c r="B47" s="89">
        <f>SUM(B48:B49)</f>
        <v>16</v>
      </c>
      <c r="C47" s="87">
        <f t="shared" ref="C47:K47" si="17">SUM(C48)</f>
        <v>2</v>
      </c>
      <c r="D47" s="87">
        <f t="shared" si="17"/>
        <v>3</v>
      </c>
      <c r="E47" s="87">
        <f t="shared" si="17"/>
        <v>0</v>
      </c>
      <c r="F47" s="87">
        <f t="shared" si="17"/>
        <v>1</v>
      </c>
      <c r="G47" s="87">
        <f t="shared" si="17"/>
        <v>1</v>
      </c>
      <c r="H47" s="87">
        <f t="shared" si="17"/>
        <v>0</v>
      </c>
      <c r="I47" s="87">
        <f t="shared" si="17"/>
        <v>1</v>
      </c>
      <c r="J47" s="87">
        <f t="shared" si="17"/>
        <v>3</v>
      </c>
      <c r="K47" s="87">
        <f t="shared" si="17"/>
        <v>3</v>
      </c>
      <c r="L47" s="87">
        <f t="shared" ref="L47:N47" si="18">SUM(L48)</f>
        <v>1</v>
      </c>
      <c r="M47" s="87">
        <f t="shared" si="18"/>
        <v>0</v>
      </c>
      <c r="N47" s="87">
        <f t="shared" si="18"/>
        <v>0</v>
      </c>
      <c r="O47" s="90"/>
    </row>
    <row r="48" spans="1:15">
      <c r="A48" s="44" t="s">
        <v>161</v>
      </c>
      <c r="B48" s="69">
        <f>SUM(C48:N48)</f>
        <v>15</v>
      </c>
      <c r="C48" s="65">
        <v>2</v>
      </c>
      <c r="D48" s="65">
        <v>3</v>
      </c>
      <c r="E48" s="65">
        <v>0</v>
      </c>
      <c r="F48" s="65">
        <v>1</v>
      </c>
      <c r="G48" s="65">
        <v>1</v>
      </c>
      <c r="H48" s="65">
        <v>0</v>
      </c>
      <c r="I48" s="65">
        <v>1</v>
      </c>
      <c r="J48" s="65">
        <v>3</v>
      </c>
      <c r="K48" s="65">
        <v>3</v>
      </c>
      <c r="L48" s="65">
        <v>1</v>
      </c>
      <c r="M48" s="65">
        <v>0</v>
      </c>
      <c r="N48" s="65">
        <v>0</v>
      </c>
      <c r="O48" s="8"/>
    </row>
    <row r="49" spans="1:15">
      <c r="A49" s="44" t="s">
        <v>161</v>
      </c>
      <c r="B49" s="69">
        <f>SUM(C49:N49)</f>
        <v>1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1</v>
      </c>
      <c r="M49" s="65">
        <v>0</v>
      </c>
      <c r="N49" s="65">
        <v>0</v>
      </c>
      <c r="O49" s="6"/>
    </row>
    <row r="50" spans="1:15" s="29" customFormat="1">
      <c r="A50" s="46" t="s">
        <v>12</v>
      </c>
      <c r="B50" s="89">
        <f>SUM(B51:B56)</f>
        <v>133</v>
      </c>
      <c r="C50" s="87">
        <f t="shared" ref="C50:N50" si="19">SUM(C51:C56)</f>
        <v>15</v>
      </c>
      <c r="D50" s="87">
        <f t="shared" si="19"/>
        <v>13</v>
      </c>
      <c r="E50" s="87">
        <f t="shared" si="19"/>
        <v>14</v>
      </c>
      <c r="F50" s="87">
        <f t="shared" si="19"/>
        <v>11</v>
      </c>
      <c r="G50" s="87">
        <f t="shared" si="19"/>
        <v>9</v>
      </c>
      <c r="H50" s="87">
        <f t="shared" si="19"/>
        <v>10</v>
      </c>
      <c r="I50" s="87">
        <f t="shared" si="19"/>
        <v>13</v>
      </c>
      <c r="J50" s="87">
        <f t="shared" si="19"/>
        <v>10</v>
      </c>
      <c r="K50" s="87">
        <f t="shared" si="19"/>
        <v>12</v>
      </c>
      <c r="L50" s="87">
        <f t="shared" si="19"/>
        <v>7</v>
      </c>
      <c r="M50" s="87">
        <f t="shared" si="19"/>
        <v>12</v>
      </c>
      <c r="N50" s="87">
        <f t="shared" si="19"/>
        <v>7</v>
      </c>
      <c r="O50" s="90"/>
    </row>
    <row r="51" spans="1:15">
      <c r="A51" s="44" t="s">
        <v>160</v>
      </c>
      <c r="B51" s="69">
        <f>SUM(C51:N51)</f>
        <v>1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1</v>
      </c>
      <c r="L51" s="65">
        <v>0</v>
      </c>
      <c r="M51" s="65">
        <v>0</v>
      </c>
      <c r="N51" s="65">
        <v>0</v>
      </c>
      <c r="O51" s="6"/>
    </row>
    <row r="52" spans="1:15">
      <c r="A52" s="44" t="s">
        <v>159</v>
      </c>
      <c r="B52" s="69">
        <f t="shared" ref="B52:B56" si="20">SUM(C52:N52)</f>
        <v>78</v>
      </c>
      <c r="C52" s="65">
        <v>10</v>
      </c>
      <c r="D52" s="65">
        <v>10</v>
      </c>
      <c r="E52" s="65">
        <v>6</v>
      </c>
      <c r="F52" s="65">
        <v>5</v>
      </c>
      <c r="G52" s="65">
        <v>6</v>
      </c>
      <c r="H52" s="65">
        <v>7</v>
      </c>
      <c r="I52" s="65">
        <v>9</v>
      </c>
      <c r="J52" s="65">
        <v>8</v>
      </c>
      <c r="K52" s="65">
        <v>3</v>
      </c>
      <c r="L52" s="65">
        <v>4</v>
      </c>
      <c r="M52" s="65">
        <v>5</v>
      </c>
      <c r="N52" s="65">
        <v>5</v>
      </c>
      <c r="O52" s="6"/>
    </row>
    <row r="53" spans="1:15">
      <c r="A53" s="67" t="s">
        <v>199</v>
      </c>
      <c r="B53" s="69">
        <f t="shared" si="20"/>
        <v>1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1</v>
      </c>
      <c r="L53" s="65">
        <v>0</v>
      </c>
      <c r="M53" s="65">
        <v>0</v>
      </c>
      <c r="N53" s="65">
        <v>0</v>
      </c>
      <c r="O53" s="6"/>
    </row>
    <row r="54" spans="1:15">
      <c r="A54" s="44" t="s">
        <v>161</v>
      </c>
      <c r="B54" s="69">
        <f t="shared" si="20"/>
        <v>43</v>
      </c>
      <c r="C54" s="65">
        <v>5</v>
      </c>
      <c r="D54" s="65">
        <v>3</v>
      </c>
      <c r="E54" s="65">
        <v>8</v>
      </c>
      <c r="F54" s="65">
        <v>4</v>
      </c>
      <c r="G54" s="65">
        <v>3</v>
      </c>
      <c r="H54" s="65">
        <v>3</v>
      </c>
      <c r="I54" s="65">
        <v>3</v>
      </c>
      <c r="J54" s="65">
        <v>1</v>
      </c>
      <c r="K54" s="65">
        <v>5</v>
      </c>
      <c r="L54" s="65">
        <v>2</v>
      </c>
      <c r="M54" s="65">
        <v>4</v>
      </c>
      <c r="N54" s="65">
        <v>2</v>
      </c>
      <c r="O54" s="6"/>
    </row>
    <row r="55" spans="1:15" s="29" customFormat="1">
      <c r="A55" s="46" t="s">
        <v>202</v>
      </c>
      <c r="B55" s="92">
        <f t="shared" si="20"/>
        <v>9</v>
      </c>
      <c r="C55" s="91">
        <v>0</v>
      </c>
      <c r="D55" s="91">
        <v>0</v>
      </c>
      <c r="E55" s="91">
        <v>0</v>
      </c>
      <c r="F55" s="91">
        <v>2</v>
      </c>
      <c r="G55" s="91">
        <v>0</v>
      </c>
      <c r="H55" s="91">
        <v>0</v>
      </c>
      <c r="I55" s="91">
        <v>1</v>
      </c>
      <c r="J55" s="91">
        <v>1</v>
      </c>
      <c r="K55" s="91">
        <v>2</v>
      </c>
      <c r="L55" s="91">
        <v>1</v>
      </c>
      <c r="M55" s="91">
        <v>2</v>
      </c>
      <c r="N55" s="91">
        <v>0</v>
      </c>
      <c r="O55" s="93"/>
    </row>
    <row r="56" spans="1:15">
      <c r="A56" s="44" t="s">
        <v>163</v>
      </c>
      <c r="B56" s="69">
        <f t="shared" si="20"/>
        <v>1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1</v>
      </c>
      <c r="N56" s="65">
        <v>0</v>
      </c>
      <c r="O56" s="6"/>
    </row>
    <row r="57" spans="1:15" s="29" customFormat="1">
      <c r="A57" s="46" t="s">
        <v>203</v>
      </c>
      <c r="B57" s="89">
        <f>+SUM(B58:B59)</f>
        <v>2</v>
      </c>
      <c r="C57" s="87">
        <f>+SUM(C58:C59)</f>
        <v>0</v>
      </c>
      <c r="D57" s="87">
        <f t="shared" ref="D57:N57" si="21">+SUM(D58:D59)</f>
        <v>0</v>
      </c>
      <c r="E57" s="87">
        <f t="shared" si="21"/>
        <v>0</v>
      </c>
      <c r="F57" s="87">
        <f t="shared" si="21"/>
        <v>0</v>
      </c>
      <c r="G57" s="87">
        <f t="shared" si="21"/>
        <v>0</v>
      </c>
      <c r="H57" s="87">
        <f t="shared" si="21"/>
        <v>0</v>
      </c>
      <c r="I57" s="87">
        <f t="shared" si="21"/>
        <v>0</v>
      </c>
      <c r="J57" s="87">
        <f t="shared" si="21"/>
        <v>0</v>
      </c>
      <c r="K57" s="87">
        <f t="shared" si="21"/>
        <v>0</v>
      </c>
      <c r="L57" s="87">
        <f t="shared" si="21"/>
        <v>0</v>
      </c>
      <c r="M57" s="87">
        <f t="shared" si="21"/>
        <v>1</v>
      </c>
      <c r="N57" s="87">
        <f t="shared" si="21"/>
        <v>1</v>
      </c>
      <c r="O57" s="93"/>
    </row>
    <row r="58" spans="1:15">
      <c r="A58" s="44" t="s">
        <v>161</v>
      </c>
      <c r="B58" s="69">
        <f>SUM(C58:N58)</f>
        <v>1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1</v>
      </c>
      <c r="N58" s="65">
        <v>0</v>
      </c>
      <c r="O58" s="6"/>
    </row>
    <row r="59" spans="1:15">
      <c r="A59" s="47" t="s">
        <v>204</v>
      </c>
      <c r="B59" s="69">
        <f>SUM(C59:N59)</f>
        <v>1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1</v>
      </c>
      <c r="O59" s="6"/>
    </row>
    <row r="60" spans="1:15" s="29" customFormat="1">
      <c r="A60" s="46" t="s">
        <v>92</v>
      </c>
      <c r="B60" s="89">
        <f>SUM(B61)</f>
        <v>12</v>
      </c>
      <c r="C60" s="87">
        <f t="shared" ref="C60:N60" si="22">SUM(C61)</f>
        <v>2</v>
      </c>
      <c r="D60" s="87">
        <f t="shared" si="22"/>
        <v>1</v>
      </c>
      <c r="E60" s="87">
        <f t="shared" si="22"/>
        <v>1</v>
      </c>
      <c r="F60" s="87">
        <f t="shared" si="22"/>
        <v>1</v>
      </c>
      <c r="G60" s="87">
        <f t="shared" si="22"/>
        <v>1</v>
      </c>
      <c r="H60" s="87">
        <f t="shared" si="22"/>
        <v>2</v>
      </c>
      <c r="I60" s="87">
        <f t="shared" si="22"/>
        <v>1</v>
      </c>
      <c r="J60" s="87">
        <f t="shared" si="22"/>
        <v>0</v>
      </c>
      <c r="K60" s="87">
        <f t="shared" si="22"/>
        <v>0</v>
      </c>
      <c r="L60" s="87">
        <f t="shared" si="22"/>
        <v>2</v>
      </c>
      <c r="M60" s="87">
        <f t="shared" si="22"/>
        <v>1</v>
      </c>
      <c r="N60" s="87">
        <f t="shared" si="22"/>
        <v>0</v>
      </c>
      <c r="O60" s="90"/>
    </row>
    <row r="61" spans="1:15">
      <c r="A61" s="44" t="s">
        <v>159</v>
      </c>
      <c r="B61" s="69">
        <f>SUM(C61:N61)</f>
        <v>12</v>
      </c>
      <c r="C61" s="65">
        <v>2</v>
      </c>
      <c r="D61" s="65">
        <v>1</v>
      </c>
      <c r="E61" s="65">
        <v>1</v>
      </c>
      <c r="F61" s="65">
        <v>1</v>
      </c>
      <c r="G61" s="65">
        <v>1</v>
      </c>
      <c r="H61" s="65">
        <v>2</v>
      </c>
      <c r="I61" s="65">
        <v>1</v>
      </c>
      <c r="J61" s="65">
        <v>0</v>
      </c>
      <c r="K61" s="65">
        <v>0</v>
      </c>
      <c r="L61" s="65">
        <v>2</v>
      </c>
      <c r="M61" s="65">
        <v>1</v>
      </c>
      <c r="N61" s="65">
        <v>0</v>
      </c>
      <c r="O61" s="6"/>
    </row>
    <row r="62" spans="1:15" s="29" customFormat="1">
      <c r="A62" s="46" t="s">
        <v>60</v>
      </c>
      <c r="B62" s="89">
        <f>SUM(B63)</f>
        <v>1</v>
      </c>
      <c r="C62" s="87">
        <f t="shared" ref="C62:N62" si="23">SUM(C63)</f>
        <v>0</v>
      </c>
      <c r="D62" s="87">
        <f t="shared" si="23"/>
        <v>0</v>
      </c>
      <c r="E62" s="87">
        <f t="shared" si="23"/>
        <v>0</v>
      </c>
      <c r="F62" s="87">
        <f t="shared" si="23"/>
        <v>0</v>
      </c>
      <c r="G62" s="87">
        <f t="shared" si="23"/>
        <v>0</v>
      </c>
      <c r="H62" s="87">
        <f t="shared" si="23"/>
        <v>0</v>
      </c>
      <c r="I62" s="87">
        <f t="shared" si="23"/>
        <v>0</v>
      </c>
      <c r="J62" s="87">
        <f t="shared" si="23"/>
        <v>1</v>
      </c>
      <c r="K62" s="87">
        <f t="shared" si="23"/>
        <v>0</v>
      </c>
      <c r="L62" s="87">
        <f t="shared" si="23"/>
        <v>0</v>
      </c>
      <c r="M62" s="87">
        <f t="shared" si="23"/>
        <v>0</v>
      </c>
      <c r="N62" s="87">
        <f t="shared" si="23"/>
        <v>0</v>
      </c>
      <c r="O62" s="90"/>
    </row>
    <row r="63" spans="1:15">
      <c r="A63" s="44" t="s">
        <v>163</v>
      </c>
      <c r="B63" s="69">
        <f>SUM(C63:N63)</f>
        <v>1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1</v>
      </c>
      <c r="K63" s="65">
        <v>0</v>
      </c>
      <c r="L63" s="65">
        <v>0</v>
      </c>
      <c r="M63" s="65">
        <v>0</v>
      </c>
      <c r="N63" s="65">
        <v>0</v>
      </c>
      <c r="O63" s="6"/>
    </row>
    <row r="64" spans="1:15" s="29" customFormat="1">
      <c r="A64" s="46" t="s">
        <v>126</v>
      </c>
      <c r="B64" s="89">
        <f>SUM(B65:B67)</f>
        <v>26</v>
      </c>
      <c r="C64" s="87">
        <f t="shared" ref="C64:N64" si="24">SUM(C65:C67)</f>
        <v>1</v>
      </c>
      <c r="D64" s="87">
        <f t="shared" si="24"/>
        <v>2</v>
      </c>
      <c r="E64" s="87">
        <f t="shared" si="24"/>
        <v>1</v>
      </c>
      <c r="F64" s="87">
        <f t="shared" si="24"/>
        <v>1</v>
      </c>
      <c r="G64" s="87">
        <f t="shared" si="24"/>
        <v>1</v>
      </c>
      <c r="H64" s="87">
        <f t="shared" si="24"/>
        <v>2</v>
      </c>
      <c r="I64" s="87">
        <f t="shared" si="24"/>
        <v>3</v>
      </c>
      <c r="J64" s="87">
        <f t="shared" si="24"/>
        <v>3</v>
      </c>
      <c r="K64" s="87">
        <f t="shared" si="24"/>
        <v>4</v>
      </c>
      <c r="L64" s="87">
        <f t="shared" si="24"/>
        <v>2</v>
      </c>
      <c r="M64" s="87">
        <f t="shared" si="24"/>
        <v>4</v>
      </c>
      <c r="N64" s="87">
        <f t="shared" si="24"/>
        <v>2</v>
      </c>
      <c r="O64" s="90"/>
    </row>
    <row r="65" spans="1:15">
      <c r="A65" s="44" t="s">
        <v>160</v>
      </c>
      <c r="B65" s="69">
        <f>SUM(C65:N65)</f>
        <v>11</v>
      </c>
      <c r="C65" s="65">
        <v>0</v>
      </c>
      <c r="D65" s="65">
        <v>1</v>
      </c>
      <c r="E65" s="65">
        <v>0</v>
      </c>
      <c r="F65" s="65">
        <v>0</v>
      </c>
      <c r="G65" s="65">
        <v>0</v>
      </c>
      <c r="H65" s="65">
        <v>1</v>
      </c>
      <c r="I65" s="65">
        <v>2</v>
      </c>
      <c r="J65" s="65">
        <v>1</v>
      </c>
      <c r="K65" s="65">
        <v>2</v>
      </c>
      <c r="L65" s="65">
        <v>1</v>
      </c>
      <c r="M65" s="65">
        <v>2</v>
      </c>
      <c r="N65" s="65">
        <v>1</v>
      </c>
      <c r="O65" s="6"/>
    </row>
    <row r="66" spans="1:15">
      <c r="A66" s="44" t="s">
        <v>159</v>
      </c>
      <c r="B66" s="69">
        <f t="shared" ref="B66:B67" si="25">SUM(C66:N66)</f>
        <v>12</v>
      </c>
      <c r="C66" s="65">
        <v>1</v>
      </c>
      <c r="D66" s="65">
        <v>1</v>
      </c>
      <c r="E66" s="65">
        <v>1</v>
      </c>
      <c r="F66" s="65">
        <v>1</v>
      </c>
      <c r="G66" s="65">
        <v>1</v>
      </c>
      <c r="H66" s="65">
        <v>1</v>
      </c>
      <c r="I66" s="65">
        <v>1</v>
      </c>
      <c r="J66" s="65">
        <v>1</v>
      </c>
      <c r="K66" s="65">
        <v>1</v>
      </c>
      <c r="L66" s="65">
        <v>1</v>
      </c>
      <c r="M66" s="65">
        <v>1</v>
      </c>
      <c r="N66" s="65">
        <v>1</v>
      </c>
      <c r="O66" s="6"/>
    </row>
    <row r="67" spans="1:15">
      <c r="A67" s="44" t="s">
        <v>162</v>
      </c>
      <c r="B67" s="69">
        <f t="shared" si="25"/>
        <v>3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1</v>
      </c>
      <c r="K67" s="65">
        <v>1</v>
      </c>
      <c r="L67" s="65">
        <v>0</v>
      </c>
      <c r="M67" s="65">
        <v>1</v>
      </c>
      <c r="N67" s="65">
        <v>0</v>
      </c>
      <c r="O67" s="6"/>
    </row>
    <row r="68" spans="1:15" s="29" customFormat="1">
      <c r="A68" s="94" t="s">
        <v>13</v>
      </c>
      <c r="B68" s="89">
        <f>SUM(B69:B72)</f>
        <v>22</v>
      </c>
      <c r="C68" s="87">
        <f t="shared" ref="C68:N68" si="26">SUM(C69:C72)</f>
        <v>5</v>
      </c>
      <c r="D68" s="87">
        <f t="shared" si="26"/>
        <v>4</v>
      </c>
      <c r="E68" s="87">
        <f t="shared" si="26"/>
        <v>3</v>
      </c>
      <c r="F68" s="87">
        <f t="shared" si="26"/>
        <v>1</v>
      </c>
      <c r="G68" s="87">
        <f t="shared" si="26"/>
        <v>2</v>
      </c>
      <c r="H68" s="87">
        <f t="shared" si="26"/>
        <v>1</v>
      </c>
      <c r="I68" s="87">
        <f t="shared" si="26"/>
        <v>0</v>
      </c>
      <c r="J68" s="87">
        <f t="shared" si="26"/>
        <v>0</v>
      </c>
      <c r="K68" s="87">
        <f t="shared" si="26"/>
        <v>0</v>
      </c>
      <c r="L68" s="87">
        <f t="shared" si="26"/>
        <v>1</v>
      </c>
      <c r="M68" s="87">
        <f t="shared" si="26"/>
        <v>3</v>
      </c>
      <c r="N68" s="87">
        <f t="shared" si="26"/>
        <v>2</v>
      </c>
      <c r="O68" s="90"/>
    </row>
    <row r="69" spans="1:15">
      <c r="A69" s="44" t="s">
        <v>159</v>
      </c>
      <c r="B69" s="69">
        <f>SUM(C69:N69)</f>
        <v>4</v>
      </c>
      <c r="C69" s="65">
        <v>1</v>
      </c>
      <c r="D69" s="65">
        <v>1</v>
      </c>
      <c r="E69" s="65">
        <v>0</v>
      </c>
      <c r="F69" s="65">
        <v>0</v>
      </c>
      <c r="G69" s="65">
        <v>0</v>
      </c>
      <c r="H69" s="65">
        <v>1</v>
      </c>
      <c r="I69" s="65">
        <v>0</v>
      </c>
      <c r="J69" s="65">
        <v>0</v>
      </c>
      <c r="K69" s="65">
        <v>0</v>
      </c>
      <c r="L69" s="65">
        <v>0</v>
      </c>
      <c r="M69" s="65">
        <v>1</v>
      </c>
      <c r="N69" s="65">
        <v>0</v>
      </c>
      <c r="O69" s="6"/>
    </row>
    <row r="70" spans="1:15">
      <c r="A70" s="44" t="s">
        <v>179</v>
      </c>
      <c r="B70" s="69">
        <f t="shared" ref="B70:B72" si="27">SUM(C70:N70)</f>
        <v>1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1</v>
      </c>
      <c r="O70" s="6"/>
    </row>
    <row r="71" spans="1:15">
      <c r="A71" s="44" t="s">
        <v>163</v>
      </c>
      <c r="B71" s="69">
        <f t="shared" si="27"/>
        <v>16</v>
      </c>
      <c r="C71" s="65">
        <v>4</v>
      </c>
      <c r="D71" s="65">
        <v>3</v>
      </c>
      <c r="E71" s="65">
        <v>3</v>
      </c>
      <c r="F71" s="65">
        <v>1</v>
      </c>
      <c r="G71" s="65">
        <v>2</v>
      </c>
      <c r="H71" s="65">
        <v>0</v>
      </c>
      <c r="I71" s="65">
        <v>0</v>
      </c>
      <c r="J71" s="65">
        <v>0</v>
      </c>
      <c r="K71" s="65">
        <v>0</v>
      </c>
      <c r="L71" s="65">
        <v>1</v>
      </c>
      <c r="M71" s="65">
        <v>1</v>
      </c>
      <c r="N71" s="65">
        <v>1</v>
      </c>
      <c r="O71" s="6"/>
    </row>
    <row r="72" spans="1:15">
      <c r="A72" s="44" t="s">
        <v>80</v>
      </c>
      <c r="B72" s="69">
        <f t="shared" si="27"/>
        <v>1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1</v>
      </c>
      <c r="N72" s="65">
        <v>0</v>
      </c>
      <c r="O72" s="6"/>
    </row>
    <row r="73" spans="1:15" s="29" customFormat="1">
      <c r="A73" s="46" t="s">
        <v>127</v>
      </c>
      <c r="B73" s="95">
        <f>SUM(B74:B75)</f>
        <v>4</v>
      </c>
      <c r="C73" s="96">
        <f>SUM(C74:C75)</f>
        <v>1</v>
      </c>
      <c r="D73" s="96">
        <f t="shared" ref="D73:N73" si="28">SUM(D74:D75)</f>
        <v>2</v>
      </c>
      <c r="E73" s="96">
        <f t="shared" si="28"/>
        <v>1</v>
      </c>
      <c r="F73" s="96">
        <f t="shared" si="28"/>
        <v>0</v>
      </c>
      <c r="G73" s="96">
        <f t="shared" si="28"/>
        <v>0</v>
      </c>
      <c r="H73" s="96">
        <f t="shared" si="28"/>
        <v>0</v>
      </c>
      <c r="I73" s="96">
        <f t="shared" si="28"/>
        <v>0</v>
      </c>
      <c r="J73" s="96">
        <f t="shared" si="28"/>
        <v>0</v>
      </c>
      <c r="K73" s="96">
        <f t="shared" si="28"/>
        <v>0</v>
      </c>
      <c r="L73" s="96">
        <f t="shared" si="28"/>
        <v>0</v>
      </c>
      <c r="M73" s="96">
        <f t="shared" si="28"/>
        <v>0</v>
      </c>
      <c r="N73" s="96">
        <f t="shared" si="28"/>
        <v>0</v>
      </c>
      <c r="O73" s="90"/>
    </row>
    <row r="74" spans="1:15">
      <c r="A74" s="44" t="s">
        <v>160</v>
      </c>
      <c r="B74" s="69">
        <f>SUM(C74:N74)</f>
        <v>1</v>
      </c>
      <c r="C74" s="65">
        <v>1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"/>
    </row>
    <row r="75" spans="1:15">
      <c r="A75" s="44" t="s">
        <v>163</v>
      </c>
      <c r="B75" s="69">
        <f>SUM(C75:N75)</f>
        <v>3</v>
      </c>
      <c r="C75" s="65">
        <v>0</v>
      </c>
      <c r="D75" s="65">
        <v>2</v>
      </c>
      <c r="E75" s="65">
        <v>1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"/>
    </row>
    <row r="76" spans="1:15" s="29" customFormat="1">
      <c r="A76" s="46" t="s">
        <v>14</v>
      </c>
      <c r="B76" s="89">
        <f t="shared" ref="B76:N76" si="29">SUM(B77:B80)</f>
        <v>39</v>
      </c>
      <c r="C76" s="87">
        <f t="shared" si="29"/>
        <v>0</v>
      </c>
      <c r="D76" s="87">
        <f t="shared" si="29"/>
        <v>1</v>
      </c>
      <c r="E76" s="87">
        <f t="shared" si="29"/>
        <v>10</v>
      </c>
      <c r="F76" s="87">
        <f t="shared" si="29"/>
        <v>16</v>
      </c>
      <c r="G76" s="87">
        <f t="shared" si="29"/>
        <v>7</v>
      </c>
      <c r="H76" s="87">
        <f t="shared" si="29"/>
        <v>2</v>
      </c>
      <c r="I76" s="87">
        <f t="shared" si="29"/>
        <v>1</v>
      </c>
      <c r="J76" s="87">
        <f t="shared" si="29"/>
        <v>0</v>
      </c>
      <c r="K76" s="87">
        <f t="shared" si="29"/>
        <v>1</v>
      </c>
      <c r="L76" s="87">
        <f t="shared" si="29"/>
        <v>0</v>
      </c>
      <c r="M76" s="87">
        <f t="shared" si="29"/>
        <v>1</v>
      </c>
      <c r="N76" s="87">
        <f t="shared" si="29"/>
        <v>0</v>
      </c>
      <c r="O76" s="90"/>
    </row>
    <row r="77" spans="1:15">
      <c r="A77" s="44" t="s">
        <v>159</v>
      </c>
      <c r="B77" s="69">
        <f>SUM(C77:N77)</f>
        <v>34</v>
      </c>
      <c r="C77" s="65">
        <v>0</v>
      </c>
      <c r="D77" s="65">
        <v>0</v>
      </c>
      <c r="E77" s="65">
        <v>10</v>
      </c>
      <c r="F77" s="65">
        <v>15</v>
      </c>
      <c r="G77" s="65">
        <v>7</v>
      </c>
      <c r="H77" s="65">
        <v>2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"/>
    </row>
    <row r="78" spans="1:15">
      <c r="A78" s="73" t="s">
        <v>177</v>
      </c>
      <c r="B78" s="69">
        <f t="shared" ref="B78:B80" si="30">SUM(C78:N78)</f>
        <v>1</v>
      </c>
      <c r="C78" s="65">
        <v>0</v>
      </c>
      <c r="D78" s="65">
        <v>0</v>
      </c>
      <c r="E78" s="65">
        <v>0</v>
      </c>
      <c r="F78" s="65">
        <v>0</v>
      </c>
      <c r="G78" s="65">
        <v>0</v>
      </c>
      <c r="H78" s="65">
        <v>0</v>
      </c>
      <c r="I78" s="65">
        <v>1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"/>
    </row>
    <row r="79" spans="1:15">
      <c r="A79" s="44" t="s">
        <v>163</v>
      </c>
      <c r="B79" s="69">
        <f t="shared" si="30"/>
        <v>3</v>
      </c>
      <c r="C79" s="65">
        <v>0</v>
      </c>
      <c r="D79" s="65">
        <v>1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1</v>
      </c>
      <c r="L79" s="65">
        <v>0</v>
      </c>
      <c r="M79" s="65">
        <v>1</v>
      </c>
      <c r="N79" s="65">
        <v>0</v>
      </c>
      <c r="O79" s="6"/>
    </row>
    <row r="80" spans="1:15">
      <c r="A80" s="47" t="s">
        <v>204</v>
      </c>
      <c r="B80" s="69">
        <f t="shared" si="30"/>
        <v>1</v>
      </c>
      <c r="C80" s="65">
        <v>0</v>
      </c>
      <c r="D80" s="65">
        <v>0</v>
      </c>
      <c r="E80" s="65">
        <v>0</v>
      </c>
      <c r="F80" s="65">
        <v>1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"/>
    </row>
    <row r="81" spans="1:15" s="29" customFormat="1">
      <c r="A81" s="46" t="s">
        <v>174</v>
      </c>
      <c r="B81" s="89">
        <f>SUM(B82:B88)</f>
        <v>307</v>
      </c>
      <c r="C81" s="87">
        <f>SUM(C82:C88)</f>
        <v>26</v>
      </c>
      <c r="D81" s="87">
        <f t="shared" ref="D81:N81" si="31">SUM(D82:D88)</f>
        <v>36</v>
      </c>
      <c r="E81" s="87">
        <f t="shared" si="31"/>
        <v>31</v>
      </c>
      <c r="F81" s="87">
        <f t="shared" si="31"/>
        <v>34</v>
      </c>
      <c r="G81" s="87">
        <f t="shared" si="31"/>
        <v>40</v>
      </c>
      <c r="H81" s="87">
        <f t="shared" si="31"/>
        <v>28</v>
      </c>
      <c r="I81" s="87">
        <f t="shared" si="31"/>
        <v>28</v>
      </c>
      <c r="J81" s="87">
        <f t="shared" si="31"/>
        <v>21</v>
      </c>
      <c r="K81" s="87">
        <f t="shared" si="31"/>
        <v>12</v>
      </c>
      <c r="L81" s="87">
        <f t="shared" si="31"/>
        <v>12</v>
      </c>
      <c r="M81" s="87">
        <f t="shared" si="31"/>
        <v>20</v>
      </c>
      <c r="N81" s="87">
        <f t="shared" si="31"/>
        <v>19</v>
      </c>
      <c r="O81" s="90"/>
    </row>
    <row r="82" spans="1:15">
      <c r="A82" s="44" t="s">
        <v>160</v>
      </c>
      <c r="B82" s="69">
        <f>SUM(C82:N82)</f>
        <v>90</v>
      </c>
      <c r="C82" s="65">
        <v>7</v>
      </c>
      <c r="D82" s="65">
        <v>8</v>
      </c>
      <c r="E82" s="65">
        <v>6</v>
      </c>
      <c r="F82" s="65">
        <v>9</v>
      </c>
      <c r="G82" s="65">
        <v>9</v>
      </c>
      <c r="H82" s="65">
        <v>8</v>
      </c>
      <c r="I82" s="65">
        <v>12</v>
      </c>
      <c r="J82" s="65">
        <v>9</v>
      </c>
      <c r="K82" s="65">
        <v>4</v>
      </c>
      <c r="L82" s="65">
        <v>4</v>
      </c>
      <c r="M82" s="65">
        <v>8</v>
      </c>
      <c r="N82" s="65">
        <v>6</v>
      </c>
      <c r="O82" s="6"/>
    </row>
    <row r="83" spans="1:15">
      <c r="A83" s="44" t="s">
        <v>159</v>
      </c>
      <c r="B83" s="69">
        <f t="shared" ref="B83:B88" si="32">SUM(C83:N83)</f>
        <v>4</v>
      </c>
      <c r="C83" s="65">
        <v>0</v>
      </c>
      <c r="D83" s="65">
        <v>0</v>
      </c>
      <c r="E83" s="65">
        <v>1</v>
      </c>
      <c r="F83" s="65">
        <v>1</v>
      </c>
      <c r="G83" s="65">
        <v>0</v>
      </c>
      <c r="H83" s="65">
        <v>1</v>
      </c>
      <c r="I83" s="65">
        <v>0</v>
      </c>
      <c r="J83" s="65">
        <v>0</v>
      </c>
      <c r="K83" s="65">
        <v>1</v>
      </c>
      <c r="L83" s="65">
        <v>0</v>
      </c>
      <c r="M83" s="65">
        <v>0</v>
      </c>
      <c r="N83" s="65">
        <v>0</v>
      </c>
      <c r="O83" s="6"/>
    </row>
    <row r="84" spans="1:15">
      <c r="A84" s="44" t="s">
        <v>161</v>
      </c>
      <c r="B84" s="69">
        <f t="shared" si="32"/>
        <v>1</v>
      </c>
      <c r="C84" s="65">
        <v>0</v>
      </c>
      <c r="D84" s="65">
        <v>0</v>
      </c>
      <c r="E84" s="65">
        <v>0</v>
      </c>
      <c r="F84" s="65">
        <v>0</v>
      </c>
      <c r="G84" s="65">
        <v>0</v>
      </c>
      <c r="H84" s="65">
        <v>1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"/>
    </row>
    <row r="85" spans="1:15">
      <c r="A85" s="44" t="s">
        <v>175</v>
      </c>
      <c r="B85" s="69">
        <f t="shared" si="32"/>
        <v>3</v>
      </c>
      <c r="C85" s="65">
        <v>0</v>
      </c>
      <c r="D85" s="65">
        <v>1</v>
      </c>
      <c r="E85" s="65">
        <v>0</v>
      </c>
      <c r="F85" s="65">
        <v>1</v>
      </c>
      <c r="G85" s="65">
        <v>0</v>
      </c>
      <c r="H85" s="65">
        <v>1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"/>
    </row>
    <row r="86" spans="1:15">
      <c r="A86" s="44" t="s">
        <v>162</v>
      </c>
      <c r="B86" s="69">
        <f t="shared" si="32"/>
        <v>83</v>
      </c>
      <c r="C86" s="65">
        <v>7</v>
      </c>
      <c r="D86" s="65">
        <v>8</v>
      </c>
      <c r="E86" s="65">
        <v>7</v>
      </c>
      <c r="F86" s="65">
        <v>9</v>
      </c>
      <c r="G86" s="65">
        <v>9</v>
      </c>
      <c r="H86" s="65">
        <v>7</v>
      </c>
      <c r="I86" s="65">
        <v>8</v>
      </c>
      <c r="J86" s="65">
        <v>7</v>
      </c>
      <c r="K86" s="65">
        <v>4</v>
      </c>
      <c r="L86" s="65">
        <v>4</v>
      </c>
      <c r="M86" s="65">
        <v>7</v>
      </c>
      <c r="N86" s="65">
        <v>6</v>
      </c>
      <c r="O86" s="6"/>
    </row>
    <row r="87" spans="1:15">
      <c r="A87" s="44" t="s">
        <v>80</v>
      </c>
      <c r="B87" s="69">
        <f t="shared" si="32"/>
        <v>124</v>
      </c>
      <c r="C87" s="65">
        <v>12</v>
      </c>
      <c r="D87" s="65">
        <v>19</v>
      </c>
      <c r="E87" s="65">
        <v>17</v>
      </c>
      <c r="F87" s="65">
        <v>14</v>
      </c>
      <c r="G87" s="65">
        <v>22</v>
      </c>
      <c r="H87" s="65">
        <v>10</v>
      </c>
      <c r="I87" s="65">
        <v>7</v>
      </c>
      <c r="J87" s="65">
        <v>5</v>
      </c>
      <c r="K87" s="65">
        <v>3</v>
      </c>
      <c r="L87" s="65">
        <v>3</v>
      </c>
      <c r="M87" s="65">
        <v>5</v>
      </c>
      <c r="N87" s="65">
        <v>7</v>
      </c>
      <c r="O87" s="6"/>
    </row>
    <row r="88" spans="1:15">
      <c r="A88" s="44" t="s">
        <v>167</v>
      </c>
      <c r="B88" s="69">
        <f t="shared" si="32"/>
        <v>2</v>
      </c>
      <c r="C88" s="65">
        <v>0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5">
        <v>1</v>
      </c>
      <c r="J88" s="65">
        <v>0</v>
      </c>
      <c r="K88" s="65">
        <v>0</v>
      </c>
      <c r="L88" s="65">
        <v>1</v>
      </c>
      <c r="M88" s="65">
        <v>0</v>
      </c>
      <c r="N88" s="65">
        <v>0</v>
      </c>
      <c r="O88" s="6"/>
    </row>
    <row r="89" spans="1:15" s="29" customFormat="1">
      <c r="A89" s="46" t="s">
        <v>15</v>
      </c>
      <c r="B89" s="89">
        <f>SUM(B90:B92)</f>
        <v>8</v>
      </c>
      <c r="C89" s="87">
        <f t="shared" ref="C89:N89" si="33">SUM(C90:C92)</f>
        <v>1</v>
      </c>
      <c r="D89" s="87">
        <f t="shared" si="33"/>
        <v>0</v>
      </c>
      <c r="E89" s="87">
        <f t="shared" si="33"/>
        <v>0</v>
      </c>
      <c r="F89" s="87">
        <f t="shared" si="33"/>
        <v>0</v>
      </c>
      <c r="G89" s="87">
        <f t="shared" si="33"/>
        <v>0</v>
      </c>
      <c r="H89" s="87">
        <f t="shared" si="33"/>
        <v>1</v>
      </c>
      <c r="I89" s="87">
        <f t="shared" si="33"/>
        <v>0</v>
      </c>
      <c r="J89" s="87">
        <f t="shared" si="33"/>
        <v>0</v>
      </c>
      <c r="K89" s="87">
        <f t="shared" si="33"/>
        <v>1</v>
      </c>
      <c r="L89" s="87">
        <f t="shared" si="33"/>
        <v>2</v>
      </c>
      <c r="M89" s="87">
        <f t="shared" si="33"/>
        <v>2</v>
      </c>
      <c r="N89" s="87">
        <f t="shared" si="33"/>
        <v>1</v>
      </c>
      <c r="O89" s="90"/>
    </row>
    <row r="90" spans="1:15">
      <c r="A90" s="44" t="s">
        <v>159</v>
      </c>
      <c r="B90" s="69">
        <f>SUM(C90:N90)</f>
        <v>1</v>
      </c>
      <c r="C90" s="65">
        <v>0</v>
      </c>
      <c r="D90" s="65">
        <v>0</v>
      </c>
      <c r="E90" s="65">
        <v>0</v>
      </c>
      <c r="F90" s="65">
        <v>0</v>
      </c>
      <c r="G90" s="65">
        <v>0</v>
      </c>
      <c r="H90" s="65">
        <v>0</v>
      </c>
      <c r="I90" s="65">
        <v>0</v>
      </c>
      <c r="J90" s="65">
        <v>0</v>
      </c>
      <c r="K90" s="65">
        <v>1</v>
      </c>
      <c r="L90" s="65">
        <v>0</v>
      </c>
      <c r="M90" s="65">
        <v>0</v>
      </c>
      <c r="N90" s="65">
        <v>0</v>
      </c>
      <c r="O90" s="6"/>
    </row>
    <row r="91" spans="1:15">
      <c r="A91" s="44" t="s">
        <v>161</v>
      </c>
      <c r="B91" s="69">
        <f t="shared" ref="B91:B92" si="34">SUM(C91:N91)</f>
        <v>5</v>
      </c>
      <c r="C91" s="65">
        <v>1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1</v>
      </c>
      <c r="M91" s="65">
        <v>2</v>
      </c>
      <c r="N91" s="65">
        <v>1</v>
      </c>
      <c r="O91" s="6"/>
    </row>
    <row r="92" spans="1:15">
      <c r="A92" s="44" t="s">
        <v>163</v>
      </c>
      <c r="B92" s="69">
        <f t="shared" si="34"/>
        <v>2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1</v>
      </c>
      <c r="I92" s="65">
        <v>0</v>
      </c>
      <c r="J92" s="65">
        <v>0</v>
      </c>
      <c r="K92" s="65">
        <v>0</v>
      </c>
      <c r="L92" s="65">
        <v>1</v>
      </c>
      <c r="M92" s="65">
        <v>0</v>
      </c>
      <c r="N92" s="65">
        <v>0</v>
      </c>
      <c r="O92" s="6"/>
    </row>
    <row r="93" spans="1:15" s="29" customFormat="1">
      <c r="A93" s="46" t="s">
        <v>77</v>
      </c>
      <c r="B93" s="89">
        <f>SUM(B94)</f>
        <v>28</v>
      </c>
      <c r="C93" s="87">
        <f t="shared" ref="C93:N93" si="35">SUM(C94)</f>
        <v>13</v>
      </c>
      <c r="D93" s="87">
        <f t="shared" si="35"/>
        <v>12</v>
      </c>
      <c r="E93" s="87">
        <f t="shared" si="35"/>
        <v>3</v>
      </c>
      <c r="F93" s="87">
        <f t="shared" si="35"/>
        <v>0</v>
      </c>
      <c r="G93" s="87">
        <f t="shared" si="35"/>
        <v>0</v>
      </c>
      <c r="H93" s="87">
        <f t="shared" si="35"/>
        <v>0</v>
      </c>
      <c r="I93" s="87">
        <f t="shared" si="35"/>
        <v>0</v>
      </c>
      <c r="J93" s="87">
        <f t="shared" si="35"/>
        <v>0</v>
      </c>
      <c r="K93" s="87">
        <f t="shared" si="35"/>
        <v>0</v>
      </c>
      <c r="L93" s="87">
        <f t="shared" si="35"/>
        <v>0</v>
      </c>
      <c r="M93" s="87">
        <f t="shared" si="35"/>
        <v>0</v>
      </c>
      <c r="N93" s="87">
        <f t="shared" si="35"/>
        <v>0</v>
      </c>
      <c r="O93" s="90"/>
    </row>
    <row r="94" spans="1:15">
      <c r="A94" s="44" t="s">
        <v>159</v>
      </c>
      <c r="B94" s="69">
        <f>SUM(C94:N94)</f>
        <v>28</v>
      </c>
      <c r="C94" s="65">
        <v>13</v>
      </c>
      <c r="D94" s="65">
        <v>12</v>
      </c>
      <c r="E94" s="65">
        <v>3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"/>
    </row>
    <row r="95" spans="1:15" s="29" customFormat="1">
      <c r="A95" s="46" t="s">
        <v>16</v>
      </c>
      <c r="B95" s="89">
        <f t="shared" ref="B95:N95" si="36">SUM(B96:B99)</f>
        <v>53</v>
      </c>
      <c r="C95" s="87">
        <f t="shared" si="36"/>
        <v>6</v>
      </c>
      <c r="D95" s="87">
        <f t="shared" si="36"/>
        <v>6</v>
      </c>
      <c r="E95" s="87">
        <f t="shared" si="36"/>
        <v>12</v>
      </c>
      <c r="F95" s="87">
        <f t="shared" si="36"/>
        <v>11</v>
      </c>
      <c r="G95" s="87">
        <f t="shared" si="36"/>
        <v>6</v>
      </c>
      <c r="H95" s="87">
        <f t="shared" si="36"/>
        <v>4</v>
      </c>
      <c r="I95" s="87">
        <f t="shared" si="36"/>
        <v>3</v>
      </c>
      <c r="J95" s="87">
        <f t="shared" si="36"/>
        <v>2</v>
      </c>
      <c r="K95" s="87">
        <f t="shared" si="36"/>
        <v>1</v>
      </c>
      <c r="L95" s="87">
        <f t="shared" si="36"/>
        <v>0</v>
      </c>
      <c r="M95" s="87">
        <f t="shared" si="36"/>
        <v>1</v>
      </c>
      <c r="N95" s="87">
        <f t="shared" si="36"/>
        <v>1</v>
      </c>
      <c r="O95" s="90"/>
    </row>
    <row r="96" spans="1:15">
      <c r="A96" s="44" t="s">
        <v>159</v>
      </c>
      <c r="B96" s="69">
        <f t="shared" ref="B96:B98" si="37">SUM(C96:N96)</f>
        <v>14</v>
      </c>
      <c r="C96" s="65">
        <v>1</v>
      </c>
      <c r="D96" s="65">
        <v>2</v>
      </c>
      <c r="E96" s="65">
        <v>2</v>
      </c>
      <c r="F96" s="65">
        <v>3</v>
      </c>
      <c r="G96" s="65">
        <v>3</v>
      </c>
      <c r="H96" s="65">
        <v>0</v>
      </c>
      <c r="I96" s="65">
        <v>2</v>
      </c>
      <c r="J96" s="65">
        <v>1</v>
      </c>
      <c r="K96" s="65">
        <v>0</v>
      </c>
      <c r="L96" s="65">
        <v>0</v>
      </c>
      <c r="M96" s="65">
        <v>0</v>
      </c>
      <c r="N96" s="65">
        <v>0</v>
      </c>
      <c r="O96" s="6"/>
    </row>
    <row r="97" spans="1:15">
      <c r="A97" s="44" t="s">
        <v>163</v>
      </c>
      <c r="B97" s="69">
        <f t="shared" si="37"/>
        <v>7</v>
      </c>
      <c r="C97" s="65">
        <v>2</v>
      </c>
      <c r="D97" s="65">
        <v>1</v>
      </c>
      <c r="E97" s="65">
        <v>0</v>
      </c>
      <c r="F97" s="65">
        <v>0</v>
      </c>
      <c r="G97" s="65">
        <v>0</v>
      </c>
      <c r="H97" s="65">
        <v>1</v>
      </c>
      <c r="I97" s="65">
        <v>1</v>
      </c>
      <c r="J97" s="65">
        <v>0</v>
      </c>
      <c r="K97" s="65">
        <v>1</v>
      </c>
      <c r="L97" s="65">
        <v>0</v>
      </c>
      <c r="M97" s="65">
        <v>0</v>
      </c>
      <c r="N97" s="65">
        <v>1</v>
      </c>
      <c r="O97" s="6"/>
    </row>
    <row r="98" spans="1:15">
      <c r="A98" s="44" t="s">
        <v>80</v>
      </c>
      <c r="B98" s="69">
        <f t="shared" si="37"/>
        <v>30</v>
      </c>
      <c r="C98" s="65">
        <v>3</v>
      </c>
      <c r="D98" s="65">
        <v>3</v>
      </c>
      <c r="E98" s="65">
        <v>10</v>
      </c>
      <c r="F98" s="65">
        <v>7</v>
      </c>
      <c r="G98" s="65">
        <v>3</v>
      </c>
      <c r="H98" s="65">
        <v>3</v>
      </c>
      <c r="I98" s="65">
        <v>0</v>
      </c>
      <c r="J98" s="65">
        <v>1</v>
      </c>
      <c r="K98" s="65">
        <v>0</v>
      </c>
      <c r="L98" s="65">
        <v>0</v>
      </c>
      <c r="M98" s="65">
        <v>0</v>
      </c>
      <c r="N98" s="65">
        <v>0</v>
      </c>
      <c r="O98" s="6"/>
    </row>
    <row r="99" spans="1:15">
      <c r="A99" s="44" t="s">
        <v>167</v>
      </c>
      <c r="B99" s="69">
        <f>SUM(C99:N99)</f>
        <v>2</v>
      </c>
      <c r="C99" s="65">
        <v>0</v>
      </c>
      <c r="D99" s="65">
        <v>0</v>
      </c>
      <c r="E99" s="65">
        <v>0</v>
      </c>
      <c r="F99" s="65">
        <v>1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1</v>
      </c>
      <c r="N99" s="65">
        <v>0</v>
      </c>
      <c r="O99" s="6"/>
    </row>
    <row r="100" spans="1:15" s="29" customFormat="1">
      <c r="A100" s="46" t="s">
        <v>17</v>
      </c>
      <c r="B100" s="89">
        <f>SUM(B101:B104)</f>
        <v>8</v>
      </c>
      <c r="C100" s="87">
        <f t="shared" ref="C100:N100" si="38">SUM(C101:C104)</f>
        <v>0</v>
      </c>
      <c r="D100" s="87">
        <f t="shared" si="38"/>
        <v>0</v>
      </c>
      <c r="E100" s="87">
        <f t="shared" si="38"/>
        <v>1</v>
      </c>
      <c r="F100" s="87">
        <f t="shared" si="38"/>
        <v>0</v>
      </c>
      <c r="G100" s="87">
        <f t="shared" si="38"/>
        <v>0</v>
      </c>
      <c r="H100" s="87">
        <f t="shared" si="38"/>
        <v>0</v>
      </c>
      <c r="I100" s="87">
        <f t="shared" si="38"/>
        <v>0</v>
      </c>
      <c r="J100" s="87">
        <f t="shared" si="38"/>
        <v>1</v>
      </c>
      <c r="K100" s="87">
        <f t="shared" si="38"/>
        <v>1</v>
      </c>
      <c r="L100" s="87">
        <f t="shared" si="38"/>
        <v>1</v>
      </c>
      <c r="M100" s="87">
        <f t="shared" si="38"/>
        <v>2</v>
      </c>
      <c r="N100" s="87">
        <f t="shared" si="38"/>
        <v>2</v>
      </c>
      <c r="O100" s="90"/>
    </row>
    <row r="101" spans="1:15">
      <c r="A101" s="44" t="s">
        <v>159</v>
      </c>
      <c r="B101" s="69">
        <f>SUM(C101:N101)</f>
        <v>2</v>
      </c>
      <c r="C101" s="65">
        <v>0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1</v>
      </c>
      <c r="N101" s="65">
        <v>1</v>
      </c>
      <c r="O101" s="6"/>
    </row>
    <row r="102" spans="1:15">
      <c r="A102" s="44" t="s">
        <v>161</v>
      </c>
      <c r="B102" s="69">
        <f t="shared" ref="B102:B104" si="39">SUM(C102:N102)</f>
        <v>1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  <c r="H102" s="65">
        <v>0</v>
      </c>
      <c r="I102" s="65">
        <v>0</v>
      </c>
      <c r="J102" s="65">
        <v>1</v>
      </c>
      <c r="K102" s="65">
        <v>0</v>
      </c>
      <c r="L102" s="65">
        <v>0</v>
      </c>
      <c r="M102" s="65">
        <v>0</v>
      </c>
      <c r="N102" s="65">
        <v>0</v>
      </c>
      <c r="O102" s="6"/>
    </row>
    <row r="103" spans="1:15">
      <c r="A103" s="44" t="s">
        <v>163</v>
      </c>
      <c r="B103" s="69">
        <f t="shared" si="39"/>
        <v>4</v>
      </c>
      <c r="C103" s="65">
        <v>0</v>
      </c>
      <c r="D103" s="65">
        <v>0</v>
      </c>
      <c r="E103" s="65">
        <v>1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1</v>
      </c>
      <c r="L103" s="65">
        <v>1</v>
      </c>
      <c r="M103" s="65">
        <v>1</v>
      </c>
      <c r="N103" s="65">
        <v>0</v>
      </c>
      <c r="O103" s="6"/>
    </row>
    <row r="104" spans="1:15">
      <c r="A104" s="44" t="s">
        <v>225</v>
      </c>
      <c r="B104" s="69">
        <f t="shared" si="39"/>
        <v>1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1</v>
      </c>
      <c r="O104" s="6"/>
    </row>
    <row r="105" spans="1:15">
      <c r="A105" s="46" t="s">
        <v>18</v>
      </c>
      <c r="B105" s="68">
        <f>SUM(B106:B108)</f>
        <v>111</v>
      </c>
      <c r="C105" s="64">
        <f t="shared" ref="C105:N105" si="40">SUM(C106:C108)</f>
        <v>0</v>
      </c>
      <c r="D105" s="64">
        <f t="shared" si="40"/>
        <v>4</v>
      </c>
      <c r="E105" s="64">
        <f t="shared" si="40"/>
        <v>1</v>
      </c>
      <c r="F105" s="64">
        <f t="shared" si="40"/>
        <v>1</v>
      </c>
      <c r="G105" s="64">
        <f t="shared" si="40"/>
        <v>7</v>
      </c>
      <c r="H105" s="64">
        <f t="shared" si="40"/>
        <v>12</v>
      </c>
      <c r="I105" s="64">
        <f t="shared" si="40"/>
        <v>13</v>
      </c>
      <c r="J105" s="64">
        <f t="shared" si="40"/>
        <v>15</v>
      </c>
      <c r="K105" s="64">
        <f t="shared" si="40"/>
        <v>12</v>
      </c>
      <c r="L105" s="64">
        <f t="shared" si="40"/>
        <v>17</v>
      </c>
      <c r="M105" s="64">
        <f t="shared" si="40"/>
        <v>14</v>
      </c>
      <c r="N105" s="64">
        <f t="shared" si="40"/>
        <v>15</v>
      </c>
      <c r="O105" s="8"/>
    </row>
    <row r="106" spans="1:15">
      <c r="A106" s="44" t="s">
        <v>64</v>
      </c>
      <c r="B106" s="69">
        <f>SUM(C106:N106)</f>
        <v>99</v>
      </c>
      <c r="C106" s="65">
        <v>0</v>
      </c>
      <c r="D106" s="65">
        <v>0</v>
      </c>
      <c r="E106" s="65">
        <v>0</v>
      </c>
      <c r="F106" s="65">
        <v>1</v>
      </c>
      <c r="G106" s="65">
        <v>7</v>
      </c>
      <c r="H106" s="65">
        <v>12</v>
      </c>
      <c r="I106" s="65">
        <v>13</v>
      </c>
      <c r="J106" s="65">
        <v>14</v>
      </c>
      <c r="K106" s="65">
        <v>11</v>
      </c>
      <c r="L106" s="65">
        <v>14</v>
      </c>
      <c r="M106" s="65">
        <v>13</v>
      </c>
      <c r="N106" s="65">
        <v>14</v>
      </c>
      <c r="O106" s="6"/>
    </row>
    <row r="107" spans="1:15">
      <c r="A107" s="44" t="s">
        <v>201</v>
      </c>
      <c r="B107" s="69">
        <f t="shared" ref="B107:B108" si="41">SUM(C107:N107)</f>
        <v>11</v>
      </c>
      <c r="C107" s="65">
        <v>0</v>
      </c>
      <c r="D107" s="65">
        <v>3</v>
      </c>
      <c r="E107" s="65">
        <v>1</v>
      </c>
      <c r="F107" s="65">
        <v>0</v>
      </c>
      <c r="G107" s="65">
        <v>0</v>
      </c>
      <c r="H107" s="65">
        <v>0</v>
      </c>
      <c r="I107" s="65">
        <v>0</v>
      </c>
      <c r="J107" s="65">
        <v>1</v>
      </c>
      <c r="K107" s="65">
        <v>1</v>
      </c>
      <c r="L107" s="65">
        <v>3</v>
      </c>
      <c r="M107" s="65">
        <v>1</v>
      </c>
      <c r="N107" s="65">
        <v>1</v>
      </c>
      <c r="O107" s="6"/>
    </row>
    <row r="108" spans="1:15">
      <c r="A108" s="44" t="s">
        <v>80</v>
      </c>
      <c r="B108" s="69">
        <f t="shared" si="41"/>
        <v>1</v>
      </c>
      <c r="C108" s="65">
        <v>0</v>
      </c>
      <c r="D108" s="65">
        <v>1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"/>
    </row>
    <row r="109" spans="1:15" s="29" customFormat="1">
      <c r="A109" s="46" t="s">
        <v>205</v>
      </c>
      <c r="B109" s="89">
        <f>SUM(B110:B111)</f>
        <v>14</v>
      </c>
      <c r="C109" s="87">
        <f>SUM(C110:C111)</f>
        <v>0</v>
      </c>
      <c r="D109" s="87">
        <f t="shared" ref="D109:N109" si="42">SUM(D110:D111)</f>
        <v>0</v>
      </c>
      <c r="E109" s="87">
        <f t="shared" si="42"/>
        <v>0</v>
      </c>
      <c r="F109" s="87">
        <f t="shared" si="42"/>
        <v>0</v>
      </c>
      <c r="G109" s="87">
        <f t="shared" si="42"/>
        <v>2</v>
      </c>
      <c r="H109" s="87">
        <f t="shared" si="42"/>
        <v>0</v>
      </c>
      <c r="I109" s="87">
        <f t="shared" si="42"/>
        <v>1</v>
      </c>
      <c r="J109" s="87">
        <f t="shared" si="42"/>
        <v>2</v>
      </c>
      <c r="K109" s="87">
        <f t="shared" si="42"/>
        <v>3</v>
      </c>
      <c r="L109" s="87">
        <f t="shared" si="42"/>
        <v>3</v>
      </c>
      <c r="M109" s="87">
        <f t="shared" si="42"/>
        <v>2</v>
      </c>
      <c r="N109" s="87">
        <f t="shared" si="42"/>
        <v>1</v>
      </c>
      <c r="O109" s="90"/>
    </row>
    <row r="110" spans="1:15">
      <c r="A110" s="44" t="s">
        <v>159</v>
      </c>
      <c r="B110" s="69">
        <f>SUM(C110:N110)</f>
        <v>13</v>
      </c>
      <c r="C110" s="65">
        <v>0</v>
      </c>
      <c r="D110" s="65">
        <v>0</v>
      </c>
      <c r="E110" s="65">
        <v>0</v>
      </c>
      <c r="F110" s="65">
        <v>0</v>
      </c>
      <c r="G110" s="65">
        <v>1</v>
      </c>
      <c r="H110" s="65">
        <v>0</v>
      </c>
      <c r="I110" s="65">
        <v>1</v>
      </c>
      <c r="J110" s="65">
        <v>2</v>
      </c>
      <c r="K110" s="65">
        <v>3</v>
      </c>
      <c r="L110" s="65">
        <v>3</v>
      </c>
      <c r="M110" s="65">
        <v>2</v>
      </c>
      <c r="N110" s="65">
        <v>1</v>
      </c>
      <c r="O110" s="6"/>
    </row>
    <row r="111" spans="1:15">
      <c r="A111" s="44" t="s">
        <v>163</v>
      </c>
      <c r="B111" s="69">
        <f>SUM(C111:N111)</f>
        <v>1</v>
      </c>
      <c r="C111" s="65">
        <v>0</v>
      </c>
      <c r="D111" s="65">
        <v>0</v>
      </c>
      <c r="E111" s="65">
        <v>0</v>
      </c>
      <c r="F111" s="65">
        <v>0</v>
      </c>
      <c r="G111" s="65">
        <v>1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"/>
    </row>
    <row r="112" spans="1:15" s="29" customFormat="1">
      <c r="A112" s="46" t="s">
        <v>19</v>
      </c>
      <c r="B112" s="89">
        <f>SUM(B113:B115)</f>
        <v>75</v>
      </c>
      <c r="C112" s="87">
        <f>SUM(C113:C115)</f>
        <v>5</v>
      </c>
      <c r="D112" s="87">
        <f t="shared" ref="D112:G112" si="43">SUM(D113:D115)</f>
        <v>5</v>
      </c>
      <c r="E112" s="87">
        <f t="shared" si="43"/>
        <v>8</v>
      </c>
      <c r="F112" s="87">
        <f t="shared" si="43"/>
        <v>8</v>
      </c>
      <c r="G112" s="87">
        <f t="shared" si="43"/>
        <v>5</v>
      </c>
      <c r="H112" s="87">
        <f>SUM(H113:H115)</f>
        <v>4</v>
      </c>
      <c r="I112" s="87">
        <f t="shared" ref="I112:N112" si="44">SUM(I113:I115)</f>
        <v>9</v>
      </c>
      <c r="J112" s="87">
        <f t="shared" si="44"/>
        <v>7</v>
      </c>
      <c r="K112" s="87">
        <f t="shared" si="44"/>
        <v>6</v>
      </c>
      <c r="L112" s="87">
        <f t="shared" si="44"/>
        <v>7</v>
      </c>
      <c r="M112" s="87">
        <f t="shared" si="44"/>
        <v>6</v>
      </c>
      <c r="N112" s="87">
        <f t="shared" si="44"/>
        <v>5</v>
      </c>
      <c r="O112" s="90"/>
    </row>
    <row r="113" spans="1:15">
      <c r="A113" s="44" t="s">
        <v>159</v>
      </c>
      <c r="B113" s="69">
        <f>SUM(C113:N113)</f>
        <v>40</v>
      </c>
      <c r="C113" s="65">
        <v>3</v>
      </c>
      <c r="D113" s="65">
        <v>2</v>
      </c>
      <c r="E113" s="65">
        <v>5</v>
      </c>
      <c r="F113" s="65">
        <v>4</v>
      </c>
      <c r="G113" s="65">
        <v>2</v>
      </c>
      <c r="H113" s="65">
        <v>2</v>
      </c>
      <c r="I113" s="65">
        <v>7</v>
      </c>
      <c r="J113" s="65">
        <v>3</v>
      </c>
      <c r="K113" s="65">
        <v>2</v>
      </c>
      <c r="L113" s="65">
        <v>3</v>
      </c>
      <c r="M113" s="65">
        <v>4</v>
      </c>
      <c r="N113" s="65">
        <v>3</v>
      </c>
      <c r="O113" s="6"/>
    </row>
    <row r="114" spans="1:15">
      <c r="A114" s="44" t="s">
        <v>161</v>
      </c>
      <c r="B114" s="69">
        <f t="shared" ref="B114:B115" si="45">SUM(C114:N114)</f>
        <v>20</v>
      </c>
      <c r="C114" s="65">
        <v>1</v>
      </c>
      <c r="D114" s="65">
        <v>2</v>
      </c>
      <c r="E114" s="65">
        <v>1</v>
      </c>
      <c r="F114" s="65">
        <v>2</v>
      </c>
      <c r="G114" s="65">
        <v>0</v>
      </c>
      <c r="H114" s="65">
        <v>1</v>
      </c>
      <c r="I114" s="65">
        <v>2</v>
      </c>
      <c r="J114" s="65">
        <v>3</v>
      </c>
      <c r="K114" s="65">
        <v>3</v>
      </c>
      <c r="L114" s="65">
        <v>4</v>
      </c>
      <c r="M114" s="65">
        <v>1</v>
      </c>
      <c r="N114" s="65">
        <v>0</v>
      </c>
      <c r="O114" s="6"/>
    </row>
    <row r="115" spans="1:15">
      <c r="A115" s="44" t="s">
        <v>163</v>
      </c>
      <c r="B115" s="69">
        <f t="shared" si="45"/>
        <v>15</v>
      </c>
      <c r="C115" s="65">
        <v>1</v>
      </c>
      <c r="D115" s="65">
        <v>1</v>
      </c>
      <c r="E115" s="65">
        <v>2</v>
      </c>
      <c r="F115" s="65">
        <v>2</v>
      </c>
      <c r="G115" s="65">
        <v>3</v>
      </c>
      <c r="H115" s="65">
        <v>1</v>
      </c>
      <c r="I115" s="65">
        <v>0</v>
      </c>
      <c r="J115" s="65">
        <v>1</v>
      </c>
      <c r="K115" s="65">
        <v>1</v>
      </c>
      <c r="L115" s="65">
        <v>0</v>
      </c>
      <c r="M115" s="65">
        <v>1</v>
      </c>
      <c r="N115" s="65">
        <v>2</v>
      </c>
      <c r="O115" s="6"/>
    </row>
    <row r="116" spans="1:15" s="29" customFormat="1">
      <c r="A116" s="46" t="s">
        <v>206</v>
      </c>
      <c r="B116" s="92">
        <f t="shared" ref="B116" si="46">SUM(C116:H116)</f>
        <v>1</v>
      </c>
      <c r="C116" s="91">
        <f>SUM(C117)</f>
        <v>0</v>
      </c>
      <c r="D116" s="91">
        <f t="shared" ref="D116:N116" si="47">SUM(D117)</f>
        <v>0</v>
      </c>
      <c r="E116" s="91">
        <f t="shared" si="47"/>
        <v>0</v>
      </c>
      <c r="F116" s="91">
        <f t="shared" si="47"/>
        <v>0</v>
      </c>
      <c r="G116" s="91">
        <f t="shared" si="47"/>
        <v>1</v>
      </c>
      <c r="H116" s="91">
        <f t="shared" si="47"/>
        <v>0</v>
      </c>
      <c r="I116" s="91">
        <f t="shared" si="47"/>
        <v>0</v>
      </c>
      <c r="J116" s="91">
        <f t="shared" si="47"/>
        <v>0</v>
      </c>
      <c r="K116" s="91">
        <f t="shared" si="47"/>
        <v>0</v>
      </c>
      <c r="L116" s="91">
        <f t="shared" si="47"/>
        <v>0</v>
      </c>
      <c r="M116" s="91">
        <f t="shared" si="47"/>
        <v>0</v>
      </c>
      <c r="N116" s="91">
        <f t="shared" si="47"/>
        <v>0</v>
      </c>
      <c r="O116" s="90"/>
    </row>
    <row r="117" spans="1:15">
      <c r="A117" s="44" t="s">
        <v>159</v>
      </c>
      <c r="B117" s="69">
        <f>SUM(C117:N117)</f>
        <v>1</v>
      </c>
      <c r="C117" s="74">
        <v>0</v>
      </c>
      <c r="D117" s="74">
        <v>0</v>
      </c>
      <c r="E117" s="74">
        <v>0</v>
      </c>
      <c r="F117" s="74">
        <v>0</v>
      </c>
      <c r="G117" s="65">
        <v>1</v>
      </c>
      <c r="H117" s="74">
        <v>0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6"/>
    </row>
    <row r="118" spans="1:15" s="29" customFormat="1">
      <c r="A118" s="46" t="s">
        <v>131</v>
      </c>
      <c r="B118" s="89">
        <f>SUM(B119:B121)</f>
        <v>50</v>
      </c>
      <c r="C118" s="87">
        <f t="shared" ref="C118:N118" si="48">SUM(C119:C121)</f>
        <v>7</v>
      </c>
      <c r="D118" s="87">
        <f t="shared" si="48"/>
        <v>3</v>
      </c>
      <c r="E118" s="87">
        <f t="shared" si="48"/>
        <v>9</v>
      </c>
      <c r="F118" s="87">
        <f t="shared" si="48"/>
        <v>3</v>
      </c>
      <c r="G118" s="87">
        <f t="shared" si="48"/>
        <v>3</v>
      </c>
      <c r="H118" s="87">
        <f t="shared" si="48"/>
        <v>2</v>
      </c>
      <c r="I118" s="87">
        <f t="shared" si="48"/>
        <v>1</v>
      </c>
      <c r="J118" s="87">
        <f t="shared" si="48"/>
        <v>3</v>
      </c>
      <c r="K118" s="87">
        <f t="shared" si="48"/>
        <v>1</v>
      </c>
      <c r="L118" s="87">
        <f t="shared" si="48"/>
        <v>1</v>
      </c>
      <c r="M118" s="87">
        <f t="shared" si="48"/>
        <v>9</v>
      </c>
      <c r="N118" s="87">
        <f t="shared" si="48"/>
        <v>8</v>
      </c>
      <c r="O118" s="90"/>
    </row>
    <row r="119" spans="1:15">
      <c r="A119" s="44" t="s">
        <v>197</v>
      </c>
      <c r="B119" s="69">
        <f>SUM(C119:N119)</f>
        <v>11</v>
      </c>
      <c r="C119" s="65">
        <v>0</v>
      </c>
      <c r="D119" s="65">
        <v>0</v>
      </c>
      <c r="E119" s="65">
        <v>1</v>
      </c>
      <c r="F119" s="65">
        <v>1</v>
      </c>
      <c r="G119" s="65">
        <v>1</v>
      </c>
      <c r="H119" s="65">
        <v>1</v>
      </c>
      <c r="I119" s="65">
        <v>1</v>
      </c>
      <c r="J119" s="65">
        <v>2</v>
      </c>
      <c r="K119" s="65">
        <v>1</v>
      </c>
      <c r="L119" s="65">
        <v>1</v>
      </c>
      <c r="M119" s="65">
        <v>1</v>
      </c>
      <c r="N119" s="65">
        <v>1</v>
      </c>
      <c r="O119" s="6"/>
    </row>
    <row r="120" spans="1:15">
      <c r="A120" s="44" t="s">
        <v>208</v>
      </c>
      <c r="B120" s="69">
        <f t="shared" ref="B120:B121" si="49">SUM(C120:N120)</f>
        <v>34</v>
      </c>
      <c r="C120" s="65">
        <v>7</v>
      </c>
      <c r="D120" s="65">
        <v>3</v>
      </c>
      <c r="E120" s="65">
        <v>8</v>
      </c>
      <c r="F120" s="65">
        <v>2</v>
      </c>
      <c r="G120" s="65">
        <v>2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5</v>
      </c>
      <c r="N120" s="65">
        <v>7</v>
      </c>
      <c r="O120" s="6"/>
    </row>
    <row r="121" spans="1:15">
      <c r="A121" s="44" t="s">
        <v>201</v>
      </c>
      <c r="B121" s="69">
        <f t="shared" si="49"/>
        <v>5</v>
      </c>
      <c r="C121" s="65">
        <v>0</v>
      </c>
      <c r="D121" s="65">
        <v>0</v>
      </c>
      <c r="E121" s="65">
        <v>0</v>
      </c>
      <c r="F121" s="65">
        <v>0</v>
      </c>
      <c r="G121" s="65">
        <v>0</v>
      </c>
      <c r="H121" s="65">
        <v>1</v>
      </c>
      <c r="I121" s="65">
        <v>0</v>
      </c>
      <c r="J121" s="65">
        <v>1</v>
      </c>
      <c r="K121" s="65">
        <v>0</v>
      </c>
      <c r="L121" s="65">
        <v>0</v>
      </c>
      <c r="M121" s="65">
        <v>3</v>
      </c>
      <c r="N121" s="65">
        <v>0</v>
      </c>
      <c r="O121" s="6"/>
    </row>
    <row r="122" spans="1:15" s="29" customFormat="1">
      <c r="A122" s="46" t="s">
        <v>209</v>
      </c>
      <c r="B122" s="89">
        <f>SUM(B123:B125)</f>
        <v>11</v>
      </c>
      <c r="C122" s="87">
        <f>SUM(C123:C125)</f>
        <v>0</v>
      </c>
      <c r="D122" s="87">
        <f t="shared" ref="D122:N122" si="50">SUM(D123:D125)</f>
        <v>0</v>
      </c>
      <c r="E122" s="87">
        <f t="shared" si="50"/>
        <v>0</v>
      </c>
      <c r="F122" s="87">
        <f t="shared" si="50"/>
        <v>1</v>
      </c>
      <c r="G122" s="87">
        <f t="shared" si="50"/>
        <v>0</v>
      </c>
      <c r="H122" s="87">
        <f t="shared" si="50"/>
        <v>2</v>
      </c>
      <c r="I122" s="87">
        <f t="shared" si="50"/>
        <v>0</v>
      </c>
      <c r="J122" s="87">
        <f t="shared" si="50"/>
        <v>2</v>
      </c>
      <c r="K122" s="87">
        <f t="shared" si="50"/>
        <v>0</v>
      </c>
      <c r="L122" s="87">
        <f t="shared" si="50"/>
        <v>2</v>
      </c>
      <c r="M122" s="87">
        <f t="shared" si="50"/>
        <v>2</v>
      </c>
      <c r="N122" s="87">
        <f t="shared" si="50"/>
        <v>2</v>
      </c>
      <c r="O122" s="90"/>
    </row>
    <row r="123" spans="1:15">
      <c r="A123" s="44" t="s">
        <v>207</v>
      </c>
      <c r="B123" s="69">
        <f>SUM(C123:N123)</f>
        <v>3</v>
      </c>
      <c r="C123" s="65">
        <v>0</v>
      </c>
      <c r="D123" s="65">
        <v>0</v>
      </c>
      <c r="E123" s="65">
        <v>0</v>
      </c>
      <c r="F123" s="65">
        <v>0</v>
      </c>
      <c r="G123" s="65">
        <v>0</v>
      </c>
      <c r="H123" s="65">
        <v>1</v>
      </c>
      <c r="I123" s="65">
        <v>0</v>
      </c>
      <c r="J123" s="65">
        <v>0</v>
      </c>
      <c r="K123" s="65">
        <v>0</v>
      </c>
      <c r="L123" s="65">
        <v>0</v>
      </c>
      <c r="M123" s="65">
        <v>1</v>
      </c>
      <c r="N123" s="65">
        <v>1</v>
      </c>
      <c r="O123" s="6"/>
    </row>
    <row r="124" spans="1:15">
      <c r="A124" s="44" t="s">
        <v>200</v>
      </c>
      <c r="B124" s="69">
        <f t="shared" ref="B124:B125" si="51">SUM(C124:N124)</f>
        <v>7</v>
      </c>
      <c r="C124" s="65">
        <v>0</v>
      </c>
      <c r="D124" s="65">
        <v>0</v>
      </c>
      <c r="E124" s="65">
        <v>0</v>
      </c>
      <c r="F124" s="65">
        <v>0</v>
      </c>
      <c r="G124" s="65">
        <v>0</v>
      </c>
      <c r="H124" s="65">
        <v>1</v>
      </c>
      <c r="I124" s="65">
        <v>0</v>
      </c>
      <c r="J124" s="65">
        <v>2</v>
      </c>
      <c r="K124" s="65">
        <v>0</v>
      </c>
      <c r="L124" s="65">
        <v>2</v>
      </c>
      <c r="M124" s="65">
        <v>1</v>
      </c>
      <c r="N124" s="65">
        <v>1</v>
      </c>
      <c r="O124" s="6"/>
    </row>
    <row r="125" spans="1:15">
      <c r="A125" s="44" t="s">
        <v>198</v>
      </c>
      <c r="B125" s="69">
        <f t="shared" si="51"/>
        <v>1</v>
      </c>
      <c r="C125" s="65">
        <v>0</v>
      </c>
      <c r="D125" s="65">
        <v>0</v>
      </c>
      <c r="E125" s="65">
        <v>0</v>
      </c>
      <c r="F125" s="65">
        <v>1</v>
      </c>
      <c r="G125" s="65">
        <v>0</v>
      </c>
      <c r="H125" s="65">
        <v>0</v>
      </c>
      <c r="I125" s="65">
        <v>0</v>
      </c>
      <c r="J125" s="65">
        <v>0</v>
      </c>
      <c r="K125" s="65">
        <v>0</v>
      </c>
      <c r="L125" s="65">
        <v>0</v>
      </c>
      <c r="M125" s="65">
        <v>0</v>
      </c>
      <c r="N125" s="65">
        <v>0</v>
      </c>
      <c r="O125" s="6"/>
    </row>
    <row r="126" spans="1:15" s="29" customFormat="1">
      <c r="A126" s="46" t="s">
        <v>20</v>
      </c>
      <c r="B126" s="89">
        <f>SUM(B127:B130)</f>
        <v>34</v>
      </c>
      <c r="C126" s="87">
        <f>SUM(C127:C130)</f>
        <v>2</v>
      </c>
      <c r="D126" s="87">
        <f t="shared" ref="D126:N126" si="52">SUM(D127:D130)</f>
        <v>6</v>
      </c>
      <c r="E126" s="87">
        <f t="shared" si="52"/>
        <v>1</v>
      </c>
      <c r="F126" s="87">
        <f t="shared" si="52"/>
        <v>3</v>
      </c>
      <c r="G126" s="87">
        <f t="shared" si="52"/>
        <v>2</v>
      </c>
      <c r="H126" s="87">
        <f t="shared" si="52"/>
        <v>5</v>
      </c>
      <c r="I126" s="87">
        <f t="shared" si="52"/>
        <v>6</v>
      </c>
      <c r="J126" s="87">
        <f t="shared" si="52"/>
        <v>2</v>
      </c>
      <c r="K126" s="87">
        <f t="shared" si="52"/>
        <v>2</v>
      </c>
      <c r="L126" s="87">
        <f t="shared" si="52"/>
        <v>0</v>
      </c>
      <c r="M126" s="87">
        <f t="shared" si="52"/>
        <v>1</v>
      </c>
      <c r="N126" s="87">
        <f t="shared" si="52"/>
        <v>4</v>
      </c>
      <c r="O126" s="90"/>
    </row>
    <row r="127" spans="1:15">
      <c r="A127" s="44" t="s">
        <v>160</v>
      </c>
      <c r="B127" s="69">
        <f>SUM(C127:N127)</f>
        <v>15</v>
      </c>
      <c r="C127" s="65">
        <v>1</v>
      </c>
      <c r="D127" s="65">
        <v>3</v>
      </c>
      <c r="E127" s="65">
        <v>0</v>
      </c>
      <c r="F127" s="65">
        <v>1</v>
      </c>
      <c r="G127" s="65">
        <v>1</v>
      </c>
      <c r="H127" s="65">
        <v>2</v>
      </c>
      <c r="I127" s="65">
        <v>3</v>
      </c>
      <c r="J127" s="65">
        <v>1</v>
      </c>
      <c r="K127" s="65">
        <v>1</v>
      </c>
      <c r="L127" s="65">
        <v>0</v>
      </c>
      <c r="M127" s="65">
        <v>0</v>
      </c>
      <c r="N127" s="65">
        <v>2</v>
      </c>
      <c r="O127" s="6"/>
    </row>
    <row r="128" spans="1:15">
      <c r="A128" s="44" t="s">
        <v>159</v>
      </c>
      <c r="B128" s="69">
        <f t="shared" ref="B128:B130" si="53">SUM(C128:N128)</f>
        <v>2</v>
      </c>
      <c r="C128" s="65">
        <v>0</v>
      </c>
      <c r="D128" s="65">
        <v>0</v>
      </c>
      <c r="E128" s="65">
        <v>0</v>
      </c>
      <c r="F128" s="65">
        <v>0</v>
      </c>
      <c r="G128" s="65">
        <v>0</v>
      </c>
      <c r="H128" s="65">
        <v>1</v>
      </c>
      <c r="I128" s="65">
        <v>0</v>
      </c>
      <c r="J128" s="65">
        <v>0</v>
      </c>
      <c r="K128" s="65">
        <v>0</v>
      </c>
      <c r="L128" s="65">
        <v>0</v>
      </c>
      <c r="M128" s="65">
        <v>1</v>
      </c>
      <c r="N128" s="65">
        <v>0</v>
      </c>
      <c r="O128" s="6"/>
    </row>
    <row r="129" spans="1:15">
      <c r="A129" s="44" t="s">
        <v>162</v>
      </c>
      <c r="B129" s="69">
        <f t="shared" si="53"/>
        <v>15</v>
      </c>
      <c r="C129" s="65">
        <v>1</v>
      </c>
      <c r="D129" s="65">
        <v>3</v>
      </c>
      <c r="E129" s="65">
        <v>0</v>
      </c>
      <c r="F129" s="65">
        <v>1</v>
      </c>
      <c r="G129" s="65">
        <v>1</v>
      </c>
      <c r="H129" s="65">
        <v>2</v>
      </c>
      <c r="I129" s="65">
        <v>3</v>
      </c>
      <c r="J129" s="65">
        <v>1</v>
      </c>
      <c r="K129" s="65">
        <v>1</v>
      </c>
      <c r="L129" s="65">
        <v>0</v>
      </c>
      <c r="M129" s="65">
        <v>0</v>
      </c>
      <c r="N129" s="65">
        <v>2</v>
      </c>
      <c r="O129" s="6"/>
    </row>
    <row r="130" spans="1:15">
      <c r="A130" s="44" t="s">
        <v>210</v>
      </c>
      <c r="B130" s="69">
        <f t="shared" si="53"/>
        <v>2</v>
      </c>
      <c r="C130" s="65">
        <v>0</v>
      </c>
      <c r="D130" s="65">
        <v>0</v>
      </c>
      <c r="E130" s="65">
        <v>1</v>
      </c>
      <c r="F130" s="65">
        <v>1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"/>
    </row>
    <row r="131" spans="1:15" s="29" customFormat="1">
      <c r="A131" s="46" t="s">
        <v>37</v>
      </c>
      <c r="B131" s="89">
        <f>SUM(B132:B134)</f>
        <v>20</v>
      </c>
      <c r="C131" s="87">
        <f>SUM(C132:C134)</f>
        <v>2</v>
      </c>
      <c r="D131" s="87">
        <f t="shared" ref="D131:N131" si="54">SUM(D132:D134)</f>
        <v>0</v>
      </c>
      <c r="E131" s="87">
        <f t="shared" si="54"/>
        <v>3</v>
      </c>
      <c r="F131" s="87">
        <f t="shared" si="54"/>
        <v>2</v>
      </c>
      <c r="G131" s="87">
        <f t="shared" si="54"/>
        <v>0</v>
      </c>
      <c r="H131" s="87">
        <f t="shared" si="54"/>
        <v>2</v>
      </c>
      <c r="I131" s="87">
        <f t="shared" si="54"/>
        <v>1</v>
      </c>
      <c r="J131" s="87">
        <f t="shared" si="54"/>
        <v>2</v>
      </c>
      <c r="K131" s="87">
        <f t="shared" si="54"/>
        <v>2</v>
      </c>
      <c r="L131" s="87">
        <f t="shared" si="54"/>
        <v>3</v>
      </c>
      <c r="M131" s="87">
        <f t="shared" si="54"/>
        <v>0</v>
      </c>
      <c r="N131" s="87">
        <f t="shared" si="54"/>
        <v>3</v>
      </c>
      <c r="O131" s="90"/>
    </row>
    <row r="132" spans="1:15">
      <c r="A132" s="44" t="s">
        <v>159</v>
      </c>
      <c r="B132" s="69">
        <f>SUM(C132:N132)</f>
        <v>1</v>
      </c>
      <c r="C132" s="65">
        <v>0</v>
      </c>
      <c r="D132" s="65">
        <v>0</v>
      </c>
      <c r="E132" s="65">
        <v>0</v>
      </c>
      <c r="F132" s="65">
        <v>0</v>
      </c>
      <c r="G132" s="65">
        <v>0</v>
      </c>
      <c r="H132" s="65">
        <v>0</v>
      </c>
      <c r="I132" s="65">
        <v>1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"/>
    </row>
    <row r="133" spans="1:15">
      <c r="A133" s="44" t="s">
        <v>161</v>
      </c>
      <c r="B133" s="69">
        <f t="shared" ref="B133:B134" si="55">SUM(C133:N133)</f>
        <v>1</v>
      </c>
      <c r="C133" s="65">
        <v>1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"/>
    </row>
    <row r="134" spans="1:15">
      <c r="A134" s="44" t="s">
        <v>163</v>
      </c>
      <c r="B134" s="69">
        <f t="shared" si="55"/>
        <v>18</v>
      </c>
      <c r="C134" s="65">
        <v>1</v>
      </c>
      <c r="D134" s="65">
        <v>0</v>
      </c>
      <c r="E134" s="65">
        <v>3</v>
      </c>
      <c r="F134" s="65">
        <v>2</v>
      </c>
      <c r="G134" s="65">
        <v>0</v>
      </c>
      <c r="H134" s="65">
        <v>2</v>
      </c>
      <c r="I134" s="65">
        <v>0</v>
      </c>
      <c r="J134" s="65">
        <v>2</v>
      </c>
      <c r="K134" s="65">
        <v>2</v>
      </c>
      <c r="L134" s="65">
        <v>3</v>
      </c>
      <c r="M134" s="65">
        <v>0</v>
      </c>
      <c r="N134" s="65">
        <v>3</v>
      </c>
      <c r="O134" s="6"/>
    </row>
    <row r="135" spans="1:15" s="29" customFormat="1">
      <c r="A135" s="46" t="s">
        <v>21</v>
      </c>
      <c r="B135" s="89">
        <f>SUM(B136:B142)</f>
        <v>195</v>
      </c>
      <c r="C135" s="87">
        <f t="shared" ref="C135:N135" si="56">SUM(C136:C142)</f>
        <v>13</v>
      </c>
      <c r="D135" s="87">
        <f t="shared" si="56"/>
        <v>13</v>
      </c>
      <c r="E135" s="87">
        <f t="shared" si="56"/>
        <v>19</v>
      </c>
      <c r="F135" s="87">
        <f t="shared" si="56"/>
        <v>24</v>
      </c>
      <c r="G135" s="87">
        <f t="shared" si="56"/>
        <v>14</v>
      </c>
      <c r="H135" s="87">
        <f t="shared" si="56"/>
        <v>12</v>
      </c>
      <c r="I135" s="87">
        <f t="shared" si="56"/>
        <v>13</v>
      </c>
      <c r="J135" s="87">
        <f t="shared" si="56"/>
        <v>15</v>
      </c>
      <c r="K135" s="87">
        <f t="shared" si="56"/>
        <v>10</v>
      </c>
      <c r="L135" s="87">
        <f t="shared" si="56"/>
        <v>17</v>
      </c>
      <c r="M135" s="87">
        <f t="shared" si="56"/>
        <v>19</v>
      </c>
      <c r="N135" s="87">
        <f t="shared" si="56"/>
        <v>26</v>
      </c>
      <c r="O135" s="90"/>
    </row>
    <row r="136" spans="1:15">
      <c r="A136" s="44" t="s">
        <v>160</v>
      </c>
      <c r="B136" s="69">
        <f>SUM(C136:N136)</f>
        <v>1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1</v>
      </c>
      <c r="O136" s="8"/>
    </row>
    <row r="137" spans="1:15">
      <c r="A137" s="44" t="s">
        <v>159</v>
      </c>
      <c r="B137" s="69">
        <f>SUM(C137:N137)</f>
        <v>50</v>
      </c>
      <c r="C137" s="65">
        <v>2</v>
      </c>
      <c r="D137" s="65">
        <v>3</v>
      </c>
      <c r="E137" s="65">
        <v>9</v>
      </c>
      <c r="F137" s="65">
        <v>7</v>
      </c>
      <c r="G137" s="65">
        <v>3</v>
      </c>
      <c r="H137" s="65">
        <v>2</v>
      </c>
      <c r="I137" s="65">
        <v>3</v>
      </c>
      <c r="J137" s="65">
        <v>3</v>
      </c>
      <c r="K137" s="65">
        <v>2</v>
      </c>
      <c r="L137" s="65">
        <v>2</v>
      </c>
      <c r="M137" s="65">
        <v>8</v>
      </c>
      <c r="N137" s="65">
        <v>6</v>
      </c>
      <c r="O137" s="6"/>
    </row>
    <row r="138" spans="1:15">
      <c r="A138" s="44" t="s">
        <v>179</v>
      </c>
      <c r="B138" s="69">
        <f t="shared" ref="B138:B141" si="57">SUM(C138:N138)</f>
        <v>3</v>
      </c>
      <c r="C138" s="65">
        <v>1</v>
      </c>
      <c r="D138" s="65">
        <v>0</v>
      </c>
      <c r="E138" s="65">
        <v>1</v>
      </c>
      <c r="F138" s="65">
        <v>0</v>
      </c>
      <c r="G138" s="65">
        <v>0</v>
      </c>
      <c r="H138" s="65">
        <v>0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1</v>
      </c>
      <c r="O138" s="6"/>
    </row>
    <row r="139" spans="1:15">
      <c r="A139" s="44" t="s">
        <v>161</v>
      </c>
      <c r="B139" s="69">
        <f t="shared" si="57"/>
        <v>34</v>
      </c>
      <c r="C139" s="65">
        <v>2</v>
      </c>
      <c r="D139" s="65">
        <v>4</v>
      </c>
      <c r="E139" s="65">
        <v>1</v>
      </c>
      <c r="F139" s="65">
        <v>3</v>
      </c>
      <c r="G139" s="65">
        <v>3</v>
      </c>
      <c r="H139" s="65">
        <v>1</v>
      </c>
      <c r="I139" s="65">
        <v>3</v>
      </c>
      <c r="J139" s="65">
        <v>3</v>
      </c>
      <c r="K139" s="65">
        <v>3</v>
      </c>
      <c r="L139" s="65">
        <v>7</v>
      </c>
      <c r="M139" s="65">
        <v>2</v>
      </c>
      <c r="N139" s="65">
        <v>2</v>
      </c>
      <c r="O139" s="6"/>
    </row>
    <row r="140" spans="1:15" s="29" customFormat="1">
      <c r="A140" s="46" t="s">
        <v>211</v>
      </c>
      <c r="B140" s="92">
        <f t="shared" si="57"/>
        <v>10</v>
      </c>
      <c r="C140" s="91">
        <v>0</v>
      </c>
      <c r="D140" s="91">
        <v>0</v>
      </c>
      <c r="E140" s="91">
        <v>0</v>
      </c>
      <c r="F140" s="91">
        <v>1</v>
      </c>
      <c r="G140" s="91">
        <v>0</v>
      </c>
      <c r="H140" s="91">
        <v>1</v>
      </c>
      <c r="I140" s="91">
        <v>4</v>
      </c>
      <c r="J140" s="91">
        <v>2</v>
      </c>
      <c r="K140" s="91">
        <v>0</v>
      </c>
      <c r="L140" s="91">
        <v>0</v>
      </c>
      <c r="M140" s="91">
        <v>0</v>
      </c>
      <c r="N140" s="91">
        <v>2</v>
      </c>
      <c r="O140" s="93"/>
    </row>
    <row r="141" spans="1:15">
      <c r="A141" s="44" t="s">
        <v>163</v>
      </c>
      <c r="B141" s="69">
        <f t="shared" si="57"/>
        <v>96</v>
      </c>
      <c r="C141" s="65">
        <v>8</v>
      </c>
      <c r="D141" s="65">
        <v>6</v>
      </c>
      <c r="E141" s="65">
        <v>8</v>
      </c>
      <c r="F141" s="65">
        <v>13</v>
      </c>
      <c r="G141" s="65">
        <v>7</v>
      </c>
      <c r="H141" s="65">
        <v>8</v>
      </c>
      <c r="I141" s="65">
        <v>3</v>
      </c>
      <c r="J141" s="65">
        <v>7</v>
      </c>
      <c r="K141" s="65">
        <v>5</v>
      </c>
      <c r="L141" s="65">
        <v>8</v>
      </c>
      <c r="M141" s="65">
        <v>9</v>
      </c>
      <c r="N141" s="65">
        <v>14</v>
      </c>
      <c r="O141" s="6"/>
    </row>
    <row r="142" spans="1:15">
      <c r="A142" s="44" t="s">
        <v>210</v>
      </c>
      <c r="B142" s="69">
        <f>SUM(C142:N142)</f>
        <v>1</v>
      </c>
      <c r="C142" s="65">
        <v>0</v>
      </c>
      <c r="D142" s="65">
        <v>0</v>
      </c>
      <c r="E142" s="65">
        <v>0</v>
      </c>
      <c r="F142" s="65">
        <v>0</v>
      </c>
      <c r="G142" s="65">
        <v>1</v>
      </c>
      <c r="H142" s="65">
        <v>0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  <c r="N142" s="65">
        <v>0</v>
      </c>
      <c r="O142" s="6"/>
    </row>
    <row r="143" spans="1:15" s="29" customFormat="1">
      <c r="A143" s="46" t="s">
        <v>212</v>
      </c>
      <c r="B143" s="89">
        <f>B144</f>
        <v>1</v>
      </c>
      <c r="C143" s="87">
        <f>C144</f>
        <v>0</v>
      </c>
      <c r="D143" s="87">
        <f t="shared" ref="D143:N143" si="58">D144</f>
        <v>0</v>
      </c>
      <c r="E143" s="87">
        <f t="shared" si="58"/>
        <v>0</v>
      </c>
      <c r="F143" s="87">
        <f t="shared" si="58"/>
        <v>0</v>
      </c>
      <c r="G143" s="87">
        <f t="shared" si="58"/>
        <v>1</v>
      </c>
      <c r="H143" s="87">
        <f t="shared" si="58"/>
        <v>0</v>
      </c>
      <c r="I143" s="87">
        <f t="shared" si="58"/>
        <v>0</v>
      </c>
      <c r="J143" s="87">
        <f t="shared" si="58"/>
        <v>0</v>
      </c>
      <c r="K143" s="87">
        <f t="shared" si="58"/>
        <v>0</v>
      </c>
      <c r="L143" s="87">
        <f t="shared" si="58"/>
        <v>0</v>
      </c>
      <c r="M143" s="87">
        <f t="shared" si="58"/>
        <v>0</v>
      </c>
      <c r="N143" s="87">
        <f t="shared" si="58"/>
        <v>0</v>
      </c>
      <c r="O143" s="90"/>
    </row>
    <row r="144" spans="1:15">
      <c r="A144" s="44" t="s">
        <v>210</v>
      </c>
      <c r="B144" s="69">
        <f>SUM(C144:N144)</f>
        <v>1</v>
      </c>
      <c r="C144" s="65">
        <v>0</v>
      </c>
      <c r="D144" s="65">
        <v>0</v>
      </c>
      <c r="E144" s="65">
        <v>0</v>
      </c>
      <c r="F144" s="65">
        <v>0</v>
      </c>
      <c r="G144" s="65">
        <v>1</v>
      </c>
      <c r="H144" s="65">
        <v>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"/>
    </row>
    <row r="145" spans="1:15" s="29" customFormat="1">
      <c r="A145" s="46" t="s">
        <v>22</v>
      </c>
      <c r="B145" s="89">
        <f t="shared" ref="B145:H145" si="59">SUM(B146:B150)</f>
        <v>191</v>
      </c>
      <c r="C145" s="87">
        <f t="shared" si="59"/>
        <v>30</v>
      </c>
      <c r="D145" s="87">
        <f t="shared" si="59"/>
        <v>28</v>
      </c>
      <c r="E145" s="87">
        <f t="shared" si="59"/>
        <v>28</v>
      </c>
      <c r="F145" s="87">
        <f t="shared" si="59"/>
        <v>13</v>
      </c>
      <c r="G145" s="87">
        <f t="shared" si="59"/>
        <v>5</v>
      </c>
      <c r="H145" s="87">
        <f t="shared" si="59"/>
        <v>9</v>
      </c>
      <c r="I145" s="87">
        <f>SUM(I146:I150)</f>
        <v>8</v>
      </c>
      <c r="J145" s="87">
        <f t="shared" ref="J145:N145" si="60">SUM(J146:J150)</f>
        <v>7</v>
      </c>
      <c r="K145" s="87">
        <f t="shared" si="60"/>
        <v>6</v>
      </c>
      <c r="L145" s="87">
        <f t="shared" si="60"/>
        <v>8</v>
      </c>
      <c r="M145" s="87">
        <f t="shared" si="60"/>
        <v>23</v>
      </c>
      <c r="N145" s="87">
        <f t="shared" si="60"/>
        <v>26</v>
      </c>
      <c r="O145" s="90"/>
    </row>
    <row r="146" spans="1:15">
      <c r="A146" s="44" t="s">
        <v>159</v>
      </c>
      <c r="B146" s="69">
        <f>SUM(C146:N146)</f>
        <v>36</v>
      </c>
      <c r="C146" s="65">
        <v>2</v>
      </c>
      <c r="D146" s="65">
        <v>4</v>
      </c>
      <c r="E146" s="65">
        <v>4</v>
      </c>
      <c r="F146" s="65">
        <v>3</v>
      </c>
      <c r="G146" s="65">
        <v>2</v>
      </c>
      <c r="H146" s="65">
        <v>5</v>
      </c>
      <c r="I146" s="65">
        <v>2</v>
      </c>
      <c r="J146" s="65">
        <v>2</v>
      </c>
      <c r="K146" s="65">
        <v>3</v>
      </c>
      <c r="L146" s="65">
        <v>4</v>
      </c>
      <c r="M146" s="65">
        <v>3</v>
      </c>
      <c r="N146" s="65">
        <v>2</v>
      </c>
      <c r="O146" s="6"/>
    </row>
    <row r="147" spans="1:15">
      <c r="A147" s="44" t="s">
        <v>179</v>
      </c>
      <c r="B147" s="69">
        <f t="shared" ref="B147:B150" si="61">SUM(C147:N147)</f>
        <v>99</v>
      </c>
      <c r="C147" s="65">
        <v>25</v>
      </c>
      <c r="D147" s="65">
        <v>20</v>
      </c>
      <c r="E147" s="65">
        <v>19</v>
      </c>
      <c r="F147" s="65">
        <v>6</v>
      </c>
      <c r="G147" s="65">
        <v>0</v>
      </c>
      <c r="H147" s="65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12</v>
      </c>
      <c r="N147" s="65">
        <v>17</v>
      </c>
      <c r="O147" s="6"/>
    </row>
    <row r="148" spans="1:15">
      <c r="A148" s="44" t="s">
        <v>161</v>
      </c>
      <c r="B148" s="69">
        <f t="shared" si="61"/>
        <v>39</v>
      </c>
      <c r="C148" s="65">
        <v>2</v>
      </c>
      <c r="D148" s="65">
        <v>3</v>
      </c>
      <c r="E148" s="65">
        <v>4</v>
      </c>
      <c r="F148" s="65">
        <v>3</v>
      </c>
      <c r="G148" s="65">
        <v>3</v>
      </c>
      <c r="H148" s="65">
        <v>3</v>
      </c>
      <c r="I148" s="65">
        <v>4</v>
      </c>
      <c r="J148" s="65">
        <v>3</v>
      </c>
      <c r="K148" s="65">
        <v>3</v>
      </c>
      <c r="L148" s="65">
        <v>3</v>
      </c>
      <c r="M148" s="65">
        <v>4</v>
      </c>
      <c r="N148" s="65">
        <v>4</v>
      </c>
      <c r="O148" s="6"/>
    </row>
    <row r="149" spans="1:15">
      <c r="A149" s="44" t="s">
        <v>163</v>
      </c>
      <c r="B149" s="69">
        <f t="shared" si="61"/>
        <v>16</v>
      </c>
      <c r="C149" s="65">
        <v>1</v>
      </c>
      <c r="D149" s="65">
        <v>1</v>
      </c>
      <c r="E149" s="65">
        <v>1</v>
      </c>
      <c r="F149" s="65">
        <v>1</v>
      </c>
      <c r="G149" s="65">
        <v>0</v>
      </c>
      <c r="H149" s="65">
        <v>1</v>
      </c>
      <c r="I149" s="65">
        <v>1</v>
      </c>
      <c r="J149" s="65">
        <v>2</v>
      </c>
      <c r="K149" s="65">
        <v>0</v>
      </c>
      <c r="L149" s="65">
        <v>1</v>
      </c>
      <c r="M149" s="65">
        <v>4</v>
      </c>
      <c r="N149" s="65">
        <v>3</v>
      </c>
      <c r="O149" s="6"/>
    </row>
    <row r="150" spans="1:15">
      <c r="A150" s="44" t="s">
        <v>210</v>
      </c>
      <c r="B150" s="69">
        <f t="shared" si="61"/>
        <v>1</v>
      </c>
      <c r="C150" s="65">
        <v>0</v>
      </c>
      <c r="D150" s="65">
        <v>0</v>
      </c>
      <c r="E150" s="65">
        <v>0</v>
      </c>
      <c r="F150" s="65">
        <v>0</v>
      </c>
      <c r="G150" s="65">
        <v>0</v>
      </c>
      <c r="H150" s="65">
        <v>0</v>
      </c>
      <c r="I150" s="65">
        <v>1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"/>
    </row>
    <row r="151" spans="1:15" s="29" customFormat="1">
      <c r="A151" s="46" t="s">
        <v>23</v>
      </c>
      <c r="B151" s="89">
        <f>SUM(B152:B154)</f>
        <v>120</v>
      </c>
      <c r="C151" s="87">
        <f t="shared" ref="C151:N151" si="62">SUM(C152:C154)</f>
        <v>6</v>
      </c>
      <c r="D151" s="87">
        <f t="shared" si="62"/>
        <v>6</v>
      </c>
      <c r="E151" s="87">
        <f t="shared" si="62"/>
        <v>8</v>
      </c>
      <c r="F151" s="87">
        <f t="shared" si="62"/>
        <v>10</v>
      </c>
      <c r="G151" s="87">
        <f t="shared" si="62"/>
        <v>5</v>
      </c>
      <c r="H151" s="87">
        <f t="shared" si="62"/>
        <v>10</v>
      </c>
      <c r="I151" s="87">
        <f t="shared" si="62"/>
        <v>16</v>
      </c>
      <c r="J151" s="87">
        <f t="shared" si="62"/>
        <v>12</v>
      </c>
      <c r="K151" s="87">
        <f t="shared" si="62"/>
        <v>10</v>
      </c>
      <c r="L151" s="87">
        <f t="shared" si="62"/>
        <v>14</v>
      </c>
      <c r="M151" s="87">
        <f t="shared" si="62"/>
        <v>15</v>
      </c>
      <c r="N151" s="87">
        <f t="shared" si="62"/>
        <v>8</v>
      </c>
      <c r="O151" s="90"/>
    </row>
    <row r="152" spans="1:15">
      <c r="A152" s="44" t="s">
        <v>159</v>
      </c>
      <c r="B152" s="69">
        <f>SUM(C152:N152)</f>
        <v>118</v>
      </c>
      <c r="C152" s="65">
        <v>6</v>
      </c>
      <c r="D152" s="65">
        <v>5</v>
      </c>
      <c r="E152" s="65">
        <v>8</v>
      </c>
      <c r="F152" s="65">
        <v>9</v>
      </c>
      <c r="G152" s="65">
        <v>5</v>
      </c>
      <c r="H152" s="65">
        <v>10</v>
      </c>
      <c r="I152" s="65">
        <v>16</v>
      </c>
      <c r="J152" s="65">
        <v>12</v>
      </c>
      <c r="K152" s="65">
        <v>10</v>
      </c>
      <c r="L152" s="65">
        <v>14</v>
      </c>
      <c r="M152" s="65">
        <v>15</v>
      </c>
      <c r="N152" s="65">
        <v>8</v>
      </c>
      <c r="O152" s="6"/>
    </row>
    <row r="153" spans="1:15">
      <c r="A153" s="44" t="s">
        <v>179</v>
      </c>
      <c r="B153" s="69">
        <f t="shared" ref="B153:B154" si="63">SUM(C153:N153)</f>
        <v>1</v>
      </c>
      <c r="C153" s="65">
        <v>0</v>
      </c>
      <c r="D153" s="65">
        <v>0</v>
      </c>
      <c r="E153" s="65">
        <v>0</v>
      </c>
      <c r="F153" s="65">
        <v>1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  <c r="L153" s="65">
        <v>0</v>
      </c>
      <c r="M153" s="65">
        <v>0</v>
      </c>
      <c r="N153" s="65">
        <v>0</v>
      </c>
      <c r="O153" s="6"/>
    </row>
    <row r="154" spans="1:15">
      <c r="A154" s="44" t="s">
        <v>163</v>
      </c>
      <c r="B154" s="69">
        <f t="shared" si="63"/>
        <v>1</v>
      </c>
      <c r="C154" s="65">
        <v>0</v>
      </c>
      <c r="D154" s="65">
        <v>1</v>
      </c>
      <c r="E154" s="65">
        <v>0</v>
      </c>
      <c r="F154" s="65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"/>
    </row>
    <row r="155" spans="1:15" s="29" customFormat="1">
      <c r="A155" s="46" t="s">
        <v>133</v>
      </c>
      <c r="B155" s="89">
        <f>SUM(B156:B156)</f>
        <v>9</v>
      </c>
      <c r="C155" s="87">
        <f>SUM(C156:C156)</f>
        <v>0</v>
      </c>
      <c r="D155" s="87">
        <f t="shared" ref="D155:N155" si="64">D156</f>
        <v>0</v>
      </c>
      <c r="E155" s="87">
        <f t="shared" si="64"/>
        <v>0</v>
      </c>
      <c r="F155" s="87">
        <f t="shared" si="64"/>
        <v>0</v>
      </c>
      <c r="G155" s="87">
        <f t="shared" si="64"/>
        <v>0</v>
      </c>
      <c r="H155" s="87">
        <f t="shared" si="64"/>
        <v>1</v>
      </c>
      <c r="I155" s="87">
        <f t="shared" si="64"/>
        <v>1</v>
      </c>
      <c r="J155" s="87">
        <f t="shared" si="64"/>
        <v>1</v>
      </c>
      <c r="K155" s="87">
        <f t="shared" si="64"/>
        <v>1</v>
      </c>
      <c r="L155" s="87">
        <f t="shared" si="64"/>
        <v>2</v>
      </c>
      <c r="M155" s="87">
        <f t="shared" si="64"/>
        <v>1</v>
      </c>
      <c r="N155" s="87">
        <f t="shared" si="64"/>
        <v>2</v>
      </c>
      <c r="O155" s="90"/>
    </row>
    <row r="156" spans="1:15">
      <c r="A156" s="44" t="s">
        <v>159</v>
      </c>
      <c r="B156" s="69">
        <f>SUM(C156:N156)</f>
        <v>9</v>
      </c>
      <c r="C156" s="65">
        <v>0</v>
      </c>
      <c r="D156" s="65">
        <v>0</v>
      </c>
      <c r="E156" s="65">
        <v>0</v>
      </c>
      <c r="F156" s="65">
        <v>0</v>
      </c>
      <c r="G156" s="65">
        <v>0</v>
      </c>
      <c r="H156" s="65">
        <v>1</v>
      </c>
      <c r="I156" s="65">
        <v>1</v>
      </c>
      <c r="J156" s="65">
        <v>1</v>
      </c>
      <c r="K156" s="65">
        <v>1</v>
      </c>
      <c r="L156" s="65">
        <v>2</v>
      </c>
      <c r="M156" s="65">
        <v>1</v>
      </c>
      <c r="N156" s="65">
        <v>2</v>
      </c>
      <c r="O156" s="6"/>
    </row>
    <row r="157" spans="1:15" s="29" customFormat="1">
      <c r="A157" s="46" t="s">
        <v>24</v>
      </c>
      <c r="B157" s="89">
        <f t="shared" ref="B157:N157" si="65">SUM(B158:B160)</f>
        <v>880</v>
      </c>
      <c r="C157" s="87">
        <f t="shared" si="65"/>
        <v>81</v>
      </c>
      <c r="D157" s="87">
        <f t="shared" si="65"/>
        <v>71</v>
      </c>
      <c r="E157" s="87">
        <f t="shared" si="65"/>
        <v>85</v>
      </c>
      <c r="F157" s="87">
        <f t="shared" si="65"/>
        <v>75</v>
      </c>
      <c r="G157" s="87">
        <f t="shared" si="65"/>
        <v>82</v>
      </c>
      <c r="H157" s="87">
        <f t="shared" si="65"/>
        <v>69</v>
      </c>
      <c r="I157" s="87">
        <f t="shared" si="65"/>
        <v>69</v>
      </c>
      <c r="J157" s="87">
        <f t="shared" si="65"/>
        <v>69</v>
      </c>
      <c r="K157" s="87">
        <f t="shared" si="65"/>
        <v>62</v>
      </c>
      <c r="L157" s="87">
        <f t="shared" si="65"/>
        <v>73</v>
      </c>
      <c r="M157" s="87">
        <f t="shared" si="65"/>
        <v>75</v>
      </c>
      <c r="N157" s="87">
        <f t="shared" si="65"/>
        <v>69</v>
      </c>
      <c r="O157" s="90"/>
    </row>
    <row r="158" spans="1:15">
      <c r="A158" s="44" t="s">
        <v>159</v>
      </c>
      <c r="B158" s="69">
        <f t="shared" ref="B158:B159" si="66">SUM(C158:N158)</f>
        <v>801</v>
      </c>
      <c r="C158" s="65">
        <v>73</v>
      </c>
      <c r="D158" s="65">
        <v>67</v>
      </c>
      <c r="E158" s="65">
        <v>76</v>
      </c>
      <c r="F158" s="65">
        <v>67</v>
      </c>
      <c r="G158" s="65">
        <v>74</v>
      </c>
      <c r="H158" s="65">
        <v>64</v>
      </c>
      <c r="I158" s="65">
        <v>62</v>
      </c>
      <c r="J158" s="65">
        <v>63</v>
      </c>
      <c r="K158" s="65">
        <v>56</v>
      </c>
      <c r="L158" s="65">
        <v>66</v>
      </c>
      <c r="M158" s="65">
        <v>69</v>
      </c>
      <c r="N158" s="65">
        <v>64</v>
      </c>
      <c r="O158" s="6"/>
    </row>
    <row r="159" spans="1:15">
      <c r="A159" s="44" t="s">
        <v>161</v>
      </c>
      <c r="B159" s="69">
        <f t="shared" si="66"/>
        <v>23</v>
      </c>
      <c r="C159" s="65">
        <v>0</v>
      </c>
      <c r="D159" s="65">
        <v>3</v>
      </c>
      <c r="E159" s="65">
        <v>3</v>
      </c>
      <c r="F159" s="65">
        <v>4</v>
      </c>
      <c r="G159" s="65">
        <v>3</v>
      </c>
      <c r="H159" s="65">
        <v>0</v>
      </c>
      <c r="I159" s="65">
        <v>2</v>
      </c>
      <c r="J159" s="65">
        <v>2</v>
      </c>
      <c r="K159" s="65">
        <v>2</v>
      </c>
      <c r="L159" s="65">
        <v>0</v>
      </c>
      <c r="M159" s="65">
        <v>1</v>
      </c>
      <c r="N159" s="65">
        <v>3</v>
      </c>
      <c r="O159" s="6"/>
    </row>
    <row r="160" spans="1:15">
      <c r="A160" s="44" t="s">
        <v>163</v>
      </c>
      <c r="B160" s="69">
        <f>SUM(C160:N160)</f>
        <v>56</v>
      </c>
      <c r="C160" s="65">
        <v>8</v>
      </c>
      <c r="D160" s="65">
        <v>1</v>
      </c>
      <c r="E160" s="65">
        <v>6</v>
      </c>
      <c r="F160" s="65">
        <v>4</v>
      </c>
      <c r="G160" s="65">
        <v>5</v>
      </c>
      <c r="H160" s="65">
        <v>5</v>
      </c>
      <c r="I160" s="65">
        <v>5</v>
      </c>
      <c r="J160" s="65">
        <v>4</v>
      </c>
      <c r="K160" s="65">
        <v>4</v>
      </c>
      <c r="L160" s="65">
        <v>7</v>
      </c>
      <c r="M160" s="65">
        <v>5</v>
      </c>
      <c r="N160" s="65">
        <v>2</v>
      </c>
      <c r="O160" s="6"/>
    </row>
    <row r="161" spans="1:15" s="29" customFormat="1">
      <c r="A161" s="46" t="s">
        <v>135</v>
      </c>
      <c r="B161" s="89">
        <f>SUM(B162:B164)</f>
        <v>50</v>
      </c>
      <c r="C161" s="87">
        <f t="shared" ref="C161:N161" si="67">SUM(C162:C164)</f>
        <v>4</v>
      </c>
      <c r="D161" s="87">
        <f t="shared" si="67"/>
        <v>4</v>
      </c>
      <c r="E161" s="87">
        <f t="shared" si="67"/>
        <v>4</v>
      </c>
      <c r="F161" s="87">
        <f t="shared" si="67"/>
        <v>3</v>
      </c>
      <c r="G161" s="87">
        <f t="shared" si="67"/>
        <v>6</v>
      </c>
      <c r="H161" s="87">
        <f t="shared" si="67"/>
        <v>4</v>
      </c>
      <c r="I161" s="87">
        <f t="shared" si="67"/>
        <v>5</v>
      </c>
      <c r="J161" s="87">
        <f t="shared" si="67"/>
        <v>5</v>
      </c>
      <c r="K161" s="87">
        <f t="shared" si="67"/>
        <v>5</v>
      </c>
      <c r="L161" s="87">
        <f t="shared" si="67"/>
        <v>2</v>
      </c>
      <c r="M161" s="87">
        <f t="shared" si="67"/>
        <v>3</v>
      </c>
      <c r="N161" s="87">
        <f t="shared" si="67"/>
        <v>5</v>
      </c>
      <c r="O161" s="90"/>
    </row>
    <row r="162" spans="1:15">
      <c r="A162" s="44" t="s">
        <v>159</v>
      </c>
      <c r="B162" s="69">
        <f>SUM(C162:N162)</f>
        <v>47</v>
      </c>
      <c r="C162" s="65">
        <v>4</v>
      </c>
      <c r="D162" s="65">
        <v>4</v>
      </c>
      <c r="E162" s="65">
        <v>4</v>
      </c>
      <c r="F162" s="65">
        <v>3</v>
      </c>
      <c r="G162" s="65">
        <v>6</v>
      </c>
      <c r="H162" s="65">
        <v>3</v>
      </c>
      <c r="I162" s="65">
        <v>5</v>
      </c>
      <c r="J162" s="65">
        <v>5</v>
      </c>
      <c r="K162" s="65">
        <v>5</v>
      </c>
      <c r="L162" s="65">
        <v>2</v>
      </c>
      <c r="M162" s="65">
        <v>1</v>
      </c>
      <c r="N162" s="65">
        <v>5</v>
      </c>
      <c r="O162" s="6"/>
    </row>
    <row r="163" spans="1:15">
      <c r="A163" s="44" t="s">
        <v>161</v>
      </c>
      <c r="B163" s="69">
        <f t="shared" ref="B163:B164" si="68">SUM(C163:N163)</f>
        <v>1</v>
      </c>
      <c r="C163" s="65">
        <v>0</v>
      </c>
      <c r="D163" s="65">
        <v>0</v>
      </c>
      <c r="E163" s="65">
        <v>0</v>
      </c>
      <c r="F163" s="65">
        <v>0</v>
      </c>
      <c r="G163" s="65">
        <v>0</v>
      </c>
      <c r="H163" s="65">
        <v>0</v>
      </c>
      <c r="I163" s="65">
        <v>0</v>
      </c>
      <c r="J163" s="65">
        <v>0</v>
      </c>
      <c r="K163" s="65">
        <v>0</v>
      </c>
      <c r="L163" s="65">
        <v>0</v>
      </c>
      <c r="M163" s="65">
        <v>1</v>
      </c>
      <c r="N163" s="65">
        <v>0</v>
      </c>
      <c r="O163" s="6"/>
    </row>
    <row r="164" spans="1:15">
      <c r="A164" s="44" t="s">
        <v>163</v>
      </c>
      <c r="B164" s="69">
        <f t="shared" si="68"/>
        <v>2</v>
      </c>
      <c r="C164" s="65">
        <v>0</v>
      </c>
      <c r="D164" s="65">
        <v>0</v>
      </c>
      <c r="E164" s="65">
        <v>0</v>
      </c>
      <c r="F164" s="65">
        <v>0</v>
      </c>
      <c r="G164" s="65">
        <v>0</v>
      </c>
      <c r="H164" s="65">
        <v>1</v>
      </c>
      <c r="I164" s="65">
        <v>0</v>
      </c>
      <c r="J164" s="65">
        <v>0</v>
      </c>
      <c r="K164" s="65">
        <v>0</v>
      </c>
      <c r="L164" s="65">
        <v>0</v>
      </c>
      <c r="M164" s="65">
        <v>1</v>
      </c>
      <c r="N164" s="65">
        <v>0</v>
      </c>
      <c r="O164" s="6"/>
    </row>
    <row r="165" spans="1:15" s="29" customFormat="1">
      <c r="A165" s="46" t="s">
        <v>213</v>
      </c>
      <c r="B165" s="89">
        <f>B166</f>
        <v>1</v>
      </c>
      <c r="C165" s="87">
        <f>C166</f>
        <v>0</v>
      </c>
      <c r="D165" s="87">
        <f t="shared" ref="D165:N165" si="69">D166</f>
        <v>0</v>
      </c>
      <c r="E165" s="87">
        <f t="shared" si="69"/>
        <v>0</v>
      </c>
      <c r="F165" s="87">
        <f t="shared" si="69"/>
        <v>0</v>
      </c>
      <c r="G165" s="87">
        <f t="shared" si="69"/>
        <v>0</v>
      </c>
      <c r="H165" s="87">
        <f t="shared" si="69"/>
        <v>0</v>
      </c>
      <c r="I165" s="87">
        <f t="shared" si="69"/>
        <v>0</v>
      </c>
      <c r="J165" s="87">
        <f t="shared" si="69"/>
        <v>1</v>
      </c>
      <c r="K165" s="87">
        <f t="shared" si="69"/>
        <v>0</v>
      </c>
      <c r="L165" s="87">
        <f t="shared" si="69"/>
        <v>0</v>
      </c>
      <c r="M165" s="87">
        <f t="shared" si="69"/>
        <v>0</v>
      </c>
      <c r="N165" s="87">
        <f t="shared" si="69"/>
        <v>0</v>
      </c>
      <c r="O165" s="90"/>
    </row>
    <row r="166" spans="1:15">
      <c r="A166" s="44" t="s">
        <v>80</v>
      </c>
      <c r="B166" s="69">
        <f>SUM(C166:N166)</f>
        <v>1</v>
      </c>
      <c r="C166" s="65">
        <v>0</v>
      </c>
      <c r="D166" s="65">
        <v>0</v>
      </c>
      <c r="E166" s="65">
        <v>0</v>
      </c>
      <c r="F166" s="65">
        <v>0</v>
      </c>
      <c r="G166" s="65">
        <v>0</v>
      </c>
      <c r="H166" s="65">
        <v>0</v>
      </c>
      <c r="I166" s="65">
        <v>0</v>
      </c>
      <c r="J166" s="65">
        <v>1</v>
      </c>
      <c r="K166" s="65">
        <v>0</v>
      </c>
      <c r="L166" s="65">
        <v>0</v>
      </c>
      <c r="M166" s="65">
        <v>0</v>
      </c>
      <c r="N166" s="65">
        <v>0</v>
      </c>
      <c r="O166" s="6"/>
    </row>
    <row r="167" spans="1:15" s="29" customFormat="1">
      <c r="A167" s="46" t="s">
        <v>25</v>
      </c>
      <c r="B167" s="89">
        <f>SUM(B168:B172)</f>
        <v>413</v>
      </c>
      <c r="C167" s="87">
        <f>SUM(C168:C172)</f>
        <v>45</v>
      </c>
      <c r="D167" s="87">
        <f t="shared" ref="D167:N167" si="70">SUM(D168:D172)</f>
        <v>42</v>
      </c>
      <c r="E167" s="87">
        <f t="shared" si="70"/>
        <v>39</v>
      </c>
      <c r="F167" s="87">
        <f t="shared" si="70"/>
        <v>43</v>
      </c>
      <c r="G167" s="87">
        <f>SUM(G168:G172)</f>
        <v>29</v>
      </c>
      <c r="H167" s="87">
        <f t="shared" si="70"/>
        <v>34</v>
      </c>
      <c r="I167" s="87">
        <f t="shared" si="70"/>
        <v>39</v>
      </c>
      <c r="J167" s="87">
        <f t="shared" si="70"/>
        <v>27</v>
      </c>
      <c r="K167" s="87">
        <f t="shared" si="70"/>
        <v>21</v>
      </c>
      <c r="L167" s="87">
        <f t="shared" si="70"/>
        <v>27</v>
      </c>
      <c r="M167" s="87">
        <f t="shared" si="70"/>
        <v>32</v>
      </c>
      <c r="N167" s="87">
        <f t="shared" si="70"/>
        <v>35</v>
      </c>
      <c r="O167" s="90"/>
    </row>
    <row r="168" spans="1:15">
      <c r="A168" s="44" t="s">
        <v>159</v>
      </c>
      <c r="B168" s="69">
        <f>SUM(C168:N168)</f>
        <v>180</v>
      </c>
      <c r="C168" s="65">
        <v>13</v>
      </c>
      <c r="D168" s="65">
        <v>14</v>
      </c>
      <c r="E168" s="65">
        <v>11</v>
      </c>
      <c r="F168" s="65">
        <v>12</v>
      </c>
      <c r="G168" s="65">
        <v>18</v>
      </c>
      <c r="H168" s="65">
        <v>14</v>
      </c>
      <c r="I168" s="65">
        <v>22</v>
      </c>
      <c r="J168" s="65">
        <v>15</v>
      </c>
      <c r="K168" s="65">
        <v>14</v>
      </c>
      <c r="L168" s="65">
        <v>19</v>
      </c>
      <c r="M168" s="65">
        <v>15</v>
      </c>
      <c r="N168" s="65">
        <v>13</v>
      </c>
      <c r="O168" s="6"/>
    </row>
    <row r="169" spans="1:15">
      <c r="A169" s="44" t="s">
        <v>179</v>
      </c>
      <c r="B169" s="69">
        <f t="shared" ref="B169:B172" si="71">SUM(C169:N169)</f>
        <v>102</v>
      </c>
      <c r="C169" s="65">
        <v>18</v>
      </c>
      <c r="D169" s="65">
        <v>17</v>
      </c>
      <c r="E169" s="65">
        <v>18</v>
      </c>
      <c r="F169" s="65">
        <v>16</v>
      </c>
      <c r="G169" s="65">
        <v>0</v>
      </c>
      <c r="H169" s="65">
        <v>0</v>
      </c>
      <c r="I169" s="65">
        <v>0</v>
      </c>
      <c r="J169" s="65">
        <v>0</v>
      </c>
      <c r="K169" s="65">
        <v>1</v>
      </c>
      <c r="L169" s="65">
        <v>2</v>
      </c>
      <c r="M169" s="65">
        <v>11</v>
      </c>
      <c r="N169" s="65">
        <v>19</v>
      </c>
      <c r="O169" s="6"/>
    </row>
    <row r="170" spans="1:15">
      <c r="A170" s="44" t="s">
        <v>161</v>
      </c>
      <c r="B170" s="69">
        <f t="shared" si="71"/>
        <v>6</v>
      </c>
      <c r="C170" s="65">
        <v>0</v>
      </c>
      <c r="D170" s="65">
        <v>0</v>
      </c>
      <c r="E170" s="65">
        <v>0</v>
      </c>
      <c r="F170" s="65">
        <v>2</v>
      </c>
      <c r="G170" s="65">
        <v>0</v>
      </c>
      <c r="H170" s="65">
        <v>0</v>
      </c>
      <c r="I170" s="65">
        <v>1</v>
      </c>
      <c r="J170" s="65">
        <v>3</v>
      </c>
      <c r="K170" s="65">
        <v>0</v>
      </c>
      <c r="L170" s="65">
        <v>0</v>
      </c>
      <c r="M170" s="65">
        <v>0</v>
      </c>
      <c r="N170" s="65">
        <v>0</v>
      </c>
      <c r="O170" s="6"/>
    </row>
    <row r="171" spans="1:15">
      <c r="A171" s="44" t="s">
        <v>163</v>
      </c>
      <c r="B171" s="69">
        <f t="shared" si="71"/>
        <v>122</v>
      </c>
      <c r="C171" s="65">
        <v>14</v>
      </c>
      <c r="D171" s="65">
        <v>11</v>
      </c>
      <c r="E171" s="65">
        <v>10</v>
      </c>
      <c r="F171" s="65">
        <v>13</v>
      </c>
      <c r="G171" s="65">
        <v>11</v>
      </c>
      <c r="H171" s="65">
        <v>20</v>
      </c>
      <c r="I171" s="65">
        <v>16</v>
      </c>
      <c r="J171" s="65">
        <v>9</v>
      </c>
      <c r="K171" s="65">
        <v>3</v>
      </c>
      <c r="L171" s="65">
        <v>6</v>
      </c>
      <c r="M171" s="65">
        <v>6</v>
      </c>
      <c r="N171" s="65">
        <v>3</v>
      </c>
      <c r="O171" s="6"/>
    </row>
    <row r="172" spans="1:15">
      <c r="A172" s="44" t="s">
        <v>167</v>
      </c>
      <c r="B172" s="69">
        <f t="shared" si="71"/>
        <v>3</v>
      </c>
      <c r="C172" s="74">
        <v>0</v>
      </c>
      <c r="D172" s="74">
        <v>0</v>
      </c>
      <c r="E172" s="74">
        <v>0</v>
      </c>
      <c r="F172" s="74">
        <v>0</v>
      </c>
      <c r="G172" s="74">
        <v>0</v>
      </c>
      <c r="H172" s="74">
        <v>0</v>
      </c>
      <c r="I172" s="74">
        <v>0</v>
      </c>
      <c r="J172" s="74">
        <v>0</v>
      </c>
      <c r="K172" s="65">
        <v>3</v>
      </c>
      <c r="L172" s="65">
        <v>0</v>
      </c>
      <c r="M172" s="65">
        <v>0</v>
      </c>
      <c r="N172" s="65">
        <v>0</v>
      </c>
      <c r="O172" s="6"/>
    </row>
    <row r="173" spans="1:15" s="29" customFormat="1">
      <c r="A173" s="46" t="s">
        <v>214</v>
      </c>
      <c r="B173" s="92">
        <f>B174</f>
        <v>1</v>
      </c>
      <c r="C173" s="91">
        <f>C174</f>
        <v>0</v>
      </c>
      <c r="D173" s="91">
        <f t="shared" ref="D173:N173" si="72">D174</f>
        <v>0</v>
      </c>
      <c r="E173" s="91">
        <f t="shared" si="72"/>
        <v>0</v>
      </c>
      <c r="F173" s="91">
        <f t="shared" si="72"/>
        <v>0</v>
      </c>
      <c r="G173" s="91">
        <f t="shared" si="72"/>
        <v>0</v>
      </c>
      <c r="H173" s="91">
        <f t="shared" si="72"/>
        <v>1</v>
      </c>
      <c r="I173" s="91">
        <f t="shared" si="72"/>
        <v>0</v>
      </c>
      <c r="J173" s="91">
        <f t="shared" si="72"/>
        <v>0</v>
      </c>
      <c r="K173" s="91">
        <f t="shared" si="72"/>
        <v>0</v>
      </c>
      <c r="L173" s="91">
        <f t="shared" si="72"/>
        <v>0</v>
      </c>
      <c r="M173" s="91">
        <f t="shared" si="72"/>
        <v>0</v>
      </c>
      <c r="N173" s="91">
        <f t="shared" si="72"/>
        <v>0</v>
      </c>
      <c r="O173" s="90"/>
    </row>
    <row r="174" spans="1:15">
      <c r="A174" s="44" t="s">
        <v>215</v>
      </c>
      <c r="B174" s="69">
        <f>SUM(C174:N174)</f>
        <v>1</v>
      </c>
      <c r="C174" s="65">
        <v>0</v>
      </c>
      <c r="D174" s="65">
        <v>0</v>
      </c>
      <c r="E174" s="65">
        <v>0</v>
      </c>
      <c r="F174" s="65">
        <v>0</v>
      </c>
      <c r="G174" s="65">
        <v>0</v>
      </c>
      <c r="H174" s="65">
        <v>1</v>
      </c>
      <c r="I174" s="65">
        <v>0</v>
      </c>
      <c r="J174" s="65">
        <v>0</v>
      </c>
      <c r="K174" s="65">
        <v>0</v>
      </c>
      <c r="L174" s="65">
        <v>0</v>
      </c>
      <c r="M174" s="65">
        <v>0</v>
      </c>
      <c r="N174" s="65">
        <v>0</v>
      </c>
      <c r="O174" s="6"/>
    </row>
    <row r="175" spans="1:15" s="29" customFormat="1">
      <c r="A175" s="46" t="s">
        <v>136</v>
      </c>
      <c r="B175" s="89">
        <f>B176</f>
        <v>30</v>
      </c>
      <c r="C175" s="87">
        <f>C176</f>
        <v>2</v>
      </c>
      <c r="D175" s="87">
        <f t="shared" ref="D175:N175" si="73">D176</f>
        <v>0</v>
      </c>
      <c r="E175" s="87">
        <f t="shared" si="73"/>
        <v>2</v>
      </c>
      <c r="F175" s="87">
        <f t="shared" si="73"/>
        <v>4</v>
      </c>
      <c r="G175" s="87">
        <f>G176</f>
        <v>1</v>
      </c>
      <c r="H175" s="87">
        <f t="shared" si="73"/>
        <v>3</v>
      </c>
      <c r="I175" s="87">
        <f t="shared" si="73"/>
        <v>2</v>
      </c>
      <c r="J175" s="87">
        <f t="shared" si="73"/>
        <v>3</v>
      </c>
      <c r="K175" s="87">
        <f t="shared" si="73"/>
        <v>3</v>
      </c>
      <c r="L175" s="87">
        <f t="shared" si="73"/>
        <v>3</v>
      </c>
      <c r="M175" s="87">
        <f t="shared" si="73"/>
        <v>3</v>
      </c>
      <c r="N175" s="87">
        <f t="shared" si="73"/>
        <v>4</v>
      </c>
      <c r="O175" s="90"/>
    </row>
    <row r="176" spans="1:15">
      <c r="A176" s="44" t="s">
        <v>161</v>
      </c>
      <c r="B176" s="69">
        <f>SUM(C176:N176)</f>
        <v>30</v>
      </c>
      <c r="C176" s="65">
        <v>2</v>
      </c>
      <c r="D176" s="65">
        <v>0</v>
      </c>
      <c r="E176" s="65">
        <v>2</v>
      </c>
      <c r="F176" s="65">
        <v>4</v>
      </c>
      <c r="G176" s="65">
        <v>1</v>
      </c>
      <c r="H176" s="65">
        <v>3</v>
      </c>
      <c r="I176" s="65">
        <v>2</v>
      </c>
      <c r="J176" s="65">
        <v>3</v>
      </c>
      <c r="K176" s="65">
        <v>3</v>
      </c>
      <c r="L176" s="65">
        <v>3</v>
      </c>
      <c r="M176" s="65">
        <v>3</v>
      </c>
      <c r="N176" s="65">
        <v>4</v>
      </c>
      <c r="O176" s="6"/>
    </row>
    <row r="177" spans="1:15" s="29" customFormat="1">
      <c r="A177" s="46" t="s">
        <v>26</v>
      </c>
      <c r="B177" s="89">
        <f t="shared" ref="B177:N177" si="74">SUM(B178:B182)</f>
        <v>35</v>
      </c>
      <c r="C177" s="87">
        <f t="shared" si="74"/>
        <v>2</v>
      </c>
      <c r="D177" s="87">
        <f t="shared" si="74"/>
        <v>1</v>
      </c>
      <c r="E177" s="87">
        <f t="shared" si="74"/>
        <v>4</v>
      </c>
      <c r="F177" s="87">
        <f t="shared" si="74"/>
        <v>1</v>
      </c>
      <c r="G177" s="87">
        <f t="shared" si="74"/>
        <v>6</v>
      </c>
      <c r="H177" s="87">
        <f t="shared" si="74"/>
        <v>1</v>
      </c>
      <c r="I177" s="87">
        <f t="shared" si="74"/>
        <v>2</v>
      </c>
      <c r="J177" s="87">
        <f t="shared" si="74"/>
        <v>4</v>
      </c>
      <c r="K177" s="87">
        <f t="shared" si="74"/>
        <v>1</v>
      </c>
      <c r="L177" s="87">
        <f t="shared" si="74"/>
        <v>2</v>
      </c>
      <c r="M177" s="87">
        <f t="shared" si="74"/>
        <v>7</v>
      </c>
      <c r="N177" s="87">
        <f t="shared" si="74"/>
        <v>4</v>
      </c>
      <c r="O177" s="90"/>
    </row>
    <row r="178" spans="1:15">
      <c r="A178" s="44" t="s">
        <v>216</v>
      </c>
      <c r="B178" s="69">
        <f>SUM(C178:N178)</f>
        <v>4</v>
      </c>
      <c r="C178" s="65">
        <v>0</v>
      </c>
      <c r="D178" s="65">
        <v>0</v>
      </c>
      <c r="E178" s="65">
        <v>0</v>
      </c>
      <c r="F178" s="65">
        <v>0</v>
      </c>
      <c r="G178" s="65">
        <v>1</v>
      </c>
      <c r="H178" s="65">
        <v>0</v>
      </c>
      <c r="I178" s="65">
        <v>1</v>
      </c>
      <c r="J178" s="65">
        <v>1</v>
      </c>
      <c r="K178" s="65">
        <v>0</v>
      </c>
      <c r="L178" s="65">
        <v>0</v>
      </c>
      <c r="M178" s="65">
        <v>1</v>
      </c>
      <c r="N178" s="65">
        <v>0</v>
      </c>
      <c r="O178" s="6"/>
    </row>
    <row r="179" spans="1:15">
      <c r="A179" s="44" t="s">
        <v>179</v>
      </c>
      <c r="B179" s="69">
        <f t="shared" ref="B179:B182" si="75">SUM(C179:N179)</f>
        <v>1</v>
      </c>
      <c r="C179" s="65">
        <v>0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65">
        <v>0</v>
      </c>
      <c r="M179" s="65">
        <v>1</v>
      </c>
      <c r="N179" s="65">
        <v>0</v>
      </c>
      <c r="O179" s="6"/>
    </row>
    <row r="180" spans="1:15">
      <c r="A180" s="44" t="s">
        <v>161</v>
      </c>
      <c r="B180" s="69">
        <f t="shared" si="75"/>
        <v>1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  <c r="N180" s="65">
        <v>1</v>
      </c>
      <c r="O180" s="6"/>
    </row>
    <row r="181" spans="1:15">
      <c r="A181" s="44" t="s">
        <v>163</v>
      </c>
      <c r="B181" s="69">
        <f t="shared" si="75"/>
        <v>26</v>
      </c>
      <c r="C181" s="65">
        <v>2</v>
      </c>
      <c r="D181" s="65">
        <v>1</v>
      </c>
      <c r="E181" s="65">
        <v>2</v>
      </c>
      <c r="F181" s="65">
        <v>1</v>
      </c>
      <c r="G181" s="65">
        <v>5</v>
      </c>
      <c r="H181" s="65">
        <v>1</v>
      </c>
      <c r="I181" s="65">
        <v>1</v>
      </c>
      <c r="J181" s="65">
        <v>3</v>
      </c>
      <c r="K181" s="65">
        <v>1</v>
      </c>
      <c r="L181" s="65">
        <v>2</v>
      </c>
      <c r="M181" s="65">
        <v>4</v>
      </c>
      <c r="N181" s="65">
        <v>3</v>
      </c>
      <c r="O181" s="6"/>
    </row>
    <row r="182" spans="1:15">
      <c r="A182" s="44" t="s">
        <v>80</v>
      </c>
      <c r="B182" s="69">
        <f t="shared" si="75"/>
        <v>3</v>
      </c>
      <c r="C182" s="65">
        <v>0</v>
      </c>
      <c r="D182" s="65">
        <v>0</v>
      </c>
      <c r="E182" s="65">
        <v>2</v>
      </c>
      <c r="F182" s="65">
        <v>0</v>
      </c>
      <c r="G182" s="65">
        <v>0</v>
      </c>
      <c r="H182" s="65">
        <v>0</v>
      </c>
      <c r="I182" s="65">
        <v>0</v>
      </c>
      <c r="J182" s="65">
        <v>0</v>
      </c>
      <c r="K182" s="65">
        <v>0</v>
      </c>
      <c r="L182" s="65">
        <v>0</v>
      </c>
      <c r="M182" s="65">
        <v>1</v>
      </c>
      <c r="N182" s="65">
        <v>0</v>
      </c>
      <c r="O182" s="6"/>
    </row>
    <row r="183" spans="1:15" s="29" customFormat="1">
      <c r="A183" s="46" t="s">
        <v>217</v>
      </c>
      <c r="B183" s="92">
        <f>SUM(B184:B190)</f>
        <v>116</v>
      </c>
      <c r="C183" s="91">
        <f t="shared" ref="C183:N183" si="76">SUM(C184:C190)</f>
        <v>15</v>
      </c>
      <c r="D183" s="91">
        <f t="shared" si="76"/>
        <v>10</v>
      </c>
      <c r="E183" s="91">
        <f t="shared" si="76"/>
        <v>21</v>
      </c>
      <c r="F183" s="91">
        <f t="shared" si="76"/>
        <v>8</v>
      </c>
      <c r="G183" s="91">
        <f t="shared" si="76"/>
        <v>5</v>
      </c>
      <c r="H183" s="91">
        <f t="shared" si="76"/>
        <v>7</v>
      </c>
      <c r="I183" s="91">
        <f t="shared" si="76"/>
        <v>7</v>
      </c>
      <c r="J183" s="91">
        <f t="shared" si="76"/>
        <v>7</v>
      </c>
      <c r="K183" s="91">
        <f t="shared" si="76"/>
        <v>6</v>
      </c>
      <c r="L183" s="91">
        <f t="shared" si="76"/>
        <v>7</v>
      </c>
      <c r="M183" s="91">
        <f t="shared" si="76"/>
        <v>18</v>
      </c>
      <c r="N183" s="91">
        <f t="shared" si="76"/>
        <v>5</v>
      </c>
      <c r="O183" s="90"/>
    </row>
    <row r="184" spans="1:15">
      <c r="A184" s="44" t="s">
        <v>160</v>
      </c>
      <c r="B184" s="69">
        <f>SUM(C184:N184)</f>
        <v>4</v>
      </c>
      <c r="C184" s="65">
        <v>0</v>
      </c>
      <c r="D184" s="65">
        <v>0</v>
      </c>
      <c r="E184" s="65">
        <v>0</v>
      </c>
      <c r="F184" s="65">
        <v>2</v>
      </c>
      <c r="G184" s="65">
        <v>0</v>
      </c>
      <c r="H184" s="65">
        <v>0</v>
      </c>
      <c r="I184" s="65">
        <v>1</v>
      </c>
      <c r="J184" s="65">
        <v>0</v>
      </c>
      <c r="K184" s="65">
        <v>0</v>
      </c>
      <c r="L184" s="65">
        <v>1</v>
      </c>
      <c r="M184" s="65">
        <v>0</v>
      </c>
      <c r="N184" s="65">
        <v>0</v>
      </c>
      <c r="O184" s="6"/>
    </row>
    <row r="185" spans="1:15">
      <c r="A185" s="44" t="s">
        <v>159</v>
      </c>
      <c r="B185" s="69">
        <f t="shared" ref="B185:B190" si="77">SUM(C185:N185)</f>
        <v>42</v>
      </c>
      <c r="C185" s="65">
        <v>3</v>
      </c>
      <c r="D185" s="65">
        <v>2</v>
      </c>
      <c r="E185" s="65">
        <v>6</v>
      </c>
      <c r="F185" s="65">
        <v>3</v>
      </c>
      <c r="G185" s="65">
        <v>3</v>
      </c>
      <c r="H185" s="65">
        <v>7</v>
      </c>
      <c r="I185" s="65">
        <v>4</v>
      </c>
      <c r="J185" s="65">
        <v>4</v>
      </c>
      <c r="K185" s="65">
        <v>2</v>
      </c>
      <c r="L185" s="65">
        <v>4</v>
      </c>
      <c r="M185" s="65">
        <v>2</v>
      </c>
      <c r="N185" s="65">
        <v>2</v>
      </c>
      <c r="O185" s="6"/>
    </row>
    <row r="186" spans="1:15">
      <c r="A186" s="44" t="s">
        <v>179</v>
      </c>
      <c r="B186" s="69">
        <f t="shared" si="77"/>
        <v>29</v>
      </c>
      <c r="C186" s="65">
        <v>5</v>
      </c>
      <c r="D186" s="65">
        <v>3</v>
      </c>
      <c r="E186" s="65">
        <v>3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2</v>
      </c>
      <c r="M186" s="65">
        <v>14</v>
      </c>
      <c r="N186" s="65">
        <v>2</v>
      </c>
      <c r="O186" s="6"/>
    </row>
    <row r="187" spans="1:15">
      <c r="A187" s="44" t="s">
        <v>161</v>
      </c>
      <c r="B187" s="69">
        <f t="shared" si="77"/>
        <v>1</v>
      </c>
      <c r="C187" s="65">
        <v>0</v>
      </c>
      <c r="D187" s="65">
        <v>0</v>
      </c>
      <c r="E187" s="65">
        <v>1</v>
      </c>
      <c r="F187" s="65">
        <v>0</v>
      </c>
      <c r="G187" s="65">
        <v>0</v>
      </c>
      <c r="H187" s="65">
        <v>0</v>
      </c>
      <c r="I187" s="65">
        <v>0</v>
      </c>
      <c r="J187" s="65">
        <v>0</v>
      </c>
      <c r="K187" s="65">
        <v>0</v>
      </c>
      <c r="L187" s="65">
        <v>0</v>
      </c>
      <c r="M187" s="65">
        <v>0</v>
      </c>
      <c r="N187" s="65">
        <v>0</v>
      </c>
      <c r="O187" s="6"/>
    </row>
    <row r="188" spans="1:15">
      <c r="A188" s="44" t="s">
        <v>163</v>
      </c>
      <c r="B188" s="69">
        <f t="shared" si="77"/>
        <v>31</v>
      </c>
      <c r="C188" s="65">
        <v>4</v>
      </c>
      <c r="D188" s="65">
        <v>4</v>
      </c>
      <c r="E188" s="65">
        <v>8</v>
      </c>
      <c r="F188" s="65">
        <v>2</v>
      </c>
      <c r="G188" s="65">
        <v>1</v>
      </c>
      <c r="H188" s="65">
        <v>0</v>
      </c>
      <c r="I188" s="65">
        <v>2</v>
      </c>
      <c r="J188" s="65">
        <v>3</v>
      </c>
      <c r="K188" s="65">
        <v>4</v>
      </c>
      <c r="L188" s="65">
        <v>0</v>
      </c>
      <c r="M188" s="65">
        <v>2</v>
      </c>
      <c r="N188" s="65">
        <v>1</v>
      </c>
      <c r="O188" s="6"/>
    </row>
    <row r="189" spans="1:15">
      <c r="A189" s="44" t="s">
        <v>80</v>
      </c>
      <c r="B189" s="69">
        <f t="shared" si="77"/>
        <v>7</v>
      </c>
      <c r="C189" s="65">
        <v>2</v>
      </c>
      <c r="D189" s="65">
        <v>1</v>
      </c>
      <c r="E189" s="65">
        <v>2</v>
      </c>
      <c r="F189" s="65">
        <v>1</v>
      </c>
      <c r="G189" s="65">
        <v>1</v>
      </c>
      <c r="H189" s="65">
        <v>0</v>
      </c>
      <c r="I189" s="65">
        <v>0</v>
      </c>
      <c r="J189" s="65">
        <v>0</v>
      </c>
      <c r="K189" s="65">
        <v>0</v>
      </c>
      <c r="L189" s="65">
        <v>0</v>
      </c>
      <c r="M189" s="65">
        <v>0</v>
      </c>
      <c r="N189" s="65">
        <v>0</v>
      </c>
      <c r="O189" s="6"/>
    </row>
    <row r="190" spans="1:15">
      <c r="A190" s="44" t="s">
        <v>167</v>
      </c>
      <c r="B190" s="69">
        <f t="shared" si="77"/>
        <v>2</v>
      </c>
      <c r="C190" s="65">
        <v>1</v>
      </c>
      <c r="D190" s="65">
        <v>0</v>
      </c>
      <c r="E190" s="65">
        <v>1</v>
      </c>
      <c r="F190" s="65">
        <v>0</v>
      </c>
      <c r="G190" s="65">
        <v>0</v>
      </c>
      <c r="H190" s="65">
        <v>0</v>
      </c>
      <c r="I190" s="65">
        <v>0</v>
      </c>
      <c r="J190" s="65">
        <v>0</v>
      </c>
      <c r="K190" s="65">
        <v>0</v>
      </c>
      <c r="L190" s="65">
        <v>0</v>
      </c>
      <c r="M190" s="65">
        <v>0</v>
      </c>
      <c r="N190" s="65">
        <v>0</v>
      </c>
      <c r="O190" s="6"/>
    </row>
    <row r="191" spans="1:15" s="29" customFormat="1">
      <c r="A191" s="46" t="s">
        <v>138</v>
      </c>
      <c r="B191" s="89">
        <f>SUM(B192:B199)</f>
        <v>699</v>
      </c>
      <c r="C191" s="87">
        <f>SUM(C192:C199)</f>
        <v>66</v>
      </c>
      <c r="D191" s="87">
        <f t="shared" ref="D191:N191" si="78">SUM(D192:D199)</f>
        <v>55</v>
      </c>
      <c r="E191" s="87">
        <f t="shared" si="78"/>
        <v>55</v>
      </c>
      <c r="F191" s="87">
        <f t="shared" si="78"/>
        <v>49</v>
      </c>
      <c r="G191" s="87">
        <f t="shared" si="78"/>
        <v>58</v>
      </c>
      <c r="H191" s="87">
        <f t="shared" si="78"/>
        <v>52</v>
      </c>
      <c r="I191" s="87">
        <f t="shared" si="78"/>
        <v>72</v>
      </c>
      <c r="J191" s="87">
        <f t="shared" si="78"/>
        <v>61</v>
      </c>
      <c r="K191" s="87">
        <f t="shared" si="78"/>
        <v>51</v>
      </c>
      <c r="L191" s="87">
        <f t="shared" si="78"/>
        <v>49</v>
      </c>
      <c r="M191" s="87">
        <f t="shared" si="78"/>
        <v>70</v>
      </c>
      <c r="N191" s="87">
        <f t="shared" si="78"/>
        <v>61</v>
      </c>
      <c r="O191" s="90"/>
    </row>
    <row r="192" spans="1:15">
      <c r="A192" s="44" t="s">
        <v>160</v>
      </c>
      <c r="B192" s="69">
        <f>SUM(C192:N192)</f>
        <v>4</v>
      </c>
      <c r="C192" s="65">
        <v>0</v>
      </c>
      <c r="D192" s="65">
        <v>0</v>
      </c>
      <c r="E192" s="65">
        <v>1</v>
      </c>
      <c r="F192" s="65">
        <v>1</v>
      </c>
      <c r="G192" s="65">
        <v>0</v>
      </c>
      <c r="H192" s="65">
        <v>0</v>
      </c>
      <c r="I192" s="65">
        <v>0</v>
      </c>
      <c r="J192" s="65">
        <v>0</v>
      </c>
      <c r="K192" s="65">
        <v>0</v>
      </c>
      <c r="L192" s="65">
        <v>0</v>
      </c>
      <c r="M192" s="65">
        <v>2</v>
      </c>
      <c r="N192" s="65">
        <v>0</v>
      </c>
      <c r="O192" s="6"/>
    </row>
    <row r="193" spans="1:15">
      <c r="A193" s="44" t="s">
        <v>159</v>
      </c>
      <c r="B193" s="69">
        <f t="shared" ref="B193:B199" si="79">SUM(C193:N193)</f>
        <v>430</v>
      </c>
      <c r="C193" s="65">
        <v>38</v>
      </c>
      <c r="D193" s="65">
        <v>32</v>
      </c>
      <c r="E193" s="65">
        <v>32</v>
      </c>
      <c r="F193" s="65">
        <v>30</v>
      </c>
      <c r="G193" s="65">
        <v>38</v>
      </c>
      <c r="H193" s="65">
        <v>36</v>
      </c>
      <c r="I193" s="65">
        <v>42</v>
      </c>
      <c r="J193" s="65">
        <v>36</v>
      </c>
      <c r="K193" s="65">
        <v>37</v>
      </c>
      <c r="L193" s="65">
        <v>33</v>
      </c>
      <c r="M193" s="65">
        <v>41</v>
      </c>
      <c r="N193" s="65">
        <v>35</v>
      </c>
      <c r="O193" s="6"/>
    </row>
    <row r="194" spans="1:15">
      <c r="A194" s="44" t="s">
        <v>179</v>
      </c>
      <c r="B194" s="69">
        <f t="shared" si="79"/>
        <v>127</v>
      </c>
      <c r="C194" s="65">
        <v>18</v>
      </c>
      <c r="D194" s="65">
        <v>10</v>
      </c>
      <c r="E194" s="65">
        <v>14</v>
      </c>
      <c r="F194" s="65">
        <v>9</v>
      </c>
      <c r="G194" s="65">
        <v>9</v>
      </c>
      <c r="H194" s="65">
        <v>8</v>
      </c>
      <c r="I194" s="65">
        <v>8</v>
      </c>
      <c r="J194" s="65">
        <v>10</v>
      </c>
      <c r="K194" s="65">
        <v>5</v>
      </c>
      <c r="L194" s="65">
        <v>9</v>
      </c>
      <c r="M194" s="65">
        <v>12</v>
      </c>
      <c r="N194" s="65">
        <v>15</v>
      </c>
      <c r="O194" s="6"/>
    </row>
    <row r="195" spans="1:15">
      <c r="A195" s="44" t="s">
        <v>161</v>
      </c>
      <c r="B195" s="69">
        <f t="shared" si="79"/>
        <v>2</v>
      </c>
      <c r="C195" s="65">
        <v>0</v>
      </c>
      <c r="D195" s="65">
        <v>0</v>
      </c>
      <c r="E195" s="65">
        <v>0</v>
      </c>
      <c r="F195" s="65">
        <v>0</v>
      </c>
      <c r="G195" s="65">
        <v>0</v>
      </c>
      <c r="H195" s="65">
        <v>0</v>
      </c>
      <c r="I195" s="65">
        <v>0</v>
      </c>
      <c r="J195" s="65">
        <v>1</v>
      </c>
      <c r="K195" s="65">
        <v>0</v>
      </c>
      <c r="L195" s="65">
        <v>0</v>
      </c>
      <c r="M195" s="65">
        <v>1</v>
      </c>
      <c r="N195" s="65">
        <v>0</v>
      </c>
      <c r="O195" s="6"/>
    </row>
    <row r="196" spans="1:15">
      <c r="A196" s="73" t="s">
        <v>177</v>
      </c>
      <c r="B196" s="69">
        <f t="shared" si="79"/>
        <v>66</v>
      </c>
      <c r="C196" s="65">
        <v>8</v>
      </c>
      <c r="D196" s="65">
        <v>7</v>
      </c>
      <c r="E196" s="65">
        <v>6</v>
      </c>
      <c r="F196" s="65">
        <v>6</v>
      </c>
      <c r="G196" s="65">
        <v>7</v>
      </c>
      <c r="H196" s="65">
        <v>1</v>
      </c>
      <c r="I196" s="65">
        <v>9</v>
      </c>
      <c r="J196" s="65">
        <v>5</v>
      </c>
      <c r="K196" s="65">
        <v>5</v>
      </c>
      <c r="L196" s="65">
        <v>1</v>
      </c>
      <c r="M196" s="65">
        <v>5</v>
      </c>
      <c r="N196" s="65">
        <v>6</v>
      </c>
      <c r="O196" s="6"/>
    </row>
    <row r="197" spans="1:15">
      <c r="A197" s="44" t="s">
        <v>218</v>
      </c>
      <c r="B197" s="69">
        <f t="shared" si="79"/>
        <v>3</v>
      </c>
      <c r="C197" s="65">
        <v>0</v>
      </c>
      <c r="D197" s="65">
        <v>0</v>
      </c>
      <c r="E197" s="65">
        <v>0</v>
      </c>
      <c r="F197" s="65">
        <v>0</v>
      </c>
      <c r="G197" s="65">
        <v>0</v>
      </c>
      <c r="H197" s="65">
        <v>1</v>
      </c>
      <c r="I197" s="65">
        <v>1</v>
      </c>
      <c r="J197" s="65">
        <v>0</v>
      </c>
      <c r="K197" s="65">
        <v>0</v>
      </c>
      <c r="L197" s="65">
        <v>0</v>
      </c>
      <c r="M197" s="65">
        <v>1</v>
      </c>
      <c r="N197" s="65">
        <v>0</v>
      </c>
      <c r="O197" s="6"/>
    </row>
    <row r="198" spans="1:15">
      <c r="A198" s="44" t="s">
        <v>162</v>
      </c>
      <c r="B198" s="69">
        <f t="shared" si="79"/>
        <v>10</v>
      </c>
      <c r="C198" s="65">
        <v>1</v>
      </c>
      <c r="D198" s="65">
        <v>1</v>
      </c>
      <c r="E198" s="65">
        <v>0</v>
      </c>
      <c r="F198" s="65">
        <v>0</v>
      </c>
      <c r="G198" s="65">
        <v>0</v>
      </c>
      <c r="H198" s="65">
        <v>0</v>
      </c>
      <c r="I198" s="65">
        <v>3</v>
      </c>
      <c r="J198" s="65">
        <v>0</v>
      </c>
      <c r="K198" s="65">
        <v>0</v>
      </c>
      <c r="L198" s="65">
        <v>2</v>
      </c>
      <c r="M198" s="65">
        <v>3</v>
      </c>
      <c r="N198" s="65">
        <v>0</v>
      </c>
      <c r="O198" s="6"/>
    </row>
    <row r="199" spans="1:15">
      <c r="A199" s="44" t="s">
        <v>163</v>
      </c>
      <c r="B199" s="69">
        <f t="shared" si="79"/>
        <v>57</v>
      </c>
      <c r="C199" s="65">
        <v>1</v>
      </c>
      <c r="D199" s="65">
        <v>5</v>
      </c>
      <c r="E199" s="65">
        <v>2</v>
      </c>
      <c r="F199" s="65">
        <v>3</v>
      </c>
      <c r="G199" s="65">
        <v>4</v>
      </c>
      <c r="H199" s="65">
        <v>6</v>
      </c>
      <c r="I199" s="65">
        <v>9</v>
      </c>
      <c r="J199" s="65">
        <v>9</v>
      </c>
      <c r="K199" s="65">
        <v>4</v>
      </c>
      <c r="L199" s="65">
        <v>4</v>
      </c>
      <c r="M199" s="65">
        <v>5</v>
      </c>
      <c r="N199" s="65">
        <v>5</v>
      </c>
      <c r="O199" s="6"/>
    </row>
    <row r="200" spans="1:15" s="29" customFormat="1">
      <c r="A200" s="46" t="s">
        <v>184</v>
      </c>
      <c r="B200" s="92">
        <f>+SUM(B201:B202)</f>
        <v>13</v>
      </c>
      <c r="C200" s="91">
        <f>+SUM(C201:C202)</f>
        <v>0</v>
      </c>
      <c r="D200" s="91">
        <f t="shared" ref="D200:N203" si="80">D201</f>
        <v>0</v>
      </c>
      <c r="E200" s="91">
        <f t="shared" si="80"/>
        <v>3</v>
      </c>
      <c r="F200" s="91">
        <f t="shared" si="80"/>
        <v>1</v>
      </c>
      <c r="G200" s="91">
        <f t="shared" si="80"/>
        <v>1</v>
      </c>
      <c r="H200" s="91">
        <f t="shared" si="80"/>
        <v>2</v>
      </c>
      <c r="I200" s="91">
        <f t="shared" si="80"/>
        <v>2</v>
      </c>
      <c r="J200" s="91">
        <f t="shared" si="80"/>
        <v>1</v>
      </c>
      <c r="K200" s="91">
        <f t="shared" si="80"/>
        <v>1</v>
      </c>
      <c r="L200" s="91">
        <f t="shared" si="80"/>
        <v>0</v>
      </c>
      <c r="M200" s="91">
        <f t="shared" si="80"/>
        <v>1</v>
      </c>
      <c r="N200" s="91">
        <f t="shared" si="80"/>
        <v>0</v>
      </c>
      <c r="O200" s="90"/>
    </row>
    <row r="201" spans="1:15">
      <c r="A201" s="44" t="s">
        <v>159</v>
      </c>
      <c r="B201" s="69">
        <f>SUM(C201:N201)</f>
        <v>12</v>
      </c>
      <c r="C201" s="65">
        <v>0</v>
      </c>
      <c r="D201" s="65">
        <v>0</v>
      </c>
      <c r="E201" s="65">
        <v>3</v>
      </c>
      <c r="F201" s="65">
        <v>1</v>
      </c>
      <c r="G201" s="65">
        <v>1</v>
      </c>
      <c r="H201" s="65">
        <v>2</v>
      </c>
      <c r="I201" s="65">
        <v>2</v>
      </c>
      <c r="J201" s="65">
        <v>1</v>
      </c>
      <c r="K201" s="65">
        <v>1</v>
      </c>
      <c r="L201" s="65">
        <v>0</v>
      </c>
      <c r="M201" s="65">
        <v>1</v>
      </c>
      <c r="N201" s="65">
        <v>0</v>
      </c>
      <c r="O201" s="6"/>
    </row>
    <row r="202" spans="1:15">
      <c r="A202" s="44" t="s">
        <v>167</v>
      </c>
      <c r="B202" s="69">
        <f>SUM(C202:N202)</f>
        <v>1</v>
      </c>
      <c r="C202" s="65">
        <v>0</v>
      </c>
      <c r="D202" s="65">
        <v>0</v>
      </c>
      <c r="E202" s="65">
        <v>0</v>
      </c>
      <c r="F202" s="65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0</v>
      </c>
      <c r="L202" s="65">
        <v>1</v>
      </c>
      <c r="M202" s="65">
        <v>0</v>
      </c>
      <c r="N202" s="65">
        <v>0</v>
      </c>
      <c r="O202" s="6"/>
    </row>
    <row r="203" spans="1:15" s="29" customFormat="1">
      <c r="A203" s="46" t="s">
        <v>140</v>
      </c>
      <c r="B203" s="89">
        <f t="shared" ref="B203" si="81">SUM(C203:H203)</f>
        <v>1</v>
      </c>
      <c r="C203" s="91">
        <f>C204</f>
        <v>0</v>
      </c>
      <c r="D203" s="91">
        <f t="shared" si="80"/>
        <v>0</v>
      </c>
      <c r="E203" s="91">
        <f t="shared" si="80"/>
        <v>1</v>
      </c>
      <c r="F203" s="91">
        <f t="shared" si="80"/>
        <v>0</v>
      </c>
      <c r="G203" s="91">
        <f t="shared" si="80"/>
        <v>0</v>
      </c>
      <c r="H203" s="91">
        <f t="shared" si="80"/>
        <v>0</v>
      </c>
      <c r="I203" s="91">
        <f t="shared" si="80"/>
        <v>0</v>
      </c>
      <c r="J203" s="91">
        <f t="shared" si="80"/>
        <v>0</v>
      </c>
      <c r="K203" s="91">
        <f t="shared" si="80"/>
        <v>0</v>
      </c>
      <c r="L203" s="91">
        <f t="shared" si="80"/>
        <v>0</v>
      </c>
      <c r="M203" s="91">
        <f t="shared" si="80"/>
        <v>0</v>
      </c>
      <c r="N203" s="91">
        <f t="shared" si="80"/>
        <v>0</v>
      </c>
      <c r="O203" s="90"/>
    </row>
    <row r="204" spans="1:15">
      <c r="A204" s="44" t="s">
        <v>80</v>
      </c>
      <c r="B204" s="69">
        <f>SUM(C204:N204)</f>
        <v>1</v>
      </c>
      <c r="C204" s="65">
        <v>0</v>
      </c>
      <c r="D204" s="65">
        <v>0</v>
      </c>
      <c r="E204" s="65">
        <v>1</v>
      </c>
      <c r="F204" s="65">
        <v>0</v>
      </c>
      <c r="G204" s="65">
        <v>0</v>
      </c>
      <c r="H204" s="65">
        <v>0</v>
      </c>
      <c r="I204" s="65">
        <v>0</v>
      </c>
      <c r="J204" s="65">
        <v>0</v>
      </c>
      <c r="K204" s="65">
        <v>0</v>
      </c>
      <c r="L204" s="65">
        <v>0</v>
      </c>
      <c r="M204" s="65">
        <v>0</v>
      </c>
      <c r="N204" s="65">
        <v>0</v>
      </c>
      <c r="O204" s="6"/>
    </row>
    <row r="205" spans="1:15" s="29" customFormat="1">
      <c r="A205" s="46" t="s">
        <v>27</v>
      </c>
      <c r="B205" s="89">
        <f>SUM(B206:B209)</f>
        <v>120</v>
      </c>
      <c r="C205" s="87">
        <f t="shared" ref="C205:N205" si="82">SUM(C206:C209)</f>
        <v>11</v>
      </c>
      <c r="D205" s="87">
        <f t="shared" si="82"/>
        <v>4</v>
      </c>
      <c r="E205" s="87">
        <f t="shared" si="82"/>
        <v>7</v>
      </c>
      <c r="F205" s="87">
        <f t="shared" si="82"/>
        <v>10</v>
      </c>
      <c r="G205" s="87">
        <f t="shared" si="82"/>
        <v>6</v>
      </c>
      <c r="H205" s="87">
        <f t="shared" si="82"/>
        <v>7</v>
      </c>
      <c r="I205" s="87">
        <f t="shared" si="82"/>
        <v>4</v>
      </c>
      <c r="J205" s="87">
        <f t="shared" si="82"/>
        <v>11</v>
      </c>
      <c r="K205" s="87">
        <f t="shared" si="82"/>
        <v>8</v>
      </c>
      <c r="L205" s="87">
        <f t="shared" si="82"/>
        <v>18</v>
      </c>
      <c r="M205" s="87">
        <f t="shared" si="82"/>
        <v>13</v>
      </c>
      <c r="N205" s="87">
        <f t="shared" si="82"/>
        <v>21</v>
      </c>
      <c r="O205" s="90"/>
    </row>
    <row r="206" spans="1:15">
      <c r="A206" s="44" t="s">
        <v>159</v>
      </c>
      <c r="B206" s="69">
        <f>SUM(C206:N206)</f>
        <v>110</v>
      </c>
      <c r="C206" s="65">
        <v>9</v>
      </c>
      <c r="D206" s="65">
        <v>4</v>
      </c>
      <c r="E206" s="65">
        <v>7</v>
      </c>
      <c r="F206" s="65">
        <v>9</v>
      </c>
      <c r="G206" s="65">
        <v>6</v>
      </c>
      <c r="H206" s="65">
        <v>6</v>
      </c>
      <c r="I206" s="65">
        <v>4</v>
      </c>
      <c r="J206" s="65">
        <v>10</v>
      </c>
      <c r="K206" s="65">
        <v>7</v>
      </c>
      <c r="L206" s="65">
        <v>16</v>
      </c>
      <c r="M206" s="65">
        <v>12</v>
      </c>
      <c r="N206" s="65">
        <v>20</v>
      </c>
      <c r="O206" s="6"/>
    </row>
    <row r="207" spans="1:15">
      <c r="A207" s="44" t="s">
        <v>161</v>
      </c>
      <c r="B207" s="69">
        <f t="shared" ref="B207:B209" si="83">SUM(C207:N207)</f>
        <v>7</v>
      </c>
      <c r="C207" s="65">
        <v>2</v>
      </c>
      <c r="D207" s="65">
        <v>0</v>
      </c>
      <c r="E207" s="65">
        <v>0</v>
      </c>
      <c r="F207" s="65">
        <v>1</v>
      </c>
      <c r="G207" s="65">
        <v>0</v>
      </c>
      <c r="H207" s="65">
        <v>1</v>
      </c>
      <c r="I207" s="65">
        <v>0</v>
      </c>
      <c r="J207" s="65">
        <v>0</v>
      </c>
      <c r="K207" s="65">
        <v>1</v>
      </c>
      <c r="L207" s="65">
        <v>1</v>
      </c>
      <c r="M207" s="65">
        <v>1</v>
      </c>
      <c r="N207" s="65">
        <v>0</v>
      </c>
      <c r="O207" s="6"/>
    </row>
    <row r="208" spans="1:15">
      <c r="A208" s="44" t="s">
        <v>162</v>
      </c>
      <c r="B208" s="69">
        <f t="shared" si="83"/>
        <v>1</v>
      </c>
      <c r="C208" s="65">
        <v>0</v>
      </c>
      <c r="D208" s="65">
        <v>0</v>
      </c>
      <c r="E208" s="65">
        <v>0</v>
      </c>
      <c r="F208" s="65">
        <v>0</v>
      </c>
      <c r="G208" s="65">
        <v>0</v>
      </c>
      <c r="H208" s="65">
        <v>0</v>
      </c>
      <c r="I208" s="65">
        <v>0</v>
      </c>
      <c r="J208" s="65">
        <v>1</v>
      </c>
      <c r="K208" s="65">
        <v>0</v>
      </c>
      <c r="L208" s="65">
        <v>0</v>
      </c>
      <c r="M208" s="65">
        <v>0</v>
      </c>
      <c r="N208" s="65">
        <v>0</v>
      </c>
      <c r="O208" s="6"/>
    </row>
    <row r="209" spans="1:15">
      <c r="A209" s="44" t="s">
        <v>163</v>
      </c>
      <c r="B209" s="69">
        <f t="shared" si="83"/>
        <v>2</v>
      </c>
      <c r="C209" s="65">
        <v>0</v>
      </c>
      <c r="D209" s="65">
        <v>0</v>
      </c>
      <c r="E209" s="65">
        <v>0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65">
        <v>1</v>
      </c>
      <c r="M209" s="65">
        <v>0</v>
      </c>
      <c r="N209" s="65">
        <v>1</v>
      </c>
      <c r="O209" s="6"/>
    </row>
    <row r="210" spans="1:15" s="29" customFormat="1">
      <c r="A210" s="46" t="s">
        <v>219</v>
      </c>
      <c r="B210" s="92">
        <f>+SUM(B211)</f>
        <v>4</v>
      </c>
      <c r="C210" s="91">
        <f t="shared" ref="C210:N210" si="84">+SUM(C211)</f>
        <v>0</v>
      </c>
      <c r="D210" s="91">
        <f t="shared" si="84"/>
        <v>0</v>
      </c>
      <c r="E210" s="91">
        <f t="shared" si="84"/>
        <v>0</v>
      </c>
      <c r="F210" s="91">
        <f t="shared" si="84"/>
        <v>0</v>
      </c>
      <c r="G210" s="91">
        <f t="shared" si="84"/>
        <v>0</v>
      </c>
      <c r="H210" s="91">
        <f t="shared" si="84"/>
        <v>0</v>
      </c>
      <c r="I210" s="91">
        <f t="shared" si="84"/>
        <v>0</v>
      </c>
      <c r="J210" s="91">
        <f t="shared" si="84"/>
        <v>0</v>
      </c>
      <c r="K210" s="91">
        <f t="shared" si="84"/>
        <v>0</v>
      </c>
      <c r="L210" s="91">
        <f t="shared" si="84"/>
        <v>3</v>
      </c>
      <c r="M210" s="91">
        <f t="shared" si="84"/>
        <v>0</v>
      </c>
      <c r="N210" s="91">
        <f t="shared" si="84"/>
        <v>1</v>
      </c>
      <c r="O210" s="93"/>
    </row>
    <row r="211" spans="1:15">
      <c r="A211" s="44" t="s">
        <v>163</v>
      </c>
      <c r="B211" s="69">
        <f>SUM(C211:N211)</f>
        <v>4</v>
      </c>
      <c r="C211" s="65">
        <v>0</v>
      </c>
      <c r="D211" s="65">
        <v>0</v>
      </c>
      <c r="E211" s="65">
        <v>0</v>
      </c>
      <c r="F211" s="65">
        <v>0</v>
      </c>
      <c r="G211" s="65">
        <v>0</v>
      </c>
      <c r="H211" s="65">
        <v>0</v>
      </c>
      <c r="I211" s="65">
        <v>0</v>
      </c>
      <c r="J211" s="65">
        <v>0</v>
      </c>
      <c r="K211" s="65">
        <v>0</v>
      </c>
      <c r="L211" s="65">
        <v>3</v>
      </c>
      <c r="M211" s="65">
        <v>0</v>
      </c>
      <c r="N211" s="65">
        <v>1</v>
      </c>
      <c r="O211" s="6"/>
    </row>
    <row r="212" spans="1:15" s="29" customFormat="1">
      <c r="A212" s="46" t="s">
        <v>28</v>
      </c>
      <c r="B212" s="92">
        <f>SUM(B213:B217)</f>
        <v>62</v>
      </c>
      <c r="C212" s="91">
        <f t="shared" ref="C212:N212" si="85">SUM(C213:C217)</f>
        <v>2</v>
      </c>
      <c r="D212" s="91">
        <f t="shared" si="85"/>
        <v>7</v>
      </c>
      <c r="E212" s="91">
        <f t="shared" si="85"/>
        <v>5</v>
      </c>
      <c r="F212" s="91">
        <f t="shared" si="85"/>
        <v>7</v>
      </c>
      <c r="G212" s="91">
        <f t="shared" si="85"/>
        <v>7</v>
      </c>
      <c r="H212" s="91">
        <f t="shared" si="85"/>
        <v>9</v>
      </c>
      <c r="I212" s="91">
        <f t="shared" si="85"/>
        <v>7</v>
      </c>
      <c r="J212" s="91">
        <f t="shared" si="85"/>
        <v>3</v>
      </c>
      <c r="K212" s="91">
        <f t="shared" si="85"/>
        <v>5</v>
      </c>
      <c r="L212" s="91">
        <f t="shared" si="85"/>
        <v>3</v>
      </c>
      <c r="M212" s="91">
        <f t="shared" si="85"/>
        <v>4</v>
      </c>
      <c r="N212" s="91">
        <f t="shared" si="85"/>
        <v>3</v>
      </c>
      <c r="O212" s="90"/>
    </row>
    <row r="213" spans="1:15">
      <c r="A213" s="44" t="s">
        <v>159</v>
      </c>
      <c r="B213" s="69">
        <f>SUM(C213:N213)</f>
        <v>9</v>
      </c>
      <c r="C213" s="65">
        <v>0</v>
      </c>
      <c r="D213" s="65">
        <v>0</v>
      </c>
      <c r="E213" s="65">
        <v>0</v>
      </c>
      <c r="F213" s="65">
        <v>1</v>
      </c>
      <c r="G213" s="65">
        <v>0</v>
      </c>
      <c r="H213" s="65">
        <v>2</v>
      </c>
      <c r="I213" s="65">
        <v>2</v>
      </c>
      <c r="J213" s="65">
        <v>1</v>
      </c>
      <c r="K213" s="65">
        <v>1</v>
      </c>
      <c r="L213" s="65">
        <v>1</v>
      </c>
      <c r="M213" s="65">
        <v>0</v>
      </c>
      <c r="N213" s="65">
        <v>1</v>
      </c>
      <c r="O213" s="6"/>
    </row>
    <row r="214" spans="1:15">
      <c r="A214" s="44" t="s">
        <v>161</v>
      </c>
      <c r="B214" s="69">
        <f t="shared" ref="B214:B217" si="86">SUM(C214:N214)</f>
        <v>2</v>
      </c>
      <c r="C214" s="65">
        <v>0</v>
      </c>
      <c r="D214" s="65">
        <v>0</v>
      </c>
      <c r="E214" s="65">
        <v>0</v>
      </c>
      <c r="F214" s="65">
        <v>0</v>
      </c>
      <c r="G214" s="65">
        <v>0</v>
      </c>
      <c r="H214" s="65">
        <v>2</v>
      </c>
      <c r="I214" s="65">
        <v>0</v>
      </c>
      <c r="J214" s="65">
        <v>0</v>
      </c>
      <c r="K214" s="65">
        <v>0</v>
      </c>
      <c r="L214" s="65">
        <v>0</v>
      </c>
      <c r="M214" s="65">
        <v>0</v>
      </c>
      <c r="N214" s="65">
        <v>0</v>
      </c>
      <c r="O214" s="6"/>
    </row>
    <row r="215" spans="1:15">
      <c r="A215" s="44" t="s">
        <v>162</v>
      </c>
      <c r="B215" s="69">
        <f t="shared" si="86"/>
        <v>1</v>
      </c>
      <c r="C215" s="65">
        <v>0</v>
      </c>
      <c r="D215" s="65">
        <v>0</v>
      </c>
      <c r="E215" s="65">
        <v>0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1</v>
      </c>
      <c r="N215" s="65">
        <v>0</v>
      </c>
      <c r="O215" s="6"/>
    </row>
    <row r="216" spans="1:15">
      <c r="A216" s="44" t="s">
        <v>163</v>
      </c>
      <c r="B216" s="69">
        <f t="shared" si="86"/>
        <v>30</v>
      </c>
      <c r="C216" s="65">
        <v>1</v>
      </c>
      <c r="D216" s="65">
        <v>1</v>
      </c>
      <c r="E216" s="65">
        <v>3</v>
      </c>
      <c r="F216" s="65">
        <v>2</v>
      </c>
      <c r="G216" s="65">
        <v>7</v>
      </c>
      <c r="H216" s="65">
        <v>2</v>
      </c>
      <c r="I216" s="65">
        <v>1</v>
      </c>
      <c r="J216" s="65">
        <v>2</v>
      </c>
      <c r="K216" s="65">
        <v>4</v>
      </c>
      <c r="L216" s="65">
        <v>2</v>
      </c>
      <c r="M216" s="65">
        <v>3</v>
      </c>
      <c r="N216" s="65">
        <v>2</v>
      </c>
      <c r="O216" s="6"/>
    </row>
    <row r="217" spans="1:15">
      <c r="A217" s="44" t="s">
        <v>80</v>
      </c>
      <c r="B217" s="69">
        <f t="shared" si="86"/>
        <v>20</v>
      </c>
      <c r="C217" s="65">
        <v>1</v>
      </c>
      <c r="D217" s="65">
        <v>6</v>
      </c>
      <c r="E217" s="65">
        <v>2</v>
      </c>
      <c r="F217" s="65">
        <v>4</v>
      </c>
      <c r="G217" s="65">
        <v>0</v>
      </c>
      <c r="H217" s="65">
        <v>3</v>
      </c>
      <c r="I217" s="65">
        <v>4</v>
      </c>
      <c r="J217" s="65">
        <v>0</v>
      </c>
      <c r="K217" s="65">
        <v>0</v>
      </c>
      <c r="L217" s="65">
        <v>0</v>
      </c>
      <c r="M217" s="65">
        <v>0</v>
      </c>
      <c r="N217" s="65">
        <v>0</v>
      </c>
      <c r="O217" s="6"/>
    </row>
    <row r="218" spans="1:15" s="29" customFormat="1">
      <c r="A218" s="46" t="s">
        <v>29</v>
      </c>
      <c r="B218" s="92">
        <f>SUM(B219:B223)</f>
        <v>47</v>
      </c>
      <c r="C218" s="91">
        <f>SUM(C219:C223)</f>
        <v>4</v>
      </c>
      <c r="D218" s="91">
        <f>SUM(D219:D223)</f>
        <v>5</v>
      </c>
      <c r="E218" s="91">
        <f t="shared" ref="E218:N218" si="87">SUM(E219:E223)</f>
        <v>5</v>
      </c>
      <c r="F218" s="91">
        <f t="shared" si="87"/>
        <v>3</v>
      </c>
      <c r="G218" s="91">
        <f t="shared" si="87"/>
        <v>2</v>
      </c>
      <c r="H218" s="91">
        <f t="shared" si="87"/>
        <v>3</v>
      </c>
      <c r="I218" s="91">
        <f t="shared" si="87"/>
        <v>2</v>
      </c>
      <c r="J218" s="91">
        <f t="shared" si="87"/>
        <v>5</v>
      </c>
      <c r="K218" s="91">
        <f t="shared" si="87"/>
        <v>4</v>
      </c>
      <c r="L218" s="91">
        <f t="shared" si="87"/>
        <v>6</v>
      </c>
      <c r="M218" s="91">
        <f t="shared" si="87"/>
        <v>6</v>
      </c>
      <c r="N218" s="91">
        <f t="shared" si="87"/>
        <v>2</v>
      </c>
      <c r="O218" s="90"/>
    </row>
    <row r="219" spans="1:15">
      <c r="A219" s="44" t="s">
        <v>159</v>
      </c>
      <c r="B219" s="69">
        <f>SUM(C219:N219)</f>
        <v>6</v>
      </c>
      <c r="C219" s="65">
        <v>0</v>
      </c>
      <c r="D219" s="65">
        <v>0</v>
      </c>
      <c r="E219" s="65">
        <v>0</v>
      </c>
      <c r="F219" s="65">
        <v>0</v>
      </c>
      <c r="G219" s="65">
        <v>1</v>
      </c>
      <c r="H219" s="65">
        <v>0</v>
      </c>
      <c r="I219" s="65">
        <v>0</v>
      </c>
      <c r="J219" s="65">
        <v>2</v>
      </c>
      <c r="K219" s="65">
        <v>1</v>
      </c>
      <c r="L219" s="65">
        <v>0</v>
      </c>
      <c r="M219" s="65">
        <v>1</v>
      </c>
      <c r="N219" s="65">
        <v>1</v>
      </c>
      <c r="O219" s="6"/>
    </row>
    <row r="220" spans="1:15">
      <c r="A220" s="44" t="s">
        <v>161</v>
      </c>
      <c r="B220" s="69">
        <f t="shared" ref="B220:B223" si="88">SUM(C220:N220)</f>
        <v>34</v>
      </c>
      <c r="C220" s="65">
        <v>3</v>
      </c>
      <c r="D220" s="65">
        <v>4</v>
      </c>
      <c r="E220" s="65">
        <v>4</v>
      </c>
      <c r="F220" s="65">
        <v>2</v>
      </c>
      <c r="G220" s="65">
        <v>1</v>
      </c>
      <c r="H220" s="65">
        <v>3</v>
      </c>
      <c r="I220" s="65">
        <v>2</v>
      </c>
      <c r="J220" s="65">
        <v>3</v>
      </c>
      <c r="K220" s="65">
        <v>2</v>
      </c>
      <c r="L220" s="65">
        <v>6</v>
      </c>
      <c r="M220" s="65">
        <v>3</v>
      </c>
      <c r="N220" s="65">
        <v>1</v>
      </c>
      <c r="O220" s="6"/>
    </row>
    <row r="221" spans="1:15">
      <c r="A221" s="44" t="s">
        <v>162</v>
      </c>
      <c r="B221" s="69">
        <f t="shared" si="88"/>
        <v>3</v>
      </c>
      <c r="C221" s="65">
        <v>1</v>
      </c>
      <c r="D221" s="65">
        <v>0</v>
      </c>
      <c r="E221" s="65">
        <v>1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65">
        <v>0</v>
      </c>
      <c r="M221" s="65">
        <v>1</v>
      </c>
      <c r="N221" s="65">
        <v>0</v>
      </c>
      <c r="O221" s="6"/>
    </row>
    <row r="222" spans="1:15">
      <c r="A222" s="44" t="s">
        <v>163</v>
      </c>
      <c r="B222" s="69">
        <f t="shared" si="88"/>
        <v>1</v>
      </c>
      <c r="C222" s="65">
        <v>0</v>
      </c>
      <c r="D222" s="65">
        <v>0</v>
      </c>
      <c r="E222" s="65">
        <v>0</v>
      </c>
      <c r="F222" s="65">
        <v>0</v>
      </c>
      <c r="G222" s="65">
        <v>0</v>
      </c>
      <c r="H222" s="65">
        <v>0</v>
      </c>
      <c r="I222" s="65">
        <v>0</v>
      </c>
      <c r="J222" s="65">
        <v>0</v>
      </c>
      <c r="K222" s="65">
        <v>1</v>
      </c>
      <c r="L222" s="65">
        <v>0</v>
      </c>
      <c r="M222" s="65">
        <v>0</v>
      </c>
      <c r="N222" s="65">
        <v>0</v>
      </c>
      <c r="O222" s="6"/>
    </row>
    <row r="223" spans="1:15">
      <c r="A223" s="44" t="s">
        <v>80</v>
      </c>
      <c r="B223" s="69">
        <f t="shared" si="88"/>
        <v>3</v>
      </c>
      <c r="C223" s="65">
        <v>0</v>
      </c>
      <c r="D223" s="65">
        <v>1</v>
      </c>
      <c r="E223" s="65">
        <v>0</v>
      </c>
      <c r="F223" s="65">
        <v>1</v>
      </c>
      <c r="G223" s="65">
        <v>0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65">
        <v>1</v>
      </c>
      <c r="N223" s="65">
        <v>0</v>
      </c>
      <c r="O223" s="6"/>
    </row>
    <row r="224" spans="1:15" s="29" customFormat="1">
      <c r="A224" s="46" t="s">
        <v>30</v>
      </c>
      <c r="B224" s="92">
        <f>B225</f>
        <v>28</v>
      </c>
      <c r="C224" s="91">
        <f>C225</f>
        <v>0</v>
      </c>
      <c r="D224" s="91">
        <f t="shared" ref="D224:N224" si="89">D225</f>
        <v>2</v>
      </c>
      <c r="E224" s="91">
        <f t="shared" si="89"/>
        <v>2</v>
      </c>
      <c r="F224" s="91">
        <f t="shared" si="89"/>
        <v>3</v>
      </c>
      <c r="G224" s="91">
        <f t="shared" si="89"/>
        <v>3</v>
      </c>
      <c r="H224" s="91">
        <f t="shared" si="89"/>
        <v>1</v>
      </c>
      <c r="I224" s="91">
        <f t="shared" si="89"/>
        <v>2</v>
      </c>
      <c r="J224" s="91">
        <f t="shared" si="89"/>
        <v>4</v>
      </c>
      <c r="K224" s="91">
        <f t="shared" si="89"/>
        <v>1</v>
      </c>
      <c r="L224" s="91">
        <f t="shared" si="89"/>
        <v>3</v>
      </c>
      <c r="M224" s="91">
        <f t="shared" si="89"/>
        <v>4</v>
      </c>
      <c r="N224" s="91">
        <f t="shared" si="89"/>
        <v>3</v>
      </c>
      <c r="O224" s="90"/>
    </row>
    <row r="225" spans="1:15">
      <c r="A225" s="44" t="s">
        <v>159</v>
      </c>
      <c r="B225" s="69">
        <f>SUM(C225:N225)</f>
        <v>28</v>
      </c>
      <c r="C225" s="65">
        <v>0</v>
      </c>
      <c r="D225" s="65">
        <v>2</v>
      </c>
      <c r="E225" s="65">
        <v>2</v>
      </c>
      <c r="F225" s="65">
        <v>3</v>
      </c>
      <c r="G225" s="65">
        <v>3</v>
      </c>
      <c r="H225" s="65">
        <v>1</v>
      </c>
      <c r="I225" s="65">
        <v>2</v>
      </c>
      <c r="J225" s="65">
        <v>4</v>
      </c>
      <c r="K225" s="65">
        <v>1</v>
      </c>
      <c r="L225" s="65">
        <v>3</v>
      </c>
      <c r="M225" s="65">
        <v>4</v>
      </c>
      <c r="N225" s="65">
        <v>3</v>
      </c>
      <c r="O225" s="6"/>
    </row>
    <row r="226" spans="1:15" s="29" customFormat="1">
      <c r="A226" s="46" t="s">
        <v>186</v>
      </c>
      <c r="B226" s="92">
        <f>SUM(C226:H226)</f>
        <v>4</v>
      </c>
      <c r="C226" s="91">
        <f>SUM(C227:C228)</f>
        <v>0</v>
      </c>
      <c r="D226" s="91">
        <f t="shared" ref="D226:N226" si="90">SUM(D227:D228)</f>
        <v>1</v>
      </c>
      <c r="E226" s="91">
        <f t="shared" si="90"/>
        <v>1</v>
      </c>
      <c r="F226" s="91">
        <f t="shared" si="90"/>
        <v>2</v>
      </c>
      <c r="G226" s="91">
        <f t="shared" si="90"/>
        <v>0</v>
      </c>
      <c r="H226" s="91">
        <f t="shared" si="90"/>
        <v>0</v>
      </c>
      <c r="I226" s="91">
        <f t="shared" si="90"/>
        <v>0</v>
      </c>
      <c r="J226" s="91">
        <f t="shared" si="90"/>
        <v>0</v>
      </c>
      <c r="K226" s="91">
        <f t="shared" si="90"/>
        <v>0</v>
      </c>
      <c r="L226" s="91">
        <f t="shared" si="90"/>
        <v>1</v>
      </c>
      <c r="M226" s="91">
        <f t="shared" si="90"/>
        <v>0</v>
      </c>
      <c r="N226" s="91">
        <f t="shared" si="90"/>
        <v>0</v>
      </c>
      <c r="O226" s="90"/>
    </row>
    <row r="227" spans="1:15">
      <c r="A227" s="44" t="s">
        <v>163</v>
      </c>
      <c r="B227" s="69">
        <f>SUM(C227:N227)</f>
        <v>4</v>
      </c>
      <c r="C227" s="65">
        <v>0</v>
      </c>
      <c r="D227" s="65">
        <v>0</v>
      </c>
      <c r="E227" s="65">
        <v>1</v>
      </c>
      <c r="F227" s="65">
        <v>2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1</v>
      </c>
      <c r="M227" s="65">
        <v>0</v>
      </c>
      <c r="N227" s="65">
        <v>0</v>
      </c>
      <c r="O227" s="6"/>
    </row>
    <row r="228" spans="1:15">
      <c r="A228" s="44" t="s">
        <v>80</v>
      </c>
      <c r="B228" s="69">
        <f>SUM(C228:N228)</f>
        <v>1</v>
      </c>
      <c r="C228" s="65">
        <v>0</v>
      </c>
      <c r="D228" s="65">
        <v>1</v>
      </c>
      <c r="E228" s="65">
        <v>0</v>
      </c>
      <c r="F228" s="65">
        <v>0</v>
      </c>
      <c r="G228" s="65">
        <v>0</v>
      </c>
      <c r="H228" s="65">
        <v>0</v>
      </c>
      <c r="I228" s="65">
        <v>0</v>
      </c>
      <c r="J228" s="65">
        <v>0</v>
      </c>
      <c r="K228" s="65">
        <v>0</v>
      </c>
      <c r="L228" s="65">
        <v>0</v>
      </c>
      <c r="M228" s="65">
        <v>0</v>
      </c>
      <c r="N228" s="65">
        <v>0</v>
      </c>
      <c r="O228" s="6"/>
    </row>
    <row r="229" spans="1:15" s="29" customFormat="1">
      <c r="A229" s="46" t="s">
        <v>220</v>
      </c>
      <c r="B229" s="92">
        <f>B230</f>
        <v>5</v>
      </c>
      <c r="C229" s="91">
        <f>C230</f>
        <v>0</v>
      </c>
      <c r="D229" s="91">
        <f t="shared" ref="D229:N231" si="91">D230</f>
        <v>0</v>
      </c>
      <c r="E229" s="91">
        <f t="shared" si="91"/>
        <v>0</v>
      </c>
      <c r="F229" s="91">
        <f t="shared" si="91"/>
        <v>0</v>
      </c>
      <c r="G229" s="91">
        <f t="shared" si="91"/>
        <v>0</v>
      </c>
      <c r="H229" s="91">
        <f t="shared" si="91"/>
        <v>0</v>
      </c>
      <c r="I229" s="91">
        <f t="shared" si="91"/>
        <v>0</v>
      </c>
      <c r="J229" s="91">
        <f t="shared" si="91"/>
        <v>0</v>
      </c>
      <c r="K229" s="91">
        <f t="shared" si="91"/>
        <v>1</v>
      </c>
      <c r="L229" s="91">
        <f t="shared" si="91"/>
        <v>1</v>
      </c>
      <c r="M229" s="91">
        <f t="shared" si="91"/>
        <v>2</v>
      </c>
      <c r="N229" s="91">
        <f t="shared" si="91"/>
        <v>1</v>
      </c>
      <c r="O229" s="90"/>
    </row>
    <row r="230" spans="1:15">
      <c r="A230" s="44" t="s">
        <v>159</v>
      </c>
      <c r="B230" s="69">
        <f>SUM(C230:N230)</f>
        <v>5</v>
      </c>
      <c r="C230" s="65">
        <v>0</v>
      </c>
      <c r="D230" s="65">
        <v>0</v>
      </c>
      <c r="E230" s="65">
        <v>0</v>
      </c>
      <c r="F230" s="65">
        <v>0</v>
      </c>
      <c r="G230" s="65">
        <v>0</v>
      </c>
      <c r="H230" s="65">
        <v>0</v>
      </c>
      <c r="I230" s="65">
        <v>0</v>
      </c>
      <c r="J230" s="65">
        <v>0</v>
      </c>
      <c r="K230" s="65">
        <v>1</v>
      </c>
      <c r="L230" s="65">
        <v>1</v>
      </c>
      <c r="M230" s="65">
        <v>2</v>
      </c>
      <c r="N230" s="65">
        <v>1</v>
      </c>
      <c r="O230" s="6"/>
    </row>
    <row r="231" spans="1:15" s="29" customFormat="1">
      <c r="A231" s="46" t="s">
        <v>111</v>
      </c>
      <c r="B231" s="92">
        <f>B232</f>
        <v>17</v>
      </c>
      <c r="C231" s="91">
        <f>C232</f>
        <v>2</v>
      </c>
      <c r="D231" s="91">
        <f t="shared" si="91"/>
        <v>2</v>
      </c>
      <c r="E231" s="91">
        <f t="shared" si="91"/>
        <v>2</v>
      </c>
      <c r="F231" s="91">
        <f t="shared" si="91"/>
        <v>2</v>
      </c>
      <c r="G231" s="91">
        <f t="shared" si="91"/>
        <v>2</v>
      </c>
      <c r="H231" s="91">
        <f t="shared" si="91"/>
        <v>1</v>
      </c>
      <c r="I231" s="91">
        <f t="shared" si="91"/>
        <v>3</v>
      </c>
      <c r="J231" s="91">
        <f t="shared" si="91"/>
        <v>1</v>
      </c>
      <c r="K231" s="91">
        <f t="shared" si="91"/>
        <v>0</v>
      </c>
      <c r="L231" s="91">
        <f t="shared" si="91"/>
        <v>1</v>
      </c>
      <c r="M231" s="91">
        <f t="shared" si="91"/>
        <v>1</v>
      </c>
      <c r="N231" s="91">
        <f t="shared" si="91"/>
        <v>0</v>
      </c>
      <c r="O231" s="90"/>
    </row>
    <row r="232" spans="1:15">
      <c r="A232" s="44" t="s">
        <v>159</v>
      </c>
      <c r="B232" s="69">
        <f>SUM(C232:N232)</f>
        <v>17</v>
      </c>
      <c r="C232" s="65">
        <v>2</v>
      </c>
      <c r="D232" s="65">
        <v>2</v>
      </c>
      <c r="E232" s="65">
        <v>2</v>
      </c>
      <c r="F232" s="65">
        <v>2</v>
      </c>
      <c r="G232" s="65">
        <v>2</v>
      </c>
      <c r="H232" s="65">
        <v>1</v>
      </c>
      <c r="I232" s="65">
        <v>3</v>
      </c>
      <c r="J232" s="65">
        <v>1</v>
      </c>
      <c r="K232" s="65">
        <v>0</v>
      </c>
      <c r="L232" s="65">
        <v>1</v>
      </c>
      <c r="M232" s="65">
        <v>1</v>
      </c>
      <c r="N232" s="65">
        <v>0</v>
      </c>
      <c r="O232" s="6"/>
    </row>
    <row r="233" spans="1:15" s="29" customFormat="1">
      <c r="A233" s="46" t="s">
        <v>31</v>
      </c>
      <c r="B233" s="92">
        <f t="shared" ref="B233:D233" si="92">SUM(B234:B240)</f>
        <v>152</v>
      </c>
      <c r="C233" s="91">
        <f t="shared" si="92"/>
        <v>14</v>
      </c>
      <c r="D233" s="91">
        <f t="shared" si="92"/>
        <v>11</v>
      </c>
      <c r="E233" s="91">
        <f>SUM(E234:E240)</f>
        <v>18</v>
      </c>
      <c r="F233" s="91">
        <f t="shared" ref="F233:N233" si="93">SUM(F234:F240)</f>
        <v>14</v>
      </c>
      <c r="G233" s="91">
        <f t="shared" si="93"/>
        <v>14</v>
      </c>
      <c r="H233" s="91">
        <f t="shared" si="93"/>
        <v>13</v>
      </c>
      <c r="I233" s="91">
        <f t="shared" si="93"/>
        <v>13</v>
      </c>
      <c r="J233" s="91">
        <f t="shared" si="93"/>
        <v>14</v>
      </c>
      <c r="K233" s="91">
        <f t="shared" si="93"/>
        <v>5</v>
      </c>
      <c r="L233" s="91">
        <f t="shared" si="93"/>
        <v>11</v>
      </c>
      <c r="M233" s="91">
        <f t="shared" si="93"/>
        <v>14</v>
      </c>
      <c r="N233" s="91">
        <f t="shared" si="93"/>
        <v>11</v>
      </c>
      <c r="O233" s="90"/>
    </row>
    <row r="234" spans="1:15">
      <c r="A234" s="44" t="s">
        <v>160</v>
      </c>
      <c r="B234" s="69">
        <f>SUM(C234:N234)</f>
        <v>4</v>
      </c>
      <c r="C234" s="65">
        <v>0</v>
      </c>
      <c r="D234" s="65">
        <v>0</v>
      </c>
      <c r="E234" s="65">
        <v>1</v>
      </c>
      <c r="F234" s="65">
        <v>1</v>
      </c>
      <c r="G234" s="65">
        <v>0</v>
      </c>
      <c r="H234" s="65">
        <v>0</v>
      </c>
      <c r="I234" s="65">
        <v>0</v>
      </c>
      <c r="J234" s="65">
        <v>0</v>
      </c>
      <c r="K234" s="65">
        <v>0</v>
      </c>
      <c r="L234" s="65">
        <v>0</v>
      </c>
      <c r="M234" s="65">
        <v>1</v>
      </c>
      <c r="N234" s="65">
        <v>1</v>
      </c>
      <c r="O234" s="6"/>
    </row>
    <row r="235" spans="1:15">
      <c r="A235" s="44" t="s">
        <v>159</v>
      </c>
      <c r="B235" s="69">
        <f t="shared" ref="B235:B240" si="94">SUM(C235:N235)</f>
        <v>129</v>
      </c>
      <c r="C235" s="65">
        <v>13</v>
      </c>
      <c r="D235" s="65">
        <v>10</v>
      </c>
      <c r="E235" s="65">
        <v>14</v>
      </c>
      <c r="F235" s="65">
        <v>12</v>
      </c>
      <c r="G235" s="65">
        <v>12</v>
      </c>
      <c r="H235" s="65">
        <v>10</v>
      </c>
      <c r="I235" s="65">
        <v>12</v>
      </c>
      <c r="J235" s="65">
        <v>12</v>
      </c>
      <c r="K235" s="65">
        <v>4</v>
      </c>
      <c r="L235" s="65">
        <v>10</v>
      </c>
      <c r="M235" s="65">
        <v>12</v>
      </c>
      <c r="N235" s="65">
        <v>8</v>
      </c>
      <c r="O235" s="6"/>
    </row>
    <row r="236" spans="1:15">
      <c r="A236" s="44" t="s">
        <v>179</v>
      </c>
      <c r="B236" s="69">
        <f t="shared" si="94"/>
        <v>2</v>
      </c>
      <c r="C236" s="65">
        <v>0</v>
      </c>
      <c r="D236" s="65">
        <v>0</v>
      </c>
      <c r="E236" s="65">
        <v>2</v>
      </c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"/>
    </row>
    <row r="237" spans="1:15">
      <c r="A237" s="44" t="s">
        <v>161</v>
      </c>
      <c r="B237" s="69">
        <f t="shared" si="94"/>
        <v>6</v>
      </c>
      <c r="C237" s="65">
        <v>0</v>
      </c>
      <c r="D237" s="65">
        <v>1</v>
      </c>
      <c r="E237" s="65">
        <v>0</v>
      </c>
      <c r="F237" s="65">
        <v>0</v>
      </c>
      <c r="G237" s="65">
        <v>0</v>
      </c>
      <c r="H237" s="65">
        <v>0</v>
      </c>
      <c r="I237" s="65">
        <v>0</v>
      </c>
      <c r="J237" s="65">
        <v>1</v>
      </c>
      <c r="K237" s="65">
        <v>1</v>
      </c>
      <c r="L237" s="65">
        <v>1</v>
      </c>
      <c r="M237" s="65">
        <v>0</v>
      </c>
      <c r="N237" s="65">
        <v>2</v>
      </c>
      <c r="O237" s="6"/>
    </row>
    <row r="238" spans="1:15">
      <c r="A238" s="44" t="s">
        <v>162</v>
      </c>
      <c r="B238" s="69">
        <f t="shared" si="94"/>
        <v>8</v>
      </c>
      <c r="C238" s="65">
        <v>1</v>
      </c>
      <c r="D238" s="65">
        <v>0</v>
      </c>
      <c r="E238" s="65">
        <v>1</v>
      </c>
      <c r="F238" s="65">
        <v>1</v>
      </c>
      <c r="G238" s="65">
        <v>0</v>
      </c>
      <c r="H238" s="65">
        <v>3</v>
      </c>
      <c r="I238" s="65">
        <v>1</v>
      </c>
      <c r="J238" s="65">
        <v>0</v>
      </c>
      <c r="K238" s="65">
        <v>0</v>
      </c>
      <c r="L238" s="65">
        <v>0</v>
      </c>
      <c r="M238" s="65">
        <v>1</v>
      </c>
      <c r="N238" s="65">
        <v>0</v>
      </c>
      <c r="O238" s="6"/>
    </row>
    <row r="239" spans="1:15">
      <c r="A239" s="44" t="s">
        <v>163</v>
      </c>
      <c r="B239" s="69">
        <f t="shared" si="94"/>
        <v>2</v>
      </c>
      <c r="C239" s="65">
        <v>0</v>
      </c>
      <c r="D239" s="65">
        <v>0</v>
      </c>
      <c r="E239" s="65">
        <v>0</v>
      </c>
      <c r="F239" s="65">
        <v>0</v>
      </c>
      <c r="G239" s="65">
        <v>1</v>
      </c>
      <c r="H239" s="65">
        <v>0</v>
      </c>
      <c r="I239" s="65">
        <v>0</v>
      </c>
      <c r="J239" s="65">
        <v>1</v>
      </c>
      <c r="K239" s="65">
        <v>0</v>
      </c>
      <c r="L239" s="65">
        <v>0</v>
      </c>
      <c r="M239" s="65">
        <v>0</v>
      </c>
      <c r="N239" s="65">
        <v>0</v>
      </c>
      <c r="O239" s="6"/>
    </row>
    <row r="240" spans="1:15">
      <c r="A240" s="44" t="s">
        <v>80</v>
      </c>
      <c r="B240" s="69">
        <f t="shared" si="94"/>
        <v>1</v>
      </c>
      <c r="C240" s="65">
        <v>0</v>
      </c>
      <c r="D240" s="65">
        <v>0</v>
      </c>
      <c r="E240" s="65">
        <v>0</v>
      </c>
      <c r="F240" s="65">
        <v>0</v>
      </c>
      <c r="G240" s="65">
        <v>1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65">
        <v>0</v>
      </c>
      <c r="N240" s="65">
        <v>0</v>
      </c>
      <c r="O240" s="6"/>
    </row>
    <row r="241" spans="1:15" s="29" customFormat="1">
      <c r="A241" s="46" t="s">
        <v>32</v>
      </c>
      <c r="B241" s="92">
        <f>SUM(B242:B245)</f>
        <v>470</v>
      </c>
      <c r="C241" s="91">
        <f>SUM(C242:C245)</f>
        <v>32</v>
      </c>
      <c r="D241" s="91">
        <f t="shared" ref="D241:N241" si="95">SUM(D242:D245)</f>
        <v>34</v>
      </c>
      <c r="E241" s="91">
        <f t="shared" si="95"/>
        <v>39</v>
      </c>
      <c r="F241" s="91">
        <f t="shared" si="95"/>
        <v>39</v>
      </c>
      <c r="G241" s="91">
        <f t="shared" si="95"/>
        <v>38</v>
      </c>
      <c r="H241" s="91">
        <f t="shared" si="95"/>
        <v>40</v>
      </c>
      <c r="I241" s="91">
        <f t="shared" si="95"/>
        <v>41</v>
      </c>
      <c r="J241" s="91">
        <f t="shared" si="95"/>
        <v>39</v>
      </c>
      <c r="K241" s="91">
        <f t="shared" si="95"/>
        <v>39</v>
      </c>
      <c r="L241" s="91">
        <f t="shared" si="95"/>
        <v>47</v>
      </c>
      <c r="M241" s="91">
        <f t="shared" si="95"/>
        <v>42</v>
      </c>
      <c r="N241" s="91">
        <f t="shared" si="95"/>
        <v>40</v>
      </c>
      <c r="O241" s="90"/>
    </row>
    <row r="242" spans="1:15">
      <c r="A242" s="44" t="s">
        <v>159</v>
      </c>
      <c r="B242" s="69">
        <f>SUM(C242:N242)</f>
        <v>418</v>
      </c>
      <c r="C242" s="65">
        <v>29</v>
      </c>
      <c r="D242" s="65">
        <v>31</v>
      </c>
      <c r="E242" s="65">
        <v>35</v>
      </c>
      <c r="F242" s="65">
        <v>32</v>
      </c>
      <c r="G242" s="65">
        <v>34</v>
      </c>
      <c r="H242" s="65">
        <v>35</v>
      </c>
      <c r="I242" s="65">
        <v>35</v>
      </c>
      <c r="J242" s="65">
        <v>34</v>
      </c>
      <c r="K242" s="65">
        <v>37</v>
      </c>
      <c r="L242" s="65">
        <v>44</v>
      </c>
      <c r="M242" s="65">
        <v>37</v>
      </c>
      <c r="N242" s="65">
        <v>35</v>
      </c>
      <c r="O242" s="6"/>
    </row>
    <row r="243" spans="1:15">
      <c r="A243" s="44" t="s">
        <v>161</v>
      </c>
      <c r="B243" s="69">
        <f t="shared" ref="B243:B245" si="96">SUM(C243:N243)</f>
        <v>18</v>
      </c>
      <c r="C243" s="65">
        <v>2</v>
      </c>
      <c r="D243" s="65">
        <v>0</v>
      </c>
      <c r="E243" s="65">
        <v>1</v>
      </c>
      <c r="F243" s="65">
        <v>2</v>
      </c>
      <c r="G243" s="65">
        <v>2</v>
      </c>
      <c r="H243" s="65">
        <v>2</v>
      </c>
      <c r="I243" s="65">
        <v>1</v>
      </c>
      <c r="J243" s="65">
        <v>2</v>
      </c>
      <c r="K243" s="65">
        <v>0</v>
      </c>
      <c r="L243" s="65">
        <v>0</v>
      </c>
      <c r="M243" s="65">
        <v>3</v>
      </c>
      <c r="N243" s="65">
        <v>3</v>
      </c>
      <c r="O243" s="6"/>
    </row>
    <row r="244" spans="1:15">
      <c r="A244" s="44" t="s">
        <v>162</v>
      </c>
      <c r="B244" s="69">
        <f t="shared" si="96"/>
        <v>1</v>
      </c>
      <c r="C244" s="65">
        <v>0</v>
      </c>
      <c r="D244" s="65">
        <v>0</v>
      </c>
      <c r="E244" s="65">
        <v>0</v>
      </c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1</v>
      </c>
      <c r="M244" s="65">
        <v>0</v>
      </c>
      <c r="N244" s="65">
        <v>0</v>
      </c>
      <c r="O244" s="6"/>
    </row>
    <row r="245" spans="1:15">
      <c r="A245" s="44" t="s">
        <v>163</v>
      </c>
      <c r="B245" s="69">
        <f t="shared" si="96"/>
        <v>33</v>
      </c>
      <c r="C245" s="65">
        <v>1</v>
      </c>
      <c r="D245" s="65">
        <v>3</v>
      </c>
      <c r="E245" s="65">
        <v>3</v>
      </c>
      <c r="F245" s="65">
        <v>5</v>
      </c>
      <c r="G245" s="65">
        <v>2</v>
      </c>
      <c r="H245" s="65">
        <v>3</v>
      </c>
      <c r="I245" s="65">
        <v>5</v>
      </c>
      <c r="J245" s="65">
        <v>3</v>
      </c>
      <c r="K245" s="65">
        <v>2</v>
      </c>
      <c r="L245" s="65">
        <v>2</v>
      </c>
      <c r="M245" s="65">
        <v>2</v>
      </c>
      <c r="N245" s="65">
        <v>2</v>
      </c>
      <c r="O245" s="6"/>
    </row>
    <row r="246" spans="1:15" s="29" customFormat="1">
      <c r="A246" s="46" t="s">
        <v>189</v>
      </c>
      <c r="B246" s="92">
        <f>B247</f>
        <v>6</v>
      </c>
      <c r="C246" s="91">
        <f>C247</f>
        <v>0</v>
      </c>
      <c r="D246" s="91">
        <f t="shared" ref="D246:H246" si="97">D247</f>
        <v>2</v>
      </c>
      <c r="E246" s="91">
        <f t="shared" si="97"/>
        <v>4</v>
      </c>
      <c r="F246" s="91">
        <f t="shared" si="97"/>
        <v>0</v>
      </c>
      <c r="G246" s="91">
        <f t="shared" si="97"/>
        <v>0</v>
      </c>
      <c r="H246" s="91">
        <f t="shared" si="97"/>
        <v>0</v>
      </c>
      <c r="I246" s="91">
        <v>0</v>
      </c>
      <c r="J246" s="91">
        <v>0</v>
      </c>
      <c r="K246" s="91">
        <v>0</v>
      </c>
      <c r="L246" s="91">
        <v>0</v>
      </c>
      <c r="M246" s="91">
        <v>0</v>
      </c>
      <c r="N246" s="91">
        <v>0</v>
      </c>
      <c r="O246" s="90"/>
    </row>
    <row r="247" spans="1:15">
      <c r="A247" s="44" t="s">
        <v>159</v>
      </c>
      <c r="B247" s="69">
        <f>SUM(C247:N247)</f>
        <v>6</v>
      </c>
      <c r="C247" s="65">
        <v>0</v>
      </c>
      <c r="D247" s="65">
        <v>2</v>
      </c>
      <c r="E247" s="65">
        <v>4</v>
      </c>
      <c r="F247" s="65">
        <v>0</v>
      </c>
      <c r="G247" s="65">
        <v>0</v>
      </c>
      <c r="H247" s="65">
        <v>0</v>
      </c>
      <c r="I247" s="65">
        <v>0</v>
      </c>
      <c r="J247" s="65">
        <v>0</v>
      </c>
      <c r="K247" s="65">
        <v>0</v>
      </c>
      <c r="L247" s="65">
        <v>0</v>
      </c>
      <c r="M247" s="65">
        <v>0</v>
      </c>
      <c r="N247" s="65">
        <v>0</v>
      </c>
      <c r="O247" s="6"/>
    </row>
    <row r="248" spans="1:15" s="29" customFormat="1">
      <c r="A248" s="46" t="s">
        <v>38</v>
      </c>
      <c r="B248" s="92">
        <f>SUM(B249)</f>
        <v>13</v>
      </c>
      <c r="C248" s="91">
        <f>SUM(C249)</f>
        <v>0</v>
      </c>
      <c r="D248" s="91">
        <f t="shared" ref="D248:N248" si="98">SUM(D249)</f>
        <v>0</v>
      </c>
      <c r="E248" s="91">
        <f t="shared" si="98"/>
        <v>0</v>
      </c>
      <c r="F248" s="91">
        <f t="shared" si="98"/>
        <v>0</v>
      </c>
      <c r="G248" s="91">
        <f t="shared" si="98"/>
        <v>0</v>
      </c>
      <c r="H248" s="91">
        <f t="shared" si="98"/>
        <v>0</v>
      </c>
      <c r="I248" s="91">
        <f t="shared" si="98"/>
        <v>1</v>
      </c>
      <c r="J248" s="91">
        <f t="shared" si="98"/>
        <v>1</v>
      </c>
      <c r="K248" s="91">
        <f t="shared" si="98"/>
        <v>2</v>
      </c>
      <c r="L248" s="91">
        <f t="shared" si="98"/>
        <v>4</v>
      </c>
      <c r="M248" s="91">
        <f t="shared" si="98"/>
        <v>3</v>
      </c>
      <c r="N248" s="91">
        <f t="shared" si="98"/>
        <v>2</v>
      </c>
      <c r="O248" s="90"/>
    </row>
    <row r="249" spans="1:15">
      <c r="A249" s="44" t="s">
        <v>159</v>
      </c>
      <c r="B249" s="69">
        <f>SUM(C249:N249)</f>
        <v>13</v>
      </c>
      <c r="C249" s="65">
        <v>0</v>
      </c>
      <c r="D249" s="65">
        <v>0</v>
      </c>
      <c r="E249" s="65">
        <v>0</v>
      </c>
      <c r="F249" s="65">
        <v>0</v>
      </c>
      <c r="G249" s="65">
        <v>0</v>
      </c>
      <c r="H249" s="65">
        <v>0</v>
      </c>
      <c r="I249" s="65">
        <v>1</v>
      </c>
      <c r="J249" s="65">
        <v>1</v>
      </c>
      <c r="K249" s="65">
        <v>2</v>
      </c>
      <c r="L249" s="65">
        <v>4</v>
      </c>
      <c r="M249" s="65">
        <v>3</v>
      </c>
      <c r="N249" s="65">
        <v>2</v>
      </c>
      <c r="O249" s="6"/>
    </row>
    <row r="250" spans="1:15" s="29" customFormat="1">
      <c r="A250" s="46" t="s">
        <v>191</v>
      </c>
      <c r="B250" s="92">
        <f>SUM(B251:B252)</f>
        <v>2</v>
      </c>
      <c r="C250" s="91">
        <f t="shared" ref="C250:N250" si="99">SUM(C251:C252)</f>
        <v>0</v>
      </c>
      <c r="D250" s="91">
        <f t="shared" si="99"/>
        <v>0</v>
      </c>
      <c r="E250" s="91">
        <f t="shared" si="99"/>
        <v>1</v>
      </c>
      <c r="F250" s="91">
        <f t="shared" si="99"/>
        <v>0</v>
      </c>
      <c r="G250" s="91">
        <f t="shared" si="99"/>
        <v>0</v>
      </c>
      <c r="H250" s="91">
        <f t="shared" si="99"/>
        <v>0</v>
      </c>
      <c r="I250" s="91">
        <f t="shared" si="99"/>
        <v>0</v>
      </c>
      <c r="J250" s="91">
        <f t="shared" si="99"/>
        <v>0</v>
      </c>
      <c r="K250" s="91">
        <f t="shared" si="99"/>
        <v>1</v>
      </c>
      <c r="L250" s="91">
        <f t="shared" si="99"/>
        <v>0</v>
      </c>
      <c r="M250" s="91">
        <f t="shared" si="99"/>
        <v>0</v>
      </c>
      <c r="N250" s="91">
        <f t="shared" si="99"/>
        <v>0</v>
      </c>
      <c r="O250" s="97"/>
    </row>
    <row r="251" spans="1:15">
      <c r="A251" s="44" t="s">
        <v>163</v>
      </c>
      <c r="B251" s="69">
        <f>SUM(C251:K251)</f>
        <v>1</v>
      </c>
      <c r="C251" s="65">
        <v>0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65">
        <v>0</v>
      </c>
      <c r="J251" s="65">
        <v>0</v>
      </c>
      <c r="K251" s="65">
        <v>1</v>
      </c>
      <c r="L251" s="65">
        <v>0</v>
      </c>
      <c r="M251" s="65">
        <v>0</v>
      </c>
      <c r="N251" s="65">
        <v>0</v>
      </c>
      <c r="O251" s="62"/>
    </row>
    <row r="252" spans="1:15">
      <c r="A252" s="73" t="s">
        <v>204</v>
      </c>
      <c r="B252" s="69">
        <f>SUM(C252:K252)</f>
        <v>1</v>
      </c>
      <c r="C252" s="65">
        <v>0</v>
      </c>
      <c r="D252" s="65">
        <v>0</v>
      </c>
      <c r="E252" s="65">
        <v>1</v>
      </c>
      <c r="F252" s="65">
        <v>0</v>
      </c>
      <c r="G252" s="65">
        <v>0</v>
      </c>
      <c r="H252" s="65">
        <v>0</v>
      </c>
      <c r="I252" s="65">
        <v>0</v>
      </c>
      <c r="J252" s="65">
        <v>0</v>
      </c>
      <c r="K252" s="65">
        <v>0</v>
      </c>
      <c r="L252" s="65">
        <v>0</v>
      </c>
      <c r="M252" s="65">
        <v>0</v>
      </c>
      <c r="N252" s="65">
        <v>0</v>
      </c>
      <c r="O252" s="6"/>
    </row>
    <row r="253" spans="1:15">
      <c r="A253" s="46" t="s">
        <v>33</v>
      </c>
      <c r="B253" s="69">
        <f>SUM(B254)</f>
        <v>2</v>
      </c>
      <c r="C253" s="65">
        <f>SUM(C254)</f>
        <v>0</v>
      </c>
      <c r="D253" s="65">
        <f t="shared" ref="D253:N253" si="100">SUM(D254)</f>
        <v>1</v>
      </c>
      <c r="E253" s="65">
        <f t="shared" si="100"/>
        <v>0</v>
      </c>
      <c r="F253" s="65">
        <f t="shared" si="100"/>
        <v>1</v>
      </c>
      <c r="G253" s="65">
        <f t="shared" si="100"/>
        <v>0</v>
      </c>
      <c r="H253" s="65">
        <f t="shared" si="100"/>
        <v>0</v>
      </c>
      <c r="I253" s="65">
        <f t="shared" si="100"/>
        <v>0</v>
      </c>
      <c r="J253" s="65">
        <f t="shared" si="100"/>
        <v>0</v>
      </c>
      <c r="K253" s="65">
        <f t="shared" si="100"/>
        <v>0</v>
      </c>
      <c r="L253" s="65">
        <f t="shared" si="100"/>
        <v>0</v>
      </c>
      <c r="M253" s="65">
        <f t="shared" si="100"/>
        <v>0</v>
      </c>
      <c r="N253" s="65">
        <f t="shared" si="100"/>
        <v>0</v>
      </c>
      <c r="O253" s="8"/>
    </row>
    <row r="254" spans="1:15">
      <c r="A254" s="44" t="s">
        <v>80</v>
      </c>
      <c r="B254" s="69">
        <f>SUM(C254:N254)</f>
        <v>2</v>
      </c>
      <c r="C254" s="65">
        <v>0</v>
      </c>
      <c r="D254" s="65">
        <v>1</v>
      </c>
      <c r="E254" s="65">
        <v>0</v>
      </c>
      <c r="F254" s="65">
        <v>1</v>
      </c>
      <c r="G254" s="65">
        <v>0</v>
      </c>
      <c r="H254" s="65">
        <v>0</v>
      </c>
      <c r="I254" s="65">
        <v>0</v>
      </c>
      <c r="J254" s="65">
        <v>0</v>
      </c>
      <c r="K254" s="65">
        <v>0</v>
      </c>
      <c r="L254" s="65">
        <v>0</v>
      </c>
      <c r="M254" s="65">
        <v>0</v>
      </c>
      <c r="N254" s="65">
        <v>0</v>
      </c>
      <c r="O254" s="6"/>
    </row>
    <row r="255" spans="1:15" s="29" customFormat="1">
      <c r="A255" s="46" t="s">
        <v>114</v>
      </c>
      <c r="B255" s="92">
        <f>SUM(B256:B257)</f>
        <v>4</v>
      </c>
      <c r="C255" s="91">
        <f t="shared" ref="C255:N255" si="101">SUM(C256:C257)</f>
        <v>0</v>
      </c>
      <c r="D255" s="91">
        <f t="shared" si="101"/>
        <v>0</v>
      </c>
      <c r="E255" s="91">
        <f t="shared" si="101"/>
        <v>0</v>
      </c>
      <c r="F255" s="91">
        <f t="shared" si="101"/>
        <v>0</v>
      </c>
      <c r="G255" s="91">
        <f t="shared" si="101"/>
        <v>0</v>
      </c>
      <c r="H255" s="91">
        <f t="shared" si="101"/>
        <v>3</v>
      </c>
      <c r="I255" s="91">
        <f t="shared" si="101"/>
        <v>1</v>
      </c>
      <c r="J255" s="91">
        <f t="shared" si="101"/>
        <v>0</v>
      </c>
      <c r="K255" s="91">
        <f t="shared" si="101"/>
        <v>0</v>
      </c>
      <c r="L255" s="91">
        <f t="shared" si="101"/>
        <v>0</v>
      </c>
      <c r="M255" s="91">
        <f t="shared" si="101"/>
        <v>0</v>
      </c>
      <c r="N255" s="91">
        <f t="shared" si="101"/>
        <v>0</v>
      </c>
      <c r="O255" s="90"/>
    </row>
    <row r="256" spans="1:15">
      <c r="A256" s="44" t="s">
        <v>159</v>
      </c>
      <c r="B256" s="69">
        <f>SUM(C256:N256)</f>
        <v>1</v>
      </c>
      <c r="C256" s="65">
        <v>0</v>
      </c>
      <c r="D256" s="65">
        <v>0</v>
      </c>
      <c r="E256" s="65">
        <v>0</v>
      </c>
      <c r="F256" s="65">
        <v>0</v>
      </c>
      <c r="G256" s="65">
        <v>0</v>
      </c>
      <c r="H256" s="65">
        <v>0</v>
      </c>
      <c r="I256" s="65">
        <v>1</v>
      </c>
      <c r="J256" s="65">
        <v>0</v>
      </c>
      <c r="K256" s="65">
        <v>0</v>
      </c>
      <c r="L256" s="65">
        <v>0</v>
      </c>
      <c r="M256" s="65">
        <v>0</v>
      </c>
      <c r="N256" s="65">
        <v>0</v>
      </c>
      <c r="O256" s="6"/>
    </row>
    <row r="257" spans="1:15">
      <c r="A257" s="44" t="s">
        <v>161</v>
      </c>
      <c r="B257" s="69">
        <f>SUM(C257:N257)</f>
        <v>3</v>
      </c>
      <c r="C257" s="65">
        <v>0</v>
      </c>
      <c r="D257" s="65">
        <v>0</v>
      </c>
      <c r="E257" s="65">
        <v>0</v>
      </c>
      <c r="F257" s="65">
        <v>0</v>
      </c>
      <c r="G257" s="65">
        <v>0</v>
      </c>
      <c r="H257" s="65">
        <v>3</v>
      </c>
      <c r="I257" s="65">
        <v>0</v>
      </c>
      <c r="J257" s="65">
        <v>0</v>
      </c>
      <c r="K257" s="65">
        <v>0</v>
      </c>
      <c r="L257" s="65">
        <v>0</v>
      </c>
      <c r="M257" s="65">
        <v>0</v>
      </c>
      <c r="N257" s="65">
        <v>0</v>
      </c>
      <c r="O257" s="6"/>
    </row>
    <row r="258" spans="1:15" s="29" customFormat="1">
      <c r="A258" s="46" t="s">
        <v>34</v>
      </c>
      <c r="B258" s="92">
        <f>SUM(B259:B261)</f>
        <v>27</v>
      </c>
      <c r="C258" s="91">
        <f>SUM(C259:C261)</f>
        <v>0</v>
      </c>
      <c r="D258" s="91">
        <f t="shared" ref="D258:N258" si="102">SUM(D259:D261)</f>
        <v>1</v>
      </c>
      <c r="E258" s="91">
        <f t="shared" si="102"/>
        <v>4</v>
      </c>
      <c r="F258" s="91">
        <f t="shared" si="102"/>
        <v>1</v>
      </c>
      <c r="G258" s="91">
        <f t="shared" si="102"/>
        <v>5</v>
      </c>
      <c r="H258" s="91">
        <f t="shared" si="102"/>
        <v>1</v>
      </c>
      <c r="I258" s="91">
        <f t="shared" si="102"/>
        <v>2</v>
      </c>
      <c r="J258" s="91">
        <f t="shared" si="102"/>
        <v>1</v>
      </c>
      <c r="K258" s="91">
        <f t="shared" si="102"/>
        <v>2</v>
      </c>
      <c r="L258" s="91">
        <f t="shared" si="102"/>
        <v>4</v>
      </c>
      <c r="M258" s="91">
        <f t="shared" si="102"/>
        <v>2</v>
      </c>
      <c r="N258" s="91">
        <f t="shared" si="102"/>
        <v>4</v>
      </c>
      <c r="O258" s="90"/>
    </row>
    <row r="259" spans="1:15">
      <c r="A259" s="44" t="s">
        <v>160</v>
      </c>
      <c r="B259" s="69">
        <f>SUM(C259:N259)</f>
        <v>2</v>
      </c>
      <c r="C259" s="65">
        <v>0</v>
      </c>
      <c r="D259" s="65">
        <v>0</v>
      </c>
      <c r="E259" s="65">
        <v>0</v>
      </c>
      <c r="F259" s="65">
        <v>0</v>
      </c>
      <c r="G259" s="65">
        <v>2</v>
      </c>
      <c r="H259" s="65">
        <v>0</v>
      </c>
      <c r="I259" s="65">
        <v>0</v>
      </c>
      <c r="J259" s="65">
        <v>0</v>
      </c>
      <c r="K259" s="65">
        <v>0</v>
      </c>
      <c r="L259" s="65">
        <v>0</v>
      </c>
      <c r="M259" s="65">
        <v>0</v>
      </c>
      <c r="N259" s="65">
        <v>0</v>
      </c>
      <c r="O259" s="6"/>
    </row>
    <row r="260" spans="1:15">
      <c r="A260" s="44" t="s">
        <v>159</v>
      </c>
      <c r="B260" s="69">
        <f t="shared" ref="B260:B261" si="103">SUM(C260:N260)</f>
        <v>12</v>
      </c>
      <c r="C260" s="65">
        <v>0</v>
      </c>
      <c r="D260" s="65">
        <v>1</v>
      </c>
      <c r="E260" s="65">
        <v>2</v>
      </c>
      <c r="F260" s="65">
        <v>0</v>
      </c>
      <c r="G260" s="65">
        <v>0</v>
      </c>
      <c r="H260" s="65">
        <v>0</v>
      </c>
      <c r="I260" s="65">
        <v>2</v>
      </c>
      <c r="J260" s="65">
        <v>1</v>
      </c>
      <c r="K260" s="65">
        <v>2</v>
      </c>
      <c r="L260" s="65">
        <v>2</v>
      </c>
      <c r="M260" s="65">
        <v>0</v>
      </c>
      <c r="N260" s="65">
        <v>2</v>
      </c>
      <c r="O260" s="6"/>
    </row>
    <row r="261" spans="1:15">
      <c r="A261" s="44" t="s">
        <v>163</v>
      </c>
      <c r="B261" s="69">
        <f t="shared" si="103"/>
        <v>13</v>
      </c>
      <c r="C261" s="65">
        <v>0</v>
      </c>
      <c r="D261" s="65">
        <v>0</v>
      </c>
      <c r="E261" s="65">
        <v>2</v>
      </c>
      <c r="F261" s="65">
        <v>1</v>
      </c>
      <c r="G261" s="65">
        <v>3</v>
      </c>
      <c r="H261" s="65">
        <v>1</v>
      </c>
      <c r="I261" s="65">
        <v>0</v>
      </c>
      <c r="J261" s="65">
        <v>0</v>
      </c>
      <c r="K261" s="65">
        <v>0</v>
      </c>
      <c r="L261" s="65">
        <v>2</v>
      </c>
      <c r="M261" s="65">
        <v>2</v>
      </c>
      <c r="N261" s="65">
        <v>2</v>
      </c>
      <c r="O261" s="6"/>
    </row>
    <row r="262" spans="1:15" s="29" customFormat="1">
      <c r="A262" s="46" t="s">
        <v>221</v>
      </c>
      <c r="B262" s="92">
        <f>B263</f>
        <v>1</v>
      </c>
      <c r="C262" s="91">
        <f>C263</f>
        <v>0</v>
      </c>
      <c r="D262" s="91">
        <f t="shared" ref="D262:N264" si="104">D263</f>
        <v>0</v>
      </c>
      <c r="E262" s="91">
        <f t="shared" si="104"/>
        <v>0</v>
      </c>
      <c r="F262" s="91">
        <f t="shared" si="104"/>
        <v>0</v>
      </c>
      <c r="G262" s="91">
        <f t="shared" si="104"/>
        <v>0</v>
      </c>
      <c r="H262" s="91">
        <f t="shared" si="104"/>
        <v>0</v>
      </c>
      <c r="I262" s="91">
        <f t="shared" si="104"/>
        <v>0</v>
      </c>
      <c r="J262" s="91">
        <f t="shared" si="104"/>
        <v>0</v>
      </c>
      <c r="K262" s="91">
        <f t="shared" si="104"/>
        <v>0</v>
      </c>
      <c r="L262" s="91">
        <f t="shared" si="104"/>
        <v>0</v>
      </c>
      <c r="M262" s="91">
        <f t="shared" si="104"/>
        <v>1</v>
      </c>
      <c r="N262" s="91">
        <f t="shared" si="104"/>
        <v>0</v>
      </c>
      <c r="O262" s="93"/>
    </row>
    <row r="263" spans="1:15">
      <c r="A263" s="44" t="s">
        <v>162</v>
      </c>
      <c r="B263" s="69">
        <f>SUM(C263:N263)</f>
        <v>1</v>
      </c>
      <c r="C263" s="65">
        <v>0</v>
      </c>
      <c r="D263" s="65">
        <v>0</v>
      </c>
      <c r="E263" s="65">
        <v>0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65">
        <v>0</v>
      </c>
      <c r="M263" s="65">
        <v>1</v>
      </c>
      <c r="N263" s="65">
        <v>0</v>
      </c>
      <c r="O263" s="6"/>
    </row>
    <row r="264" spans="1:15" s="29" customFormat="1">
      <c r="A264" s="46" t="s">
        <v>115</v>
      </c>
      <c r="B264" s="92">
        <f>B265</f>
        <v>1</v>
      </c>
      <c r="C264" s="91">
        <f>C265</f>
        <v>1</v>
      </c>
      <c r="D264" s="91">
        <f t="shared" si="104"/>
        <v>0</v>
      </c>
      <c r="E264" s="91">
        <f t="shared" si="104"/>
        <v>0</v>
      </c>
      <c r="F264" s="91">
        <f t="shared" si="104"/>
        <v>0</v>
      </c>
      <c r="G264" s="91">
        <f t="shared" si="104"/>
        <v>0</v>
      </c>
      <c r="H264" s="91">
        <f t="shared" si="104"/>
        <v>0</v>
      </c>
      <c r="I264" s="91">
        <f t="shared" si="104"/>
        <v>0</v>
      </c>
      <c r="J264" s="91">
        <f t="shared" si="104"/>
        <v>0</v>
      </c>
      <c r="K264" s="91">
        <f t="shared" si="104"/>
        <v>0</v>
      </c>
      <c r="L264" s="91">
        <f t="shared" si="104"/>
        <v>0</v>
      </c>
      <c r="M264" s="91">
        <f t="shared" si="104"/>
        <v>0</v>
      </c>
      <c r="N264" s="91">
        <f t="shared" si="104"/>
        <v>0</v>
      </c>
      <c r="O264" s="90"/>
    </row>
    <row r="265" spans="1:15">
      <c r="A265" s="44" t="s">
        <v>161</v>
      </c>
      <c r="B265" s="69">
        <f>SUM(C265:N265)</f>
        <v>1</v>
      </c>
      <c r="C265" s="65">
        <v>1</v>
      </c>
      <c r="D265" s="65">
        <v>0</v>
      </c>
      <c r="E265" s="65">
        <v>0</v>
      </c>
      <c r="F265" s="65">
        <v>0</v>
      </c>
      <c r="G265" s="65">
        <v>0</v>
      </c>
      <c r="H265" s="65">
        <v>0</v>
      </c>
      <c r="I265" s="65">
        <v>0</v>
      </c>
      <c r="J265" s="65">
        <v>0</v>
      </c>
      <c r="K265" s="65">
        <v>0</v>
      </c>
      <c r="L265" s="65">
        <v>0</v>
      </c>
      <c r="M265" s="65">
        <v>0</v>
      </c>
      <c r="N265" s="65">
        <v>0</v>
      </c>
      <c r="O265" s="6"/>
    </row>
    <row r="266" spans="1:15" s="29" customFormat="1">
      <c r="A266" s="46" t="s">
        <v>152</v>
      </c>
      <c r="B266" s="92">
        <f>SUM(B267:B268)</f>
        <v>18</v>
      </c>
      <c r="C266" s="91">
        <f>SUM(C267:C268)</f>
        <v>3</v>
      </c>
      <c r="D266" s="91">
        <f t="shared" ref="D266" si="105">SUM(D267:D268)</f>
        <v>0</v>
      </c>
      <c r="E266" s="91">
        <f>SUM(E267:E268)</f>
        <v>1</v>
      </c>
      <c r="F266" s="91">
        <f t="shared" ref="F266:N266" si="106">SUM(F267:F268)</f>
        <v>3</v>
      </c>
      <c r="G266" s="91">
        <f t="shared" si="106"/>
        <v>2</v>
      </c>
      <c r="H266" s="91">
        <f t="shared" si="106"/>
        <v>3</v>
      </c>
      <c r="I266" s="91">
        <f t="shared" si="106"/>
        <v>1</v>
      </c>
      <c r="J266" s="91">
        <f t="shared" si="106"/>
        <v>2</v>
      </c>
      <c r="K266" s="91">
        <f t="shared" si="106"/>
        <v>2</v>
      </c>
      <c r="L266" s="91">
        <f t="shared" si="106"/>
        <v>0</v>
      </c>
      <c r="M266" s="91">
        <f t="shared" si="106"/>
        <v>1</v>
      </c>
      <c r="N266" s="91">
        <f t="shared" si="106"/>
        <v>0</v>
      </c>
      <c r="O266" s="90"/>
    </row>
    <row r="267" spans="1:15">
      <c r="A267" s="44" t="s">
        <v>159</v>
      </c>
      <c r="B267" s="69">
        <f>SUM(C267:N267)</f>
        <v>1</v>
      </c>
      <c r="C267" s="65">
        <v>1</v>
      </c>
      <c r="D267" s="65">
        <v>0</v>
      </c>
      <c r="E267" s="65">
        <v>0</v>
      </c>
      <c r="F267" s="65">
        <v>0</v>
      </c>
      <c r="G267" s="65">
        <v>0</v>
      </c>
      <c r="H267" s="65">
        <v>0</v>
      </c>
      <c r="I267" s="65">
        <v>0</v>
      </c>
      <c r="J267" s="65">
        <v>0</v>
      </c>
      <c r="K267" s="65">
        <v>0</v>
      </c>
      <c r="L267" s="65">
        <v>0</v>
      </c>
      <c r="M267" s="65">
        <v>0</v>
      </c>
      <c r="N267" s="65">
        <v>0</v>
      </c>
      <c r="O267" s="6"/>
    </row>
    <row r="268" spans="1:15">
      <c r="A268" s="44" t="s">
        <v>163</v>
      </c>
      <c r="B268" s="69">
        <f>SUM(C268:N268)</f>
        <v>17</v>
      </c>
      <c r="C268" s="65">
        <v>2</v>
      </c>
      <c r="D268" s="65">
        <v>0</v>
      </c>
      <c r="E268" s="65">
        <v>1</v>
      </c>
      <c r="F268" s="65">
        <v>3</v>
      </c>
      <c r="G268" s="65">
        <v>2</v>
      </c>
      <c r="H268" s="65">
        <v>3</v>
      </c>
      <c r="I268" s="65">
        <v>1</v>
      </c>
      <c r="J268" s="65">
        <v>2</v>
      </c>
      <c r="K268" s="65">
        <v>2</v>
      </c>
      <c r="L268" s="65">
        <v>0</v>
      </c>
      <c r="M268" s="65">
        <v>1</v>
      </c>
      <c r="N268" s="65">
        <v>0</v>
      </c>
      <c r="O268" s="6"/>
    </row>
    <row r="269" spans="1:15" s="29" customFormat="1">
      <c r="A269" s="46" t="s">
        <v>35</v>
      </c>
      <c r="B269" s="92">
        <f>SUM(B270:B271)</f>
        <v>2</v>
      </c>
      <c r="C269" s="91">
        <f t="shared" ref="C269:N269" si="107">SUM(C270:C271)</f>
        <v>0</v>
      </c>
      <c r="D269" s="91">
        <f t="shared" si="107"/>
        <v>1</v>
      </c>
      <c r="E269" s="91">
        <f t="shared" si="107"/>
        <v>0</v>
      </c>
      <c r="F269" s="91">
        <f t="shared" si="107"/>
        <v>0</v>
      </c>
      <c r="G269" s="91">
        <f t="shared" si="107"/>
        <v>0</v>
      </c>
      <c r="H269" s="91">
        <f t="shared" si="107"/>
        <v>0</v>
      </c>
      <c r="I269" s="91">
        <f t="shared" si="107"/>
        <v>0</v>
      </c>
      <c r="J269" s="91">
        <f t="shared" si="107"/>
        <v>1</v>
      </c>
      <c r="K269" s="91">
        <f t="shared" si="107"/>
        <v>0</v>
      </c>
      <c r="L269" s="91">
        <f t="shared" si="107"/>
        <v>0</v>
      </c>
      <c r="M269" s="91">
        <f t="shared" si="107"/>
        <v>0</v>
      </c>
      <c r="N269" s="91">
        <f t="shared" si="107"/>
        <v>0</v>
      </c>
      <c r="O269" s="90"/>
    </row>
    <row r="270" spans="1:15">
      <c r="A270" s="44" t="s">
        <v>159</v>
      </c>
      <c r="B270" s="69">
        <f>SUM(C270:N270)</f>
        <v>1</v>
      </c>
      <c r="C270" s="65">
        <v>0</v>
      </c>
      <c r="D270" s="65">
        <v>0</v>
      </c>
      <c r="E270" s="65">
        <v>0</v>
      </c>
      <c r="F270" s="65">
        <v>0</v>
      </c>
      <c r="G270" s="65">
        <v>0</v>
      </c>
      <c r="H270" s="65">
        <v>0</v>
      </c>
      <c r="I270" s="65">
        <v>0</v>
      </c>
      <c r="J270" s="65">
        <v>1</v>
      </c>
      <c r="K270" s="65">
        <v>0</v>
      </c>
      <c r="L270" s="65">
        <v>0</v>
      </c>
      <c r="M270" s="65">
        <v>0</v>
      </c>
      <c r="N270" s="65">
        <v>0</v>
      </c>
      <c r="O270" s="6"/>
    </row>
    <row r="271" spans="1:15">
      <c r="A271" s="44" t="s">
        <v>80</v>
      </c>
      <c r="B271" s="69">
        <f>SUM(C271:N271)</f>
        <v>1</v>
      </c>
      <c r="C271" s="65">
        <v>0</v>
      </c>
      <c r="D271" s="65">
        <v>1</v>
      </c>
      <c r="E271" s="65">
        <v>0</v>
      </c>
      <c r="F271" s="65">
        <v>0</v>
      </c>
      <c r="G271" s="65">
        <v>0</v>
      </c>
      <c r="H271" s="65">
        <v>0</v>
      </c>
      <c r="I271" s="65">
        <v>0</v>
      </c>
      <c r="J271" s="65">
        <v>0</v>
      </c>
      <c r="K271" s="65">
        <v>0</v>
      </c>
      <c r="L271" s="65">
        <v>0</v>
      </c>
      <c r="M271" s="65">
        <v>0</v>
      </c>
      <c r="N271" s="65">
        <v>0</v>
      </c>
      <c r="O271" s="6"/>
    </row>
    <row r="272" spans="1:15" s="29" customFormat="1">
      <c r="A272" s="46" t="s">
        <v>47</v>
      </c>
      <c r="B272" s="92">
        <f>SUM(B273:B275)</f>
        <v>3</v>
      </c>
      <c r="C272" s="91">
        <f>SUM(C273:C275)</f>
        <v>2</v>
      </c>
      <c r="D272" s="91">
        <f t="shared" ref="D272:N272" si="108">SUM(D273:D275)</f>
        <v>0</v>
      </c>
      <c r="E272" s="91">
        <f t="shared" si="108"/>
        <v>0</v>
      </c>
      <c r="F272" s="91">
        <f t="shared" si="108"/>
        <v>0</v>
      </c>
      <c r="G272" s="91">
        <f t="shared" si="108"/>
        <v>1</v>
      </c>
      <c r="H272" s="91">
        <f t="shared" si="108"/>
        <v>0</v>
      </c>
      <c r="I272" s="91">
        <f t="shared" si="108"/>
        <v>0</v>
      </c>
      <c r="J272" s="91">
        <f t="shared" si="108"/>
        <v>0</v>
      </c>
      <c r="K272" s="91">
        <f t="shared" si="108"/>
        <v>0</v>
      </c>
      <c r="L272" s="91">
        <f t="shared" si="108"/>
        <v>0</v>
      </c>
      <c r="M272" s="91">
        <f t="shared" si="108"/>
        <v>0</v>
      </c>
      <c r="N272" s="91">
        <f t="shared" si="108"/>
        <v>0</v>
      </c>
      <c r="O272" s="90"/>
    </row>
    <row r="273" spans="1:15">
      <c r="A273" s="44" t="s">
        <v>222</v>
      </c>
      <c r="B273" s="69">
        <f>SUM(C273:N273)</f>
        <v>1</v>
      </c>
      <c r="C273" s="65">
        <v>1</v>
      </c>
      <c r="D273" s="65">
        <v>0</v>
      </c>
      <c r="E273" s="65">
        <v>0</v>
      </c>
      <c r="F273" s="65">
        <v>0</v>
      </c>
      <c r="G273" s="65">
        <v>0</v>
      </c>
      <c r="H273" s="65">
        <v>0</v>
      </c>
      <c r="I273" s="65">
        <v>0</v>
      </c>
      <c r="J273" s="65">
        <v>0</v>
      </c>
      <c r="K273" s="65">
        <v>0</v>
      </c>
      <c r="L273" s="65">
        <v>0</v>
      </c>
      <c r="M273" s="65">
        <v>0</v>
      </c>
      <c r="N273" s="65">
        <v>0</v>
      </c>
      <c r="O273" s="6"/>
    </row>
    <row r="274" spans="1:15">
      <c r="A274" s="44" t="s">
        <v>210</v>
      </c>
      <c r="B274" s="69">
        <f t="shared" ref="B274:B275" si="109">SUM(C274:N274)</f>
        <v>1</v>
      </c>
      <c r="C274" s="65">
        <v>1</v>
      </c>
      <c r="D274" s="65">
        <v>0</v>
      </c>
      <c r="E274" s="65">
        <v>0</v>
      </c>
      <c r="F274" s="65">
        <v>0</v>
      </c>
      <c r="G274" s="65">
        <v>0</v>
      </c>
      <c r="H274" s="65">
        <v>0</v>
      </c>
      <c r="I274" s="65">
        <v>0</v>
      </c>
      <c r="J274" s="65">
        <v>0</v>
      </c>
      <c r="K274" s="65">
        <v>0</v>
      </c>
      <c r="L274" s="65">
        <v>0</v>
      </c>
      <c r="M274" s="65">
        <v>0</v>
      </c>
      <c r="N274" s="65">
        <v>0</v>
      </c>
      <c r="O274" s="6"/>
    </row>
    <row r="275" spans="1:15">
      <c r="A275" s="75" t="s">
        <v>215</v>
      </c>
      <c r="B275" s="76">
        <f t="shared" si="109"/>
        <v>1</v>
      </c>
      <c r="C275" s="77">
        <v>0</v>
      </c>
      <c r="D275" s="77">
        <v>0</v>
      </c>
      <c r="E275" s="77">
        <v>0</v>
      </c>
      <c r="F275" s="77">
        <v>0</v>
      </c>
      <c r="G275" s="77">
        <v>1</v>
      </c>
      <c r="H275" s="77">
        <v>0</v>
      </c>
      <c r="I275" s="77">
        <v>0</v>
      </c>
      <c r="J275" s="77">
        <v>0</v>
      </c>
      <c r="K275" s="77">
        <v>0</v>
      </c>
      <c r="L275" s="77">
        <v>0</v>
      </c>
      <c r="M275" s="77">
        <v>0</v>
      </c>
      <c r="N275" s="77">
        <v>0</v>
      </c>
      <c r="O275" s="6"/>
    </row>
    <row r="276" spans="1:15">
      <c r="A276" s="79" t="s">
        <v>193</v>
      </c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63"/>
      <c r="M276" s="63"/>
      <c r="N276" s="63"/>
      <c r="O276" s="6"/>
    </row>
    <row r="277" spans="1:15">
      <c r="A277" s="51" t="s">
        <v>36</v>
      </c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63"/>
      <c r="M277" s="63"/>
      <c r="N277" s="63"/>
      <c r="O277" s="6"/>
    </row>
    <row r="278" spans="1:15">
      <c r="A278" s="80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63"/>
      <c r="M278" s="63"/>
      <c r="N278" s="63"/>
      <c r="O278" s="6"/>
    </row>
    <row r="279" spans="1:15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63"/>
      <c r="M279" s="63"/>
      <c r="N279" s="63"/>
      <c r="O279" s="6"/>
    </row>
    <row r="280" spans="1:15">
      <c r="A280" s="40"/>
      <c r="B280" s="40"/>
      <c r="C280" s="40"/>
      <c r="D280" s="40"/>
      <c r="E280" s="40"/>
      <c r="F280" s="40"/>
      <c r="G280" s="40"/>
      <c r="H280" s="40"/>
      <c r="I280" s="81"/>
      <c r="J280" s="81"/>
      <c r="K280" s="81"/>
      <c r="L280" s="81"/>
      <c r="M280" s="81"/>
      <c r="N280" s="81"/>
      <c r="O280" s="11"/>
    </row>
    <row r="281" spans="1:15">
      <c r="A281" s="40"/>
      <c r="B281" s="40"/>
      <c r="C281" s="40"/>
      <c r="D281" s="40"/>
      <c r="E281" s="40"/>
      <c r="F281" s="40"/>
      <c r="G281" s="40"/>
      <c r="H281" s="40"/>
      <c r="I281" s="81"/>
      <c r="J281" s="81"/>
      <c r="K281" s="81"/>
      <c r="L281" s="81"/>
      <c r="M281" s="81"/>
      <c r="N281" s="81"/>
      <c r="O281" s="11"/>
    </row>
    <row r="282" spans="1:15">
      <c r="A282" s="1"/>
      <c r="B282" s="1"/>
      <c r="C282" s="1"/>
      <c r="D282" s="1"/>
      <c r="E282" s="1"/>
      <c r="F282" s="1"/>
      <c r="G282" s="1"/>
      <c r="H282" s="1"/>
      <c r="I282" s="11"/>
      <c r="J282" s="11"/>
      <c r="K282" s="11"/>
      <c r="L282" s="11"/>
      <c r="M282" s="11"/>
      <c r="N282" s="11"/>
      <c r="O282" s="11"/>
    </row>
    <row r="283" spans="1:15">
      <c r="A283" s="1"/>
      <c r="B283" s="1"/>
      <c r="C283" s="1"/>
      <c r="D283" s="1"/>
      <c r="E283" s="1"/>
      <c r="F283" s="1"/>
      <c r="G283" s="1"/>
      <c r="H283" s="1"/>
      <c r="I283" s="11"/>
      <c r="J283" s="11"/>
      <c r="K283" s="11"/>
      <c r="L283" s="11"/>
      <c r="M283" s="11"/>
      <c r="N283" s="11"/>
      <c r="O283" s="11"/>
    </row>
    <row r="284" spans="1:15">
      <c r="A284" s="1"/>
      <c r="B284" s="1"/>
      <c r="C284" s="1"/>
      <c r="D284" s="1"/>
      <c r="E284" s="1"/>
      <c r="F284" s="1"/>
      <c r="G284" s="1"/>
      <c r="H284" s="1"/>
      <c r="I284" s="11"/>
      <c r="J284" s="11"/>
      <c r="K284" s="11"/>
      <c r="L284" s="11"/>
      <c r="M284" s="11"/>
      <c r="N284" s="11"/>
      <c r="O284" s="11"/>
    </row>
    <row r="285" spans="1:15">
      <c r="A285" s="1"/>
      <c r="B285" s="1"/>
      <c r="C285" s="1"/>
      <c r="D285" s="1"/>
      <c r="E285" s="1"/>
      <c r="F285" s="1"/>
      <c r="G285" s="1"/>
      <c r="H285" s="1"/>
      <c r="I285" s="11"/>
      <c r="J285" s="11"/>
      <c r="K285" s="11"/>
      <c r="L285" s="11"/>
      <c r="M285" s="11"/>
      <c r="N285" s="11"/>
      <c r="O285" s="11"/>
    </row>
  </sheetData>
  <mergeCells count="2">
    <mergeCell ref="A4:K4"/>
    <mergeCell ref="A5:K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7"/>
  <sheetViews>
    <sheetView showGridLines="0" workbookViewId="0">
      <selection activeCell="A286" sqref="A286"/>
    </sheetView>
  </sheetViews>
  <sheetFormatPr baseColWidth="10" defaultRowHeight="15"/>
  <cols>
    <col min="1" max="1" width="26.28515625" customWidth="1"/>
  </cols>
  <sheetData>
    <row r="1" spans="1: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1:15">
      <c r="A5" s="223" t="s">
        <v>310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17"/>
    </row>
    <row r="6" spans="1:15">
      <c r="A6" s="40"/>
      <c r="B6" s="43"/>
      <c r="C6" s="43"/>
      <c r="D6" s="43"/>
      <c r="E6" s="43"/>
      <c r="F6" s="40"/>
      <c r="G6" s="40"/>
      <c r="H6" s="40"/>
      <c r="I6" s="40"/>
      <c r="J6" s="40"/>
      <c r="K6" s="40"/>
      <c r="L6" s="40"/>
      <c r="M6" s="40"/>
      <c r="N6" s="40"/>
      <c r="O6" s="17"/>
    </row>
    <row r="7" spans="1:15" s="29" customFormat="1" ht="36">
      <c r="A7" s="148" t="s">
        <v>119</v>
      </c>
      <c r="B7" s="53" t="s">
        <v>0</v>
      </c>
      <c r="C7" s="53" t="s">
        <v>1</v>
      </c>
      <c r="D7" s="53" t="s">
        <v>2</v>
      </c>
      <c r="E7" s="53" t="s">
        <v>3</v>
      </c>
      <c r="F7" s="53" t="s">
        <v>70</v>
      </c>
      <c r="G7" s="53" t="s">
        <v>71</v>
      </c>
      <c r="H7" s="53" t="s">
        <v>72</v>
      </c>
      <c r="I7" s="53" t="s">
        <v>73</v>
      </c>
      <c r="J7" s="53" t="s">
        <v>74</v>
      </c>
      <c r="K7" s="53" t="s">
        <v>75</v>
      </c>
      <c r="L7" s="53" t="s">
        <v>84</v>
      </c>
      <c r="M7" s="53" t="s">
        <v>85</v>
      </c>
      <c r="N7" s="53" t="s">
        <v>86</v>
      </c>
      <c r="O7" s="163"/>
    </row>
    <row r="8" spans="1:15" s="29" customFormat="1">
      <c r="A8" s="55" t="s">
        <v>4</v>
      </c>
      <c r="B8" s="164">
        <v>4917</v>
      </c>
      <c r="C8" s="165">
        <v>461</v>
      </c>
      <c r="D8" s="165">
        <v>410</v>
      </c>
      <c r="E8" s="165">
        <v>473</v>
      </c>
      <c r="F8" s="165">
        <v>420</v>
      </c>
      <c r="G8" s="165">
        <v>422</v>
      </c>
      <c r="H8" s="165">
        <v>414</v>
      </c>
      <c r="I8" s="165">
        <v>373</v>
      </c>
      <c r="J8" s="165">
        <v>377</v>
      </c>
      <c r="K8" s="165">
        <v>372</v>
      </c>
      <c r="L8" s="169">
        <v>389</v>
      </c>
      <c r="M8" s="169">
        <v>383</v>
      </c>
      <c r="N8" s="169">
        <v>423</v>
      </c>
      <c r="O8" s="163"/>
    </row>
    <row r="9" spans="1:15" s="29" customFormat="1">
      <c r="A9" s="46" t="s">
        <v>5</v>
      </c>
      <c r="B9" s="164">
        <v>61</v>
      </c>
      <c r="C9" s="164">
        <v>7</v>
      </c>
      <c r="D9" s="164">
        <v>5</v>
      </c>
      <c r="E9" s="164">
        <v>8</v>
      </c>
      <c r="F9" s="164">
        <v>5</v>
      </c>
      <c r="G9" s="164">
        <v>5</v>
      </c>
      <c r="H9" s="164">
        <v>4</v>
      </c>
      <c r="I9" s="164">
        <v>5</v>
      </c>
      <c r="J9" s="164">
        <v>4</v>
      </c>
      <c r="K9" s="164">
        <v>6</v>
      </c>
      <c r="L9" s="164">
        <v>1</v>
      </c>
      <c r="M9" s="164">
        <v>8</v>
      </c>
      <c r="N9" s="164">
        <v>3</v>
      </c>
      <c r="O9" s="163"/>
    </row>
    <row r="10" spans="1:15">
      <c r="A10" s="44" t="s">
        <v>159</v>
      </c>
      <c r="B10" s="146">
        <v>55</v>
      </c>
      <c r="C10" s="146">
        <v>7</v>
      </c>
      <c r="D10" s="146">
        <v>4</v>
      </c>
      <c r="E10" s="146">
        <v>5</v>
      </c>
      <c r="F10" s="146">
        <v>5</v>
      </c>
      <c r="G10" s="146">
        <v>4</v>
      </c>
      <c r="H10" s="146">
        <v>4</v>
      </c>
      <c r="I10" s="146">
        <v>5</v>
      </c>
      <c r="J10" s="146">
        <v>4</v>
      </c>
      <c r="K10" s="146">
        <v>6</v>
      </c>
      <c r="L10" s="146">
        <v>1</v>
      </c>
      <c r="M10" s="146">
        <v>7</v>
      </c>
      <c r="N10" s="146">
        <v>3</v>
      </c>
      <c r="O10" s="17"/>
    </row>
    <row r="11" spans="1:15">
      <c r="A11" s="44" t="s">
        <v>80</v>
      </c>
      <c r="B11" s="146">
        <v>6</v>
      </c>
      <c r="C11" s="146">
        <v>0</v>
      </c>
      <c r="D11" s="146">
        <v>1</v>
      </c>
      <c r="E11" s="146">
        <v>3</v>
      </c>
      <c r="F11" s="146">
        <v>0</v>
      </c>
      <c r="G11" s="146">
        <v>1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1</v>
      </c>
      <c r="N11" s="146">
        <v>0</v>
      </c>
      <c r="O11" s="17"/>
    </row>
    <row r="12" spans="1:15" s="29" customFormat="1">
      <c r="A12" s="46" t="s">
        <v>6</v>
      </c>
      <c r="B12" s="164">
        <v>258</v>
      </c>
      <c r="C12" s="164">
        <v>17</v>
      </c>
      <c r="D12" s="164">
        <v>25</v>
      </c>
      <c r="E12" s="164">
        <v>15</v>
      </c>
      <c r="F12" s="164">
        <v>21</v>
      </c>
      <c r="G12" s="164">
        <v>24</v>
      </c>
      <c r="H12" s="164">
        <v>25</v>
      </c>
      <c r="I12" s="164">
        <v>28</v>
      </c>
      <c r="J12" s="164">
        <v>16</v>
      </c>
      <c r="K12" s="164">
        <v>22</v>
      </c>
      <c r="L12" s="164">
        <v>22</v>
      </c>
      <c r="M12" s="164">
        <v>25</v>
      </c>
      <c r="N12" s="164">
        <v>18</v>
      </c>
      <c r="O12" s="163"/>
    </row>
    <row r="13" spans="1:15">
      <c r="A13" s="44" t="s">
        <v>159</v>
      </c>
      <c r="B13" s="146">
        <v>241</v>
      </c>
      <c r="C13" s="146">
        <v>17</v>
      </c>
      <c r="D13" s="146">
        <v>21</v>
      </c>
      <c r="E13" s="146">
        <v>14</v>
      </c>
      <c r="F13" s="146">
        <v>18</v>
      </c>
      <c r="G13" s="146">
        <v>24</v>
      </c>
      <c r="H13" s="146">
        <v>23</v>
      </c>
      <c r="I13" s="146">
        <v>23</v>
      </c>
      <c r="J13" s="146">
        <v>16</v>
      </c>
      <c r="K13" s="146">
        <v>21</v>
      </c>
      <c r="L13" s="146">
        <v>21</v>
      </c>
      <c r="M13" s="146">
        <v>25</v>
      </c>
      <c r="N13" s="146">
        <v>18</v>
      </c>
      <c r="O13" s="17"/>
    </row>
    <row r="14" spans="1:15">
      <c r="A14" s="44" t="s">
        <v>161</v>
      </c>
      <c r="B14" s="146">
        <v>8</v>
      </c>
      <c r="C14" s="146">
        <v>0</v>
      </c>
      <c r="D14" s="146">
        <v>1</v>
      </c>
      <c r="E14" s="146">
        <v>0</v>
      </c>
      <c r="F14" s="146">
        <v>2</v>
      </c>
      <c r="G14" s="146">
        <v>0</v>
      </c>
      <c r="H14" s="146">
        <v>1</v>
      </c>
      <c r="I14" s="146">
        <v>3</v>
      </c>
      <c r="J14" s="146">
        <v>0</v>
      </c>
      <c r="K14" s="146">
        <v>1</v>
      </c>
      <c r="L14" s="146">
        <v>0</v>
      </c>
      <c r="M14" s="146">
        <v>0</v>
      </c>
      <c r="N14" s="146">
        <v>0</v>
      </c>
      <c r="O14" s="17"/>
    </row>
    <row r="15" spans="1:15">
      <c r="A15" s="44" t="s">
        <v>162</v>
      </c>
      <c r="B15" s="146">
        <v>5</v>
      </c>
      <c r="C15" s="146">
        <v>0</v>
      </c>
      <c r="D15" s="146">
        <v>3</v>
      </c>
      <c r="E15" s="146">
        <v>0</v>
      </c>
      <c r="F15" s="146">
        <v>0</v>
      </c>
      <c r="G15" s="146">
        <v>0</v>
      </c>
      <c r="H15" s="146">
        <v>1</v>
      </c>
      <c r="I15" s="146">
        <v>1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7"/>
    </row>
    <row r="16" spans="1:15">
      <c r="A16" s="67" t="s">
        <v>163</v>
      </c>
      <c r="B16" s="146">
        <v>2</v>
      </c>
      <c r="C16" s="146">
        <v>0</v>
      </c>
      <c r="D16" s="146">
        <v>0</v>
      </c>
      <c r="E16" s="146">
        <v>1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1</v>
      </c>
      <c r="M16" s="146">
        <v>0</v>
      </c>
      <c r="N16" s="146">
        <v>0</v>
      </c>
      <c r="O16" s="17"/>
    </row>
    <row r="17" spans="1:15">
      <c r="A17" s="67" t="s">
        <v>210</v>
      </c>
      <c r="B17" s="146">
        <v>2</v>
      </c>
      <c r="C17" s="146">
        <v>0</v>
      </c>
      <c r="D17" s="146">
        <v>0</v>
      </c>
      <c r="E17" s="146">
        <v>0</v>
      </c>
      <c r="F17" s="146">
        <v>1</v>
      </c>
      <c r="G17" s="146">
        <v>0</v>
      </c>
      <c r="H17" s="146">
        <v>0</v>
      </c>
      <c r="I17" s="146">
        <v>1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7"/>
    </row>
    <row r="18" spans="1:15" s="29" customFormat="1">
      <c r="A18" s="94" t="s">
        <v>285</v>
      </c>
      <c r="B18" s="164">
        <v>0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2</v>
      </c>
      <c r="M18" s="164">
        <v>0</v>
      </c>
      <c r="N18" s="164">
        <v>0</v>
      </c>
      <c r="O18" s="163"/>
    </row>
    <row r="19" spans="1:15">
      <c r="A19" s="67" t="s">
        <v>161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2</v>
      </c>
      <c r="M19" s="146">
        <v>0</v>
      </c>
      <c r="N19" s="146">
        <v>0</v>
      </c>
      <c r="O19" s="17"/>
    </row>
    <row r="20" spans="1:15" s="29" customFormat="1">
      <c r="A20" s="46" t="s">
        <v>122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1</v>
      </c>
      <c r="K20" s="164">
        <v>0</v>
      </c>
      <c r="L20" s="164">
        <v>0</v>
      </c>
      <c r="M20" s="164">
        <v>0</v>
      </c>
      <c r="N20" s="164">
        <v>0</v>
      </c>
      <c r="O20" s="163"/>
    </row>
    <row r="21" spans="1:15">
      <c r="A21" s="44" t="s">
        <v>167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1</v>
      </c>
      <c r="K21" s="146">
        <v>0</v>
      </c>
      <c r="L21" s="146">
        <v>0</v>
      </c>
      <c r="M21" s="146">
        <v>0</v>
      </c>
      <c r="N21" s="146">
        <v>0</v>
      </c>
      <c r="O21" s="17"/>
    </row>
    <row r="22" spans="1:15" s="29" customFormat="1">
      <c r="A22" s="46" t="s">
        <v>7</v>
      </c>
      <c r="B22" s="164">
        <v>2</v>
      </c>
      <c r="C22" s="164">
        <v>0</v>
      </c>
      <c r="D22" s="164">
        <v>1</v>
      </c>
      <c r="E22" s="164">
        <v>0</v>
      </c>
      <c r="F22" s="164">
        <v>0</v>
      </c>
      <c r="G22" s="164">
        <v>1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3"/>
    </row>
    <row r="23" spans="1:15">
      <c r="A23" s="44" t="s">
        <v>198</v>
      </c>
      <c r="B23" s="146">
        <v>2</v>
      </c>
      <c r="C23" s="146">
        <v>0</v>
      </c>
      <c r="D23" s="146">
        <v>1</v>
      </c>
      <c r="E23" s="146">
        <v>0</v>
      </c>
      <c r="F23" s="146">
        <v>0</v>
      </c>
      <c r="G23" s="146">
        <v>1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7"/>
    </row>
    <row r="24" spans="1:15" s="29" customFormat="1">
      <c r="A24" s="46" t="s">
        <v>123</v>
      </c>
      <c r="B24" s="164"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1</v>
      </c>
      <c r="H24" s="164">
        <v>0</v>
      </c>
      <c r="I24" s="164">
        <v>1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3"/>
    </row>
    <row r="25" spans="1:15">
      <c r="A25" s="44" t="s">
        <v>301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v>1</v>
      </c>
      <c r="H25" s="146">
        <v>0</v>
      </c>
      <c r="I25" s="146">
        <v>1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7"/>
    </row>
    <row r="26" spans="1:15" s="29" customFormat="1">
      <c r="A26" s="46" t="s">
        <v>8</v>
      </c>
      <c r="B26" s="164">
        <v>96</v>
      </c>
      <c r="C26" s="164">
        <v>8</v>
      </c>
      <c r="D26" s="164">
        <v>6</v>
      </c>
      <c r="E26" s="164">
        <v>4</v>
      </c>
      <c r="F26" s="164">
        <v>9</v>
      </c>
      <c r="G26" s="164">
        <v>9</v>
      </c>
      <c r="H26" s="164">
        <v>7</v>
      </c>
      <c r="I26" s="164">
        <v>6</v>
      </c>
      <c r="J26" s="164">
        <v>9</v>
      </c>
      <c r="K26" s="164">
        <v>9</v>
      </c>
      <c r="L26" s="164">
        <v>6</v>
      </c>
      <c r="M26" s="164">
        <v>13</v>
      </c>
      <c r="N26" s="164">
        <v>10</v>
      </c>
      <c r="O26" s="163"/>
    </row>
    <row r="27" spans="1:15">
      <c r="A27" s="70" t="s">
        <v>159</v>
      </c>
      <c r="B27" s="146">
        <v>40</v>
      </c>
      <c r="C27" s="146">
        <v>3</v>
      </c>
      <c r="D27" s="146">
        <v>2</v>
      </c>
      <c r="E27" s="146">
        <v>2</v>
      </c>
      <c r="F27" s="146">
        <v>3</v>
      </c>
      <c r="G27" s="146">
        <v>3</v>
      </c>
      <c r="H27" s="146">
        <v>4</v>
      </c>
      <c r="I27" s="146">
        <v>4</v>
      </c>
      <c r="J27" s="146">
        <v>3</v>
      </c>
      <c r="K27" s="146">
        <v>2</v>
      </c>
      <c r="L27" s="146">
        <v>4</v>
      </c>
      <c r="M27" s="146">
        <v>5</v>
      </c>
      <c r="N27" s="146">
        <v>5</v>
      </c>
      <c r="O27" s="17"/>
    </row>
    <row r="28" spans="1:15">
      <c r="A28" s="70" t="s">
        <v>179</v>
      </c>
      <c r="B28" s="146">
        <v>18</v>
      </c>
      <c r="C28" s="146">
        <v>2</v>
      </c>
      <c r="D28" s="146">
        <v>3</v>
      </c>
      <c r="E28" s="146">
        <v>1</v>
      </c>
      <c r="F28" s="146">
        <v>4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5</v>
      </c>
      <c r="N28" s="146">
        <v>3</v>
      </c>
      <c r="O28" s="17"/>
    </row>
    <row r="29" spans="1:15">
      <c r="A29" s="44" t="s">
        <v>161</v>
      </c>
      <c r="B29" s="146">
        <v>34</v>
      </c>
      <c r="C29" s="146">
        <v>3</v>
      </c>
      <c r="D29" s="146">
        <v>1</v>
      </c>
      <c r="E29" s="146">
        <v>1</v>
      </c>
      <c r="F29" s="146">
        <v>1</v>
      </c>
      <c r="G29" s="146">
        <v>4</v>
      </c>
      <c r="H29" s="146">
        <v>3</v>
      </c>
      <c r="I29" s="146">
        <v>2</v>
      </c>
      <c r="J29" s="146">
        <v>6</v>
      </c>
      <c r="K29" s="146">
        <v>7</v>
      </c>
      <c r="L29" s="146">
        <v>2</v>
      </c>
      <c r="M29" s="146">
        <v>2</v>
      </c>
      <c r="N29" s="146">
        <v>2</v>
      </c>
      <c r="O29" s="17"/>
    </row>
    <row r="30" spans="1:15">
      <c r="A30" s="44" t="s">
        <v>163</v>
      </c>
      <c r="B30" s="146">
        <v>2</v>
      </c>
      <c r="C30" s="146">
        <v>0</v>
      </c>
      <c r="D30" s="146">
        <v>0</v>
      </c>
      <c r="E30" s="146">
        <v>0</v>
      </c>
      <c r="F30" s="146">
        <v>1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1</v>
      </c>
      <c r="N30" s="146">
        <v>0</v>
      </c>
      <c r="O30" s="17"/>
    </row>
    <row r="31" spans="1:15">
      <c r="A31" s="67" t="s">
        <v>210</v>
      </c>
      <c r="B31" s="146">
        <v>2</v>
      </c>
      <c r="C31" s="146">
        <v>0</v>
      </c>
      <c r="D31" s="146">
        <v>0</v>
      </c>
      <c r="E31" s="146">
        <v>0</v>
      </c>
      <c r="F31" s="146">
        <v>0</v>
      </c>
      <c r="G31" s="146">
        <v>2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7"/>
    </row>
    <row r="32" spans="1:15" s="29" customFormat="1">
      <c r="A32" s="46" t="s">
        <v>76</v>
      </c>
      <c r="B32" s="164">
        <v>2</v>
      </c>
      <c r="C32" s="164">
        <v>0</v>
      </c>
      <c r="D32" s="164">
        <v>0</v>
      </c>
      <c r="E32" s="164">
        <v>0</v>
      </c>
      <c r="F32" s="164">
        <v>0</v>
      </c>
      <c r="G32" s="164">
        <v>1</v>
      </c>
      <c r="H32" s="164">
        <v>0</v>
      </c>
      <c r="I32" s="164">
        <v>0</v>
      </c>
      <c r="J32" s="164">
        <v>1</v>
      </c>
      <c r="K32" s="164">
        <v>0</v>
      </c>
      <c r="L32" s="164">
        <v>0</v>
      </c>
      <c r="M32" s="164">
        <v>0</v>
      </c>
      <c r="N32" s="164">
        <v>0</v>
      </c>
      <c r="O32" s="163"/>
    </row>
    <row r="33" spans="1:15">
      <c r="A33" s="44" t="s">
        <v>163</v>
      </c>
      <c r="B33" s="146">
        <v>2</v>
      </c>
      <c r="C33" s="146">
        <v>0</v>
      </c>
      <c r="D33" s="146">
        <v>0</v>
      </c>
      <c r="E33" s="146">
        <v>0</v>
      </c>
      <c r="F33" s="146">
        <v>0</v>
      </c>
      <c r="G33" s="146">
        <v>1</v>
      </c>
      <c r="H33" s="146">
        <v>0</v>
      </c>
      <c r="I33" s="146">
        <v>0</v>
      </c>
      <c r="J33" s="146">
        <v>1</v>
      </c>
      <c r="K33" s="146">
        <v>0</v>
      </c>
      <c r="L33" s="146">
        <v>0</v>
      </c>
      <c r="M33" s="146">
        <v>0</v>
      </c>
      <c r="N33" s="146">
        <v>0</v>
      </c>
      <c r="O33" s="17"/>
    </row>
    <row r="34" spans="1:15" s="29" customFormat="1">
      <c r="A34" s="46" t="s">
        <v>9</v>
      </c>
      <c r="B34" s="164">
        <v>2</v>
      </c>
      <c r="C34" s="164">
        <v>0</v>
      </c>
      <c r="D34" s="164">
        <v>0</v>
      </c>
      <c r="E34" s="164">
        <v>1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4">
        <v>0</v>
      </c>
      <c r="M34" s="164">
        <v>1</v>
      </c>
      <c r="N34" s="164">
        <v>0</v>
      </c>
      <c r="O34" s="163"/>
    </row>
    <row r="35" spans="1:15">
      <c r="A35" s="44" t="s">
        <v>80</v>
      </c>
      <c r="B35" s="146">
        <v>1</v>
      </c>
      <c r="C35" s="146">
        <v>0</v>
      </c>
      <c r="D35" s="146">
        <v>0</v>
      </c>
      <c r="E35" s="146">
        <v>1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7"/>
    </row>
    <row r="36" spans="1:15">
      <c r="A36" s="44" t="s">
        <v>163</v>
      </c>
      <c r="B36" s="146">
        <v>0</v>
      </c>
      <c r="C36" s="146">
        <v>0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1</v>
      </c>
      <c r="N36" s="146">
        <v>0</v>
      </c>
      <c r="O36" s="17"/>
    </row>
    <row r="37" spans="1:15" s="29" customFormat="1">
      <c r="A37" s="46" t="s">
        <v>46</v>
      </c>
      <c r="B37" s="164">
        <v>0</v>
      </c>
      <c r="C37" s="164">
        <v>6</v>
      </c>
      <c r="D37" s="164">
        <v>3</v>
      </c>
      <c r="E37" s="164">
        <v>0</v>
      </c>
      <c r="F37" s="164">
        <v>0</v>
      </c>
      <c r="G37" s="164">
        <v>3</v>
      </c>
      <c r="H37" s="164">
        <v>1</v>
      </c>
      <c r="I37" s="164">
        <v>2</v>
      </c>
      <c r="J37" s="164">
        <v>4</v>
      </c>
      <c r="K37" s="164">
        <v>2</v>
      </c>
      <c r="L37" s="164">
        <v>3</v>
      </c>
      <c r="M37" s="164">
        <v>3</v>
      </c>
      <c r="N37" s="164">
        <v>2</v>
      </c>
      <c r="O37" s="163"/>
    </row>
    <row r="38" spans="1:15">
      <c r="A38" s="44" t="s">
        <v>216</v>
      </c>
      <c r="B38" s="146">
        <v>0</v>
      </c>
      <c r="C38" s="146">
        <v>1</v>
      </c>
      <c r="D38" s="146">
        <v>0</v>
      </c>
      <c r="E38" s="146">
        <v>0</v>
      </c>
      <c r="F38" s="146">
        <v>0</v>
      </c>
      <c r="G38" s="146">
        <v>3</v>
      </c>
      <c r="H38" s="146">
        <v>0</v>
      </c>
      <c r="I38" s="146">
        <v>1</v>
      </c>
      <c r="J38" s="146">
        <v>2</v>
      </c>
      <c r="K38" s="146">
        <v>0</v>
      </c>
      <c r="L38" s="146">
        <v>1</v>
      </c>
      <c r="M38" s="146">
        <v>0</v>
      </c>
      <c r="N38" s="146">
        <v>2</v>
      </c>
      <c r="O38" s="17"/>
    </row>
    <row r="39" spans="1:15">
      <c r="A39" s="44" t="s">
        <v>179</v>
      </c>
      <c r="B39" s="146">
        <v>0</v>
      </c>
      <c r="C39" s="146">
        <v>4</v>
      </c>
      <c r="D39" s="146">
        <v>2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1</v>
      </c>
      <c r="L39" s="146">
        <v>0</v>
      </c>
      <c r="M39" s="146">
        <v>2</v>
      </c>
      <c r="N39" s="146">
        <v>0</v>
      </c>
      <c r="O39" s="17"/>
    </row>
    <row r="40" spans="1:15">
      <c r="A40" s="44" t="s">
        <v>161</v>
      </c>
      <c r="B40" s="146">
        <v>0</v>
      </c>
      <c r="C40" s="146">
        <v>0</v>
      </c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1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7"/>
    </row>
    <row r="41" spans="1:15">
      <c r="A41" s="44" t="s">
        <v>163</v>
      </c>
      <c r="B41" s="146">
        <v>0</v>
      </c>
      <c r="C41" s="146">
        <v>1</v>
      </c>
      <c r="D41" s="146">
        <v>1</v>
      </c>
      <c r="E41" s="146">
        <v>0</v>
      </c>
      <c r="F41" s="146">
        <v>0</v>
      </c>
      <c r="G41" s="146">
        <v>0</v>
      </c>
      <c r="H41" s="146">
        <v>1</v>
      </c>
      <c r="I41" s="146">
        <v>0</v>
      </c>
      <c r="J41" s="146">
        <v>2</v>
      </c>
      <c r="K41" s="146">
        <v>1</v>
      </c>
      <c r="L41" s="146">
        <v>2</v>
      </c>
      <c r="M41" s="146">
        <v>1</v>
      </c>
      <c r="N41" s="146">
        <v>0</v>
      </c>
      <c r="O41" s="17"/>
    </row>
    <row r="42" spans="1:15" s="29" customFormat="1">
      <c r="A42" s="46" t="s">
        <v>10</v>
      </c>
      <c r="B42" s="164">
        <v>6</v>
      </c>
      <c r="C42" s="164">
        <v>0</v>
      </c>
      <c r="D42" s="164">
        <v>1</v>
      </c>
      <c r="E42" s="164">
        <v>2</v>
      </c>
      <c r="F42" s="164">
        <v>2</v>
      </c>
      <c r="G42" s="164">
        <v>0</v>
      </c>
      <c r="H42" s="164">
        <v>0</v>
      </c>
      <c r="I42" s="164">
        <v>0</v>
      </c>
      <c r="J42" s="164">
        <v>0</v>
      </c>
      <c r="K42" s="164">
        <v>1</v>
      </c>
      <c r="L42" s="164">
        <v>0</v>
      </c>
      <c r="M42" s="164">
        <v>0</v>
      </c>
      <c r="N42" s="164">
        <v>0</v>
      </c>
      <c r="O42" s="163"/>
    </row>
    <row r="43" spans="1:15">
      <c r="A43" s="44" t="s">
        <v>159</v>
      </c>
      <c r="B43" s="146">
        <v>6</v>
      </c>
      <c r="C43" s="146">
        <v>0</v>
      </c>
      <c r="D43" s="146">
        <v>1</v>
      </c>
      <c r="E43" s="146">
        <v>2</v>
      </c>
      <c r="F43" s="146">
        <v>2</v>
      </c>
      <c r="G43" s="146">
        <v>0</v>
      </c>
      <c r="H43" s="146">
        <v>0</v>
      </c>
      <c r="I43" s="146">
        <v>0</v>
      </c>
      <c r="J43" s="146">
        <v>0</v>
      </c>
      <c r="K43" s="146">
        <v>1</v>
      </c>
      <c r="L43" s="146">
        <v>0</v>
      </c>
      <c r="M43" s="146">
        <v>0</v>
      </c>
      <c r="N43" s="146">
        <v>0</v>
      </c>
      <c r="O43" s="17"/>
    </row>
    <row r="44" spans="1:15" s="29" customFormat="1">
      <c r="A44" s="46" t="s">
        <v>169</v>
      </c>
      <c r="B44" s="164">
        <v>2</v>
      </c>
      <c r="C44" s="164">
        <v>0</v>
      </c>
      <c r="D44" s="164">
        <v>1</v>
      </c>
      <c r="E44" s="164">
        <v>0</v>
      </c>
      <c r="F44" s="164">
        <v>0</v>
      </c>
      <c r="G44" s="164">
        <v>0</v>
      </c>
      <c r="H44" s="164">
        <v>0</v>
      </c>
      <c r="I44" s="164">
        <v>0</v>
      </c>
      <c r="J44" s="164">
        <v>1</v>
      </c>
      <c r="K44" s="164">
        <v>0</v>
      </c>
      <c r="L44" s="164">
        <v>0</v>
      </c>
      <c r="M44" s="164">
        <v>0</v>
      </c>
      <c r="N44" s="164">
        <v>0</v>
      </c>
      <c r="O44" s="163"/>
    </row>
    <row r="45" spans="1:15">
      <c r="A45" s="44" t="s">
        <v>161</v>
      </c>
      <c r="B45" s="146">
        <v>1</v>
      </c>
      <c r="C45" s="146">
        <v>0</v>
      </c>
      <c r="D45" s="146">
        <v>1</v>
      </c>
      <c r="E45" s="146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7"/>
    </row>
    <row r="46" spans="1:15">
      <c r="A46" s="44" t="s">
        <v>167</v>
      </c>
      <c r="B46" s="146">
        <v>1</v>
      </c>
      <c r="C46" s="146">
        <v>0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1</v>
      </c>
      <c r="K46" s="146">
        <v>0</v>
      </c>
      <c r="L46" s="146">
        <v>0</v>
      </c>
      <c r="M46" s="146">
        <v>0</v>
      </c>
      <c r="N46" s="146">
        <v>0</v>
      </c>
      <c r="O46" s="17"/>
    </row>
    <row r="47" spans="1:15" s="29" customFormat="1">
      <c r="A47" s="46" t="s">
        <v>124</v>
      </c>
      <c r="B47" s="164">
        <v>39</v>
      </c>
      <c r="C47" s="164">
        <v>2</v>
      </c>
      <c r="D47" s="164">
        <v>5</v>
      </c>
      <c r="E47" s="164">
        <v>12</v>
      </c>
      <c r="F47" s="164">
        <v>6</v>
      </c>
      <c r="G47" s="164">
        <v>2</v>
      </c>
      <c r="H47" s="164">
        <v>6</v>
      </c>
      <c r="I47" s="164">
        <v>0</v>
      </c>
      <c r="J47" s="164">
        <v>1</v>
      </c>
      <c r="K47" s="164">
        <v>1</v>
      </c>
      <c r="L47" s="164">
        <v>3</v>
      </c>
      <c r="M47" s="164">
        <v>0</v>
      </c>
      <c r="N47" s="164">
        <v>1</v>
      </c>
      <c r="O47" s="163"/>
    </row>
    <row r="48" spans="1:15">
      <c r="A48" s="44" t="s">
        <v>286</v>
      </c>
      <c r="B48" s="146">
        <v>4</v>
      </c>
      <c r="C48" s="146">
        <v>0</v>
      </c>
      <c r="D48" s="146">
        <v>0</v>
      </c>
      <c r="E48" s="146">
        <v>3</v>
      </c>
      <c r="F48" s="146">
        <v>1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7"/>
    </row>
    <row r="49" spans="1:15">
      <c r="A49" s="44" t="s">
        <v>161</v>
      </c>
      <c r="B49" s="146">
        <v>1</v>
      </c>
      <c r="C49" s="146">
        <v>0</v>
      </c>
      <c r="D49" s="146">
        <v>0</v>
      </c>
      <c r="E49" s="146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1</v>
      </c>
      <c r="M49" s="146">
        <v>0</v>
      </c>
      <c r="N49" s="146">
        <v>0</v>
      </c>
      <c r="O49" s="17"/>
    </row>
    <row r="50" spans="1:15">
      <c r="A50" s="44" t="s">
        <v>80</v>
      </c>
      <c r="B50" s="146">
        <v>34</v>
      </c>
      <c r="C50" s="146">
        <v>2</v>
      </c>
      <c r="D50" s="146">
        <v>5</v>
      </c>
      <c r="E50" s="146">
        <v>9</v>
      </c>
      <c r="F50" s="146">
        <v>5</v>
      </c>
      <c r="G50" s="146">
        <v>2</v>
      </c>
      <c r="H50" s="146">
        <v>6</v>
      </c>
      <c r="I50" s="146">
        <v>0</v>
      </c>
      <c r="J50" s="146">
        <v>1</v>
      </c>
      <c r="K50" s="146">
        <v>1</v>
      </c>
      <c r="L50" s="146">
        <v>2</v>
      </c>
      <c r="M50" s="146">
        <v>0</v>
      </c>
      <c r="N50" s="146">
        <v>1</v>
      </c>
      <c r="O50" s="17"/>
    </row>
    <row r="51" spans="1:15" s="29" customFormat="1">
      <c r="A51" s="46" t="s">
        <v>59</v>
      </c>
      <c r="B51" s="164">
        <v>1</v>
      </c>
      <c r="C51" s="164">
        <v>0</v>
      </c>
      <c r="D51" s="164">
        <v>0</v>
      </c>
      <c r="E51" s="164">
        <v>0</v>
      </c>
      <c r="F51" s="164">
        <v>0</v>
      </c>
      <c r="G51" s="164">
        <v>0</v>
      </c>
      <c r="H51" s="164">
        <v>0</v>
      </c>
      <c r="I51" s="164">
        <v>0</v>
      </c>
      <c r="J51" s="164">
        <v>1</v>
      </c>
      <c r="K51" s="164">
        <v>0</v>
      </c>
      <c r="L51" s="164">
        <v>0</v>
      </c>
      <c r="M51" s="164">
        <v>0</v>
      </c>
      <c r="N51" s="164">
        <v>0</v>
      </c>
      <c r="O51" s="163"/>
    </row>
    <row r="52" spans="1:15">
      <c r="A52" s="44" t="s">
        <v>167</v>
      </c>
      <c r="B52" s="146">
        <v>1</v>
      </c>
      <c r="C52" s="146">
        <v>0</v>
      </c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1</v>
      </c>
      <c r="K52" s="146">
        <v>0</v>
      </c>
      <c r="L52" s="146">
        <v>0</v>
      </c>
      <c r="M52" s="146">
        <v>0</v>
      </c>
      <c r="N52" s="146">
        <v>0</v>
      </c>
      <c r="O52" s="17"/>
    </row>
    <row r="53" spans="1:15" s="29" customFormat="1">
      <c r="A53" s="46" t="s">
        <v>11</v>
      </c>
      <c r="B53" s="164">
        <v>12</v>
      </c>
      <c r="C53" s="164">
        <v>0</v>
      </c>
      <c r="D53" s="164">
        <v>0</v>
      </c>
      <c r="E53" s="164">
        <v>2</v>
      </c>
      <c r="F53" s="164">
        <v>1</v>
      </c>
      <c r="G53" s="164">
        <v>0</v>
      </c>
      <c r="H53" s="164">
        <v>2</v>
      </c>
      <c r="I53" s="164">
        <v>0</v>
      </c>
      <c r="J53" s="164">
        <v>3</v>
      </c>
      <c r="K53" s="164">
        <v>2</v>
      </c>
      <c r="L53" s="164">
        <v>1</v>
      </c>
      <c r="M53" s="164">
        <v>1</v>
      </c>
      <c r="N53" s="164">
        <v>0</v>
      </c>
      <c r="O53" s="163"/>
    </row>
    <row r="54" spans="1:15">
      <c r="A54" s="44" t="s">
        <v>159</v>
      </c>
      <c r="B54" s="146">
        <v>10</v>
      </c>
      <c r="C54" s="146">
        <v>0</v>
      </c>
      <c r="D54" s="146">
        <v>0</v>
      </c>
      <c r="E54" s="146">
        <v>2</v>
      </c>
      <c r="F54" s="146">
        <v>1</v>
      </c>
      <c r="G54" s="146">
        <v>0</v>
      </c>
      <c r="H54" s="146">
        <v>1</v>
      </c>
      <c r="I54" s="146">
        <v>0</v>
      </c>
      <c r="J54" s="146">
        <v>3</v>
      </c>
      <c r="K54" s="146">
        <v>2</v>
      </c>
      <c r="L54" s="146">
        <v>1</v>
      </c>
      <c r="M54" s="146">
        <v>0</v>
      </c>
      <c r="N54" s="146">
        <v>0</v>
      </c>
      <c r="O54" s="17"/>
    </row>
    <row r="55" spans="1:15">
      <c r="A55" s="44" t="s">
        <v>161</v>
      </c>
      <c r="B55" s="146">
        <v>1</v>
      </c>
      <c r="C55" s="146">
        <v>0</v>
      </c>
      <c r="D55" s="146">
        <v>0</v>
      </c>
      <c r="E55" s="146">
        <v>0</v>
      </c>
      <c r="F55" s="146">
        <v>0</v>
      </c>
      <c r="G55" s="146">
        <v>0</v>
      </c>
      <c r="H55" s="146">
        <v>1</v>
      </c>
      <c r="I55" s="146">
        <v>0</v>
      </c>
      <c r="J55" s="146">
        <v>0</v>
      </c>
      <c r="K55" s="146">
        <v>0</v>
      </c>
      <c r="L55" s="146">
        <v>0</v>
      </c>
      <c r="M55" s="146">
        <v>0</v>
      </c>
      <c r="N55" s="146">
        <v>0</v>
      </c>
      <c r="O55" s="17"/>
    </row>
    <row r="56" spans="1:15">
      <c r="A56" s="44" t="s">
        <v>167</v>
      </c>
      <c r="B56" s="146">
        <v>1</v>
      </c>
      <c r="C56" s="146">
        <v>0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  <c r="L56" s="146">
        <v>0</v>
      </c>
      <c r="M56" s="146">
        <v>1</v>
      </c>
      <c r="N56" s="146">
        <v>0</v>
      </c>
      <c r="O56" s="17"/>
    </row>
    <row r="57" spans="1:15" s="29" customFormat="1">
      <c r="A57" s="46" t="s">
        <v>12</v>
      </c>
      <c r="B57" s="164">
        <v>123</v>
      </c>
      <c r="C57" s="164">
        <v>6</v>
      </c>
      <c r="D57" s="164">
        <v>5</v>
      </c>
      <c r="E57" s="164">
        <v>9</v>
      </c>
      <c r="F57" s="164">
        <v>12</v>
      </c>
      <c r="G57" s="164">
        <v>10</v>
      </c>
      <c r="H57" s="164">
        <v>8</v>
      </c>
      <c r="I57" s="164">
        <v>7</v>
      </c>
      <c r="J57" s="164">
        <v>15</v>
      </c>
      <c r="K57" s="164">
        <v>7</v>
      </c>
      <c r="L57" s="164">
        <v>13</v>
      </c>
      <c r="M57" s="164">
        <v>14</v>
      </c>
      <c r="N57" s="164">
        <v>17</v>
      </c>
      <c r="O57" s="163"/>
    </row>
    <row r="58" spans="1:15">
      <c r="A58" s="44" t="s">
        <v>159</v>
      </c>
      <c r="B58" s="146">
        <v>97</v>
      </c>
      <c r="C58" s="146">
        <v>4</v>
      </c>
      <c r="D58" s="146">
        <v>4</v>
      </c>
      <c r="E58" s="146">
        <v>6</v>
      </c>
      <c r="F58" s="146">
        <v>8</v>
      </c>
      <c r="G58" s="146">
        <v>9</v>
      </c>
      <c r="H58" s="146">
        <v>5</v>
      </c>
      <c r="I58" s="146">
        <v>6</v>
      </c>
      <c r="J58" s="146">
        <v>12</v>
      </c>
      <c r="K58" s="146">
        <v>7</v>
      </c>
      <c r="L58" s="146">
        <v>9</v>
      </c>
      <c r="M58" s="146">
        <v>13</v>
      </c>
      <c r="N58" s="146">
        <v>14</v>
      </c>
      <c r="O58" s="17"/>
    </row>
    <row r="59" spans="1:15">
      <c r="A59" s="44" t="s">
        <v>161</v>
      </c>
      <c r="B59" s="146">
        <v>24</v>
      </c>
      <c r="C59" s="146">
        <v>2</v>
      </c>
      <c r="D59" s="146">
        <v>1</v>
      </c>
      <c r="E59" s="146">
        <v>3</v>
      </c>
      <c r="F59" s="146">
        <v>4</v>
      </c>
      <c r="G59" s="146">
        <v>1</v>
      </c>
      <c r="H59" s="146">
        <v>2</v>
      </c>
      <c r="I59" s="146">
        <v>1</v>
      </c>
      <c r="J59" s="146">
        <v>3</v>
      </c>
      <c r="K59" s="146">
        <v>0</v>
      </c>
      <c r="L59" s="146">
        <v>4</v>
      </c>
      <c r="M59" s="146">
        <v>0</v>
      </c>
      <c r="N59" s="146">
        <v>3</v>
      </c>
      <c r="O59" s="17"/>
    </row>
    <row r="60" spans="1:15">
      <c r="A60" s="44" t="s">
        <v>163</v>
      </c>
      <c r="B60" s="146">
        <v>2</v>
      </c>
      <c r="C60" s="146">
        <v>0</v>
      </c>
      <c r="D60" s="146">
        <v>0</v>
      </c>
      <c r="E60" s="146">
        <v>0</v>
      </c>
      <c r="F60" s="146">
        <v>0</v>
      </c>
      <c r="G60" s="146">
        <v>0</v>
      </c>
      <c r="H60" s="146">
        <v>1</v>
      </c>
      <c r="I60" s="146">
        <v>0</v>
      </c>
      <c r="J60" s="146">
        <v>0</v>
      </c>
      <c r="K60" s="146">
        <v>0</v>
      </c>
      <c r="L60" s="146">
        <v>0</v>
      </c>
      <c r="M60" s="146">
        <v>1</v>
      </c>
      <c r="N60" s="146">
        <v>0</v>
      </c>
      <c r="O60" s="17"/>
    </row>
    <row r="61" spans="1:15" s="29" customFormat="1">
      <c r="A61" s="46" t="s">
        <v>90</v>
      </c>
      <c r="B61" s="164">
        <v>3</v>
      </c>
      <c r="C61" s="164">
        <v>1</v>
      </c>
      <c r="D61" s="164">
        <v>1</v>
      </c>
      <c r="E61" s="164">
        <v>0</v>
      </c>
      <c r="F61" s="164">
        <v>0</v>
      </c>
      <c r="G61" s="164">
        <v>0</v>
      </c>
      <c r="H61" s="164">
        <v>0</v>
      </c>
      <c r="I61" s="164">
        <v>0</v>
      </c>
      <c r="J61" s="164">
        <v>0</v>
      </c>
      <c r="K61" s="164">
        <v>1</v>
      </c>
      <c r="L61" s="164">
        <v>0</v>
      </c>
      <c r="M61" s="164">
        <v>0</v>
      </c>
      <c r="N61" s="164">
        <v>0</v>
      </c>
      <c r="O61" s="163"/>
    </row>
    <row r="62" spans="1:15">
      <c r="A62" s="44" t="s">
        <v>159</v>
      </c>
      <c r="B62" s="146">
        <v>3</v>
      </c>
      <c r="C62" s="146">
        <v>1</v>
      </c>
      <c r="D62" s="146">
        <v>1</v>
      </c>
      <c r="E62" s="146">
        <v>0</v>
      </c>
      <c r="F62" s="146">
        <v>0</v>
      </c>
      <c r="G62" s="146">
        <v>0</v>
      </c>
      <c r="H62" s="146">
        <v>0</v>
      </c>
      <c r="I62" s="146">
        <v>0</v>
      </c>
      <c r="J62" s="146">
        <v>0</v>
      </c>
      <c r="K62" s="146">
        <v>1</v>
      </c>
      <c r="L62" s="146">
        <v>0</v>
      </c>
      <c r="M62" s="146">
        <v>0</v>
      </c>
      <c r="N62" s="146">
        <v>0</v>
      </c>
      <c r="O62" s="17"/>
    </row>
    <row r="63" spans="1:15" s="29" customFormat="1">
      <c r="A63" s="46" t="s">
        <v>92</v>
      </c>
      <c r="B63" s="164">
        <v>8</v>
      </c>
      <c r="C63" s="164">
        <v>2</v>
      </c>
      <c r="D63" s="164">
        <v>2</v>
      </c>
      <c r="E63" s="164">
        <v>0</v>
      </c>
      <c r="F63" s="164">
        <v>1</v>
      </c>
      <c r="G63" s="164">
        <v>1</v>
      </c>
      <c r="H63" s="164">
        <v>1</v>
      </c>
      <c r="I63" s="164">
        <v>0</v>
      </c>
      <c r="J63" s="164">
        <v>0</v>
      </c>
      <c r="K63" s="164">
        <v>0</v>
      </c>
      <c r="L63" s="164">
        <v>0</v>
      </c>
      <c r="M63" s="164">
        <v>1</v>
      </c>
      <c r="N63" s="164">
        <v>0</v>
      </c>
      <c r="O63" s="163"/>
    </row>
    <row r="64" spans="1:15">
      <c r="A64" s="44" t="s">
        <v>159</v>
      </c>
      <c r="B64" s="146">
        <v>8</v>
      </c>
      <c r="C64" s="146">
        <v>2</v>
      </c>
      <c r="D64" s="146">
        <v>2</v>
      </c>
      <c r="E64" s="146">
        <v>0</v>
      </c>
      <c r="F64" s="146">
        <v>1</v>
      </c>
      <c r="G64" s="146">
        <v>1</v>
      </c>
      <c r="H64" s="146">
        <v>1</v>
      </c>
      <c r="I64" s="146">
        <v>0</v>
      </c>
      <c r="J64" s="146">
        <v>0</v>
      </c>
      <c r="K64" s="146">
        <v>0</v>
      </c>
      <c r="L64" s="146">
        <v>0</v>
      </c>
      <c r="M64" s="146">
        <v>1</v>
      </c>
      <c r="N64" s="146">
        <v>0</v>
      </c>
      <c r="O64" s="17"/>
    </row>
    <row r="65" spans="1:15" s="29" customFormat="1">
      <c r="A65" s="46" t="s">
        <v>237</v>
      </c>
      <c r="B65" s="164">
        <v>1</v>
      </c>
      <c r="C65" s="164">
        <v>0</v>
      </c>
      <c r="D65" s="164">
        <v>0</v>
      </c>
      <c r="E65" s="164">
        <v>1</v>
      </c>
      <c r="F65" s="164">
        <v>0</v>
      </c>
      <c r="G65" s="164">
        <v>0</v>
      </c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3"/>
    </row>
    <row r="66" spans="1:15">
      <c r="A66" s="44" t="s">
        <v>80</v>
      </c>
      <c r="B66" s="146">
        <v>1</v>
      </c>
      <c r="C66" s="146">
        <v>0</v>
      </c>
      <c r="D66" s="146">
        <v>0</v>
      </c>
      <c r="E66" s="146">
        <v>1</v>
      </c>
      <c r="F66" s="146">
        <v>0</v>
      </c>
      <c r="G66" s="146">
        <v>0</v>
      </c>
      <c r="H66" s="146">
        <v>0</v>
      </c>
      <c r="I66" s="146">
        <v>0</v>
      </c>
      <c r="J66" s="146">
        <v>0</v>
      </c>
      <c r="K66" s="146">
        <v>0</v>
      </c>
      <c r="L66" s="146">
        <v>0</v>
      </c>
      <c r="M66" s="146">
        <v>0</v>
      </c>
      <c r="N66" s="146">
        <v>0</v>
      </c>
      <c r="O66" s="17"/>
    </row>
    <row r="67" spans="1:15" s="29" customFormat="1">
      <c r="A67" s="46" t="s">
        <v>126</v>
      </c>
      <c r="B67" s="164">
        <v>5</v>
      </c>
      <c r="C67" s="164">
        <v>0</v>
      </c>
      <c r="D67" s="164">
        <v>3</v>
      </c>
      <c r="E67" s="164">
        <v>0</v>
      </c>
      <c r="F67" s="164">
        <v>0</v>
      </c>
      <c r="G67" s="164">
        <v>0</v>
      </c>
      <c r="H67" s="164">
        <v>1</v>
      </c>
      <c r="I67" s="164">
        <v>1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3"/>
    </row>
    <row r="68" spans="1:15">
      <c r="A68" s="44" t="s">
        <v>160</v>
      </c>
      <c r="B68" s="146">
        <v>4</v>
      </c>
      <c r="C68" s="146">
        <v>0</v>
      </c>
      <c r="D68" s="146">
        <v>2</v>
      </c>
      <c r="E68" s="146">
        <v>0</v>
      </c>
      <c r="F68" s="146">
        <v>0</v>
      </c>
      <c r="G68" s="146">
        <v>0</v>
      </c>
      <c r="H68" s="146">
        <v>1</v>
      </c>
      <c r="I68" s="146">
        <v>1</v>
      </c>
      <c r="J68" s="146">
        <v>0</v>
      </c>
      <c r="K68" s="146">
        <v>0</v>
      </c>
      <c r="L68" s="146">
        <v>0</v>
      </c>
      <c r="M68" s="146">
        <v>0</v>
      </c>
      <c r="N68" s="146">
        <v>0</v>
      </c>
      <c r="O68" s="17"/>
    </row>
    <row r="69" spans="1:15">
      <c r="A69" s="44" t="s">
        <v>159</v>
      </c>
      <c r="B69" s="146">
        <v>1</v>
      </c>
      <c r="C69" s="146">
        <v>0</v>
      </c>
      <c r="D69" s="146">
        <v>1</v>
      </c>
      <c r="E69" s="146">
        <v>0</v>
      </c>
      <c r="F69" s="146">
        <v>0</v>
      </c>
      <c r="G69" s="146">
        <v>0</v>
      </c>
      <c r="H69" s="146">
        <v>0</v>
      </c>
      <c r="I69" s="146">
        <v>0</v>
      </c>
      <c r="J69" s="146">
        <v>0</v>
      </c>
      <c r="K69" s="146">
        <v>0</v>
      </c>
      <c r="L69" s="146">
        <v>0</v>
      </c>
      <c r="M69" s="146">
        <v>0</v>
      </c>
      <c r="N69" s="146">
        <v>0</v>
      </c>
      <c r="O69" s="17"/>
    </row>
    <row r="70" spans="1:15" s="29" customFormat="1">
      <c r="A70" s="94" t="s">
        <v>13</v>
      </c>
      <c r="B70" s="164">
        <v>11</v>
      </c>
      <c r="C70" s="164">
        <v>1</v>
      </c>
      <c r="D70" s="164">
        <v>2</v>
      </c>
      <c r="E70" s="164">
        <v>1</v>
      </c>
      <c r="F70" s="164">
        <v>1</v>
      </c>
      <c r="G70" s="164">
        <v>2</v>
      </c>
      <c r="H70" s="164">
        <v>1</v>
      </c>
      <c r="I70" s="164">
        <v>0</v>
      </c>
      <c r="J70" s="164">
        <v>0</v>
      </c>
      <c r="K70" s="164">
        <v>1</v>
      </c>
      <c r="L70" s="164">
        <v>1</v>
      </c>
      <c r="M70" s="164">
        <v>0</v>
      </c>
      <c r="N70" s="164">
        <v>1</v>
      </c>
      <c r="O70" s="163"/>
    </row>
    <row r="71" spans="1:15">
      <c r="A71" s="44" t="s">
        <v>159</v>
      </c>
      <c r="B71" s="146">
        <v>4</v>
      </c>
      <c r="C71" s="146">
        <v>0</v>
      </c>
      <c r="D71" s="146">
        <v>0</v>
      </c>
      <c r="E71" s="146">
        <v>1</v>
      </c>
      <c r="F71" s="146">
        <v>1</v>
      </c>
      <c r="G71" s="146">
        <v>1</v>
      </c>
      <c r="H71" s="146">
        <v>0</v>
      </c>
      <c r="I71" s="146">
        <v>0</v>
      </c>
      <c r="J71" s="146">
        <v>0</v>
      </c>
      <c r="K71" s="146">
        <v>1</v>
      </c>
      <c r="L71" s="146">
        <v>0</v>
      </c>
      <c r="M71" s="146">
        <v>0</v>
      </c>
      <c r="N71" s="146">
        <v>0</v>
      </c>
      <c r="O71" s="17"/>
    </row>
    <row r="72" spans="1:15">
      <c r="A72" s="44" t="s">
        <v>179</v>
      </c>
      <c r="B72" s="146">
        <v>1</v>
      </c>
      <c r="C72" s="146">
        <v>0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146">
        <v>0</v>
      </c>
      <c r="M72" s="146">
        <v>0</v>
      </c>
      <c r="N72" s="146">
        <v>1</v>
      </c>
      <c r="O72" s="17"/>
    </row>
    <row r="73" spans="1:15">
      <c r="A73" s="44" t="s">
        <v>163</v>
      </c>
      <c r="B73" s="146">
        <v>6</v>
      </c>
      <c r="C73" s="146">
        <v>1</v>
      </c>
      <c r="D73" s="146">
        <v>2</v>
      </c>
      <c r="E73" s="146">
        <v>0</v>
      </c>
      <c r="F73" s="146">
        <v>0</v>
      </c>
      <c r="G73" s="146">
        <v>1</v>
      </c>
      <c r="H73" s="146">
        <v>1</v>
      </c>
      <c r="I73" s="146">
        <v>0</v>
      </c>
      <c r="J73" s="146">
        <v>0</v>
      </c>
      <c r="K73" s="146">
        <v>0</v>
      </c>
      <c r="L73" s="146">
        <v>1</v>
      </c>
      <c r="M73" s="146">
        <v>0</v>
      </c>
      <c r="N73" s="146">
        <v>0</v>
      </c>
      <c r="O73" s="17"/>
    </row>
    <row r="74" spans="1:15" s="29" customFormat="1">
      <c r="A74" s="94" t="s">
        <v>61</v>
      </c>
      <c r="B74" s="164">
        <v>1</v>
      </c>
      <c r="C74" s="164">
        <v>0</v>
      </c>
      <c r="D74" s="164">
        <v>0</v>
      </c>
      <c r="E74" s="164">
        <v>1</v>
      </c>
      <c r="F74" s="164">
        <v>0</v>
      </c>
      <c r="G74" s="164">
        <v>0</v>
      </c>
      <c r="H74" s="164">
        <v>0</v>
      </c>
      <c r="I74" s="164">
        <v>0</v>
      </c>
      <c r="J74" s="164">
        <v>0</v>
      </c>
      <c r="K74" s="164">
        <v>0</v>
      </c>
      <c r="L74" s="164">
        <v>0</v>
      </c>
      <c r="M74" s="164">
        <v>0</v>
      </c>
      <c r="N74" s="164">
        <v>0</v>
      </c>
      <c r="O74" s="163"/>
    </row>
    <row r="75" spans="1:15">
      <c r="A75" s="44" t="s">
        <v>160</v>
      </c>
      <c r="B75" s="146">
        <v>0</v>
      </c>
      <c r="C75" s="146">
        <v>0</v>
      </c>
      <c r="D75" s="146">
        <v>0</v>
      </c>
      <c r="E75" s="146">
        <v>0</v>
      </c>
      <c r="F75" s="146">
        <v>0</v>
      </c>
      <c r="G75" s="146">
        <v>0</v>
      </c>
      <c r="H75" s="146">
        <v>0</v>
      </c>
      <c r="I75" s="146">
        <v>0</v>
      </c>
      <c r="J75" s="146">
        <v>0</v>
      </c>
      <c r="K75" s="146">
        <v>0</v>
      </c>
      <c r="L75" s="146">
        <v>0</v>
      </c>
      <c r="M75" s="146">
        <v>0</v>
      </c>
      <c r="N75" s="146">
        <v>0</v>
      </c>
      <c r="O75" s="17"/>
    </row>
    <row r="76" spans="1:15">
      <c r="A76" s="44" t="s">
        <v>162</v>
      </c>
      <c r="B76" s="146">
        <v>0</v>
      </c>
      <c r="C76" s="146">
        <v>0</v>
      </c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146">
        <v>0</v>
      </c>
      <c r="J76" s="146">
        <v>0</v>
      </c>
      <c r="K76" s="146">
        <v>0</v>
      </c>
      <c r="L76" s="146">
        <v>0</v>
      </c>
      <c r="M76" s="146">
        <v>0</v>
      </c>
      <c r="N76" s="146">
        <v>0</v>
      </c>
      <c r="O76" s="17"/>
    </row>
    <row r="77" spans="1:15">
      <c r="A77" s="44" t="s">
        <v>80</v>
      </c>
      <c r="B77" s="146">
        <v>1</v>
      </c>
      <c r="C77" s="146">
        <v>0</v>
      </c>
      <c r="D77" s="146">
        <v>0</v>
      </c>
      <c r="E77" s="146">
        <v>1</v>
      </c>
      <c r="F77" s="146">
        <v>0</v>
      </c>
      <c r="G77" s="146">
        <v>0</v>
      </c>
      <c r="H77" s="146">
        <v>0</v>
      </c>
      <c r="I77" s="146">
        <v>0</v>
      </c>
      <c r="J77" s="146">
        <v>0</v>
      </c>
      <c r="K77" s="146">
        <v>0</v>
      </c>
      <c r="L77" s="146">
        <v>0</v>
      </c>
      <c r="M77" s="146">
        <v>0</v>
      </c>
      <c r="N77" s="146">
        <v>0</v>
      </c>
      <c r="O77" s="17"/>
    </row>
    <row r="78" spans="1:15" s="29" customFormat="1">
      <c r="A78" s="46" t="s">
        <v>39</v>
      </c>
      <c r="B78" s="164">
        <v>42</v>
      </c>
      <c r="C78" s="164">
        <v>0</v>
      </c>
      <c r="D78" s="164">
        <v>1</v>
      </c>
      <c r="E78" s="164">
        <v>2</v>
      </c>
      <c r="F78" s="164">
        <v>4</v>
      </c>
      <c r="G78" s="164">
        <v>4</v>
      </c>
      <c r="H78" s="164">
        <v>5</v>
      </c>
      <c r="I78" s="164">
        <v>4</v>
      </c>
      <c r="J78" s="164">
        <v>4</v>
      </c>
      <c r="K78" s="164">
        <v>5</v>
      </c>
      <c r="L78" s="164">
        <v>4</v>
      </c>
      <c r="M78" s="164">
        <v>4</v>
      </c>
      <c r="N78" s="164">
        <v>5</v>
      </c>
      <c r="O78" s="163"/>
    </row>
    <row r="79" spans="1:15">
      <c r="A79" s="44" t="s">
        <v>159</v>
      </c>
      <c r="B79" s="146">
        <v>42</v>
      </c>
      <c r="C79" s="146">
        <v>0</v>
      </c>
      <c r="D79" s="146">
        <v>1</v>
      </c>
      <c r="E79" s="146">
        <v>2</v>
      </c>
      <c r="F79" s="146">
        <v>4</v>
      </c>
      <c r="G79" s="146">
        <v>4</v>
      </c>
      <c r="H79" s="146">
        <v>5</v>
      </c>
      <c r="I79" s="146">
        <v>4</v>
      </c>
      <c r="J79" s="146">
        <v>4</v>
      </c>
      <c r="K79" s="146">
        <v>5</v>
      </c>
      <c r="L79" s="146">
        <v>4</v>
      </c>
      <c r="M79" s="146">
        <v>4</v>
      </c>
      <c r="N79" s="146">
        <v>5</v>
      </c>
      <c r="O79" s="17"/>
    </row>
    <row r="80" spans="1:15" s="29" customFormat="1">
      <c r="A80" s="46" t="s">
        <v>14</v>
      </c>
      <c r="B80" s="164">
        <v>6</v>
      </c>
      <c r="C80" s="164">
        <v>2</v>
      </c>
      <c r="D80" s="164">
        <v>0</v>
      </c>
      <c r="E80" s="164">
        <v>0</v>
      </c>
      <c r="F80" s="164">
        <v>0</v>
      </c>
      <c r="G80" s="164">
        <v>1</v>
      </c>
      <c r="H80" s="164">
        <v>0</v>
      </c>
      <c r="I80" s="164">
        <v>0</v>
      </c>
      <c r="J80" s="164">
        <v>2</v>
      </c>
      <c r="K80" s="164">
        <v>0</v>
      </c>
      <c r="L80" s="164">
        <v>0</v>
      </c>
      <c r="M80" s="164">
        <v>1</v>
      </c>
      <c r="N80" s="164">
        <v>0</v>
      </c>
      <c r="O80" s="163"/>
    </row>
    <row r="81" spans="1:15">
      <c r="A81" s="44" t="s">
        <v>159</v>
      </c>
      <c r="B81" s="146">
        <v>2</v>
      </c>
      <c r="C81" s="146">
        <v>0</v>
      </c>
      <c r="D81" s="146">
        <v>0</v>
      </c>
      <c r="E81" s="146">
        <v>0</v>
      </c>
      <c r="F81" s="146">
        <v>0</v>
      </c>
      <c r="G81" s="146">
        <v>0</v>
      </c>
      <c r="H81" s="146">
        <v>0</v>
      </c>
      <c r="I81" s="146">
        <v>0</v>
      </c>
      <c r="J81" s="146">
        <v>2</v>
      </c>
      <c r="K81" s="146">
        <v>0</v>
      </c>
      <c r="L81" s="146">
        <v>0</v>
      </c>
      <c r="M81" s="146">
        <v>0</v>
      </c>
      <c r="N81" s="146">
        <v>0</v>
      </c>
      <c r="O81" s="17"/>
    </row>
    <row r="82" spans="1:15">
      <c r="A82" s="44" t="s">
        <v>286</v>
      </c>
      <c r="B82" s="146">
        <v>1</v>
      </c>
      <c r="C82" s="146">
        <v>0</v>
      </c>
      <c r="D82" s="146">
        <v>0</v>
      </c>
      <c r="E82" s="146">
        <v>0</v>
      </c>
      <c r="F82" s="146">
        <v>0</v>
      </c>
      <c r="G82" s="146">
        <v>0</v>
      </c>
      <c r="H82" s="146">
        <v>0</v>
      </c>
      <c r="I82" s="146">
        <v>0</v>
      </c>
      <c r="J82" s="146">
        <v>0</v>
      </c>
      <c r="K82" s="146">
        <v>0</v>
      </c>
      <c r="L82" s="146">
        <v>0</v>
      </c>
      <c r="M82" s="146">
        <v>1</v>
      </c>
      <c r="N82" s="146">
        <v>0</v>
      </c>
      <c r="O82" s="17"/>
    </row>
    <row r="83" spans="1:15">
      <c r="A83" s="44" t="s">
        <v>163</v>
      </c>
      <c r="B83" s="146">
        <v>2</v>
      </c>
      <c r="C83" s="146">
        <v>1</v>
      </c>
      <c r="D83" s="146">
        <v>0</v>
      </c>
      <c r="E83" s="146">
        <v>0</v>
      </c>
      <c r="F83" s="146">
        <v>0</v>
      </c>
      <c r="G83" s="146">
        <v>1</v>
      </c>
      <c r="H83" s="146">
        <v>0</v>
      </c>
      <c r="I83" s="146">
        <v>0</v>
      </c>
      <c r="J83" s="146">
        <v>0</v>
      </c>
      <c r="K83" s="146">
        <v>0</v>
      </c>
      <c r="L83" s="146">
        <v>0</v>
      </c>
      <c r="M83" s="146">
        <v>0</v>
      </c>
      <c r="N83" s="146">
        <v>0</v>
      </c>
      <c r="O83" s="17"/>
    </row>
    <row r="84" spans="1:15">
      <c r="A84" s="44" t="s">
        <v>80</v>
      </c>
      <c r="B84" s="146">
        <v>1</v>
      </c>
      <c r="C84" s="146">
        <v>1</v>
      </c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0</v>
      </c>
      <c r="K84" s="146">
        <v>0</v>
      </c>
      <c r="L84" s="146">
        <v>0</v>
      </c>
      <c r="M84" s="146">
        <v>0</v>
      </c>
      <c r="N84" s="146">
        <v>0</v>
      </c>
      <c r="O84" s="17"/>
    </row>
    <row r="85" spans="1:15" s="29" customFormat="1">
      <c r="A85" s="46" t="s">
        <v>48</v>
      </c>
      <c r="B85" s="164">
        <v>280</v>
      </c>
      <c r="C85" s="164">
        <v>21</v>
      </c>
      <c r="D85" s="164">
        <v>19</v>
      </c>
      <c r="E85" s="164">
        <v>41</v>
      </c>
      <c r="F85" s="164">
        <v>31</v>
      </c>
      <c r="G85" s="164">
        <v>24</v>
      </c>
      <c r="H85" s="164">
        <v>33</v>
      </c>
      <c r="I85" s="164">
        <v>15</v>
      </c>
      <c r="J85" s="164">
        <v>16</v>
      </c>
      <c r="K85" s="164">
        <v>22</v>
      </c>
      <c r="L85" s="164">
        <v>20</v>
      </c>
      <c r="M85" s="164">
        <v>20</v>
      </c>
      <c r="N85" s="164">
        <v>18</v>
      </c>
      <c r="O85" s="163"/>
    </row>
    <row r="86" spans="1:15">
      <c r="A86" s="44" t="s">
        <v>160</v>
      </c>
      <c r="B86" s="146">
        <v>82</v>
      </c>
      <c r="C86" s="146">
        <v>6</v>
      </c>
      <c r="D86" s="146">
        <v>5</v>
      </c>
      <c r="E86" s="146">
        <v>7</v>
      </c>
      <c r="F86" s="146">
        <v>7</v>
      </c>
      <c r="G86" s="146">
        <v>8</v>
      </c>
      <c r="H86" s="146">
        <v>9</v>
      </c>
      <c r="I86" s="146">
        <v>4</v>
      </c>
      <c r="J86" s="146">
        <v>6</v>
      </c>
      <c r="K86" s="146">
        <v>8</v>
      </c>
      <c r="L86" s="146">
        <v>7</v>
      </c>
      <c r="M86" s="146">
        <v>8</v>
      </c>
      <c r="N86" s="146">
        <v>7</v>
      </c>
      <c r="O86" s="17"/>
    </row>
    <row r="87" spans="1:15">
      <c r="A87" s="44" t="s">
        <v>159</v>
      </c>
      <c r="B87" s="146">
        <v>5</v>
      </c>
      <c r="C87" s="146">
        <v>0</v>
      </c>
      <c r="D87" s="146">
        <v>0</v>
      </c>
      <c r="E87" s="146">
        <v>1</v>
      </c>
      <c r="F87" s="146">
        <v>0</v>
      </c>
      <c r="G87" s="146">
        <v>0</v>
      </c>
      <c r="H87" s="146">
        <v>1</v>
      </c>
      <c r="I87" s="146">
        <v>0</v>
      </c>
      <c r="J87" s="146">
        <v>0</v>
      </c>
      <c r="K87" s="146">
        <v>2</v>
      </c>
      <c r="L87" s="146">
        <v>1</v>
      </c>
      <c r="M87" s="146">
        <v>0</v>
      </c>
      <c r="N87" s="146">
        <v>0</v>
      </c>
      <c r="O87" s="17"/>
    </row>
    <row r="88" spans="1:15">
      <c r="A88" s="44" t="s">
        <v>179</v>
      </c>
      <c r="B88" s="146">
        <v>2</v>
      </c>
      <c r="C88" s="146">
        <v>0</v>
      </c>
      <c r="D88" s="146">
        <v>0</v>
      </c>
      <c r="E88" s="146">
        <v>0</v>
      </c>
      <c r="F88" s="146">
        <v>1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  <c r="L88" s="146">
        <v>1</v>
      </c>
      <c r="M88" s="146">
        <v>0</v>
      </c>
      <c r="N88" s="146">
        <v>0</v>
      </c>
      <c r="O88" s="17"/>
    </row>
    <row r="89" spans="1:15">
      <c r="A89" s="44" t="s">
        <v>161</v>
      </c>
      <c r="B89" s="146">
        <v>2</v>
      </c>
      <c r="C89" s="146">
        <v>0</v>
      </c>
      <c r="D89" s="146">
        <v>0</v>
      </c>
      <c r="E89" s="146">
        <v>0</v>
      </c>
      <c r="F89" s="146">
        <v>0</v>
      </c>
      <c r="G89" s="146">
        <v>0</v>
      </c>
      <c r="H89" s="146">
        <v>0</v>
      </c>
      <c r="I89" s="146">
        <v>1</v>
      </c>
      <c r="J89" s="146">
        <v>0</v>
      </c>
      <c r="K89" s="146">
        <v>0</v>
      </c>
      <c r="L89" s="146">
        <v>1</v>
      </c>
      <c r="M89" s="146">
        <v>0</v>
      </c>
      <c r="N89" s="146">
        <v>0</v>
      </c>
      <c r="O89" s="17"/>
    </row>
    <row r="90" spans="1:15">
      <c r="A90" s="44" t="s">
        <v>167</v>
      </c>
      <c r="B90" s="146">
        <v>5</v>
      </c>
      <c r="C90" s="146">
        <v>0</v>
      </c>
      <c r="D90" s="146">
        <v>0</v>
      </c>
      <c r="E90" s="146">
        <v>0</v>
      </c>
      <c r="F90" s="146">
        <v>0</v>
      </c>
      <c r="G90" s="146">
        <v>0</v>
      </c>
      <c r="H90" s="146">
        <v>2</v>
      </c>
      <c r="I90" s="146">
        <v>0</v>
      </c>
      <c r="J90" s="146">
        <v>0</v>
      </c>
      <c r="K90" s="146">
        <v>1</v>
      </c>
      <c r="L90" s="146">
        <v>1</v>
      </c>
      <c r="M90" s="146">
        <v>0</v>
      </c>
      <c r="N90" s="146">
        <v>1</v>
      </c>
      <c r="O90" s="17"/>
    </row>
    <row r="91" spans="1:15">
      <c r="A91" s="44" t="s">
        <v>175</v>
      </c>
      <c r="B91" s="146">
        <v>1</v>
      </c>
      <c r="C91" s="146">
        <v>1</v>
      </c>
      <c r="D91" s="146">
        <v>0</v>
      </c>
      <c r="E91" s="146">
        <v>0</v>
      </c>
      <c r="F91" s="146">
        <v>0</v>
      </c>
      <c r="G91" s="146">
        <v>0</v>
      </c>
      <c r="H91" s="146">
        <v>0</v>
      </c>
      <c r="I91" s="146">
        <v>0</v>
      </c>
      <c r="J91" s="146">
        <v>0</v>
      </c>
      <c r="K91" s="146">
        <v>0</v>
      </c>
      <c r="L91" s="146">
        <v>0</v>
      </c>
      <c r="M91" s="146">
        <v>0</v>
      </c>
      <c r="N91" s="146">
        <v>0</v>
      </c>
      <c r="O91" s="17"/>
    </row>
    <row r="92" spans="1:15">
      <c r="A92" s="44" t="s">
        <v>162</v>
      </c>
      <c r="B92" s="146">
        <v>62</v>
      </c>
      <c r="C92" s="146">
        <v>5</v>
      </c>
      <c r="D92" s="146">
        <v>2</v>
      </c>
      <c r="E92" s="146">
        <v>4</v>
      </c>
      <c r="F92" s="146">
        <v>4</v>
      </c>
      <c r="G92" s="146">
        <v>3</v>
      </c>
      <c r="H92" s="146">
        <v>5</v>
      </c>
      <c r="I92" s="146">
        <v>4</v>
      </c>
      <c r="J92" s="146">
        <v>6</v>
      </c>
      <c r="K92" s="146">
        <v>9</v>
      </c>
      <c r="L92" s="146">
        <v>8</v>
      </c>
      <c r="M92" s="146">
        <v>8</v>
      </c>
      <c r="N92" s="146">
        <v>4</v>
      </c>
      <c r="O92" s="17"/>
    </row>
    <row r="93" spans="1:15">
      <c r="A93" s="44" t="s">
        <v>80</v>
      </c>
      <c r="B93" s="146">
        <v>121</v>
      </c>
      <c r="C93" s="146">
        <v>9</v>
      </c>
      <c r="D93" s="146">
        <v>12</v>
      </c>
      <c r="E93" s="146">
        <v>29</v>
      </c>
      <c r="F93" s="146">
        <v>19</v>
      </c>
      <c r="G93" s="146">
        <v>13</v>
      </c>
      <c r="H93" s="146">
        <v>16</v>
      </c>
      <c r="I93" s="146">
        <v>6</v>
      </c>
      <c r="J93" s="146">
        <v>4</v>
      </c>
      <c r="K93" s="146">
        <v>2</v>
      </c>
      <c r="L93" s="146">
        <v>1</v>
      </c>
      <c r="M93" s="146">
        <v>4</v>
      </c>
      <c r="N93" s="146">
        <v>6</v>
      </c>
      <c r="O93" s="17"/>
    </row>
    <row r="94" spans="1:15" s="29" customFormat="1">
      <c r="A94" s="46" t="s">
        <v>15</v>
      </c>
      <c r="B94" s="164">
        <v>7</v>
      </c>
      <c r="C94" s="164">
        <v>0</v>
      </c>
      <c r="D94" s="164">
        <v>0</v>
      </c>
      <c r="E94" s="164">
        <v>2</v>
      </c>
      <c r="F94" s="164">
        <v>1</v>
      </c>
      <c r="G94" s="164">
        <v>1</v>
      </c>
      <c r="H94" s="164">
        <v>0</v>
      </c>
      <c r="I94" s="164">
        <v>0</v>
      </c>
      <c r="J94" s="164">
        <v>0</v>
      </c>
      <c r="K94" s="164">
        <v>1</v>
      </c>
      <c r="L94" s="164">
        <v>0</v>
      </c>
      <c r="M94" s="164">
        <v>1</v>
      </c>
      <c r="N94" s="164">
        <v>1</v>
      </c>
      <c r="O94" s="163"/>
    </row>
    <row r="95" spans="1:15">
      <c r="A95" s="44" t="s">
        <v>161</v>
      </c>
      <c r="B95" s="146">
        <v>4</v>
      </c>
      <c r="C95" s="146">
        <v>0</v>
      </c>
      <c r="D95" s="146">
        <v>0</v>
      </c>
      <c r="E95" s="146">
        <v>2</v>
      </c>
      <c r="F95" s="146">
        <v>0</v>
      </c>
      <c r="G95" s="146">
        <v>1</v>
      </c>
      <c r="H95" s="146">
        <v>0</v>
      </c>
      <c r="I95" s="146">
        <v>0</v>
      </c>
      <c r="J95" s="146">
        <v>0</v>
      </c>
      <c r="K95" s="146">
        <v>0</v>
      </c>
      <c r="L95" s="146">
        <v>0</v>
      </c>
      <c r="M95" s="146">
        <v>1</v>
      </c>
      <c r="N95" s="146">
        <v>0</v>
      </c>
      <c r="O95" s="17"/>
    </row>
    <row r="96" spans="1:15">
      <c r="A96" s="44" t="s">
        <v>163</v>
      </c>
      <c r="B96" s="146">
        <v>2</v>
      </c>
      <c r="C96" s="146">
        <v>0</v>
      </c>
      <c r="D96" s="146">
        <v>0</v>
      </c>
      <c r="E96" s="146">
        <v>0</v>
      </c>
      <c r="F96" s="146">
        <v>1</v>
      </c>
      <c r="G96" s="146">
        <v>0</v>
      </c>
      <c r="H96" s="146">
        <v>0</v>
      </c>
      <c r="I96" s="146">
        <v>0</v>
      </c>
      <c r="J96" s="146">
        <v>0</v>
      </c>
      <c r="K96" s="146">
        <v>0</v>
      </c>
      <c r="L96" s="146">
        <v>0</v>
      </c>
      <c r="M96" s="146">
        <v>0</v>
      </c>
      <c r="N96" s="146">
        <v>1</v>
      </c>
      <c r="O96" s="17"/>
    </row>
    <row r="97" spans="1:15">
      <c r="A97" s="44" t="s">
        <v>159</v>
      </c>
      <c r="B97" s="146">
        <v>1</v>
      </c>
      <c r="C97" s="146">
        <v>0</v>
      </c>
      <c r="D97" s="146">
        <v>0</v>
      </c>
      <c r="E97" s="146">
        <v>0</v>
      </c>
      <c r="F97" s="146">
        <v>0</v>
      </c>
      <c r="G97" s="146">
        <v>0</v>
      </c>
      <c r="H97" s="146">
        <v>0</v>
      </c>
      <c r="I97" s="146">
        <v>0</v>
      </c>
      <c r="J97" s="146">
        <v>0</v>
      </c>
      <c r="K97" s="146">
        <v>1</v>
      </c>
      <c r="L97" s="146">
        <v>0</v>
      </c>
      <c r="M97" s="146">
        <v>0</v>
      </c>
      <c r="N97" s="146">
        <v>0</v>
      </c>
      <c r="O97" s="17"/>
    </row>
    <row r="98" spans="1:15" s="29" customFormat="1">
      <c r="A98" s="46" t="s">
        <v>16</v>
      </c>
      <c r="B98" s="164">
        <v>25</v>
      </c>
      <c r="C98" s="164">
        <v>1</v>
      </c>
      <c r="D98" s="164">
        <v>2</v>
      </c>
      <c r="E98" s="164">
        <v>5</v>
      </c>
      <c r="F98" s="164">
        <v>1</v>
      </c>
      <c r="G98" s="164">
        <v>5</v>
      </c>
      <c r="H98" s="164">
        <v>1</v>
      </c>
      <c r="I98" s="164">
        <v>1</v>
      </c>
      <c r="J98" s="164">
        <v>1</v>
      </c>
      <c r="K98" s="164">
        <v>0</v>
      </c>
      <c r="L98" s="164">
        <v>1</v>
      </c>
      <c r="M98" s="164">
        <v>1</v>
      </c>
      <c r="N98" s="164">
        <v>6</v>
      </c>
      <c r="O98" s="163"/>
    </row>
    <row r="99" spans="1:15">
      <c r="A99" s="44" t="s">
        <v>160</v>
      </c>
      <c r="B99" s="146">
        <v>1</v>
      </c>
      <c r="C99" s="146">
        <v>0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146">
        <v>1</v>
      </c>
      <c r="M99" s="146">
        <v>0</v>
      </c>
      <c r="N99" s="146">
        <v>0</v>
      </c>
      <c r="O99" s="17"/>
    </row>
    <row r="100" spans="1:15">
      <c r="A100" s="44" t="s">
        <v>159</v>
      </c>
      <c r="B100" s="146">
        <v>1</v>
      </c>
      <c r="C100" s="146">
        <v>0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146">
        <v>0</v>
      </c>
      <c r="M100" s="146">
        <v>0</v>
      </c>
      <c r="N100" s="146">
        <v>1</v>
      </c>
      <c r="O100" s="17"/>
    </row>
    <row r="101" spans="1:15">
      <c r="A101" s="44" t="s">
        <v>179</v>
      </c>
      <c r="B101" s="146">
        <v>3</v>
      </c>
      <c r="C101" s="146">
        <v>0</v>
      </c>
      <c r="D101" s="146">
        <v>0</v>
      </c>
      <c r="E101" s="146">
        <v>1</v>
      </c>
      <c r="F101" s="146">
        <v>0</v>
      </c>
      <c r="G101" s="146">
        <v>0</v>
      </c>
      <c r="H101" s="146">
        <v>0</v>
      </c>
      <c r="I101" s="146">
        <v>0</v>
      </c>
      <c r="J101" s="146">
        <v>0</v>
      </c>
      <c r="K101" s="146">
        <v>0</v>
      </c>
      <c r="L101" s="146">
        <v>0</v>
      </c>
      <c r="M101" s="146">
        <v>0</v>
      </c>
      <c r="N101" s="146">
        <v>2</v>
      </c>
      <c r="O101" s="17"/>
    </row>
    <row r="102" spans="1:15">
      <c r="A102" s="44" t="s">
        <v>167</v>
      </c>
      <c r="B102" s="146">
        <v>1</v>
      </c>
      <c r="C102" s="146">
        <v>0</v>
      </c>
      <c r="D102" s="146">
        <v>0</v>
      </c>
      <c r="E102" s="146">
        <v>0</v>
      </c>
      <c r="F102" s="146">
        <v>0</v>
      </c>
      <c r="G102" s="146">
        <v>1</v>
      </c>
      <c r="H102" s="146">
        <v>0</v>
      </c>
      <c r="I102" s="146">
        <v>0</v>
      </c>
      <c r="J102" s="146">
        <v>0</v>
      </c>
      <c r="K102" s="146">
        <v>0</v>
      </c>
      <c r="L102" s="146">
        <v>0</v>
      </c>
      <c r="M102" s="146">
        <v>0</v>
      </c>
      <c r="N102" s="146">
        <v>0</v>
      </c>
      <c r="O102" s="17"/>
    </row>
    <row r="103" spans="1:15">
      <c r="A103" s="44" t="s">
        <v>163</v>
      </c>
      <c r="B103" s="146">
        <v>4</v>
      </c>
      <c r="C103" s="146">
        <v>0</v>
      </c>
      <c r="D103" s="146">
        <v>0</v>
      </c>
      <c r="E103" s="146">
        <v>0</v>
      </c>
      <c r="F103" s="146">
        <v>0</v>
      </c>
      <c r="G103" s="146">
        <v>1</v>
      </c>
      <c r="H103" s="146">
        <v>1</v>
      </c>
      <c r="I103" s="146">
        <v>1</v>
      </c>
      <c r="J103" s="146">
        <v>0</v>
      </c>
      <c r="K103" s="146">
        <v>0</v>
      </c>
      <c r="L103" s="146">
        <v>0</v>
      </c>
      <c r="M103" s="146">
        <v>0</v>
      </c>
      <c r="N103" s="146">
        <v>1</v>
      </c>
      <c r="O103" s="17"/>
    </row>
    <row r="104" spans="1:15">
      <c r="A104" s="44" t="s">
        <v>80</v>
      </c>
      <c r="B104" s="146">
        <v>15</v>
      </c>
      <c r="C104" s="146">
        <v>1</v>
      </c>
      <c r="D104" s="146">
        <v>2</v>
      </c>
      <c r="E104" s="146">
        <v>4</v>
      </c>
      <c r="F104" s="146">
        <v>1</v>
      </c>
      <c r="G104" s="146">
        <v>3</v>
      </c>
      <c r="H104" s="146">
        <v>0</v>
      </c>
      <c r="I104" s="146">
        <v>0</v>
      </c>
      <c r="J104" s="146">
        <v>1</v>
      </c>
      <c r="K104" s="146">
        <v>0</v>
      </c>
      <c r="L104" s="146">
        <v>0</v>
      </c>
      <c r="M104" s="146">
        <v>1</v>
      </c>
      <c r="N104" s="146">
        <v>2</v>
      </c>
      <c r="O104" s="17"/>
    </row>
    <row r="105" spans="1:15" s="29" customFormat="1">
      <c r="A105" s="46" t="s">
        <v>17</v>
      </c>
      <c r="B105" s="164">
        <v>13</v>
      </c>
      <c r="C105" s="164">
        <v>4</v>
      </c>
      <c r="D105" s="164">
        <v>1</v>
      </c>
      <c r="E105" s="164">
        <v>3</v>
      </c>
      <c r="F105" s="164">
        <v>0</v>
      </c>
      <c r="G105" s="164">
        <v>1</v>
      </c>
      <c r="H105" s="164">
        <v>1</v>
      </c>
      <c r="I105" s="164">
        <v>1</v>
      </c>
      <c r="J105" s="164">
        <v>0</v>
      </c>
      <c r="K105" s="164">
        <v>1</v>
      </c>
      <c r="L105" s="164">
        <v>0</v>
      </c>
      <c r="M105" s="164">
        <v>0</v>
      </c>
      <c r="N105" s="164">
        <v>1</v>
      </c>
      <c r="O105" s="163"/>
    </row>
    <row r="106" spans="1:15">
      <c r="A106" s="44" t="s">
        <v>159</v>
      </c>
      <c r="B106" s="146">
        <v>2</v>
      </c>
      <c r="C106" s="146">
        <v>0</v>
      </c>
      <c r="D106" s="146">
        <v>0</v>
      </c>
      <c r="E106" s="146">
        <v>2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0</v>
      </c>
      <c r="L106" s="146">
        <v>0</v>
      </c>
      <c r="M106" s="146">
        <v>0</v>
      </c>
      <c r="N106" s="146">
        <v>0</v>
      </c>
      <c r="O106" s="17"/>
    </row>
    <row r="107" spans="1:15">
      <c r="A107" s="44" t="s">
        <v>161</v>
      </c>
      <c r="B107" s="146">
        <v>1</v>
      </c>
      <c r="C107" s="146">
        <v>1</v>
      </c>
      <c r="D107" s="146">
        <v>0</v>
      </c>
      <c r="E107" s="146">
        <v>0</v>
      </c>
      <c r="F107" s="146">
        <v>0</v>
      </c>
      <c r="G107" s="146">
        <v>0</v>
      </c>
      <c r="H107" s="146">
        <v>0</v>
      </c>
      <c r="I107" s="146">
        <v>0</v>
      </c>
      <c r="J107" s="146">
        <v>0</v>
      </c>
      <c r="K107" s="146">
        <v>0</v>
      </c>
      <c r="L107" s="146">
        <v>0</v>
      </c>
      <c r="M107" s="146">
        <v>0</v>
      </c>
      <c r="N107" s="146">
        <v>0</v>
      </c>
      <c r="O107" s="17"/>
    </row>
    <row r="108" spans="1:15">
      <c r="A108" s="44" t="s">
        <v>163</v>
      </c>
      <c r="B108" s="146">
        <v>9</v>
      </c>
      <c r="C108" s="146">
        <v>3</v>
      </c>
      <c r="D108" s="146">
        <v>1</v>
      </c>
      <c r="E108" s="146">
        <v>1</v>
      </c>
      <c r="F108" s="146">
        <v>0</v>
      </c>
      <c r="G108" s="146">
        <v>1</v>
      </c>
      <c r="H108" s="146">
        <v>0</v>
      </c>
      <c r="I108" s="146">
        <v>1</v>
      </c>
      <c r="J108" s="146">
        <v>0</v>
      </c>
      <c r="K108" s="146">
        <v>1</v>
      </c>
      <c r="L108" s="146">
        <v>0</v>
      </c>
      <c r="M108" s="146">
        <v>0</v>
      </c>
      <c r="N108" s="146">
        <v>1</v>
      </c>
      <c r="O108" s="17"/>
    </row>
    <row r="109" spans="1:15">
      <c r="A109" s="44" t="s">
        <v>80</v>
      </c>
      <c r="B109" s="146">
        <v>1</v>
      </c>
      <c r="C109" s="146">
        <v>0</v>
      </c>
      <c r="D109" s="146">
        <v>0</v>
      </c>
      <c r="E109" s="146">
        <v>0</v>
      </c>
      <c r="F109" s="146">
        <v>0</v>
      </c>
      <c r="G109" s="146">
        <v>0</v>
      </c>
      <c r="H109" s="146">
        <v>1</v>
      </c>
      <c r="I109" s="146">
        <v>0</v>
      </c>
      <c r="J109" s="146">
        <v>0</v>
      </c>
      <c r="K109" s="146">
        <v>0</v>
      </c>
      <c r="L109" s="146">
        <v>0</v>
      </c>
      <c r="M109" s="146">
        <v>0</v>
      </c>
      <c r="N109" s="146">
        <v>0</v>
      </c>
      <c r="O109" s="17"/>
    </row>
    <row r="110" spans="1:15" s="29" customFormat="1">
      <c r="A110" s="46" t="s">
        <v>18</v>
      </c>
      <c r="B110" s="164">
        <v>166</v>
      </c>
      <c r="C110" s="164">
        <v>14</v>
      </c>
      <c r="D110" s="164">
        <v>12</v>
      </c>
      <c r="E110" s="164">
        <v>15</v>
      </c>
      <c r="F110" s="164">
        <v>13</v>
      </c>
      <c r="G110" s="164">
        <v>14</v>
      </c>
      <c r="H110" s="164">
        <v>13</v>
      </c>
      <c r="I110" s="164">
        <v>15</v>
      </c>
      <c r="J110" s="164">
        <v>13</v>
      </c>
      <c r="K110" s="164">
        <v>14</v>
      </c>
      <c r="L110" s="164">
        <v>16</v>
      </c>
      <c r="M110" s="164">
        <v>13</v>
      </c>
      <c r="N110" s="164">
        <v>14</v>
      </c>
      <c r="O110" s="163"/>
    </row>
    <row r="111" spans="1:15">
      <c r="A111" s="44" t="s">
        <v>159</v>
      </c>
      <c r="B111" s="146">
        <v>1</v>
      </c>
      <c r="C111" s="146">
        <v>0</v>
      </c>
      <c r="D111" s="146">
        <v>0</v>
      </c>
      <c r="E111" s="146">
        <v>0</v>
      </c>
      <c r="F111" s="146">
        <v>1</v>
      </c>
      <c r="G111" s="146">
        <v>0</v>
      </c>
      <c r="H111" s="146">
        <v>0</v>
      </c>
      <c r="I111" s="146">
        <v>0</v>
      </c>
      <c r="J111" s="146">
        <v>0</v>
      </c>
      <c r="K111" s="146">
        <v>0</v>
      </c>
      <c r="L111" s="146">
        <v>0</v>
      </c>
      <c r="M111" s="146">
        <v>0</v>
      </c>
      <c r="N111" s="146">
        <v>0</v>
      </c>
      <c r="O111" s="17"/>
    </row>
    <row r="112" spans="1:15">
      <c r="A112" s="44" t="s">
        <v>161</v>
      </c>
      <c r="B112" s="146">
        <v>1</v>
      </c>
      <c r="C112" s="146">
        <v>0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146">
        <v>0</v>
      </c>
      <c r="J112" s="146">
        <v>0</v>
      </c>
      <c r="K112" s="146">
        <v>0</v>
      </c>
      <c r="L112" s="146">
        <v>1</v>
      </c>
      <c r="M112" s="146">
        <v>0</v>
      </c>
      <c r="N112" s="146">
        <v>0</v>
      </c>
      <c r="O112" s="17"/>
    </row>
    <row r="113" spans="1:15">
      <c r="A113" s="44" t="s">
        <v>287</v>
      </c>
      <c r="B113" s="146">
        <v>156</v>
      </c>
      <c r="C113" s="146">
        <v>12</v>
      </c>
      <c r="D113" s="146">
        <v>12</v>
      </c>
      <c r="E113" s="146">
        <v>15</v>
      </c>
      <c r="F113" s="146">
        <v>12</v>
      </c>
      <c r="G113" s="146">
        <v>14</v>
      </c>
      <c r="H113" s="146">
        <v>13</v>
      </c>
      <c r="I113" s="146">
        <v>13</v>
      </c>
      <c r="J113" s="146">
        <v>13</v>
      </c>
      <c r="K113" s="146">
        <v>13</v>
      </c>
      <c r="L113" s="146">
        <v>13</v>
      </c>
      <c r="M113" s="146">
        <v>12</v>
      </c>
      <c r="N113" s="146">
        <v>14</v>
      </c>
      <c r="O113" s="17"/>
    </row>
    <row r="114" spans="1:15">
      <c r="A114" s="44" t="s">
        <v>163</v>
      </c>
      <c r="B114" s="146">
        <v>8</v>
      </c>
      <c r="C114" s="146">
        <v>2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146">
        <v>2</v>
      </c>
      <c r="J114" s="146">
        <v>0</v>
      </c>
      <c r="K114" s="146">
        <v>1</v>
      </c>
      <c r="L114" s="146">
        <v>2</v>
      </c>
      <c r="M114" s="146">
        <v>1</v>
      </c>
      <c r="N114" s="146">
        <v>0</v>
      </c>
      <c r="O114" s="17"/>
    </row>
    <row r="115" spans="1:15" s="29" customFormat="1">
      <c r="A115" s="46" t="s">
        <v>288</v>
      </c>
      <c r="B115" s="164">
        <v>1</v>
      </c>
      <c r="C115" s="164">
        <v>0</v>
      </c>
      <c r="D115" s="164">
        <v>0</v>
      </c>
      <c r="E115" s="164">
        <v>0</v>
      </c>
      <c r="F115" s="164">
        <v>1</v>
      </c>
      <c r="G115" s="164">
        <v>0</v>
      </c>
      <c r="H115" s="164">
        <v>0</v>
      </c>
      <c r="I115" s="164">
        <v>0</v>
      </c>
      <c r="J115" s="164">
        <v>0</v>
      </c>
      <c r="K115" s="164">
        <v>0</v>
      </c>
      <c r="L115" s="164">
        <v>0</v>
      </c>
      <c r="M115" s="164">
        <v>0</v>
      </c>
      <c r="N115" s="164">
        <v>0</v>
      </c>
      <c r="O115" s="163"/>
    </row>
    <row r="116" spans="1:15">
      <c r="A116" s="44" t="s">
        <v>163</v>
      </c>
      <c r="B116" s="146">
        <v>1</v>
      </c>
      <c r="C116" s="146">
        <v>0</v>
      </c>
      <c r="D116" s="146">
        <v>0</v>
      </c>
      <c r="E116" s="146">
        <v>0</v>
      </c>
      <c r="F116" s="146">
        <v>1</v>
      </c>
      <c r="G116" s="146">
        <v>0</v>
      </c>
      <c r="H116" s="146">
        <v>0</v>
      </c>
      <c r="I116" s="146">
        <v>0</v>
      </c>
      <c r="J116" s="146">
        <v>0</v>
      </c>
      <c r="K116" s="146">
        <v>0</v>
      </c>
      <c r="L116" s="146">
        <v>0</v>
      </c>
      <c r="M116" s="146">
        <v>0</v>
      </c>
      <c r="N116" s="146">
        <v>0</v>
      </c>
      <c r="O116" s="17"/>
    </row>
    <row r="117" spans="1:15" s="29" customFormat="1">
      <c r="A117" s="46" t="s">
        <v>289</v>
      </c>
      <c r="B117" s="164">
        <v>1</v>
      </c>
      <c r="C117" s="164">
        <v>0</v>
      </c>
      <c r="D117" s="164">
        <v>0</v>
      </c>
      <c r="E117" s="164">
        <v>0</v>
      </c>
      <c r="F117" s="164">
        <v>0</v>
      </c>
      <c r="G117" s="164">
        <v>0</v>
      </c>
      <c r="H117" s="164">
        <v>0</v>
      </c>
      <c r="I117" s="164">
        <v>0</v>
      </c>
      <c r="J117" s="164">
        <v>0</v>
      </c>
      <c r="K117" s="164">
        <v>1</v>
      </c>
      <c r="L117" s="164">
        <v>0</v>
      </c>
      <c r="M117" s="164">
        <v>0</v>
      </c>
      <c r="N117" s="164">
        <v>0</v>
      </c>
      <c r="O117" s="163"/>
    </row>
    <row r="118" spans="1:15">
      <c r="A118" s="44" t="s">
        <v>159</v>
      </c>
      <c r="B118" s="146">
        <v>1</v>
      </c>
      <c r="C118" s="146">
        <v>0</v>
      </c>
      <c r="D118" s="146">
        <v>0</v>
      </c>
      <c r="E118" s="146">
        <v>0</v>
      </c>
      <c r="F118" s="146">
        <v>0</v>
      </c>
      <c r="G118" s="146">
        <v>0</v>
      </c>
      <c r="H118" s="146">
        <v>0</v>
      </c>
      <c r="I118" s="146">
        <v>0</v>
      </c>
      <c r="J118" s="146">
        <v>0</v>
      </c>
      <c r="K118" s="146">
        <v>1</v>
      </c>
      <c r="L118" s="146">
        <v>0</v>
      </c>
      <c r="M118" s="146">
        <v>0</v>
      </c>
      <c r="N118" s="146">
        <v>0</v>
      </c>
      <c r="O118" s="17"/>
    </row>
    <row r="119" spans="1:15" s="29" customFormat="1">
      <c r="A119" s="46" t="s">
        <v>95</v>
      </c>
      <c r="B119" s="164">
        <v>3</v>
      </c>
      <c r="C119" s="164">
        <v>0</v>
      </c>
      <c r="D119" s="164">
        <v>0</v>
      </c>
      <c r="E119" s="164">
        <v>1</v>
      </c>
      <c r="F119" s="164">
        <v>1</v>
      </c>
      <c r="G119" s="164">
        <v>1</v>
      </c>
      <c r="H119" s="164">
        <v>0</v>
      </c>
      <c r="I119" s="164">
        <v>0</v>
      </c>
      <c r="J119" s="164">
        <v>0</v>
      </c>
      <c r="K119" s="164">
        <v>0</v>
      </c>
      <c r="L119" s="164">
        <v>0</v>
      </c>
      <c r="M119" s="164">
        <v>0</v>
      </c>
      <c r="N119" s="164">
        <v>0</v>
      </c>
      <c r="O119" s="163"/>
    </row>
    <row r="120" spans="1:15">
      <c r="A120" s="44" t="s">
        <v>179</v>
      </c>
      <c r="B120" s="146">
        <v>2</v>
      </c>
      <c r="C120" s="146">
        <v>0</v>
      </c>
      <c r="D120" s="146">
        <v>0</v>
      </c>
      <c r="E120" s="146">
        <v>1</v>
      </c>
      <c r="F120" s="146">
        <v>1</v>
      </c>
      <c r="G120" s="146">
        <v>0</v>
      </c>
      <c r="H120" s="146">
        <v>0</v>
      </c>
      <c r="I120" s="146">
        <v>0</v>
      </c>
      <c r="J120" s="146">
        <v>0</v>
      </c>
      <c r="K120" s="146">
        <v>0</v>
      </c>
      <c r="L120" s="146">
        <v>0</v>
      </c>
      <c r="M120" s="146">
        <v>0</v>
      </c>
      <c r="N120" s="146">
        <v>0</v>
      </c>
      <c r="O120" s="17"/>
    </row>
    <row r="121" spans="1:15">
      <c r="A121" s="44" t="s">
        <v>80</v>
      </c>
      <c r="B121" s="146">
        <v>1</v>
      </c>
      <c r="C121" s="146">
        <v>0</v>
      </c>
      <c r="D121" s="146">
        <v>0</v>
      </c>
      <c r="E121" s="146">
        <v>0</v>
      </c>
      <c r="F121" s="146">
        <v>0</v>
      </c>
      <c r="G121" s="146">
        <v>1</v>
      </c>
      <c r="H121" s="146">
        <v>0</v>
      </c>
      <c r="I121" s="146">
        <v>0</v>
      </c>
      <c r="J121" s="146">
        <v>0</v>
      </c>
      <c r="K121" s="146">
        <v>0</v>
      </c>
      <c r="L121" s="146">
        <v>0</v>
      </c>
      <c r="M121" s="146">
        <v>0</v>
      </c>
      <c r="N121" s="146">
        <v>0</v>
      </c>
      <c r="O121" s="17"/>
    </row>
    <row r="122" spans="1:15" s="29" customFormat="1">
      <c r="A122" s="46" t="s">
        <v>205</v>
      </c>
      <c r="B122" s="164">
        <v>10</v>
      </c>
      <c r="C122" s="164">
        <v>1</v>
      </c>
      <c r="D122" s="164">
        <v>2</v>
      </c>
      <c r="E122" s="164">
        <v>3</v>
      </c>
      <c r="F122" s="164">
        <v>1</v>
      </c>
      <c r="G122" s="164">
        <v>2</v>
      </c>
      <c r="H122" s="164">
        <v>0</v>
      </c>
      <c r="I122" s="164">
        <v>1</v>
      </c>
      <c r="J122" s="164">
        <v>0</v>
      </c>
      <c r="K122" s="164">
        <v>0</v>
      </c>
      <c r="L122" s="164">
        <v>0</v>
      </c>
      <c r="M122" s="164">
        <v>0</v>
      </c>
      <c r="N122" s="164">
        <v>0</v>
      </c>
      <c r="O122" s="163"/>
    </row>
    <row r="123" spans="1:15">
      <c r="A123" s="44" t="s">
        <v>159</v>
      </c>
      <c r="B123" s="146">
        <v>10</v>
      </c>
      <c r="C123" s="146">
        <v>1</v>
      </c>
      <c r="D123" s="146">
        <v>2</v>
      </c>
      <c r="E123" s="146">
        <v>3</v>
      </c>
      <c r="F123" s="146">
        <v>1</v>
      </c>
      <c r="G123" s="146">
        <v>2</v>
      </c>
      <c r="H123" s="146">
        <v>0</v>
      </c>
      <c r="I123" s="146">
        <v>1</v>
      </c>
      <c r="J123" s="146">
        <v>0</v>
      </c>
      <c r="K123" s="146">
        <v>0</v>
      </c>
      <c r="L123" s="146">
        <v>0</v>
      </c>
      <c r="M123" s="146">
        <v>0</v>
      </c>
      <c r="N123" s="146">
        <v>0</v>
      </c>
      <c r="O123" s="17"/>
    </row>
    <row r="124" spans="1:15" s="29" customFormat="1">
      <c r="A124" s="46" t="s">
        <v>19</v>
      </c>
      <c r="B124" s="164">
        <v>67</v>
      </c>
      <c r="C124" s="164">
        <v>5</v>
      </c>
      <c r="D124" s="164">
        <v>6</v>
      </c>
      <c r="E124" s="164">
        <v>4</v>
      </c>
      <c r="F124" s="164">
        <v>6</v>
      </c>
      <c r="G124" s="164">
        <v>3</v>
      </c>
      <c r="H124" s="164">
        <v>9</v>
      </c>
      <c r="I124" s="164">
        <v>9</v>
      </c>
      <c r="J124" s="164">
        <v>3</v>
      </c>
      <c r="K124" s="164">
        <v>5</v>
      </c>
      <c r="L124" s="164">
        <v>5</v>
      </c>
      <c r="M124" s="164">
        <v>6</v>
      </c>
      <c r="N124" s="164">
        <v>6</v>
      </c>
      <c r="O124" s="163"/>
    </row>
    <row r="125" spans="1:15">
      <c r="A125" s="44" t="s">
        <v>159</v>
      </c>
      <c r="B125" s="146">
        <v>33</v>
      </c>
      <c r="C125" s="146">
        <v>5</v>
      </c>
      <c r="D125" s="146">
        <v>3</v>
      </c>
      <c r="E125" s="146">
        <v>4</v>
      </c>
      <c r="F125" s="146">
        <v>3</v>
      </c>
      <c r="G125" s="146">
        <v>1</v>
      </c>
      <c r="H125" s="146">
        <v>2</v>
      </c>
      <c r="I125" s="146">
        <v>4</v>
      </c>
      <c r="J125" s="146">
        <v>1</v>
      </c>
      <c r="K125" s="146">
        <v>2</v>
      </c>
      <c r="L125" s="146">
        <v>4</v>
      </c>
      <c r="M125" s="146">
        <v>3</v>
      </c>
      <c r="N125" s="146">
        <v>1</v>
      </c>
      <c r="O125" s="17"/>
    </row>
    <row r="126" spans="1:15">
      <c r="A126" s="44" t="s">
        <v>161</v>
      </c>
      <c r="B126" s="146">
        <v>19</v>
      </c>
      <c r="C126" s="146">
        <v>0</v>
      </c>
      <c r="D126" s="146">
        <v>2</v>
      </c>
      <c r="E126" s="146">
        <v>0</v>
      </c>
      <c r="F126" s="146">
        <v>1</v>
      </c>
      <c r="G126" s="146">
        <v>1</v>
      </c>
      <c r="H126" s="146">
        <v>6</v>
      </c>
      <c r="I126" s="146">
        <v>2</v>
      </c>
      <c r="J126" s="146">
        <v>0</v>
      </c>
      <c r="K126" s="146">
        <v>2</v>
      </c>
      <c r="L126" s="146">
        <v>1</v>
      </c>
      <c r="M126" s="146">
        <v>2</v>
      </c>
      <c r="N126" s="146">
        <v>2</v>
      </c>
      <c r="O126" s="17"/>
    </row>
    <row r="127" spans="1:15">
      <c r="A127" s="44" t="s">
        <v>163</v>
      </c>
      <c r="B127" s="146">
        <v>15</v>
      </c>
      <c r="C127" s="146">
        <v>0</v>
      </c>
      <c r="D127" s="146">
        <v>1</v>
      </c>
      <c r="E127" s="146">
        <v>0</v>
      </c>
      <c r="F127" s="146">
        <v>2</v>
      </c>
      <c r="G127" s="146">
        <v>1</v>
      </c>
      <c r="H127" s="146">
        <v>1</v>
      </c>
      <c r="I127" s="146">
        <v>3</v>
      </c>
      <c r="J127" s="146">
        <v>2</v>
      </c>
      <c r="K127" s="146">
        <v>1</v>
      </c>
      <c r="L127" s="146">
        <v>0</v>
      </c>
      <c r="M127" s="146">
        <v>1</v>
      </c>
      <c r="N127" s="146">
        <v>3</v>
      </c>
      <c r="O127" s="17"/>
    </row>
    <row r="128" spans="1:15" s="29" customFormat="1">
      <c r="A128" s="46" t="s">
        <v>290</v>
      </c>
      <c r="B128" s="164">
        <v>1</v>
      </c>
      <c r="C128" s="164">
        <v>0</v>
      </c>
      <c r="D128" s="164">
        <v>1</v>
      </c>
      <c r="E128" s="164">
        <v>0</v>
      </c>
      <c r="F128" s="164">
        <v>0</v>
      </c>
      <c r="G128" s="164">
        <v>0</v>
      </c>
      <c r="H128" s="164">
        <v>0</v>
      </c>
      <c r="I128" s="164">
        <v>0</v>
      </c>
      <c r="J128" s="164">
        <v>0</v>
      </c>
      <c r="K128" s="164">
        <v>0</v>
      </c>
      <c r="L128" s="164">
        <v>0</v>
      </c>
      <c r="M128" s="164">
        <v>0</v>
      </c>
      <c r="N128" s="164">
        <v>0</v>
      </c>
      <c r="O128" s="163"/>
    </row>
    <row r="129" spans="1:15">
      <c r="A129" s="44" t="s">
        <v>163</v>
      </c>
      <c r="B129" s="146">
        <v>1</v>
      </c>
      <c r="C129" s="146">
        <v>0</v>
      </c>
      <c r="D129" s="146">
        <v>1</v>
      </c>
      <c r="E129" s="146">
        <v>0</v>
      </c>
      <c r="F129" s="146">
        <v>0</v>
      </c>
      <c r="G129" s="146">
        <v>0</v>
      </c>
      <c r="H129" s="146">
        <v>0</v>
      </c>
      <c r="I129" s="146">
        <v>0</v>
      </c>
      <c r="J129" s="146">
        <v>0</v>
      </c>
      <c r="K129" s="146">
        <v>0</v>
      </c>
      <c r="L129" s="146">
        <v>0</v>
      </c>
      <c r="M129" s="146">
        <v>0</v>
      </c>
      <c r="N129" s="146">
        <v>0</v>
      </c>
      <c r="O129" s="17"/>
    </row>
    <row r="130" spans="1:15" s="29" customFormat="1">
      <c r="A130" s="46" t="s">
        <v>42</v>
      </c>
      <c r="B130" s="164">
        <v>2</v>
      </c>
      <c r="C130" s="164">
        <v>2</v>
      </c>
      <c r="D130" s="164">
        <v>0</v>
      </c>
      <c r="E130" s="164">
        <v>0</v>
      </c>
      <c r="F130" s="164">
        <v>0</v>
      </c>
      <c r="G130" s="164">
        <v>0</v>
      </c>
      <c r="H130" s="164">
        <v>0</v>
      </c>
      <c r="I130" s="164">
        <v>0</v>
      </c>
      <c r="J130" s="164">
        <v>0</v>
      </c>
      <c r="K130" s="164">
        <v>0</v>
      </c>
      <c r="L130" s="164">
        <v>0</v>
      </c>
      <c r="M130" s="164">
        <v>0</v>
      </c>
      <c r="N130" s="164">
        <v>0</v>
      </c>
      <c r="O130" s="163"/>
    </row>
    <row r="131" spans="1:15">
      <c r="A131" s="44" t="s">
        <v>161</v>
      </c>
      <c r="B131" s="146">
        <v>2</v>
      </c>
      <c r="C131" s="146">
        <v>2</v>
      </c>
      <c r="D131" s="146">
        <v>0</v>
      </c>
      <c r="E131" s="146">
        <v>0</v>
      </c>
      <c r="F131" s="146">
        <v>0</v>
      </c>
      <c r="G131" s="146">
        <v>0</v>
      </c>
      <c r="H131" s="146">
        <v>0</v>
      </c>
      <c r="I131" s="146">
        <v>0</v>
      </c>
      <c r="J131" s="146">
        <v>0</v>
      </c>
      <c r="K131" s="146">
        <v>0</v>
      </c>
      <c r="L131" s="146">
        <v>0</v>
      </c>
      <c r="M131" s="146">
        <v>0</v>
      </c>
      <c r="N131" s="146">
        <v>0</v>
      </c>
      <c r="O131" s="17"/>
    </row>
    <row r="132" spans="1:15" s="29" customFormat="1">
      <c r="A132" s="46" t="s">
        <v>291</v>
      </c>
      <c r="B132" s="164">
        <v>1</v>
      </c>
      <c r="C132" s="164">
        <v>0</v>
      </c>
      <c r="D132" s="164">
        <v>0</v>
      </c>
      <c r="E132" s="164">
        <v>0</v>
      </c>
      <c r="F132" s="164">
        <v>0</v>
      </c>
      <c r="G132" s="164">
        <v>1</v>
      </c>
      <c r="H132" s="164">
        <v>0</v>
      </c>
      <c r="I132" s="164">
        <v>0</v>
      </c>
      <c r="J132" s="164">
        <v>0</v>
      </c>
      <c r="K132" s="164">
        <v>0</v>
      </c>
      <c r="L132" s="164">
        <v>0</v>
      </c>
      <c r="M132" s="164">
        <v>0</v>
      </c>
      <c r="N132" s="164">
        <v>0</v>
      </c>
      <c r="O132" s="163"/>
    </row>
    <row r="133" spans="1:15">
      <c r="A133" s="44" t="s">
        <v>161</v>
      </c>
      <c r="B133" s="146">
        <v>1</v>
      </c>
      <c r="C133" s="146">
        <v>0</v>
      </c>
      <c r="D133" s="146">
        <v>0</v>
      </c>
      <c r="E133" s="146">
        <v>0</v>
      </c>
      <c r="F133" s="146">
        <v>0</v>
      </c>
      <c r="G133" s="146">
        <v>1</v>
      </c>
      <c r="H133" s="146">
        <v>0</v>
      </c>
      <c r="I133" s="146">
        <v>0</v>
      </c>
      <c r="J133" s="146">
        <v>0</v>
      </c>
      <c r="K133" s="146">
        <v>0</v>
      </c>
      <c r="L133" s="146">
        <v>0</v>
      </c>
      <c r="M133" s="146">
        <v>0</v>
      </c>
      <c r="N133" s="146">
        <v>0</v>
      </c>
      <c r="O133" s="17"/>
    </row>
    <row r="134" spans="1:15" s="29" customFormat="1">
      <c r="A134" s="46" t="s">
        <v>131</v>
      </c>
      <c r="B134" s="164">
        <v>3</v>
      </c>
      <c r="C134" s="164">
        <v>0</v>
      </c>
      <c r="D134" s="164">
        <v>0</v>
      </c>
      <c r="E134" s="164">
        <v>3</v>
      </c>
      <c r="F134" s="164">
        <v>0</v>
      </c>
      <c r="G134" s="164">
        <v>0</v>
      </c>
      <c r="H134" s="164">
        <v>0</v>
      </c>
      <c r="I134" s="164">
        <v>0</v>
      </c>
      <c r="J134" s="164">
        <v>0</v>
      </c>
      <c r="K134" s="164">
        <v>0</v>
      </c>
      <c r="L134" s="164">
        <v>0</v>
      </c>
      <c r="M134" s="164">
        <v>0</v>
      </c>
      <c r="N134" s="164">
        <v>0</v>
      </c>
      <c r="O134" s="163"/>
    </row>
    <row r="135" spans="1:15">
      <c r="A135" s="44" t="s">
        <v>216</v>
      </c>
      <c r="B135" s="146">
        <v>2</v>
      </c>
      <c r="C135" s="146">
        <v>0</v>
      </c>
      <c r="D135" s="146">
        <v>0</v>
      </c>
      <c r="E135" s="146">
        <v>2</v>
      </c>
      <c r="F135" s="146">
        <v>0</v>
      </c>
      <c r="G135" s="146">
        <v>0</v>
      </c>
      <c r="H135" s="146">
        <v>0</v>
      </c>
      <c r="I135" s="146">
        <v>0</v>
      </c>
      <c r="J135" s="146">
        <v>0</v>
      </c>
      <c r="K135" s="146">
        <v>0</v>
      </c>
      <c r="L135" s="146">
        <v>0</v>
      </c>
      <c r="M135" s="146">
        <v>0</v>
      </c>
      <c r="N135" s="146">
        <v>0</v>
      </c>
      <c r="O135" s="17"/>
    </row>
    <row r="136" spans="1:15">
      <c r="A136" s="44" t="s">
        <v>179</v>
      </c>
      <c r="B136" s="146">
        <v>1</v>
      </c>
      <c r="C136" s="146">
        <v>0</v>
      </c>
      <c r="D136" s="146">
        <v>0</v>
      </c>
      <c r="E136" s="146">
        <v>1</v>
      </c>
      <c r="F136" s="146">
        <v>0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46">
        <v>0</v>
      </c>
      <c r="M136" s="146">
        <v>0</v>
      </c>
      <c r="N136" s="146">
        <v>0</v>
      </c>
      <c r="O136" s="17"/>
    </row>
    <row r="137" spans="1:15">
      <c r="A137" s="44" t="s">
        <v>163</v>
      </c>
      <c r="B137" s="146">
        <v>0</v>
      </c>
      <c r="C137" s="146">
        <v>0</v>
      </c>
      <c r="D137" s="146">
        <v>0</v>
      </c>
      <c r="E137" s="146">
        <v>0</v>
      </c>
      <c r="F137" s="146">
        <v>0</v>
      </c>
      <c r="G137" s="146">
        <v>0</v>
      </c>
      <c r="H137" s="146">
        <v>0</v>
      </c>
      <c r="I137" s="146">
        <v>0</v>
      </c>
      <c r="J137" s="146">
        <v>0</v>
      </c>
      <c r="K137" s="146">
        <v>0</v>
      </c>
      <c r="L137" s="146">
        <v>0</v>
      </c>
      <c r="M137" s="146">
        <v>0</v>
      </c>
      <c r="N137" s="146">
        <v>0</v>
      </c>
      <c r="O137" s="17"/>
    </row>
    <row r="138" spans="1:15" s="29" customFormat="1">
      <c r="A138" s="46" t="s">
        <v>209</v>
      </c>
      <c r="B138" s="164">
        <v>6</v>
      </c>
      <c r="C138" s="164">
        <v>1</v>
      </c>
      <c r="D138" s="164">
        <v>1</v>
      </c>
      <c r="E138" s="164">
        <v>1</v>
      </c>
      <c r="F138" s="164">
        <v>1</v>
      </c>
      <c r="G138" s="164">
        <v>1</v>
      </c>
      <c r="H138" s="164">
        <v>0</v>
      </c>
      <c r="I138" s="164">
        <v>0</v>
      </c>
      <c r="J138" s="164">
        <v>0</v>
      </c>
      <c r="K138" s="164">
        <v>0</v>
      </c>
      <c r="L138" s="164">
        <v>0</v>
      </c>
      <c r="M138" s="164">
        <v>0</v>
      </c>
      <c r="N138" s="164">
        <v>1</v>
      </c>
      <c r="O138" s="163"/>
    </row>
    <row r="139" spans="1:15">
      <c r="A139" s="44" t="s">
        <v>159</v>
      </c>
      <c r="B139" s="146">
        <v>5</v>
      </c>
      <c r="C139" s="146">
        <v>1</v>
      </c>
      <c r="D139" s="146">
        <v>1</v>
      </c>
      <c r="E139" s="146">
        <v>1</v>
      </c>
      <c r="F139" s="146">
        <v>0</v>
      </c>
      <c r="G139" s="146">
        <v>1</v>
      </c>
      <c r="H139" s="146">
        <v>0</v>
      </c>
      <c r="I139" s="146">
        <v>0</v>
      </c>
      <c r="J139" s="146">
        <v>0</v>
      </c>
      <c r="K139" s="146">
        <v>0</v>
      </c>
      <c r="L139" s="146">
        <v>0</v>
      </c>
      <c r="M139" s="146">
        <v>0</v>
      </c>
      <c r="N139" s="146">
        <v>1</v>
      </c>
      <c r="O139" s="17"/>
    </row>
    <row r="140" spans="1:15">
      <c r="A140" s="44" t="s">
        <v>80</v>
      </c>
      <c r="B140" s="146">
        <v>1</v>
      </c>
      <c r="C140" s="146">
        <v>0</v>
      </c>
      <c r="D140" s="146">
        <v>0</v>
      </c>
      <c r="E140" s="146">
        <v>0</v>
      </c>
      <c r="F140" s="146">
        <v>1</v>
      </c>
      <c r="G140" s="146">
        <v>0</v>
      </c>
      <c r="H140" s="146">
        <v>0</v>
      </c>
      <c r="I140" s="146">
        <v>0</v>
      </c>
      <c r="J140" s="146">
        <v>0</v>
      </c>
      <c r="K140" s="146">
        <v>0</v>
      </c>
      <c r="L140" s="146">
        <v>0</v>
      </c>
      <c r="M140" s="146">
        <v>0</v>
      </c>
      <c r="N140" s="146">
        <v>0</v>
      </c>
      <c r="O140" s="17"/>
    </row>
    <row r="141" spans="1:15" s="29" customFormat="1">
      <c r="A141" s="46" t="s">
        <v>20</v>
      </c>
      <c r="B141" s="164">
        <v>32</v>
      </c>
      <c r="C141" s="164">
        <v>2</v>
      </c>
      <c r="D141" s="164">
        <v>2</v>
      </c>
      <c r="E141" s="164">
        <v>4</v>
      </c>
      <c r="F141" s="164">
        <v>0</v>
      </c>
      <c r="G141" s="164">
        <v>4</v>
      </c>
      <c r="H141" s="164">
        <v>4</v>
      </c>
      <c r="I141" s="164">
        <v>4</v>
      </c>
      <c r="J141" s="164">
        <v>0</v>
      </c>
      <c r="K141" s="164">
        <v>0</v>
      </c>
      <c r="L141" s="164">
        <v>4</v>
      </c>
      <c r="M141" s="164">
        <v>4</v>
      </c>
      <c r="N141" s="164">
        <v>4</v>
      </c>
      <c r="O141" s="163"/>
    </row>
    <row r="142" spans="1:15">
      <c r="A142" s="44" t="s">
        <v>159</v>
      </c>
      <c r="B142" s="146">
        <v>5</v>
      </c>
      <c r="C142" s="146">
        <v>0</v>
      </c>
      <c r="D142" s="146">
        <v>0</v>
      </c>
      <c r="E142" s="146">
        <v>0</v>
      </c>
      <c r="F142" s="146">
        <v>0</v>
      </c>
      <c r="G142" s="146">
        <v>0</v>
      </c>
      <c r="H142" s="146">
        <v>2</v>
      </c>
      <c r="I142" s="146">
        <v>2</v>
      </c>
      <c r="J142" s="146">
        <v>0</v>
      </c>
      <c r="K142" s="146">
        <v>0</v>
      </c>
      <c r="L142" s="146">
        <v>1</v>
      </c>
      <c r="M142" s="146">
        <v>0</v>
      </c>
      <c r="N142" s="146">
        <v>0</v>
      </c>
      <c r="O142" s="17"/>
    </row>
    <row r="143" spans="1:15">
      <c r="A143" s="44" t="s">
        <v>160</v>
      </c>
      <c r="B143" s="146">
        <v>12</v>
      </c>
      <c r="C143" s="146">
        <v>1</v>
      </c>
      <c r="D143" s="146">
        <v>1</v>
      </c>
      <c r="E143" s="146">
        <v>2</v>
      </c>
      <c r="F143" s="146">
        <v>0</v>
      </c>
      <c r="G143" s="146">
        <v>2</v>
      </c>
      <c r="H143" s="146">
        <v>0</v>
      </c>
      <c r="I143" s="146">
        <v>0</v>
      </c>
      <c r="J143" s="146">
        <v>0</v>
      </c>
      <c r="K143" s="146">
        <v>0</v>
      </c>
      <c r="L143" s="146">
        <v>2</v>
      </c>
      <c r="M143" s="146">
        <v>2</v>
      </c>
      <c r="N143" s="146">
        <v>2</v>
      </c>
      <c r="O143" s="17"/>
    </row>
    <row r="144" spans="1:15">
      <c r="A144" s="44" t="s">
        <v>162</v>
      </c>
      <c r="B144" s="146">
        <v>15</v>
      </c>
      <c r="C144" s="146">
        <v>1</v>
      </c>
      <c r="D144" s="146">
        <v>1</v>
      </c>
      <c r="E144" s="146">
        <v>2</v>
      </c>
      <c r="F144" s="146">
        <v>0</v>
      </c>
      <c r="G144" s="146">
        <v>2</v>
      </c>
      <c r="H144" s="146">
        <v>2</v>
      </c>
      <c r="I144" s="146">
        <v>2</v>
      </c>
      <c r="J144" s="146">
        <v>0</v>
      </c>
      <c r="K144" s="146">
        <v>0</v>
      </c>
      <c r="L144" s="146">
        <v>1</v>
      </c>
      <c r="M144" s="146">
        <v>2</v>
      </c>
      <c r="N144" s="146">
        <v>2</v>
      </c>
      <c r="O144" s="17"/>
    </row>
    <row r="145" spans="1:15" s="29" customFormat="1">
      <c r="A145" s="46" t="s">
        <v>37</v>
      </c>
      <c r="B145" s="164">
        <v>25</v>
      </c>
      <c r="C145" s="164">
        <v>3</v>
      </c>
      <c r="D145" s="164">
        <v>1</v>
      </c>
      <c r="E145" s="164">
        <v>4</v>
      </c>
      <c r="F145" s="164">
        <v>2</v>
      </c>
      <c r="G145" s="164">
        <v>1</v>
      </c>
      <c r="H145" s="164">
        <v>3</v>
      </c>
      <c r="I145" s="164">
        <v>2</v>
      </c>
      <c r="J145" s="164">
        <v>2</v>
      </c>
      <c r="K145" s="164">
        <v>2</v>
      </c>
      <c r="L145" s="164">
        <v>0</v>
      </c>
      <c r="M145" s="164">
        <v>3</v>
      </c>
      <c r="N145" s="164">
        <v>2</v>
      </c>
      <c r="O145" s="163"/>
    </row>
    <row r="146" spans="1:15">
      <c r="A146" s="44" t="s">
        <v>161</v>
      </c>
      <c r="B146" s="146">
        <v>3</v>
      </c>
      <c r="C146" s="146">
        <v>0</v>
      </c>
      <c r="D146" s="146">
        <v>0</v>
      </c>
      <c r="E146" s="146">
        <v>0</v>
      </c>
      <c r="F146" s="146">
        <v>1</v>
      </c>
      <c r="G146" s="146">
        <v>0</v>
      </c>
      <c r="H146" s="146">
        <v>0</v>
      </c>
      <c r="I146" s="146">
        <v>0</v>
      </c>
      <c r="J146" s="146">
        <v>0</v>
      </c>
      <c r="K146" s="146">
        <v>0</v>
      </c>
      <c r="L146" s="146">
        <v>0</v>
      </c>
      <c r="M146" s="146">
        <v>1</v>
      </c>
      <c r="N146" s="146">
        <v>1</v>
      </c>
      <c r="O146" s="17"/>
    </row>
    <row r="147" spans="1:15">
      <c r="A147" s="44" t="s">
        <v>163</v>
      </c>
      <c r="B147" s="146">
        <v>22</v>
      </c>
      <c r="C147" s="146">
        <v>3</v>
      </c>
      <c r="D147" s="146">
        <v>1</v>
      </c>
      <c r="E147" s="146">
        <v>4</v>
      </c>
      <c r="F147" s="146">
        <v>1</v>
      </c>
      <c r="G147" s="146">
        <v>1</v>
      </c>
      <c r="H147" s="146">
        <v>3</v>
      </c>
      <c r="I147" s="146">
        <v>2</v>
      </c>
      <c r="J147" s="146">
        <v>2</v>
      </c>
      <c r="K147" s="146">
        <v>2</v>
      </c>
      <c r="L147" s="146">
        <v>0</v>
      </c>
      <c r="M147" s="146">
        <v>2</v>
      </c>
      <c r="N147" s="146">
        <v>1</v>
      </c>
      <c r="O147" s="17"/>
    </row>
    <row r="148" spans="1:15" s="29" customFormat="1">
      <c r="A148" s="46" t="s">
        <v>21</v>
      </c>
      <c r="B148" s="164">
        <v>285</v>
      </c>
      <c r="C148" s="164">
        <v>27</v>
      </c>
      <c r="D148" s="164">
        <v>22</v>
      </c>
      <c r="E148" s="164">
        <v>23</v>
      </c>
      <c r="F148" s="164">
        <v>24</v>
      </c>
      <c r="G148" s="164">
        <v>18</v>
      </c>
      <c r="H148" s="164">
        <v>27</v>
      </c>
      <c r="I148" s="164">
        <v>24</v>
      </c>
      <c r="J148" s="164">
        <v>22</v>
      </c>
      <c r="K148" s="164">
        <v>25</v>
      </c>
      <c r="L148" s="164">
        <v>26</v>
      </c>
      <c r="M148" s="164">
        <v>18</v>
      </c>
      <c r="N148" s="164">
        <v>29</v>
      </c>
      <c r="O148" s="163"/>
    </row>
    <row r="149" spans="1:15">
      <c r="A149" s="44" t="s">
        <v>160</v>
      </c>
      <c r="B149" s="146">
        <v>4</v>
      </c>
      <c r="C149" s="146">
        <v>1</v>
      </c>
      <c r="D149" s="146">
        <v>0</v>
      </c>
      <c r="E149" s="146">
        <v>0</v>
      </c>
      <c r="F149" s="146">
        <v>0</v>
      </c>
      <c r="G149" s="146">
        <v>1</v>
      </c>
      <c r="H149" s="146">
        <v>0</v>
      </c>
      <c r="I149" s="146">
        <v>1</v>
      </c>
      <c r="J149" s="146">
        <v>0</v>
      </c>
      <c r="K149" s="146">
        <v>1</v>
      </c>
      <c r="L149" s="146">
        <v>0</v>
      </c>
      <c r="M149" s="146">
        <v>0</v>
      </c>
      <c r="N149" s="146">
        <v>0</v>
      </c>
      <c r="O149" s="17"/>
    </row>
    <row r="150" spans="1:15">
      <c r="A150" s="44" t="s">
        <v>159</v>
      </c>
      <c r="B150" s="146">
        <v>93</v>
      </c>
      <c r="C150" s="146">
        <v>5</v>
      </c>
      <c r="D150" s="146">
        <v>3</v>
      </c>
      <c r="E150" s="146">
        <v>5</v>
      </c>
      <c r="F150" s="146">
        <v>4</v>
      </c>
      <c r="G150" s="146">
        <v>5</v>
      </c>
      <c r="H150" s="146">
        <v>8</v>
      </c>
      <c r="I150" s="146">
        <v>3</v>
      </c>
      <c r="J150" s="146">
        <v>9</v>
      </c>
      <c r="K150" s="146">
        <v>12</v>
      </c>
      <c r="L150" s="146">
        <v>17</v>
      </c>
      <c r="M150" s="146">
        <v>8</v>
      </c>
      <c r="N150" s="146">
        <v>14</v>
      </c>
      <c r="O150" s="17"/>
    </row>
    <row r="151" spans="1:15">
      <c r="A151" s="44" t="s">
        <v>179</v>
      </c>
      <c r="B151" s="146">
        <v>3</v>
      </c>
      <c r="C151" s="146">
        <v>0</v>
      </c>
      <c r="D151" s="146">
        <v>0</v>
      </c>
      <c r="E151" s="146">
        <v>1</v>
      </c>
      <c r="F151" s="146">
        <v>0</v>
      </c>
      <c r="G151" s="146">
        <v>1</v>
      </c>
      <c r="H151" s="146">
        <v>1</v>
      </c>
      <c r="I151" s="146">
        <v>0</v>
      </c>
      <c r="J151" s="146">
        <v>0</v>
      </c>
      <c r="K151" s="146">
        <v>0</v>
      </c>
      <c r="L151" s="146">
        <v>0</v>
      </c>
      <c r="M151" s="146">
        <v>0</v>
      </c>
      <c r="N151" s="146">
        <v>0</v>
      </c>
      <c r="O151" s="17"/>
    </row>
    <row r="152" spans="1:15">
      <c r="A152" s="44" t="s">
        <v>161</v>
      </c>
      <c r="B152" s="146">
        <v>41</v>
      </c>
      <c r="C152" s="146">
        <v>7</v>
      </c>
      <c r="D152" s="146">
        <v>2</v>
      </c>
      <c r="E152" s="146">
        <v>0</v>
      </c>
      <c r="F152" s="146">
        <v>5</v>
      </c>
      <c r="G152" s="146">
        <v>3</v>
      </c>
      <c r="H152" s="146">
        <v>8</v>
      </c>
      <c r="I152" s="146">
        <v>3</v>
      </c>
      <c r="J152" s="146">
        <v>0</v>
      </c>
      <c r="K152" s="146">
        <v>5</v>
      </c>
      <c r="L152" s="146">
        <v>1</v>
      </c>
      <c r="M152" s="146">
        <v>3</v>
      </c>
      <c r="N152" s="146">
        <v>4</v>
      </c>
      <c r="O152" s="17"/>
    </row>
    <row r="153" spans="1:15">
      <c r="A153" s="44" t="s">
        <v>292</v>
      </c>
      <c r="B153" s="146">
        <v>6</v>
      </c>
      <c r="C153" s="146">
        <v>1</v>
      </c>
      <c r="D153" s="146">
        <v>0</v>
      </c>
      <c r="E153" s="146">
        <v>0</v>
      </c>
      <c r="F153" s="146">
        <v>1</v>
      </c>
      <c r="G153" s="146">
        <v>2</v>
      </c>
      <c r="H153" s="146">
        <v>0</v>
      </c>
      <c r="I153" s="146">
        <v>1</v>
      </c>
      <c r="J153" s="146">
        <v>0</v>
      </c>
      <c r="K153" s="146">
        <v>0</v>
      </c>
      <c r="L153" s="146">
        <v>1</v>
      </c>
      <c r="M153" s="146">
        <v>0</v>
      </c>
      <c r="N153" s="146">
        <v>0</v>
      </c>
      <c r="O153" s="17"/>
    </row>
    <row r="154" spans="1:15">
      <c r="A154" s="44" t="s">
        <v>163</v>
      </c>
      <c r="B154" s="146">
        <v>137</v>
      </c>
      <c r="C154" s="146">
        <v>13</v>
      </c>
      <c r="D154" s="146">
        <v>16</v>
      </c>
      <c r="E154" s="146">
        <v>17</v>
      </c>
      <c r="F154" s="146">
        <v>14</v>
      </c>
      <c r="G154" s="146">
        <v>6</v>
      </c>
      <c r="H154" s="146">
        <v>10</v>
      </c>
      <c r="I154" s="146">
        <v>16</v>
      </c>
      <c r="J154" s="146">
        <v>13</v>
      </c>
      <c r="K154" s="146">
        <v>7</v>
      </c>
      <c r="L154" s="146">
        <v>7</v>
      </c>
      <c r="M154" s="146">
        <v>7</v>
      </c>
      <c r="N154" s="146">
        <v>11</v>
      </c>
      <c r="O154" s="17"/>
    </row>
    <row r="155" spans="1:15">
      <c r="A155" s="44" t="s">
        <v>210</v>
      </c>
      <c r="B155" s="146">
        <v>1</v>
      </c>
      <c r="C155" s="146">
        <v>0</v>
      </c>
      <c r="D155" s="146">
        <v>1</v>
      </c>
      <c r="E155" s="146">
        <v>0</v>
      </c>
      <c r="F155" s="146">
        <v>0</v>
      </c>
      <c r="G155" s="146">
        <v>0</v>
      </c>
      <c r="H155" s="146">
        <v>0</v>
      </c>
      <c r="I155" s="146">
        <v>0</v>
      </c>
      <c r="J155" s="146">
        <v>0</v>
      </c>
      <c r="K155" s="146">
        <v>0</v>
      </c>
      <c r="L155" s="146">
        <v>0</v>
      </c>
      <c r="M155" s="146">
        <v>0</v>
      </c>
      <c r="N155" s="146">
        <v>0</v>
      </c>
      <c r="O155" s="17"/>
    </row>
    <row r="156" spans="1:15" s="29" customFormat="1">
      <c r="A156" s="46" t="s">
        <v>22</v>
      </c>
      <c r="B156" s="164">
        <v>133</v>
      </c>
      <c r="C156" s="164">
        <v>23</v>
      </c>
      <c r="D156" s="164">
        <v>19</v>
      </c>
      <c r="E156" s="164">
        <v>23</v>
      </c>
      <c r="F156" s="164">
        <v>12</v>
      </c>
      <c r="G156" s="164">
        <v>8</v>
      </c>
      <c r="H156" s="164">
        <v>5</v>
      </c>
      <c r="I156" s="164">
        <v>2</v>
      </c>
      <c r="J156" s="164">
        <v>3</v>
      </c>
      <c r="K156" s="164">
        <v>6</v>
      </c>
      <c r="L156" s="164">
        <v>2</v>
      </c>
      <c r="M156" s="164">
        <v>12</v>
      </c>
      <c r="N156" s="164">
        <v>18</v>
      </c>
      <c r="O156" s="163"/>
    </row>
    <row r="157" spans="1:15">
      <c r="A157" s="44" t="s">
        <v>207</v>
      </c>
      <c r="B157" s="146">
        <v>32</v>
      </c>
      <c r="C157" s="146">
        <v>2</v>
      </c>
      <c r="D157" s="146">
        <v>1</v>
      </c>
      <c r="E157" s="146">
        <v>2</v>
      </c>
      <c r="F157" s="146">
        <v>4</v>
      </c>
      <c r="G157" s="146">
        <v>3</v>
      </c>
      <c r="H157" s="146">
        <v>3</v>
      </c>
      <c r="I157" s="146">
        <v>2</v>
      </c>
      <c r="J157" s="146">
        <v>3</v>
      </c>
      <c r="K157" s="146">
        <v>3</v>
      </c>
      <c r="L157" s="146">
        <v>2</v>
      </c>
      <c r="M157" s="146">
        <v>4</v>
      </c>
      <c r="N157" s="146">
        <v>3</v>
      </c>
      <c r="O157" s="17"/>
    </row>
    <row r="158" spans="1:15">
      <c r="A158" s="44" t="s">
        <v>208</v>
      </c>
      <c r="B158" s="146">
        <v>73</v>
      </c>
      <c r="C158" s="146">
        <v>15</v>
      </c>
      <c r="D158" s="146">
        <v>15</v>
      </c>
      <c r="E158" s="146">
        <v>18</v>
      </c>
      <c r="F158" s="146">
        <v>6</v>
      </c>
      <c r="G158" s="146">
        <v>0</v>
      </c>
      <c r="H158" s="146">
        <v>0</v>
      </c>
      <c r="I158" s="146">
        <v>0</v>
      </c>
      <c r="J158" s="146">
        <v>0</v>
      </c>
      <c r="K158" s="146">
        <v>0</v>
      </c>
      <c r="L158" s="146">
        <v>0</v>
      </c>
      <c r="M158" s="146">
        <v>5</v>
      </c>
      <c r="N158" s="146">
        <v>14</v>
      </c>
      <c r="O158" s="17"/>
    </row>
    <row r="159" spans="1:15">
      <c r="A159" s="44" t="s">
        <v>200</v>
      </c>
      <c r="B159" s="146">
        <v>15</v>
      </c>
      <c r="C159" s="146">
        <v>4</v>
      </c>
      <c r="D159" s="146">
        <v>3</v>
      </c>
      <c r="E159" s="146">
        <v>3</v>
      </c>
      <c r="F159" s="146">
        <v>1</v>
      </c>
      <c r="G159" s="146">
        <v>2</v>
      </c>
      <c r="H159" s="146">
        <v>2</v>
      </c>
      <c r="I159" s="146">
        <v>0</v>
      </c>
      <c r="J159" s="146">
        <v>0</v>
      </c>
      <c r="K159" s="146">
        <v>0</v>
      </c>
      <c r="L159" s="146">
        <v>0</v>
      </c>
      <c r="M159" s="146">
        <v>0</v>
      </c>
      <c r="N159" s="146">
        <v>0</v>
      </c>
      <c r="O159" s="17"/>
    </row>
    <row r="160" spans="1:15">
      <c r="A160" s="44" t="s">
        <v>201</v>
      </c>
      <c r="B160" s="146">
        <v>13</v>
      </c>
      <c r="C160" s="146">
        <v>2</v>
      </c>
      <c r="D160" s="146">
        <v>0</v>
      </c>
      <c r="E160" s="146">
        <v>0</v>
      </c>
      <c r="F160" s="146">
        <v>1</v>
      </c>
      <c r="G160" s="146">
        <v>3</v>
      </c>
      <c r="H160" s="146">
        <v>0</v>
      </c>
      <c r="I160" s="146">
        <v>0</v>
      </c>
      <c r="J160" s="146">
        <v>0</v>
      </c>
      <c r="K160" s="146">
        <v>3</v>
      </c>
      <c r="L160" s="146">
        <v>0</v>
      </c>
      <c r="M160" s="146">
        <v>3</v>
      </c>
      <c r="N160" s="146">
        <v>1</v>
      </c>
      <c r="O160" s="17"/>
    </row>
    <row r="161" spans="1:15" s="29" customFormat="1">
      <c r="A161" s="46" t="s">
        <v>23</v>
      </c>
      <c r="B161" s="164">
        <v>74</v>
      </c>
      <c r="C161" s="164">
        <v>12</v>
      </c>
      <c r="D161" s="164">
        <v>11</v>
      </c>
      <c r="E161" s="164">
        <v>11</v>
      </c>
      <c r="F161" s="164">
        <v>6</v>
      </c>
      <c r="G161" s="164">
        <v>8</v>
      </c>
      <c r="H161" s="164">
        <v>2</v>
      </c>
      <c r="I161" s="164">
        <v>6</v>
      </c>
      <c r="J161" s="164">
        <v>6</v>
      </c>
      <c r="K161" s="164">
        <v>2</v>
      </c>
      <c r="L161" s="164">
        <v>4</v>
      </c>
      <c r="M161" s="164">
        <v>2</v>
      </c>
      <c r="N161" s="164">
        <v>4</v>
      </c>
      <c r="O161" s="163"/>
    </row>
    <row r="162" spans="1:15">
      <c r="A162" s="44" t="s">
        <v>159</v>
      </c>
      <c r="B162" s="146">
        <v>72</v>
      </c>
      <c r="C162" s="146">
        <v>12</v>
      </c>
      <c r="D162" s="146">
        <v>11</v>
      </c>
      <c r="E162" s="146">
        <v>10</v>
      </c>
      <c r="F162" s="146">
        <v>6</v>
      </c>
      <c r="G162" s="146">
        <v>8</v>
      </c>
      <c r="H162" s="146">
        <v>2</v>
      </c>
      <c r="I162" s="146">
        <v>6</v>
      </c>
      <c r="J162" s="146">
        <v>5</v>
      </c>
      <c r="K162" s="146">
        <v>2</v>
      </c>
      <c r="L162" s="146">
        <v>4</v>
      </c>
      <c r="M162" s="146">
        <v>2</v>
      </c>
      <c r="N162" s="146">
        <v>4</v>
      </c>
      <c r="O162" s="17"/>
    </row>
    <row r="163" spans="1:15">
      <c r="A163" s="44" t="s">
        <v>163</v>
      </c>
      <c r="B163" s="146">
        <v>1</v>
      </c>
      <c r="C163" s="146">
        <v>0</v>
      </c>
      <c r="D163" s="146">
        <v>0</v>
      </c>
      <c r="E163" s="146">
        <v>0</v>
      </c>
      <c r="F163" s="146">
        <v>0</v>
      </c>
      <c r="G163" s="146">
        <v>0</v>
      </c>
      <c r="H163" s="146">
        <v>0</v>
      </c>
      <c r="I163" s="146">
        <v>0</v>
      </c>
      <c r="J163" s="146">
        <v>1</v>
      </c>
      <c r="K163" s="146">
        <v>0</v>
      </c>
      <c r="L163" s="146">
        <v>0</v>
      </c>
      <c r="M163" s="146">
        <v>0</v>
      </c>
      <c r="N163" s="146">
        <v>0</v>
      </c>
      <c r="O163" s="17"/>
    </row>
    <row r="164" spans="1:15">
      <c r="A164" s="44" t="s">
        <v>161</v>
      </c>
      <c r="B164" s="146">
        <v>1</v>
      </c>
      <c r="C164" s="146">
        <v>0</v>
      </c>
      <c r="D164" s="146">
        <v>0</v>
      </c>
      <c r="E164" s="146">
        <v>1</v>
      </c>
      <c r="F164" s="146">
        <v>0</v>
      </c>
      <c r="G164" s="146">
        <v>0</v>
      </c>
      <c r="H164" s="146">
        <v>0</v>
      </c>
      <c r="I164" s="146">
        <v>0</v>
      </c>
      <c r="J164" s="146">
        <v>0</v>
      </c>
      <c r="K164" s="146">
        <v>0</v>
      </c>
      <c r="L164" s="146">
        <v>0</v>
      </c>
      <c r="M164" s="146">
        <v>0</v>
      </c>
      <c r="N164" s="146">
        <v>0</v>
      </c>
      <c r="O164" s="17"/>
    </row>
    <row r="165" spans="1:15" s="29" customFormat="1">
      <c r="A165" s="46" t="s">
        <v>43</v>
      </c>
      <c r="B165" s="164">
        <v>16</v>
      </c>
      <c r="C165" s="164">
        <v>1</v>
      </c>
      <c r="D165" s="164">
        <v>1</v>
      </c>
      <c r="E165" s="164">
        <v>0</v>
      </c>
      <c r="F165" s="164">
        <v>3</v>
      </c>
      <c r="G165" s="164">
        <v>1</v>
      </c>
      <c r="H165" s="164">
        <v>1</v>
      </c>
      <c r="I165" s="164">
        <v>1</v>
      </c>
      <c r="J165" s="164">
        <v>1</v>
      </c>
      <c r="K165" s="164">
        <v>1</v>
      </c>
      <c r="L165" s="164">
        <v>2</v>
      </c>
      <c r="M165" s="164">
        <v>2</v>
      </c>
      <c r="N165" s="164">
        <v>2</v>
      </c>
      <c r="O165" s="163"/>
    </row>
    <row r="166" spans="1:15">
      <c r="A166" s="44" t="s">
        <v>159</v>
      </c>
      <c r="B166" s="146">
        <v>16</v>
      </c>
      <c r="C166" s="146">
        <v>1</v>
      </c>
      <c r="D166" s="146">
        <v>1</v>
      </c>
      <c r="E166" s="146">
        <v>0</v>
      </c>
      <c r="F166" s="146">
        <v>3</v>
      </c>
      <c r="G166" s="146">
        <v>1</v>
      </c>
      <c r="H166" s="146">
        <v>1</v>
      </c>
      <c r="I166" s="146">
        <v>1</v>
      </c>
      <c r="J166" s="146">
        <v>1</v>
      </c>
      <c r="K166" s="146">
        <v>1</v>
      </c>
      <c r="L166" s="146">
        <v>2</v>
      </c>
      <c r="M166" s="146">
        <v>2</v>
      </c>
      <c r="N166" s="146">
        <v>2</v>
      </c>
      <c r="O166" s="17"/>
    </row>
    <row r="167" spans="1:15" s="29" customFormat="1">
      <c r="A167" s="46" t="s">
        <v>24</v>
      </c>
      <c r="B167" s="164">
        <v>807</v>
      </c>
      <c r="C167" s="164">
        <v>83</v>
      </c>
      <c r="D167" s="164">
        <v>74</v>
      </c>
      <c r="E167" s="164">
        <v>82</v>
      </c>
      <c r="F167" s="164">
        <v>82</v>
      </c>
      <c r="G167" s="164">
        <v>83</v>
      </c>
      <c r="H167" s="164">
        <v>69</v>
      </c>
      <c r="I167" s="164">
        <v>66</v>
      </c>
      <c r="J167" s="164">
        <v>60</v>
      </c>
      <c r="K167" s="164">
        <v>57</v>
      </c>
      <c r="L167" s="164">
        <v>48</v>
      </c>
      <c r="M167" s="164">
        <v>55</v>
      </c>
      <c r="N167" s="164">
        <v>48</v>
      </c>
      <c r="O167" s="163"/>
    </row>
    <row r="168" spans="1:15">
      <c r="A168" s="44" t="s">
        <v>159</v>
      </c>
      <c r="B168" s="146">
        <v>717</v>
      </c>
      <c r="C168" s="146">
        <v>78</v>
      </c>
      <c r="D168" s="146">
        <v>69</v>
      </c>
      <c r="E168" s="146">
        <v>76</v>
      </c>
      <c r="F168" s="146">
        <v>76</v>
      </c>
      <c r="G168" s="146">
        <v>72</v>
      </c>
      <c r="H168" s="146">
        <v>61</v>
      </c>
      <c r="I168" s="146">
        <v>58</v>
      </c>
      <c r="J168" s="146">
        <v>50</v>
      </c>
      <c r="K168" s="146">
        <v>50</v>
      </c>
      <c r="L168" s="146">
        <v>41</v>
      </c>
      <c r="M168" s="146">
        <v>45</v>
      </c>
      <c r="N168" s="146">
        <v>41</v>
      </c>
      <c r="O168" s="17"/>
    </row>
    <row r="169" spans="1:15">
      <c r="A169" s="44" t="s">
        <v>161</v>
      </c>
      <c r="B169" s="146">
        <v>29</v>
      </c>
      <c r="C169" s="146">
        <v>0</v>
      </c>
      <c r="D169" s="146">
        <v>1</v>
      </c>
      <c r="E169" s="146">
        <v>2</v>
      </c>
      <c r="F169" s="146">
        <v>3</v>
      </c>
      <c r="G169" s="146">
        <v>3</v>
      </c>
      <c r="H169" s="146">
        <v>3</v>
      </c>
      <c r="I169" s="146">
        <v>2</v>
      </c>
      <c r="J169" s="146">
        <v>8</v>
      </c>
      <c r="K169" s="146">
        <v>1</v>
      </c>
      <c r="L169" s="146">
        <v>2</v>
      </c>
      <c r="M169" s="146">
        <v>2</v>
      </c>
      <c r="N169" s="146">
        <v>2</v>
      </c>
      <c r="O169" s="17"/>
    </row>
    <row r="170" spans="1:15">
      <c r="A170" s="44" t="s">
        <v>163</v>
      </c>
      <c r="B170" s="146">
        <v>61</v>
      </c>
      <c r="C170" s="146">
        <v>5</v>
      </c>
      <c r="D170" s="146">
        <v>4</v>
      </c>
      <c r="E170" s="146">
        <v>4</v>
      </c>
      <c r="F170" s="146">
        <v>3</v>
      </c>
      <c r="G170" s="146">
        <v>8</v>
      </c>
      <c r="H170" s="146">
        <v>5</v>
      </c>
      <c r="I170" s="146">
        <v>6</v>
      </c>
      <c r="J170" s="146">
        <v>2</v>
      </c>
      <c r="K170" s="146">
        <v>6</v>
      </c>
      <c r="L170" s="146">
        <v>5</v>
      </c>
      <c r="M170" s="146">
        <v>8</v>
      </c>
      <c r="N170" s="146">
        <v>5</v>
      </c>
      <c r="O170" s="17"/>
    </row>
    <row r="171" spans="1:15" s="29" customFormat="1">
      <c r="A171" s="46" t="s">
        <v>135</v>
      </c>
      <c r="B171" s="164">
        <v>42</v>
      </c>
      <c r="C171" s="164">
        <v>6</v>
      </c>
      <c r="D171" s="164">
        <v>5</v>
      </c>
      <c r="E171" s="164">
        <v>5</v>
      </c>
      <c r="F171" s="164">
        <v>5</v>
      </c>
      <c r="G171" s="164">
        <v>4</v>
      </c>
      <c r="H171" s="164">
        <v>5</v>
      </c>
      <c r="I171" s="164">
        <v>5</v>
      </c>
      <c r="J171" s="164">
        <v>4</v>
      </c>
      <c r="K171" s="164">
        <v>3</v>
      </c>
      <c r="L171" s="164">
        <v>0</v>
      </c>
      <c r="M171" s="164">
        <v>0</v>
      </c>
      <c r="N171" s="164">
        <v>0</v>
      </c>
      <c r="O171" s="163"/>
    </row>
    <row r="172" spans="1:15">
      <c r="A172" s="44" t="s">
        <v>159</v>
      </c>
      <c r="B172" s="146">
        <v>39</v>
      </c>
      <c r="C172" s="146">
        <v>5</v>
      </c>
      <c r="D172" s="146">
        <v>4</v>
      </c>
      <c r="E172" s="146">
        <v>4</v>
      </c>
      <c r="F172" s="146">
        <v>5</v>
      </c>
      <c r="G172" s="146">
        <v>4</v>
      </c>
      <c r="H172" s="146">
        <v>5</v>
      </c>
      <c r="I172" s="146">
        <v>5</v>
      </c>
      <c r="J172" s="146">
        <v>4</v>
      </c>
      <c r="K172" s="146">
        <v>3</v>
      </c>
      <c r="L172" s="146">
        <v>0</v>
      </c>
      <c r="M172" s="146">
        <v>0</v>
      </c>
      <c r="N172" s="146">
        <v>0</v>
      </c>
      <c r="O172" s="17"/>
    </row>
    <row r="173" spans="1:15">
      <c r="A173" s="44" t="s">
        <v>163</v>
      </c>
      <c r="B173" s="146">
        <v>2</v>
      </c>
      <c r="C173" s="146">
        <v>0</v>
      </c>
      <c r="D173" s="146">
        <v>1</v>
      </c>
      <c r="E173" s="146">
        <v>1</v>
      </c>
      <c r="F173" s="146">
        <v>0</v>
      </c>
      <c r="G173" s="146">
        <v>0</v>
      </c>
      <c r="H173" s="146">
        <v>0</v>
      </c>
      <c r="I173" s="146">
        <v>0</v>
      </c>
      <c r="J173" s="146">
        <v>0</v>
      </c>
      <c r="K173" s="146">
        <v>0</v>
      </c>
      <c r="L173" s="146">
        <v>0</v>
      </c>
      <c r="M173" s="146">
        <v>0</v>
      </c>
      <c r="N173" s="146">
        <v>0</v>
      </c>
      <c r="O173" s="17"/>
    </row>
    <row r="174" spans="1:15">
      <c r="A174" s="44" t="s">
        <v>210</v>
      </c>
      <c r="B174" s="146">
        <v>1</v>
      </c>
      <c r="C174" s="146">
        <v>1</v>
      </c>
      <c r="D174" s="146">
        <v>0</v>
      </c>
      <c r="E174" s="146">
        <v>0</v>
      </c>
      <c r="F174" s="146">
        <v>0</v>
      </c>
      <c r="G174" s="146">
        <v>0</v>
      </c>
      <c r="H174" s="146">
        <v>0</v>
      </c>
      <c r="I174" s="146">
        <v>0</v>
      </c>
      <c r="J174" s="146">
        <v>0</v>
      </c>
      <c r="K174" s="146">
        <v>0</v>
      </c>
      <c r="L174" s="146">
        <v>0</v>
      </c>
      <c r="M174" s="146">
        <v>0</v>
      </c>
      <c r="N174" s="146">
        <v>0</v>
      </c>
      <c r="O174" s="17"/>
    </row>
    <row r="175" spans="1:15" s="29" customFormat="1">
      <c r="A175" s="46" t="s">
        <v>213</v>
      </c>
      <c r="B175" s="164">
        <v>2</v>
      </c>
      <c r="C175" s="164">
        <v>0</v>
      </c>
      <c r="D175" s="164">
        <v>1</v>
      </c>
      <c r="E175" s="164">
        <v>0</v>
      </c>
      <c r="F175" s="164">
        <v>0</v>
      </c>
      <c r="G175" s="164">
        <v>0</v>
      </c>
      <c r="H175" s="164">
        <v>0</v>
      </c>
      <c r="I175" s="164">
        <v>0</v>
      </c>
      <c r="J175" s="164">
        <v>1</v>
      </c>
      <c r="K175" s="164">
        <v>0</v>
      </c>
      <c r="L175" s="164">
        <v>0</v>
      </c>
      <c r="M175" s="164">
        <v>0</v>
      </c>
      <c r="N175" s="164">
        <v>0</v>
      </c>
      <c r="O175" s="163"/>
    </row>
    <row r="176" spans="1:15">
      <c r="A176" s="44" t="s">
        <v>159</v>
      </c>
      <c r="B176" s="146">
        <v>1</v>
      </c>
      <c r="C176" s="146">
        <v>0</v>
      </c>
      <c r="D176" s="146">
        <v>1</v>
      </c>
      <c r="E176" s="146">
        <v>0</v>
      </c>
      <c r="F176" s="146">
        <v>0</v>
      </c>
      <c r="G176" s="146">
        <v>0</v>
      </c>
      <c r="H176" s="146">
        <v>0</v>
      </c>
      <c r="I176" s="146">
        <v>0</v>
      </c>
      <c r="J176" s="146">
        <v>0</v>
      </c>
      <c r="K176" s="146">
        <v>0</v>
      </c>
      <c r="L176" s="146">
        <v>0</v>
      </c>
      <c r="M176" s="146">
        <v>0</v>
      </c>
      <c r="N176" s="146">
        <v>0</v>
      </c>
      <c r="O176" s="17"/>
    </row>
    <row r="177" spans="1:15">
      <c r="A177" s="44" t="s">
        <v>80</v>
      </c>
      <c r="B177" s="146">
        <v>1</v>
      </c>
      <c r="C177" s="146">
        <v>0</v>
      </c>
      <c r="D177" s="146">
        <v>0</v>
      </c>
      <c r="E177" s="146">
        <v>0</v>
      </c>
      <c r="F177" s="146">
        <v>0</v>
      </c>
      <c r="G177" s="146">
        <v>0</v>
      </c>
      <c r="H177" s="146">
        <v>0</v>
      </c>
      <c r="I177" s="146">
        <v>0</v>
      </c>
      <c r="J177" s="146">
        <v>1</v>
      </c>
      <c r="K177" s="146">
        <v>0</v>
      </c>
      <c r="L177" s="146">
        <v>0</v>
      </c>
      <c r="M177" s="146">
        <v>0</v>
      </c>
      <c r="N177" s="146">
        <v>0</v>
      </c>
      <c r="O177" s="17"/>
    </row>
    <row r="178" spans="1:15" s="29" customFormat="1">
      <c r="A178" s="46" t="s">
        <v>25</v>
      </c>
      <c r="B178" s="164">
        <v>323</v>
      </c>
      <c r="C178" s="164">
        <v>33</v>
      </c>
      <c r="D178" s="164">
        <v>27</v>
      </c>
      <c r="E178" s="164">
        <v>33</v>
      </c>
      <c r="F178" s="164">
        <v>28</v>
      </c>
      <c r="G178" s="164">
        <v>23</v>
      </c>
      <c r="H178" s="164">
        <v>26</v>
      </c>
      <c r="I178" s="164">
        <v>18</v>
      </c>
      <c r="J178" s="164">
        <v>22</v>
      </c>
      <c r="K178" s="164">
        <v>21</v>
      </c>
      <c r="L178" s="164">
        <v>24</v>
      </c>
      <c r="M178" s="164">
        <v>30</v>
      </c>
      <c r="N178" s="164">
        <v>38</v>
      </c>
      <c r="O178" s="163"/>
    </row>
    <row r="179" spans="1:15">
      <c r="A179" s="44" t="s">
        <v>159</v>
      </c>
      <c r="B179" s="146">
        <v>152</v>
      </c>
      <c r="C179" s="146">
        <v>11</v>
      </c>
      <c r="D179" s="146">
        <v>10</v>
      </c>
      <c r="E179" s="146">
        <v>10</v>
      </c>
      <c r="F179" s="146">
        <v>12</v>
      </c>
      <c r="G179" s="146">
        <v>17</v>
      </c>
      <c r="H179" s="146">
        <v>13</v>
      </c>
      <c r="I179" s="146">
        <v>11</v>
      </c>
      <c r="J179" s="146">
        <v>18</v>
      </c>
      <c r="K179" s="146">
        <v>11</v>
      </c>
      <c r="L179" s="146">
        <v>15</v>
      </c>
      <c r="M179" s="146">
        <v>10</v>
      </c>
      <c r="N179" s="146">
        <v>14</v>
      </c>
      <c r="O179" s="17"/>
    </row>
    <row r="180" spans="1:15">
      <c r="A180" s="44" t="s">
        <v>179</v>
      </c>
      <c r="B180" s="146">
        <v>69</v>
      </c>
      <c r="C180" s="146">
        <v>15</v>
      </c>
      <c r="D180" s="146">
        <v>16</v>
      </c>
      <c r="E180" s="146">
        <v>15</v>
      </c>
      <c r="F180" s="146">
        <v>5</v>
      </c>
      <c r="G180" s="146">
        <v>0</v>
      </c>
      <c r="H180" s="146">
        <v>0</v>
      </c>
      <c r="I180" s="146">
        <v>0</v>
      </c>
      <c r="J180" s="146">
        <v>0</v>
      </c>
      <c r="K180" s="146">
        <v>0</v>
      </c>
      <c r="L180" s="146">
        <v>0</v>
      </c>
      <c r="M180" s="146">
        <v>8</v>
      </c>
      <c r="N180" s="146">
        <v>10</v>
      </c>
      <c r="O180" s="17"/>
    </row>
    <row r="181" spans="1:15">
      <c r="A181" s="44" t="s">
        <v>161</v>
      </c>
      <c r="B181" s="146">
        <v>10</v>
      </c>
      <c r="C181" s="146">
        <v>1</v>
      </c>
      <c r="D181" s="146">
        <v>0</v>
      </c>
      <c r="E181" s="146">
        <v>1</v>
      </c>
      <c r="F181" s="146">
        <v>4</v>
      </c>
      <c r="G181" s="146">
        <v>1</v>
      </c>
      <c r="H181" s="146">
        <v>0</v>
      </c>
      <c r="I181" s="146">
        <v>1</v>
      </c>
      <c r="J181" s="146">
        <v>0</v>
      </c>
      <c r="K181" s="146">
        <v>0</v>
      </c>
      <c r="L181" s="146">
        <v>1</v>
      </c>
      <c r="M181" s="146">
        <v>0</v>
      </c>
      <c r="N181" s="146">
        <v>1</v>
      </c>
      <c r="O181" s="17"/>
    </row>
    <row r="182" spans="1:15">
      <c r="A182" s="44" t="s">
        <v>163</v>
      </c>
      <c r="B182" s="146">
        <v>92</v>
      </c>
      <c r="C182" s="146">
        <v>6</v>
      </c>
      <c r="D182" s="146">
        <v>1</v>
      </c>
      <c r="E182" s="146">
        <v>7</v>
      </c>
      <c r="F182" s="146">
        <v>7</v>
      </c>
      <c r="G182" s="146">
        <v>5</v>
      </c>
      <c r="H182" s="146">
        <v>13</v>
      </c>
      <c r="I182" s="146">
        <v>6</v>
      </c>
      <c r="J182" s="146">
        <v>4</v>
      </c>
      <c r="K182" s="146">
        <v>10</v>
      </c>
      <c r="L182" s="146">
        <v>8</v>
      </c>
      <c r="M182" s="146">
        <v>12</v>
      </c>
      <c r="N182" s="146">
        <v>13</v>
      </c>
      <c r="O182" s="17"/>
    </row>
    <row r="183" spans="1:15" s="29" customFormat="1">
      <c r="A183" s="46" t="s">
        <v>44</v>
      </c>
      <c r="B183" s="164">
        <v>2</v>
      </c>
      <c r="C183" s="164">
        <v>0</v>
      </c>
      <c r="D183" s="164">
        <v>0</v>
      </c>
      <c r="E183" s="164">
        <v>0</v>
      </c>
      <c r="F183" s="164">
        <v>0</v>
      </c>
      <c r="G183" s="164">
        <v>0</v>
      </c>
      <c r="H183" s="164">
        <v>1</v>
      </c>
      <c r="I183" s="164">
        <v>0</v>
      </c>
      <c r="J183" s="164">
        <v>1</v>
      </c>
      <c r="K183" s="164">
        <v>0</v>
      </c>
      <c r="L183" s="164">
        <v>0</v>
      </c>
      <c r="M183" s="164">
        <v>0</v>
      </c>
      <c r="N183" s="164">
        <v>0</v>
      </c>
      <c r="O183" s="163"/>
    </row>
    <row r="184" spans="1:15">
      <c r="A184" s="44" t="s">
        <v>293</v>
      </c>
      <c r="B184" s="146">
        <v>2</v>
      </c>
      <c r="C184" s="146">
        <v>0</v>
      </c>
      <c r="D184" s="146">
        <v>0</v>
      </c>
      <c r="E184" s="146">
        <v>0</v>
      </c>
      <c r="F184" s="146">
        <v>0</v>
      </c>
      <c r="G184" s="146">
        <v>0</v>
      </c>
      <c r="H184" s="146">
        <v>1</v>
      </c>
      <c r="I184" s="146">
        <v>0</v>
      </c>
      <c r="J184" s="146">
        <v>1</v>
      </c>
      <c r="K184" s="146">
        <v>0</v>
      </c>
      <c r="L184" s="146">
        <v>0</v>
      </c>
      <c r="M184" s="146">
        <v>0</v>
      </c>
      <c r="N184" s="146">
        <v>0</v>
      </c>
      <c r="O184" s="17"/>
    </row>
    <row r="185" spans="1:15" s="29" customFormat="1">
      <c r="A185" s="46" t="s">
        <v>40</v>
      </c>
      <c r="B185" s="164">
        <v>33</v>
      </c>
      <c r="C185" s="164">
        <v>3</v>
      </c>
      <c r="D185" s="164">
        <v>3</v>
      </c>
      <c r="E185" s="164">
        <v>2</v>
      </c>
      <c r="F185" s="164">
        <v>3</v>
      </c>
      <c r="G185" s="164">
        <v>2</v>
      </c>
      <c r="H185" s="164">
        <v>3</v>
      </c>
      <c r="I185" s="164">
        <v>3</v>
      </c>
      <c r="J185" s="164">
        <v>4</v>
      </c>
      <c r="K185" s="164">
        <v>3</v>
      </c>
      <c r="L185" s="164">
        <v>3</v>
      </c>
      <c r="M185" s="164">
        <v>3</v>
      </c>
      <c r="N185" s="164">
        <v>1</v>
      </c>
      <c r="O185" s="163"/>
    </row>
    <row r="186" spans="1:15">
      <c r="A186" s="44" t="s">
        <v>216</v>
      </c>
      <c r="B186" s="146">
        <v>32</v>
      </c>
      <c r="C186" s="146">
        <v>3</v>
      </c>
      <c r="D186" s="146">
        <v>3</v>
      </c>
      <c r="E186" s="146">
        <v>2</v>
      </c>
      <c r="F186" s="146">
        <v>3</v>
      </c>
      <c r="G186" s="146">
        <v>2</v>
      </c>
      <c r="H186" s="146">
        <v>3</v>
      </c>
      <c r="I186" s="146">
        <v>3</v>
      </c>
      <c r="J186" s="146">
        <v>3</v>
      </c>
      <c r="K186" s="146">
        <v>3</v>
      </c>
      <c r="L186" s="146">
        <v>3</v>
      </c>
      <c r="M186" s="146">
        <v>3</v>
      </c>
      <c r="N186" s="146">
        <v>1</v>
      </c>
      <c r="O186" s="17"/>
    </row>
    <row r="187" spans="1:15">
      <c r="A187" s="44" t="s">
        <v>161</v>
      </c>
      <c r="B187" s="146">
        <v>1</v>
      </c>
      <c r="C187" s="146">
        <v>0</v>
      </c>
      <c r="D187" s="146">
        <v>0</v>
      </c>
      <c r="E187" s="146">
        <v>0</v>
      </c>
      <c r="F187" s="146">
        <v>0</v>
      </c>
      <c r="G187" s="146">
        <v>0</v>
      </c>
      <c r="H187" s="146">
        <v>0</v>
      </c>
      <c r="I187" s="146">
        <v>0</v>
      </c>
      <c r="J187" s="146">
        <v>1</v>
      </c>
      <c r="K187" s="146">
        <v>0</v>
      </c>
      <c r="L187" s="146">
        <v>0</v>
      </c>
      <c r="M187" s="146">
        <v>0</v>
      </c>
      <c r="N187" s="146">
        <v>0</v>
      </c>
      <c r="O187" s="17"/>
    </row>
    <row r="188" spans="1:15" s="29" customFormat="1">
      <c r="A188" s="46" t="s">
        <v>294</v>
      </c>
      <c r="B188" s="164">
        <v>1</v>
      </c>
      <c r="C188" s="164">
        <v>0</v>
      </c>
      <c r="D188" s="164">
        <v>0</v>
      </c>
      <c r="E188" s="164">
        <v>0</v>
      </c>
      <c r="F188" s="164">
        <v>0</v>
      </c>
      <c r="G188" s="164">
        <v>0</v>
      </c>
      <c r="H188" s="164">
        <v>0</v>
      </c>
      <c r="I188" s="164">
        <v>0</v>
      </c>
      <c r="J188" s="164">
        <v>0</v>
      </c>
      <c r="K188" s="164">
        <v>0</v>
      </c>
      <c r="L188" s="164">
        <v>1</v>
      </c>
      <c r="M188" s="164">
        <v>0</v>
      </c>
      <c r="N188" s="164">
        <v>0</v>
      </c>
      <c r="O188" s="163"/>
    </row>
    <row r="189" spans="1:15">
      <c r="A189" s="44" t="s">
        <v>161</v>
      </c>
      <c r="B189" s="146">
        <v>1</v>
      </c>
      <c r="C189" s="146">
        <v>0</v>
      </c>
      <c r="D189" s="146">
        <v>0</v>
      </c>
      <c r="E189" s="146">
        <v>0</v>
      </c>
      <c r="F189" s="146">
        <v>0</v>
      </c>
      <c r="G189" s="146">
        <v>0</v>
      </c>
      <c r="H189" s="146">
        <v>0</v>
      </c>
      <c r="I189" s="146">
        <v>0</v>
      </c>
      <c r="J189" s="146">
        <v>0</v>
      </c>
      <c r="K189" s="146">
        <v>0</v>
      </c>
      <c r="L189" s="146">
        <v>1</v>
      </c>
      <c r="M189" s="146">
        <v>0</v>
      </c>
      <c r="N189" s="146">
        <v>0</v>
      </c>
      <c r="O189" s="17"/>
    </row>
    <row r="190" spans="1:15" s="29" customFormat="1">
      <c r="A190" s="46" t="s">
        <v>26</v>
      </c>
      <c r="B190" s="164">
        <v>43</v>
      </c>
      <c r="C190" s="164">
        <v>4</v>
      </c>
      <c r="D190" s="164">
        <v>3</v>
      </c>
      <c r="E190" s="164">
        <v>6</v>
      </c>
      <c r="F190" s="164">
        <v>3</v>
      </c>
      <c r="G190" s="164">
        <v>5</v>
      </c>
      <c r="H190" s="164">
        <v>4</v>
      </c>
      <c r="I190" s="164">
        <v>2</v>
      </c>
      <c r="J190" s="164">
        <v>5</v>
      </c>
      <c r="K190" s="164">
        <v>3</v>
      </c>
      <c r="L190" s="164">
        <v>2</v>
      </c>
      <c r="M190" s="164">
        <v>6</v>
      </c>
      <c r="N190" s="164">
        <v>0</v>
      </c>
      <c r="O190" s="163"/>
    </row>
    <row r="191" spans="1:15">
      <c r="A191" s="44" t="s">
        <v>216</v>
      </c>
      <c r="B191" s="146">
        <v>4</v>
      </c>
      <c r="C191" s="146">
        <v>0</v>
      </c>
      <c r="D191" s="146">
        <v>0</v>
      </c>
      <c r="E191" s="146">
        <v>0</v>
      </c>
      <c r="F191" s="146">
        <v>0</v>
      </c>
      <c r="G191" s="146">
        <v>1</v>
      </c>
      <c r="H191" s="146">
        <v>1</v>
      </c>
      <c r="I191" s="146">
        <v>0</v>
      </c>
      <c r="J191" s="146">
        <v>1</v>
      </c>
      <c r="K191" s="146">
        <v>0</v>
      </c>
      <c r="L191" s="146">
        <v>1</v>
      </c>
      <c r="M191" s="146">
        <v>0</v>
      </c>
      <c r="N191" s="146">
        <v>0</v>
      </c>
      <c r="O191" s="17"/>
    </row>
    <row r="192" spans="1:15">
      <c r="A192" s="44" t="s">
        <v>179</v>
      </c>
      <c r="B192" s="146">
        <v>2</v>
      </c>
      <c r="C192" s="146">
        <v>0</v>
      </c>
      <c r="D192" s="146">
        <v>1</v>
      </c>
      <c r="E192" s="146">
        <v>0</v>
      </c>
      <c r="F192" s="146">
        <v>0</v>
      </c>
      <c r="G192" s="146">
        <v>0</v>
      </c>
      <c r="H192" s="146">
        <v>0</v>
      </c>
      <c r="I192" s="146">
        <v>0</v>
      </c>
      <c r="J192" s="146">
        <v>0</v>
      </c>
      <c r="K192" s="146">
        <v>0</v>
      </c>
      <c r="L192" s="146">
        <v>0</v>
      </c>
      <c r="M192" s="146">
        <v>1</v>
      </c>
      <c r="N192" s="146">
        <v>0</v>
      </c>
      <c r="O192" s="17"/>
    </row>
    <row r="193" spans="1:15">
      <c r="A193" s="44" t="s">
        <v>163</v>
      </c>
      <c r="B193" s="146">
        <v>34</v>
      </c>
      <c r="C193" s="146">
        <v>4</v>
      </c>
      <c r="D193" s="146">
        <v>1</v>
      </c>
      <c r="E193" s="146">
        <v>5</v>
      </c>
      <c r="F193" s="146">
        <v>3</v>
      </c>
      <c r="G193" s="146">
        <v>3</v>
      </c>
      <c r="H193" s="146">
        <v>3</v>
      </c>
      <c r="I193" s="146">
        <v>2</v>
      </c>
      <c r="J193" s="146">
        <v>4</v>
      </c>
      <c r="K193" s="146">
        <v>3</v>
      </c>
      <c r="L193" s="146">
        <v>1</v>
      </c>
      <c r="M193" s="146">
        <v>5</v>
      </c>
      <c r="N193" s="146">
        <v>0</v>
      </c>
      <c r="O193" s="17"/>
    </row>
    <row r="194" spans="1:15">
      <c r="A194" s="44" t="s">
        <v>80</v>
      </c>
      <c r="B194" s="146">
        <v>3</v>
      </c>
      <c r="C194" s="146">
        <v>0</v>
      </c>
      <c r="D194" s="146">
        <v>1</v>
      </c>
      <c r="E194" s="146">
        <v>1</v>
      </c>
      <c r="F194" s="146">
        <v>0</v>
      </c>
      <c r="G194" s="146">
        <v>1</v>
      </c>
      <c r="H194" s="146">
        <v>0</v>
      </c>
      <c r="I194" s="146">
        <v>0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17"/>
    </row>
    <row r="195" spans="1:15" s="29" customFormat="1">
      <c r="A195" s="46" t="s">
        <v>295</v>
      </c>
      <c r="B195" s="164">
        <v>2</v>
      </c>
      <c r="C195" s="164">
        <v>0</v>
      </c>
      <c r="D195" s="164">
        <v>0</v>
      </c>
      <c r="E195" s="164">
        <v>0</v>
      </c>
      <c r="F195" s="164">
        <v>1</v>
      </c>
      <c r="G195" s="164">
        <v>1</v>
      </c>
      <c r="H195" s="164">
        <v>0</v>
      </c>
      <c r="I195" s="164">
        <v>0</v>
      </c>
      <c r="J195" s="164">
        <v>0</v>
      </c>
      <c r="K195" s="164">
        <v>0</v>
      </c>
      <c r="L195" s="164">
        <v>0</v>
      </c>
      <c r="M195" s="164">
        <v>0</v>
      </c>
      <c r="N195" s="164">
        <v>0</v>
      </c>
      <c r="O195" s="163"/>
    </row>
    <row r="196" spans="1:15">
      <c r="A196" s="44" t="s">
        <v>80</v>
      </c>
      <c r="B196" s="146">
        <v>2</v>
      </c>
      <c r="C196" s="146">
        <v>0</v>
      </c>
      <c r="D196" s="146">
        <v>0</v>
      </c>
      <c r="E196" s="146">
        <v>0</v>
      </c>
      <c r="F196" s="146">
        <v>1</v>
      </c>
      <c r="G196" s="146">
        <v>1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17"/>
    </row>
    <row r="197" spans="1:15" s="29" customFormat="1">
      <c r="A197" s="46" t="s">
        <v>41</v>
      </c>
      <c r="B197" s="164">
        <v>56</v>
      </c>
      <c r="C197" s="164">
        <v>7</v>
      </c>
      <c r="D197" s="164">
        <v>6</v>
      </c>
      <c r="E197" s="164">
        <v>6</v>
      </c>
      <c r="F197" s="164">
        <v>3</v>
      </c>
      <c r="G197" s="164">
        <v>6</v>
      </c>
      <c r="H197" s="164">
        <v>2</v>
      </c>
      <c r="I197" s="164">
        <v>3</v>
      </c>
      <c r="J197" s="164">
        <v>2</v>
      </c>
      <c r="K197" s="164">
        <v>5</v>
      </c>
      <c r="L197" s="164">
        <v>2</v>
      </c>
      <c r="M197" s="164">
        <v>5</v>
      </c>
      <c r="N197" s="164">
        <v>9</v>
      </c>
      <c r="O197" s="163"/>
    </row>
    <row r="198" spans="1:15">
      <c r="A198" s="44" t="s">
        <v>159</v>
      </c>
      <c r="B198" s="146">
        <v>26</v>
      </c>
      <c r="C198" s="146">
        <v>2</v>
      </c>
      <c r="D198" s="146">
        <v>1</v>
      </c>
      <c r="E198" s="146">
        <v>5</v>
      </c>
      <c r="F198" s="146">
        <v>1</v>
      </c>
      <c r="G198" s="146">
        <v>2</v>
      </c>
      <c r="H198" s="146">
        <v>2</v>
      </c>
      <c r="I198" s="146">
        <v>1</v>
      </c>
      <c r="J198" s="146">
        <v>2</v>
      </c>
      <c r="K198" s="146">
        <v>3</v>
      </c>
      <c r="L198" s="146">
        <v>2</v>
      </c>
      <c r="M198" s="146">
        <v>3</v>
      </c>
      <c r="N198" s="146">
        <v>2</v>
      </c>
      <c r="O198" s="17"/>
    </row>
    <row r="199" spans="1:15">
      <c r="A199" s="44" t="s">
        <v>179</v>
      </c>
      <c r="B199" s="146">
        <v>17</v>
      </c>
      <c r="C199" s="146">
        <v>4</v>
      </c>
      <c r="D199" s="146">
        <v>3</v>
      </c>
      <c r="E199" s="146">
        <v>1</v>
      </c>
      <c r="F199" s="146">
        <v>0</v>
      </c>
      <c r="G199" s="146">
        <v>0</v>
      </c>
      <c r="H199" s="146">
        <v>0</v>
      </c>
      <c r="I199" s="146">
        <v>0</v>
      </c>
      <c r="J199" s="146">
        <v>0</v>
      </c>
      <c r="K199" s="146">
        <v>0</v>
      </c>
      <c r="L199" s="146">
        <v>0</v>
      </c>
      <c r="M199" s="146">
        <v>2</v>
      </c>
      <c r="N199" s="146">
        <v>7</v>
      </c>
      <c r="O199" s="17"/>
    </row>
    <row r="200" spans="1:15">
      <c r="A200" s="44" t="s">
        <v>167</v>
      </c>
      <c r="B200" s="146">
        <v>1</v>
      </c>
      <c r="C200" s="146">
        <v>0</v>
      </c>
      <c r="D200" s="146">
        <v>1</v>
      </c>
      <c r="E200" s="146">
        <v>0</v>
      </c>
      <c r="F200" s="146">
        <v>0</v>
      </c>
      <c r="G200" s="146">
        <v>0</v>
      </c>
      <c r="H200" s="146">
        <v>0</v>
      </c>
      <c r="I200" s="146">
        <v>0</v>
      </c>
      <c r="J200" s="146">
        <v>0</v>
      </c>
      <c r="K200" s="146">
        <v>0</v>
      </c>
      <c r="L200" s="146">
        <v>0</v>
      </c>
      <c r="M200" s="146">
        <v>0</v>
      </c>
      <c r="N200" s="146">
        <v>0</v>
      </c>
      <c r="O200" s="17"/>
    </row>
    <row r="201" spans="1:15">
      <c r="A201" s="44" t="s">
        <v>163</v>
      </c>
      <c r="B201" s="146">
        <v>10</v>
      </c>
      <c r="C201" s="146">
        <v>0</v>
      </c>
      <c r="D201" s="146">
        <v>1</v>
      </c>
      <c r="E201" s="146">
        <v>0</v>
      </c>
      <c r="F201" s="146">
        <v>1</v>
      </c>
      <c r="G201" s="146">
        <v>4</v>
      </c>
      <c r="H201" s="146">
        <v>0</v>
      </c>
      <c r="I201" s="146">
        <v>2</v>
      </c>
      <c r="J201" s="146">
        <v>0</v>
      </c>
      <c r="K201" s="146">
        <v>2</v>
      </c>
      <c r="L201" s="146">
        <v>0</v>
      </c>
      <c r="M201" s="146">
        <v>0</v>
      </c>
      <c r="N201" s="146">
        <v>0</v>
      </c>
      <c r="O201" s="17"/>
    </row>
    <row r="202" spans="1:15">
      <c r="A202" s="44" t="s">
        <v>161</v>
      </c>
      <c r="B202" s="146">
        <v>0</v>
      </c>
      <c r="C202" s="146">
        <v>0</v>
      </c>
      <c r="D202" s="146">
        <v>0</v>
      </c>
      <c r="E202" s="146">
        <v>0</v>
      </c>
      <c r="F202" s="146">
        <v>1</v>
      </c>
      <c r="G202" s="146">
        <v>0</v>
      </c>
      <c r="H202" s="146">
        <v>0</v>
      </c>
      <c r="I202" s="146">
        <v>0</v>
      </c>
      <c r="J202" s="146">
        <v>0</v>
      </c>
      <c r="K202" s="146">
        <v>0</v>
      </c>
      <c r="L202" s="146">
        <v>0</v>
      </c>
      <c r="M202" s="146">
        <v>0</v>
      </c>
      <c r="N202" s="146">
        <v>0</v>
      </c>
      <c r="O202" s="17"/>
    </row>
    <row r="203" spans="1:15">
      <c r="A203" s="44" t="s">
        <v>80</v>
      </c>
      <c r="B203" s="146">
        <v>0</v>
      </c>
      <c r="C203" s="146">
        <v>1</v>
      </c>
      <c r="D203" s="146">
        <v>0</v>
      </c>
      <c r="E203" s="146">
        <v>0</v>
      </c>
      <c r="F203" s="146">
        <v>0</v>
      </c>
      <c r="G203" s="146">
        <v>0</v>
      </c>
      <c r="H203" s="146">
        <v>0</v>
      </c>
      <c r="I203" s="146">
        <v>0</v>
      </c>
      <c r="J203" s="146">
        <v>0</v>
      </c>
      <c r="K203" s="146">
        <v>0</v>
      </c>
      <c r="L203" s="146">
        <v>0</v>
      </c>
      <c r="M203" s="146">
        <v>0</v>
      </c>
      <c r="N203" s="146">
        <v>0</v>
      </c>
      <c r="O203" s="17"/>
    </row>
    <row r="204" spans="1:15" s="29" customFormat="1">
      <c r="A204" s="46" t="s">
        <v>138</v>
      </c>
      <c r="B204" s="164">
        <v>647</v>
      </c>
      <c r="C204" s="164">
        <v>64</v>
      </c>
      <c r="D204" s="164">
        <v>46</v>
      </c>
      <c r="E204" s="164">
        <v>48</v>
      </c>
      <c r="F204" s="164">
        <v>39</v>
      </c>
      <c r="G204" s="164">
        <v>59</v>
      </c>
      <c r="H204" s="164">
        <v>59</v>
      </c>
      <c r="I204" s="164">
        <v>52</v>
      </c>
      <c r="J204" s="164">
        <v>59</v>
      </c>
      <c r="K204" s="164">
        <v>53</v>
      </c>
      <c r="L204" s="164">
        <v>64</v>
      </c>
      <c r="M204" s="164">
        <v>46</v>
      </c>
      <c r="N204" s="164">
        <v>58</v>
      </c>
      <c r="O204" s="163"/>
    </row>
    <row r="205" spans="1:15">
      <c r="A205" s="44" t="s">
        <v>160</v>
      </c>
      <c r="B205" s="146">
        <v>13</v>
      </c>
      <c r="C205" s="146">
        <v>0</v>
      </c>
      <c r="D205" s="146">
        <v>0</v>
      </c>
      <c r="E205" s="146">
        <v>0</v>
      </c>
      <c r="F205" s="146">
        <v>0</v>
      </c>
      <c r="G205" s="146">
        <v>1</v>
      </c>
      <c r="H205" s="146">
        <v>3</v>
      </c>
      <c r="I205" s="146">
        <v>0</v>
      </c>
      <c r="J205" s="146">
        <v>0</v>
      </c>
      <c r="K205" s="146">
        <v>4</v>
      </c>
      <c r="L205" s="146">
        <v>4</v>
      </c>
      <c r="M205" s="146">
        <v>1</v>
      </c>
      <c r="N205" s="146">
        <v>0</v>
      </c>
      <c r="O205" s="17"/>
    </row>
    <row r="206" spans="1:15">
      <c r="A206" s="44" t="s">
        <v>159</v>
      </c>
      <c r="B206" s="146">
        <v>323</v>
      </c>
      <c r="C206" s="146">
        <v>36</v>
      </c>
      <c r="D206" s="146">
        <v>28</v>
      </c>
      <c r="E206" s="146">
        <v>23</v>
      </c>
      <c r="F206" s="146">
        <v>21</v>
      </c>
      <c r="G206" s="146">
        <v>30</v>
      </c>
      <c r="H206" s="146">
        <v>28</v>
      </c>
      <c r="I206" s="146">
        <v>24</v>
      </c>
      <c r="J206" s="146">
        <v>30</v>
      </c>
      <c r="K206" s="146">
        <v>24</v>
      </c>
      <c r="L206" s="146">
        <v>32</v>
      </c>
      <c r="M206" s="146">
        <v>22</v>
      </c>
      <c r="N206" s="146">
        <v>25</v>
      </c>
      <c r="O206" s="17"/>
    </row>
    <row r="207" spans="1:15">
      <c r="A207" s="44" t="s">
        <v>179</v>
      </c>
      <c r="B207" s="146">
        <v>134</v>
      </c>
      <c r="C207" s="146">
        <v>15</v>
      </c>
      <c r="D207" s="146">
        <v>7</v>
      </c>
      <c r="E207" s="146">
        <v>12</v>
      </c>
      <c r="F207" s="146">
        <v>6</v>
      </c>
      <c r="G207" s="146">
        <v>10</v>
      </c>
      <c r="H207" s="146">
        <v>13</v>
      </c>
      <c r="I207" s="146">
        <v>13</v>
      </c>
      <c r="J207" s="146">
        <v>11</v>
      </c>
      <c r="K207" s="146">
        <v>10</v>
      </c>
      <c r="L207" s="146">
        <v>13</v>
      </c>
      <c r="M207" s="146">
        <v>12</v>
      </c>
      <c r="N207" s="146">
        <v>12</v>
      </c>
      <c r="O207" s="17"/>
    </row>
    <row r="208" spans="1:15">
      <c r="A208" s="44" t="s">
        <v>161</v>
      </c>
      <c r="B208" s="146">
        <v>73</v>
      </c>
      <c r="C208" s="146">
        <v>4</v>
      </c>
      <c r="D208" s="146">
        <v>5</v>
      </c>
      <c r="E208" s="146">
        <v>5</v>
      </c>
      <c r="F208" s="146">
        <v>5</v>
      </c>
      <c r="G208" s="146">
        <v>7</v>
      </c>
      <c r="H208" s="146">
        <v>6</v>
      </c>
      <c r="I208" s="146">
        <v>8</v>
      </c>
      <c r="J208" s="146">
        <v>7</v>
      </c>
      <c r="K208" s="146">
        <v>5</v>
      </c>
      <c r="L208" s="146">
        <v>4</v>
      </c>
      <c r="M208" s="146">
        <v>5</v>
      </c>
      <c r="N208" s="146">
        <v>12</v>
      </c>
      <c r="O208" s="17"/>
    </row>
    <row r="209" spans="1:15">
      <c r="A209" s="44" t="s">
        <v>218</v>
      </c>
      <c r="B209" s="146">
        <v>3</v>
      </c>
      <c r="C209" s="146">
        <v>0</v>
      </c>
      <c r="D209" s="146">
        <v>1</v>
      </c>
      <c r="E209" s="146">
        <v>0</v>
      </c>
      <c r="F209" s="146">
        <v>1</v>
      </c>
      <c r="G209" s="146">
        <v>0</v>
      </c>
      <c r="H209" s="146">
        <v>0</v>
      </c>
      <c r="I209" s="146">
        <v>0</v>
      </c>
      <c r="J209" s="146">
        <v>0</v>
      </c>
      <c r="K209" s="146">
        <v>1</v>
      </c>
      <c r="L209" s="146">
        <v>0</v>
      </c>
      <c r="M209" s="146">
        <v>0</v>
      </c>
      <c r="N209" s="146">
        <v>0</v>
      </c>
      <c r="O209" s="17"/>
    </row>
    <row r="210" spans="1:15">
      <c r="A210" s="44" t="s">
        <v>162</v>
      </c>
      <c r="B210" s="146">
        <v>7</v>
      </c>
      <c r="C210" s="146">
        <v>0</v>
      </c>
      <c r="D210" s="146">
        <v>0</v>
      </c>
      <c r="E210" s="146">
        <v>0</v>
      </c>
      <c r="F210" s="146">
        <v>0</v>
      </c>
      <c r="G210" s="146">
        <v>2</v>
      </c>
      <c r="H210" s="146">
        <v>2</v>
      </c>
      <c r="I210" s="146">
        <v>1</v>
      </c>
      <c r="J210" s="146">
        <v>0</v>
      </c>
      <c r="K210" s="146">
        <v>0</v>
      </c>
      <c r="L210" s="146">
        <v>1</v>
      </c>
      <c r="M210" s="146">
        <v>1</v>
      </c>
      <c r="N210" s="146">
        <v>0</v>
      </c>
      <c r="O210" s="17"/>
    </row>
    <row r="211" spans="1:15">
      <c r="A211" s="44" t="s">
        <v>163</v>
      </c>
      <c r="B211" s="146">
        <v>93</v>
      </c>
      <c r="C211" s="146">
        <v>9</v>
      </c>
      <c r="D211" s="146">
        <v>5</v>
      </c>
      <c r="E211" s="146">
        <v>8</v>
      </c>
      <c r="F211" s="146">
        <v>6</v>
      </c>
      <c r="G211" s="146">
        <v>9</v>
      </c>
      <c r="H211" s="146">
        <v>7</v>
      </c>
      <c r="I211" s="146">
        <v>6</v>
      </c>
      <c r="J211" s="146">
        <v>11</v>
      </c>
      <c r="K211" s="146">
        <v>9</v>
      </c>
      <c r="L211" s="146">
        <v>9</v>
      </c>
      <c r="M211" s="146">
        <v>5</v>
      </c>
      <c r="N211" s="146">
        <v>9</v>
      </c>
      <c r="O211" s="17"/>
    </row>
    <row r="212" spans="1:15">
      <c r="A212" s="44" t="s">
        <v>80</v>
      </c>
      <c r="B212" s="146">
        <v>1</v>
      </c>
      <c r="C212" s="146">
        <v>0</v>
      </c>
      <c r="D212" s="146">
        <v>0</v>
      </c>
      <c r="E212" s="146">
        <v>0</v>
      </c>
      <c r="F212" s="146">
        <v>0</v>
      </c>
      <c r="G212" s="146">
        <v>0</v>
      </c>
      <c r="H212" s="146">
        <v>0</v>
      </c>
      <c r="I212" s="146">
        <v>0</v>
      </c>
      <c r="J212" s="146">
        <v>0</v>
      </c>
      <c r="K212" s="146">
        <v>0</v>
      </c>
      <c r="L212" s="146">
        <v>1</v>
      </c>
      <c r="M212" s="146">
        <v>0</v>
      </c>
      <c r="N212" s="146">
        <v>0</v>
      </c>
      <c r="O212" s="17"/>
    </row>
    <row r="213" spans="1:15" s="29" customFormat="1">
      <c r="A213" s="46" t="s">
        <v>184</v>
      </c>
      <c r="B213" s="164">
        <v>4</v>
      </c>
      <c r="C213" s="164">
        <v>0</v>
      </c>
      <c r="D213" s="164">
        <v>2</v>
      </c>
      <c r="E213" s="164">
        <v>0</v>
      </c>
      <c r="F213" s="164">
        <v>0</v>
      </c>
      <c r="G213" s="164">
        <v>1</v>
      </c>
      <c r="H213" s="164">
        <v>0</v>
      </c>
      <c r="I213" s="164">
        <v>0</v>
      </c>
      <c r="J213" s="164">
        <v>1</v>
      </c>
      <c r="K213" s="164">
        <v>0</v>
      </c>
      <c r="L213" s="164">
        <v>0</v>
      </c>
      <c r="M213" s="164">
        <v>0</v>
      </c>
      <c r="N213" s="164">
        <v>0</v>
      </c>
      <c r="O213" s="163"/>
    </row>
    <row r="214" spans="1:15">
      <c r="A214" s="44" t="s">
        <v>159</v>
      </c>
      <c r="B214" s="146">
        <v>3</v>
      </c>
      <c r="C214" s="146">
        <v>0</v>
      </c>
      <c r="D214" s="146">
        <v>2</v>
      </c>
      <c r="E214" s="146">
        <v>0</v>
      </c>
      <c r="F214" s="146">
        <v>0</v>
      </c>
      <c r="G214" s="146">
        <v>1</v>
      </c>
      <c r="H214" s="146">
        <v>0</v>
      </c>
      <c r="I214" s="146">
        <v>0</v>
      </c>
      <c r="J214" s="146">
        <v>0</v>
      </c>
      <c r="K214" s="146">
        <v>0</v>
      </c>
      <c r="L214" s="146">
        <v>0</v>
      </c>
      <c r="M214" s="146">
        <v>0</v>
      </c>
      <c r="N214" s="146">
        <v>0</v>
      </c>
      <c r="O214" s="17"/>
    </row>
    <row r="215" spans="1:15">
      <c r="A215" s="44" t="s">
        <v>167</v>
      </c>
      <c r="B215" s="146">
        <v>1</v>
      </c>
      <c r="C215" s="146">
        <v>0</v>
      </c>
      <c r="D215" s="146">
        <v>0</v>
      </c>
      <c r="E215" s="146">
        <v>0</v>
      </c>
      <c r="F215" s="146">
        <v>0</v>
      </c>
      <c r="G215" s="146">
        <v>0</v>
      </c>
      <c r="H215" s="146">
        <v>0</v>
      </c>
      <c r="I215" s="146">
        <v>0</v>
      </c>
      <c r="J215" s="146">
        <v>1</v>
      </c>
      <c r="K215" s="146">
        <v>0</v>
      </c>
      <c r="L215" s="146">
        <v>0</v>
      </c>
      <c r="M215" s="146">
        <v>0</v>
      </c>
      <c r="N215" s="146">
        <v>0</v>
      </c>
      <c r="O215" s="17"/>
    </row>
    <row r="216" spans="1:15" s="29" customFormat="1">
      <c r="A216" s="46" t="s">
        <v>27</v>
      </c>
      <c r="B216" s="164">
        <v>206</v>
      </c>
      <c r="C216" s="164">
        <v>14</v>
      </c>
      <c r="D216" s="164">
        <v>17</v>
      </c>
      <c r="E216" s="164">
        <v>14</v>
      </c>
      <c r="F216" s="164">
        <v>12</v>
      </c>
      <c r="G216" s="164">
        <v>12</v>
      </c>
      <c r="H216" s="164">
        <v>15</v>
      </c>
      <c r="I216" s="164">
        <v>19</v>
      </c>
      <c r="J216" s="164">
        <v>15</v>
      </c>
      <c r="K216" s="164">
        <v>18</v>
      </c>
      <c r="L216" s="164">
        <v>26</v>
      </c>
      <c r="M216" s="164">
        <v>20</v>
      </c>
      <c r="N216" s="164">
        <v>24</v>
      </c>
      <c r="O216" s="163"/>
    </row>
    <row r="217" spans="1:15">
      <c r="A217" s="44" t="s">
        <v>159</v>
      </c>
      <c r="B217" s="146">
        <v>194</v>
      </c>
      <c r="C217" s="146">
        <v>13</v>
      </c>
      <c r="D217" s="146">
        <v>14</v>
      </c>
      <c r="E217" s="146">
        <v>13</v>
      </c>
      <c r="F217" s="146">
        <v>11</v>
      </c>
      <c r="G217" s="146">
        <v>11</v>
      </c>
      <c r="H217" s="146">
        <v>14</v>
      </c>
      <c r="I217" s="146">
        <v>19</v>
      </c>
      <c r="J217" s="146">
        <v>15</v>
      </c>
      <c r="K217" s="146">
        <v>18</v>
      </c>
      <c r="L217" s="146">
        <v>25</v>
      </c>
      <c r="M217" s="146">
        <v>18</v>
      </c>
      <c r="N217" s="146">
        <v>23</v>
      </c>
      <c r="O217" s="17"/>
    </row>
    <row r="218" spans="1:15">
      <c r="A218" s="44" t="s">
        <v>161</v>
      </c>
      <c r="B218" s="146">
        <v>8</v>
      </c>
      <c r="C218" s="146">
        <v>1</v>
      </c>
      <c r="D218" s="146">
        <v>1</v>
      </c>
      <c r="E218" s="146">
        <v>1</v>
      </c>
      <c r="F218" s="146">
        <v>1</v>
      </c>
      <c r="G218" s="146">
        <v>0</v>
      </c>
      <c r="H218" s="146">
        <v>1</v>
      </c>
      <c r="I218" s="146">
        <v>0</v>
      </c>
      <c r="J218" s="146">
        <v>0</v>
      </c>
      <c r="K218" s="146">
        <v>0</v>
      </c>
      <c r="L218" s="146">
        <v>1</v>
      </c>
      <c r="M218" s="146">
        <v>1</v>
      </c>
      <c r="N218" s="146">
        <v>1</v>
      </c>
      <c r="O218" s="17"/>
    </row>
    <row r="219" spans="1:15">
      <c r="A219" s="44" t="s">
        <v>163</v>
      </c>
      <c r="B219" s="146">
        <v>4</v>
      </c>
      <c r="C219" s="146">
        <v>0</v>
      </c>
      <c r="D219" s="146">
        <v>2</v>
      </c>
      <c r="E219" s="146">
        <v>0</v>
      </c>
      <c r="F219" s="146">
        <v>0</v>
      </c>
      <c r="G219" s="146">
        <v>1</v>
      </c>
      <c r="H219" s="146">
        <v>0</v>
      </c>
      <c r="I219" s="146">
        <v>0</v>
      </c>
      <c r="J219" s="146">
        <v>0</v>
      </c>
      <c r="K219" s="146">
        <v>0</v>
      </c>
      <c r="L219" s="146">
        <v>0</v>
      </c>
      <c r="M219" s="146">
        <v>1</v>
      </c>
      <c r="N219" s="146">
        <v>0</v>
      </c>
      <c r="O219" s="17"/>
    </row>
    <row r="220" spans="1:15" s="29" customFormat="1">
      <c r="A220" s="46" t="s">
        <v>296</v>
      </c>
      <c r="B220" s="164">
        <v>1</v>
      </c>
      <c r="C220" s="164">
        <v>1</v>
      </c>
      <c r="D220" s="164">
        <v>0</v>
      </c>
      <c r="E220" s="164">
        <v>0</v>
      </c>
      <c r="F220" s="164">
        <v>0</v>
      </c>
      <c r="G220" s="164">
        <v>0</v>
      </c>
      <c r="H220" s="164">
        <v>0</v>
      </c>
      <c r="I220" s="164">
        <v>0</v>
      </c>
      <c r="J220" s="164">
        <v>0</v>
      </c>
      <c r="K220" s="164">
        <v>0</v>
      </c>
      <c r="L220" s="164">
        <v>0</v>
      </c>
      <c r="M220" s="164">
        <v>0</v>
      </c>
      <c r="N220" s="164">
        <v>0</v>
      </c>
      <c r="O220" s="163"/>
    </row>
    <row r="221" spans="1:15">
      <c r="A221" s="44" t="s">
        <v>163</v>
      </c>
      <c r="B221" s="146">
        <v>1</v>
      </c>
      <c r="C221" s="146">
        <v>1</v>
      </c>
      <c r="D221" s="146">
        <v>0</v>
      </c>
      <c r="E221" s="146">
        <v>0</v>
      </c>
      <c r="F221" s="146">
        <v>0</v>
      </c>
      <c r="G221" s="146">
        <v>0</v>
      </c>
      <c r="H221" s="146">
        <v>0</v>
      </c>
      <c r="I221" s="146">
        <v>0</v>
      </c>
      <c r="J221" s="146">
        <v>0</v>
      </c>
      <c r="K221" s="146">
        <v>0</v>
      </c>
      <c r="L221" s="146">
        <v>0</v>
      </c>
      <c r="M221" s="146">
        <v>0</v>
      </c>
      <c r="N221" s="146">
        <v>0</v>
      </c>
      <c r="O221" s="17"/>
    </row>
    <row r="222" spans="1:15" s="29" customFormat="1">
      <c r="A222" s="46" t="s">
        <v>28</v>
      </c>
      <c r="B222" s="164">
        <v>64</v>
      </c>
      <c r="C222" s="164">
        <v>3</v>
      </c>
      <c r="D222" s="164">
        <v>2</v>
      </c>
      <c r="E222" s="164">
        <v>6</v>
      </c>
      <c r="F222" s="164">
        <v>11</v>
      </c>
      <c r="G222" s="164">
        <v>8</v>
      </c>
      <c r="H222" s="164">
        <v>6</v>
      </c>
      <c r="I222" s="164">
        <v>3</v>
      </c>
      <c r="J222" s="164">
        <v>6</v>
      </c>
      <c r="K222" s="164">
        <v>3</v>
      </c>
      <c r="L222" s="164">
        <v>5</v>
      </c>
      <c r="M222" s="164">
        <v>3</v>
      </c>
      <c r="N222" s="164">
        <v>8</v>
      </c>
      <c r="O222" s="163"/>
    </row>
    <row r="223" spans="1:15">
      <c r="A223" s="44" t="s">
        <v>159</v>
      </c>
      <c r="B223" s="146">
        <v>19</v>
      </c>
      <c r="C223" s="146">
        <v>0</v>
      </c>
      <c r="D223" s="146">
        <v>0</v>
      </c>
      <c r="E223" s="146">
        <v>1</v>
      </c>
      <c r="F223" s="146">
        <v>4</v>
      </c>
      <c r="G223" s="146">
        <v>5</v>
      </c>
      <c r="H223" s="146">
        <v>1</v>
      </c>
      <c r="I223" s="146">
        <v>1</v>
      </c>
      <c r="J223" s="146">
        <v>2</v>
      </c>
      <c r="K223" s="146">
        <v>2</v>
      </c>
      <c r="L223" s="146">
        <v>1</v>
      </c>
      <c r="M223" s="146">
        <v>0</v>
      </c>
      <c r="N223" s="146">
        <v>2</v>
      </c>
      <c r="O223" s="17"/>
    </row>
    <row r="224" spans="1:15">
      <c r="A224" s="44" t="s">
        <v>161</v>
      </c>
      <c r="B224" s="146">
        <v>4</v>
      </c>
      <c r="C224" s="146">
        <v>0</v>
      </c>
      <c r="D224" s="146">
        <v>0</v>
      </c>
      <c r="E224" s="146">
        <v>1</v>
      </c>
      <c r="F224" s="146">
        <v>1</v>
      </c>
      <c r="G224" s="146">
        <v>0</v>
      </c>
      <c r="H224" s="146">
        <v>0</v>
      </c>
      <c r="I224" s="146">
        <v>0</v>
      </c>
      <c r="J224" s="146">
        <v>0</v>
      </c>
      <c r="K224" s="146">
        <v>0</v>
      </c>
      <c r="L224" s="146">
        <v>1</v>
      </c>
      <c r="M224" s="146">
        <v>0</v>
      </c>
      <c r="N224" s="146">
        <v>1</v>
      </c>
      <c r="O224" s="17"/>
    </row>
    <row r="225" spans="1:15">
      <c r="A225" s="44" t="s">
        <v>297</v>
      </c>
      <c r="B225" s="146">
        <v>1</v>
      </c>
      <c r="C225" s="146">
        <v>0</v>
      </c>
      <c r="D225" s="146">
        <v>0</v>
      </c>
      <c r="E225" s="146">
        <v>0</v>
      </c>
      <c r="F225" s="146">
        <v>0</v>
      </c>
      <c r="G225" s="146">
        <v>0</v>
      </c>
      <c r="H225" s="146">
        <v>0</v>
      </c>
      <c r="I225" s="146">
        <v>0</v>
      </c>
      <c r="J225" s="146">
        <v>0</v>
      </c>
      <c r="K225" s="146">
        <v>0</v>
      </c>
      <c r="L225" s="146">
        <v>0</v>
      </c>
      <c r="M225" s="146">
        <v>0</v>
      </c>
      <c r="N225" s="146">
        <v>1</v>
      </c>
      <c r="O225" s="17"/>
    </row>
    <row r="226" spans="1:15">
      <c r="A226" s="44" t="s">
        <v>163</v>
      </c>
      <c r="B226" s="146">
        <v>25</v>
      </c>
      <c r="C226" s="146">
        <v>1</v>
      </c>
      <c r="D226" s="146">
        <v>1</v>
      </c>
      <c r="E226" s="146">
        <v>1</v>
      </c>
      <c r="F226" s="146">
        <v>5</v>
      </c>
      <c r="G226" s="146">
        <v>2</v>
      </c>
      <c r="H226" s="146">
        <v>3</v>
      </c>
      <c r="I226" s="146">
        <v>2</v>
      </c>
      <c r="J226" s="146">
        <v>3</v>
      </c>
      <c r="K226" s="146">
        <v>1</v>
      </c>
      <c r="L226" s="146">
        <v>2</v>
      </c>
      <c r="M226" s="146">
        <v>2</v>
      </c>
      <c r="N226" s="146">
        <v>2</v>
      </c>
      <c r="O226" s="17"/>
    </row>
    <row r="227" spans="1:15">
      <c r="A227" s="44" t="s">
        <v>80</v>
      </c>
      <c r="B227" s="146">
        <v>15</v>
      </c>
      <c r="C227" s="146">
        <v>2</v>
      </c>
      <c r="D227" s="146">
        <v>1</v>
      </c>
      <c r="E227" s="146">
        <v>3</v>
      </c>
      <c r="F227" s="146">
        <v>1</v>
      </c>
      <c r="G227" s="146">
        <v>1</v>
      </c>
      <c r="H227" s="146">
        <v>2</v>
      </c>
      <c r="I227" s="146">
        <v>0</v>
      </c>
      <c r="J227" s="146">
        <v>1</v>
      </c>
      <c r="K227" s="146">
        <v>0</v>
      </c>
      <c r="L227" s="146">
        <v>1</v>
      </c>
      <c r="M227" s="146">
        <v>1</v>
      </c>
      <c r="N227" s="146">
        <v>2</v>
      </c>
      <c r="O227" s="17"/>
    </row>
    <row r="228" spans="1:15" s="29" customFormat="1">
      <c r="A228" s="46" t="s">
        <v>29</v>
      </c>
      <c r="B228" s="164">
        <v>65</v>
      </c>
      <c r="C228" s="164">
        <v>7</v>
      </c>
      <c r="D228" s="164">
        <v>2</v>
      </c>
      <c r="E228" s="164">
        <v>3</v>
      </c>
      <c r="F228" s="164">
        <v>4</v>
      </c>
      <c r="G228" s="164">
        <v>4</v>
      </c>
      <c r="H228" s="164">
        <v>3</v>
      </c>
      <c r="I228" s="164">
        <v>6</v>
      </c>
      <c r="J228" s="164">
        <v>7</v>
      </c>
      <c r="K228" s="164">
        <v>5</v>
      </c>
      <c r="L228" s="164">
        <v>9</v>
      </c>
      <c r="M228" s="164">
        <v>5</v>
      </c>
      <c r="N228" s="164">
        <v>10</v>
      </c>
      <c r="O228" s="163"/>
    </row>
    <row r="229" spans="1:15">
      <c r="A229" s="44" t="s">
        <v>160</v>
      </c>
      <c r="B229" s="146">
        <v>2</v>
      </c>
      <c r="C229" s="146">
        <v>2</v>
      </c>
      <c r="D229" s="146">
        <v>0</v>
      </c>
      <c r="E229" s="146">
        <v>0</v>
      </c>
      <c r="F229" s="146">
        <v>0</v>
      </c>
      <c r="G229" s="146">
        <v>0</v>
      </c>
      <c r="H229" s="146">
        <v>0</v>
      </c>
      <c r="I229" s="146">
        <v>0</v>
      </c>
      <c r="J229" s="146">
        <v>0</v>
      </c>
      <c r="K229" s="146">
        <v>0</v>
      </c>
      <c r="L229" s="146">
        <v>0</v>
      </c>
      <c r="M229" s="146">
        <v>0</v>
      </c>
      <c r="N229" s="146">
        <v>0</v>
      </c>
      <c r="O229" s="17"/>
    </row>
    <row r="230" spans="1:15">
      <c r="A230" s="44" t="s">
        <v>159</v>
      </c>
      <c r="B230" s="146">
        <v>53</v>
      </c>
      <c r="C230" s="146">
        <v>3</v>
      </c>
      <c r="D230" s="146">
        <v>2</v>
      </c>
      <c r="E230" s="146">
        <v>3</v>
      </c>
      <c r="F230" s="146">
        <v>3</v>
      </c>
      <c r="G230" s="146">
        <v>3</v>
      </c>
      <c r="H230" s="146">
        <v>3</v>
      </c>
      <c r="I230" s="146">
        <v>6</v>
      </c>
      <c r="J230" s="146">
        <v>7</v>
      </c>
      <c r="K230" s="146">
        <v>4</v>
      </c>
      <c r="L230" s="146">
        <v>8</v>
      </c>
      <c r="M230" s="146">
        <v>5</v>
      </c>
      <c r="N230" s="146">
        <v>6</v>
      </c>
      <c r="O230" s="17"/>
    </row>
    <row r="231" spans="1:15">
      <c r="A231" s="44" t="s">
        <v>175</v>
      </c>
      <c r="B231" s="146">
        <v>2</v>
      </c>
      <c r="C231" s="146">
        <v>1</v>
      </c>
      <c r="D231" s="146">
        <v>0</v>
      </c>
      <c r="E231" s="146">
        <v>0</v>
      </c>
      <c r="F231" s="146">
        <v>0</v>
      </c>
      <c r="G231" s="146">
        <v>1</v>
      </c>
      <c r="H231" s="146">
        <v>0</v>
      </c>
      <c r="I231" s="146">
        <v>0</v>
      </c>
      <c r="J231" s="146">
        <v>0</v>
      </c>
      <c r="K231" s="146">
        <v>0</v>
      </c>
      <c r="L231" s="146">
        <v>0</v>
      </c>
      <c r="M231" s="146">
        <v>0</v>
      </c>
      <c r="N231" s="146">
        <v>0</v>
      </c>
      <c r="O231" s="17"/>
    </row>
    <row r="232" spans="1:15">
      <c r="A232" s="44" t="s">
        <v>80</v>
      </c>
      <c r="B232" s="146">
        <v>5</v>
      </c>
      <c r="C232" s="146">
        <v>0</v>
      </c>
      <c r="D232" s="146">
        <v>0</v>
      </c>
      <c r="E232" s="146">
        <v>0</v>
      </c>
      <c r="F232" s="146">
        <v>1</v>
      </c>
      <c r="G232" s="146">
        <v>0</v>
      </c>
      <c r="H232" s="146">
        <v>0</v>
      </c>
      <c r="I232" s="146">
        <v>0</v>
      </c>
      <c r="J232" s="146">
        <v>0</v>
      </c>
      <c r="K232" s="146">
        <v>1</v>
      </c>
      <c r="L232" s="146">
        <v>1</v>
      </c>
      <c r="M232" s="146">
        <v>0</v>
      </c>
      <c r="N232" s="146">
        <v>2</v>
      </c>
      <c r="O232" s="17"/>
    </row>
    <row r="233" spans="1:15">
      <c r="A233" s="44" t="s">
        <v>297</v>
      </c>
      <c r="B233" s="146">
        <v>3</v>
      </c>
      <c r="C233" s="146">
        <v>1</v>
      </c>
      <c r="D233" s="146">
        <v>0</v>
      </c>
      <c r="E233" s="146">
        <v>0</v>
      </c>
      <c r="F233" s="146">
        <v>0</v>
      </c>
      <c r="G233" s="146">
        <v>0</v>
      </c>
      <c r="H233" s="146">
        <v>0</v>
      </c>
      <c r="I233" s="146">
        <v>0</v>
      </c>
      <c r="J233" s="146">
        <v>0</v>
      </c>
      <c r="K233" s="146">
        <v>0</v>
      </c>
      <c r="L233" s="146">
        <v>0</v>
      </c>
      <c r="M233" s="146">
        <v>0</v>
      </c>
      <c r="N233" s="146">
        <v>2</v>
      </c>
      <c r="O233" s="17"/>
    </row>
    <row r="234" spans="1:15" s="29" customFormat="1">
      <c r="A234" s="46" t="s">
        <v>30</v>
      </c>
      <c r="B234" s="164">
        <v>24</v>
      </c>
      <c r="C234" s="164">
        <v>3</v>
      </c>
      <c r="D234" s="164">
        <v>1</v>
      </c>
      <c r="E234" s="164">
        <v>3</v>
      </c>
      <c r="F234" s="164">
        <v>3</v>
      </c>
      <c r="G234" s="164">
        <v>3</v>
      </c>
      <c r="H234" s="164">
        <v>0</v>
      </c>
      <c r="I234" s="164">
        <v>0</v>
      </c>
      <c r="J234" s="164">
        <v>2</v>
      </c>
      <c r="K234" s="164">
        <v>0</v>
      </c>
      <c r="L234" s="164">
        <v>2</v>
      </c>
      <c r="M234" s="164">
        <v>3</v>
      </c>
      <c r="N234" s="164">
        <v>4</v>
      </c>
      <c r="O234" s="163"/>
    </row>
    <row r="235" spans="1:15">
      <c r="A235" s="44" t="s">
        <v>159</v>
      </c>
      <c r="B235" s="146">
        <v>24</v>
      </c>
      <c r="C235" s="146">
        <v>3</v>
      </c>
      <c r="D235" s="146">
        <v>1</v>
      </c>
      <c r="E235" s="146">
        <v>3</v>
      </c>
      <c r="F235" s="146">
        <v>3</v>
      </c>
      <c r="G235" s="146">
        <v>3</v>
      </c>
      <c r="H235" s="146">
        <v>0</v>
      </c>
      <c r="I235" s="146">
        <v>0</v>
      </c>
      <c r="J235" s="146">
        <v>2</v>
      </c>
      <c r="K235" s="146">
        <v>0</v>
      </c>
      <c r="L235" s="146">
        <v>2</v>
      </c>
      <c r="M235" s="146">
        <v>3</v>
      </c>
      <c r="N235" s="146">
        <v>4</v>
      </c>
      <c r="O235" s="17"/>
    </row>
    <row r="236" spans="1:15" s="29" customFormat="1">
      <c r="A236" s="46" t="s">
        <v>186</v>
      </c>
      <c r="B236" s="164">
        <v>1</v>
      </c>
      <c r="C236" s="164">
        <v>0</v>
      </c>
      <c r="D236" s="164">
        <v>0</v>
      </c>
      <c r="E236" s="164">
        <v>1</v>
      </c>
      <c r="F236" s="164">
        <v>0</v>
      </c>
      <c r="G236" s="164">
        <v>0</v>
      </c>
      <c r="H236" s="164">
        <v>0</v>
      </c>
      <c r="I236" s="164">
        <v>0</v>
      </c>
      <c r="J236" s="164">
        <v>0</v>
      </c>
      <c r="K236" s="164">
        <v>0</v>
      </c>
      <c r="L236" s="164">
        <v>0</v>
      </c>
      <c r="M236" s="164">
        <v>0</v>
      </c>
      <c r="N236" s="164">
        <v>0</v>
      </c>
      <c r="O236" s="163"/>
    </row>
    <row r="237" spans="1:15">
      <c r="A237" s="44" t="s">
        <v>80</v>
      </c>
      <c r="B237" s="146">
        <v>1</v>
      </c>
      <c r="C237" s="146">
        <v>0</v>
      </c>
      <c r="D237" s="146">
        <v>0</v>
      </c>
      <c r="E237" s="146">
        <v>1</v>
      </c>
      <c r="F237" s="146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146">
        <v>0</v>
      </c>
      <c r="M237" s="146">
        <v>0</v>
      </c>
      <c r="N237" s="146">
        <v>0</v>
      </c>
      <c r="O237" s="17"/>
    </row>
    <row r="238" spans="1:15" s="29" customFormat="1">
      <c r="A238" s="46" t="s">
        <v>298</v>
      </c>
      <c r="B238" s="164">
        <v>8</v>
      </c>
      <c r="C238" s="164">
        <v>2</v>
      </c>
      <c r="D238" s="164">
        <v>1</v>
      </c>
      <c r="E238" s="164">
        <v>3</v>
      </c>
      <c r="F238" s="164">
        <v>1</v>
      </c>
      <c r="G238" s="164">
        <v>1</v>
      </c>
      <c r="H238" s="164">
        <v>0</v>
      </c>
      <c r="I238" s="164">
        <v>0</v>
      </c>
      <c r="J238" s="164">
        <v>0</v>
      </c>
      <c r="K238" s="164">
        <v>0</v>
      </c>
      <c r="L238" s="164">
        <v>0</v>
      </c>
      <c r="M238" s="164">
        <v>0</v>
      </c>
      <c r="N238" s="164">
        <v>0</v>
      </c>
      <c r="O238" s="163"/>
    </row>
    <row r="239" spans="1:15">
      <c r="A239" s="44" t="s">
        <v>159</v>
      </c>
      <c r="B239" s="146">
        <v>8</v>
      </c>
      <c r="C239" s="146">
        <v>2</v>
      </c>
      <c r="D239" s="146">
        <v>1</v>
      </c>
      <c r="E239" s="146">
        <v>3</v>
      </c>
      <c r="F239" s="146">
        <v>1</v>
      </c>
      <c r="G239" s="146">
        <v>1</v>
      </c>
      <c r="H239" s="146">
        <v>0</v>
      </c>
      <c r="I239" s="146">
        <v>0</v>
      </c>
      <c r="J239" s="146">
        <v>0</v>
      </c>
      <c r="K239" s="146">
        <v>0</v>
      </c>
      <c r="L239" s="146">
        <v>0</v>
      </c>
      <c r="M239" s="146">
        <v>0</v>
      </c>
      <c r="N239" s="146">
        <v>0</v>
      </c>
      <c r="O239" s="17"/>
    </row>
    <row r="240" spans="1:15" s="29" customFormat="1">
      <c r="A240" s="46" t="s">
        <v>111</v>
      </c>
      <c r="B240" s="164">
        <v>14</v>
      </c>
      <c r="C240" s="164">
        <v>1</v>
      </c>
      <c r="D240" s="164">
        <v>0</v>
      </c>
      <c r="E240" s="164">
        <v>0</v>
      </c>
      <c r="F240" s="164">
        <v>1</v>
      </c>
      <c r="G240" s="164">
        <v>0</v>
      </c>
      <c r="H240" s="164">
        <v>0</v>
      </c>
      <c r="I240" s="164">
        <v>0</v>
      </c>
      <c r="J240" s="164">
        <v>3</v>
      </c>
      <c r="K240" s="164">
        <v>4</v>
      </c>
      <c r="L240" s="164">
        <v>4</v>
      </c>
      <c r="M240" s="164">
        <v>1</v>
      </c>
      <c r="N240" s="164">
        <v>0</v>
      </c>
      <c r="O240" s="163"/>
    </row>
    <row r="241" spans="1:15">
      <c r="A241" s="44" t="s">
        <v>159</v>
      </c>
      <c r="B241" s="146">
        <v>13</v>
      </c>
      <c r="C241" s="146">
        <v>1</v>
      </c>
      <c r="D241" s="146">
        <v>0</v>
      </c>
      <c r="E241" s="146">
        <v>0</v>
      </c>
      <c r="F241" s="146">
        <v>0</v>
      </c>
      <c r="G241" s="146">
        <v>0</v>
      </c>
      <c r="H241" s="146">
        <v>0</v>
      </c>
      <c r="I241" s="146">
        <v>0</v>
      </c>
      <c r="J241" s="146">
        <v>3</v>
      </c>
      <c r="K241" s="146">
        <v>4</v>
      </c>
      <c r="L241" s="146">
        <v>4</v>
      </c>
      <c r="M241" s="146">
        <v>1</v>
      </c>
      <c r="N241" s="146">
        <v>0</v>
      </c>
      <c r="O241" s="17"/>
    </row>
    <row r="242" spans="1:15">
      <c r="A242" s="44" t="s">
        <v>80</v>
      </c>
      <c r="B242" s="146">
        <v>1</v>
      </c>
      <c r="C242" s="146">
        <v>0</v>
      </c>
      <c r="D242" s="146">
        <v>0</v>
      </c>
      <c r="E242" s="146">
        <v>0</v>
      </c>
      <c r="F242" s="146">
        <v>1</v>
      </c>
      <c r="G242" s="146">
        <v>0</v>
      </c>
      <c r="H242" s="146">
        <v>0</v>
      </c>
      <c r="I242" s="146">
        <v>0</v>
      </c>
      <c r="J242" s="146">
        <v>0</v>
      </c>
      <c r="K242" s="146">
        <v>0</v>
      </c>
      <c r="L242" s="146">
        <v>0</v>
      </c>
      <c r="M242" s="146">
        <v>0</v>
      </c>
      <c r="N242" s="146">
        <v>0</v>
      </c>
      <c r="O242" s="17"/>
    </row>
    <row r="243" spans="1:15" s="29" customFormat="1">
      <c r="A243" s="46" t="s">
        <v>31</v>
      </c>
      <c r="B243" s="164">
        <v>143</v>
      </c>
      <c r="C243" s="164">
        <v>13</v>
      </c>
      <c r="D243" s="164">
        <v>14</v>
      </c>
      <c r="E243" s="164">
        <v>11</v>
      </c>
      <c r="F243" s="164">
        <v>16</v>
      </c>
      <c r="G243" s="164">
        <v>10</v>
      </c>
      <c r="H243" s="164">
        <v>14</v>
      </c>
      <c r="I243" s="164">
        <v>9</v>
      </c>
      <c r="J243" s="164">
        <v>8</v>
      </c>
      <c r="K243" s="164">
        <v>11</v>
      </c>
      <c r="L243" s="164">
        <v>12</v>
      </c>
      <c r="M243" s="164">
        <v>11</v>
      </c>
      <c r="N243" s="164">
        <v>14</v>
      </c>
      <c r="O243" s="163"/>
    </row>
    <row r="244" spans="1:15">
      <c r="A244" s="44" t="s">
        <v>160</v>
      </c>
      <c r="B244" s="146">
        <v>5</v>
      </c>
      <c r="C244" s="146">
        <v>1</v>
      </c>
      <c r="D244" s="146">
        <v>1</v>
      </c>
      <c r="E244" s="146">
        <v>0</v>
      </c>
      <c r="F244" s="146">
        <v>2</v>
      </c>
      <c r="G244" s="146">
        <v>0</v>
      </c>
      <c r="H244" s="146">
        <v>0</v>
      </c>
      <c r="I244" s="146">
        <v>0</v>
      </c>
      <c r="J244" s="146">
        <v>0</v>
      </c>
      <c r="K244" s="146">
        <v>0</v>
      </c>
      <c r="L244" s="146">
        <v>1</v>
      </c>
      <c r="M244" s="146">
        <v>0</v>
      </c>
      <c r="N244" s="146">
        <v>0</v>
      </c>
      <c r="O244" s="17"/>
    </row>
    <row r="245" spans="1:15">
      <c r="A245" s="44" t="s">
        <v>159</v>
      </c>
      <c r="B245" s="146">
        <v>106</v>
      </c>
      <c r="C245" s="146">
        <v>10</v>
      </c>
      <c r="D245" s="146">
        <v>9</v>
      </c>
      <c r="E245" s="146">
        <v>8</v>
      </c>
      <c r="F245" s="146">
        <v>10</v>
      </c>
      <c r="G245" s="146">
        <v>6</v>
      </c>
      <c r="H245" s="146">
        <v>10</v>
      </c>
      <c r="I245" s="146">
        <v>9</v>
      </c>
      <c r="J245" s="146">
        <v>8</v>
      </c>
      <c r="K245" s="146">
        <v>8</v>
      </c>
      <c r="L245" s="146">
        <v>8</v>
      </c>
      <c r="M245" s="146">
        <v>10</v>
      </c>
      <c r="N245" s="146">
        <v>10</v>
      </c>
      <c r="O245" s="17"/>
    </row>
    <row r="246" spans="1:15">
      <c r="A246" s="44" t="s">
        <v>161</v>
      </c>
      <c r="B246" s="146">
        <v>2</v>
      </c>
      <c r="C246" s="146">
        <v>0</v>
      </c>
      <c r="D246" s="146">
        <v>0</v>
      </c>
      <c r="E246" s="146">
        <v>1</v>
      </c>
      <c r="F246" s="146">
        <v>0</v>
      </c>
      <c r="G246" s="146">
        <v>0</v>
      </c>
      <c r="H246" s="146">
        <v>0</v>
      </c>
      <c r="I246" s="146">
        <v>0</v>
      </c>
      <c r="J246" s="146">
        <v>0</v>
      </c>
      <c r="K246" s="146">
        <v>0</v>
      </c>
      <c r="L246" s="146">
        <v>0</v>
      </c>
      <c r="M246" s="146">
        <v>0</v>
      </c>
      <c r="N246" s="146">
        <v>1</v>
      </c>
      <c r="O246" s="17"/>
    </row>
    <row r="247" spans="1:15">
      <c r="A247" s="44" t="s">
        <v>162</v>
      </c>
      <c r="B247" s="146">
        <v>30</v>
      </c>
      <c r="C247" s="146">
        <v>2</v>
      </c>
      <c r="D247" s="146">
        <v>4</v>
      </c>
      <c r="E247" s="146">
        <v>2</v>
      </c>
      <c r="F247" s="146">
        <v>4</v>
      </c>
      <c r="G247" s="146">
        <v>4</v>
      </c>
      <c r="H247" s="146">
        <v>4</v>
      </c>
      <c r="I247" s="146">
        <v>0</v>
      </c>
      <c r="J247" s="146">
        <v>0</v>
      </c>
      <c r="K247" s="146">
        <v>3</v>
      </c>
      <c r="L247" s="146">
        <v>3</v>
      </c>
      <c r="M247" s="146">
        <v>1</v>
      </c>
      <c r="N247" s="146">
        <v>3</v>
      </c>
      <c r="O247" s="17"/>
    </row>
    <row r="248" spans="1:15" s="29" customFormat="1">
      <c r="A248" s="46" t="s">
        <v>32</v>
      </c>
      <c r="B248" s="164">
        <v>484</v>
      </c>
      <c r="C248" s="164">
        <v>40</v>
      </c>
      <c r="D248" s="164">
        <v>38</v>
      </c>
      <c r="E248" s="164">
        <v>42</v>
      </c>
      <c r="F248" s="164">
        <v>38</v>
      </c>
      <c r="G248" s="164">
        <v>39</v>
      </c>
      <c r="H248" s="164">
        <v>40</v>
      </c>
      <c r="I248" s="164">
        <v>43</v>
      </c>
      <c r="J248" s="164">
        <v>38</v>
      </c>
      <c r="K248" s="164">
        <v>41</v>
      </c>
      <c r="L248" s="164">
        <v>45</v>
      </c>
      <c r="M248" s="164">
        <v>38</v>
      </c>
      <c r="N248" s="164">
        <v>42</v>
      </c>
      <c r="O248" s="163"/>
    </row>
    <row r="249" spans="1:15">
      <c r="A249" s="44" t="s">
        <v>159</v>
      </c>
      <c r="B249" s="146">
        <v>450</v>
      </c>
      <c r="C249" s="146">
        <v>37</v>
      </c>
      <c r="D249" s="146">
        <v>36</v>
      </c>
      <c r="E249" s="146">
        <v>39</v>
      </c>
      <c r="F249" s="146">
        <v>35</v>
      </c>
      <c r="G249" s="146">
        <v>37</v>
      </c>
      <c r="H249" s="146">
        <v>35</v>
      </c>
      <c r="I249" s="146">
        <v>38</v>
      </c>
      <c r="J249" s="146">
        <v>36</v>
      </c>
      <c r="K249" s="146">
        <v>38</v>
      </c>
      <c r="L249" s="146">
        <v>44</v>
      </c>
      <c r="M249" s="146">
        <v>36</v>
      </c>
      <c r="N249" s="146">
        <v>39</v>
      </c>
      <c r="O249" s="17"/>
    </row>
    <row r="250" spans="1:15">
      <c r="A250" s="44" t="s">
        <v>161</v>
      </c>
      <c r="B250" s="146">
        <v>17</v>
      </c>
      <c r="C250" s="146">
        <v>2</v>
      </c>
      <c r="D250" s="146">
        <v>0</v>
      </c>
      <c r="E250" s="146">
        <v>3</v>
      </c>
      <c r="F250" s="146">
        <v>3</v>
      </c>
      <c r="G250" s="146">
        <v>1</v>
      </c>
      <c r="H250" s="146">
        <v>1</v>
      </c>
      <c r="I250" s="146">
        <v>2</v>
      </c>
      <c r="J250" s="146">
        <v>2</v>
      </c>
      <c r="K250" s="146">
        <v>1</v>
      </c>
      <c r="L250" s="146">
        <v>0</v>
      </c>
      <c r="M250" s="146">
        <v>2</v>
      </c>
      <c r="N250" s="146">
        <v>0</v>
      </c>
      <c r="O250" s="17"/>
    </row>
    <row r="251" spans="1:15">
      <c r="A251" s="44" t="s">
        <v>163</v>
      </c>
      <c r="B251" s="146">
        <v>17</v>
      </c>
      <c r="C251" s="146">
        <v>1</v>
      </c>
      <c r="D251" s="146">
        <v>2</v>
      </c>
      <c r="E251" s="146">
        <v>0</v>
      </c>
      <c r="F251" s="146">
        <v>0</v>
      </c>
      <c r="G251" s="146">
        <v>1</v>
      </c>
      <c r="H251" s="146">
        <v>4</v>
      </c>
      <c r="I251" s="146">
        <v>3</v>
      </c>
      <c r="J251" s="146">
        <v>0</v>
      </c>
      <c r="K251" s="146">
        <v>2</v>
      </c>
      <c r="L251" s="146">
        <v>1</v>
      </c>
      <c r="M251" s="146">
        <v>0</v>
      </c>
      <c r="N251" s="146">
        <v>3</v>
      </c>
      <c r="O251" s="17"/>
    </row>
    <row r="252" spans="1:15" s="29" customFormat="1">
      <c r="A252" s="46" t="s">
        <v>38</v>
      </c>
      <c r="B252" s="164">
        <v>10</v>
      </c>
      <c r="C252" s="164">
        <v>2</v>
      </c>
      <c r="D252" s="164">
        <v>2</v>
      </c>
      <c r="E252" s="164">
        <v>2</v>
      </c>
      <c r="F252" s="164">
        <v>0</v>
      </c>
      <c r="G252" s="164">
        <v>0</v>
      </c>
      <c r="H252" s="164">
        <v>0</v>
      </c>
      <c r="I252" s="164">
        <v>0</v>
      </c>
      <c r="J252" s="164">
        <v>2</v>
      </c>
      <c r="K252" s="164">
        <v>0</v>
      </c>
      <c r="L252" s="164">
        <v>1</v>
      </c>
      <c r="M252" s="164">
        <v>0</v>
      </c>
      <c r="N252" s="164">
        <v>1</v>
      </c>
      <c r="O252" s="163"/>
    </row>
    <row r="253" spans="1:15">
      <c r="A253" s="44" t="s">
        <v>159</v>
      </c>
      <c r="B253" s="146">
        <v>10</v>
      </c>
      <c r="C253" s="146">
        <v>2</v>
      </c>
      <c r="D253" s="146">
        <v>2</v>
      </c>
      <c r="E253" s="146">
        <v>2</v>
      </c>
      <c r="F253" s="146">
        <v>0</v>
      </c>
      <c r="G253" s="146">
        <v>0</v>
      </c>
      <c r="H253" s="146">
        <v>0</v>
      </c>
      <c r="I253" s="146">
        <v>0</v>
      </c>
      <c r="J253" s="146">
        <v>2</v>
      </c>
      <c r="K253" s="146">
        <v>0</v>
      </c>
      <c r="L253" s="146">
        <v>1</v>
      </c>
      <c r="M253" s="146">
        <v>0</v>
      </c>
      <c r="N253" s="146">
        <v>1</v>
      </c>
      <c r="O253" s="17"/>
    </row>
    <row r="254" spans="1:15" s="29" customFormat="1">
      <c r="A254" s="46" t="s">
        <v>299</v>
      </c>
      <c r="B254" s="164">
        <v>3</v>
      </c>
      <c r="C254" s="164">
        <v>0</v>
      </c>
      <c r="D254" s="164">
        <v>0</v>
      </c>
      <c r="E254" s="164">
        <v>0</v>
      </c>
      <c r="F254" s="164">
        <v>0</v>
      </c>
      <c r="G254" s="164">
        <v>1</v>
      </c>
      <c r="H254" s="164">
        <v>0</v>
      </c>
      <c r="I254" s="164">
        <v>1</v>
      </c>
      <c r="J254" s="164">
        <v>0</v>
      </c>
      <c r="K254" s="164">
        <v>0</v>
      </c>
      <c r="L254" s="164">
        <v>1</v>
      </c>
      <c r="M254" s="164">
        <v>0</v>
      </c>
      <c r="N254" s="164">
        <v>0</v>
      </c>
      <c r="O254" s="163"/>
    </row>
    <row r="255" spans="1:15">
      <c r="A255" s="44" t="s">
        <v>159</v>
      </c>
      <c r="B255" s="146">
        <v>3</v>
      </c>
      <c r="C255" s="146">
        <v>0</v>
      </c>
      <c r="D255" s="146">
        <v>0</v>
      </c>
      <c r="E255" s="146">
        <v>0</v>
      </c>
      <c r="F255" s="146">
        <v>0</v>
      </c>
      <c r="G255" s="146">
        <v>1</v>
      </c>
      <c r="H255" s="146">
        <v>0</v>
      </c>
      <c r="I255" s="146">
        <v>1</v>
      </c>
      <c r="J255" s="146">
        <v>0</v>
      </c>
      <c r="K255" s="146">
        <v>0</v>
      </c>
      <c r="L255" s="146">
        <v>1</v>
      </c>
      <c r="M255" s="146">
        <v>0</v>
      </c>
      <c r="N255" s="146">
        <v>0</v>
      </c>
      <c r="O255" s="17"/>
    </row>
    <row r="256" spans="1:15" s="29" customFormat="1">
      <c r="A256" s="46" t="s">
        <v>33</v>
      </c>
      <c r="B256" s="164">
        <v>3</v>
      </c>
      <c r="C256" s="164">
        <v>1</v>
      </c>
      <c r="D256" s="164">
        <v>0</v>
      </c>
      <c r="E256" s="164">
        <v>0</v>
      </c>
      <c r="F256" s="164">
        <v>2</v>
      </c>
      <c r="G256" s="164">
        <v>0</v>
      </c>
      <c r="H256" s="164">
        <v>0</v>
      </c>
      <c r="I256" s="164">
        <v>0</v>
      </c>
      <c r="J256" s="164">
        <v>0</v>
      </c>
      <c r="K256" s="164">
        <v>0</v>
      </c>
      <c r="L256" s="164">
        <v>0</v>
      </c>
      <c r="M256" s="164">
        <v>0</v>
      </c>
      <c r="N256" s="164">
        <v>0</v>
      </c>
      <c r="O256" s="163"/>
    </row>
    <row r="257" spans="1:15">
      <c r="A257" s="44" t="s">
        <v>293</v>
      </c>
      <c r="B257" s="146">
        <v>1</v>
      </c>
      <c r="C257" s="146">
        <v>1</v>
      </c>
      <c r="D257" s="146">
        <v>0</v>
      </c>
      <c r="E257" s="146">
        <v>0</v>
      </c>
      <c r="F257" s="146">
        <v>0</v>
      </c>
      <c r="G257" s="146">
        <v>0</v>
      </c>
      <c r="H257" s="146">
        <v>0</v>
      </c>
      <c r="I257" s="146">
        <v>0</v>
      </c>
      <c r="J257" s="146">
        <v>0</v>
      </c>
      <c r="K257" s="146">
        <v>0</v>
      </c>
      <c r="L257" s="146">
        <v>0</v>
      </c>
      <c r="M257" s="146">
        <v>0</v>
      </c>
      <c r="N257" s="146">
        <v>0</v>
      </c>
      <c r="O257" s="17"/>
    </row>
    <row r="258" spans="1:15">
      <c r="A258" s="44" t="s">
        <v>80</v>
      </c>
      <c r="B258" s="146">
        <v>2</v>
      </c>
      <c r="C258" s="146">
        <v>0</v>
      </c>
      <c r="D258" s="146">
        <v>0</v>
      </c>
      <c r="E258" s="146">
        <v>0</v>
      </c>
      <c r="F258" s="146">
        <v>2</v>
      </c>
      <c r="G258" s="146">
        <v>0</v>
      </c>
      <c r="H258" s="146">
        <v>0</v>
      </c>
      <c r="I258" s="146">
        <v>0</v>
      </c>
      <c r="J258" s="146">
        <v>0</v>
      </c>
      <c r="K258" s="146">
        <v>0</v>
      </c>
      <c r="L258" s="146">
        <v>0</v>
      </c>
      <c r="M258" s="146">
        <v>0</v>
      </c>
      <c r="N258" s="146">
        <v>0</v>
      </c>
      <c r="O258" s="17"/>
    </row>
    <row r="259" spans="1:15" s="29" customFormat="1">
      <c r="A259" s="46" t="s">
        <v>69</v>
      </c>
      <c r="B259" s="164">
        <v>3</v>
      </c>
      <c r="C259" s="164">
        <v>0</v>
      </c>
      <c r="D259" s="164">
        <v>1</v>
      </c>
      <c r="E259" s="164">
        <v>0</v>
      </c>
      <c r="F259" s="164">
        <v>0</v>
      </c>
      <c r="G259" s="164">
        <v>1</v>
      </c>
      <c r="H259" s="164">
        <v>0</v>
      </c>
      <c r="I259" s="164">
        <v>0</v>
      </c>
      <c r="J259" s="164">
        <v>0</v>
      </c>
      <c r="K259" s="164">
        <v>0</v>
      </c>
      <c r="L259" s="164">
        <v>0</v>
      </c>
      <c r="M259" s="164">
        <v>0</v>
      </c>
      <c r="N259" s="164">
        <v>1</v>
      </c>
      <c r="O259" s="163"/>
    </row>
    <row r="260" spans="1:15">
      <c r="A260" s="44" t="s">
        <v>159</v>
      </c>
      <c r="B260" s="146">
        <v>1</v>
      </c>
      <c r="C260" s="146">
        <v>0</v>
      </c>
      <c r="D260" s="146">
        <v>1</v>
      </c>
      <c r="E260" s="146">
        <v>0</v>
      </c>
      <c r="F260" s="146">
        <v>0</v>
      </c>
      <c r="G260" s="146">
        <v>0</v>
      </c>
      <c r="H260" s="146">
        <v>0</v>
      </c>
      <c r="I260" s="146">
        <v>0</v>
      </c>
      <c r="J260" s="146">
        <v>0</v>
      </c>
      <c r="K260" s="146">
        <v>0</v>
      </c>
      <c r="L260" s="146">
        <v>0</v>
      </c>
      <c r="M260" s="146">
        <v>0</v>
      </c>
      <c r="N260" s="146">
        <v>0</v>
      </c>
      <c r="O260" s="17"/>
    </row>
    <row r="261" spans="1:15">
      <c r="A261" s="44" t="s">
        <v>80</v>
      </c>
      <c r="B261" s="146">
        <v>2</v>
      </c>
      <c r="C261" s="146">
        <v>0</v>
      </c>
      <c r="D261" s="146">
        <v>0</v>
      </c>
      <c r="E261" s="146">
        <v>0</v>
      </c>
      <c r="F261" s="146">
        <v>0</v>
      </c>
      <c r="G261" s="146">
        <v>1</v>
      </c>
      <c r="H261" s="146">
        <v>0</v>
      </c>
      <c r="I261" s="146">
        <v>0</v>
      </c>
      <c r="J261" s="146">
        <v>0</v>
      </c>
      <c r="K261" s="146">
        <v>0</v>
      </c>
      <c r="L261" s="146">
        <v>0</v>
      </c>
      <c r="M261" s="146">
        <v>0</v>
      </c>
      <c r="N261" s="146">
        <v>1</v>
      </c>
      <c r="O261" s="17"/>
    </row>
    <row r="262" spans="1:15" s="29" customFormat="1">
      <c r="A262" s="46" t="s">
        <v>149</v>
      </c>
      <c r="B262" s="164">
        <v>3</v>
      </c>
      <c r="C262" s="164">
        <v>0</v>
      </c>
      <c r="D262" s="164">
        <v>0</v>
      </c>
      <c r="E262" s="164">
        <v>0</v>
      </c>
      <c r="F262" s="164">
        <v>3</v>
      </c>
      <c r="G262" s="164">
        <v>0</v>
      </c>
      <c r="H262" s="164">
        <v>0</v>
      </c>
      <c r="I262" s="164">
        <v>0</v>
      </c>
      <c r="J262" s="164">
        <v>0</v>
      </c>
      <c r="K262" s="164">
        <v>0</v>
      </c>
      <c r="L262" s="164">
        <v>0</v>
      </c>
      <c r="M262" s="164">
        <v>0</v>
      </c>
      <c r="N262" s="164">
        <v>0</v>
      </c>
      <c r="O262" s="163"/>
    </row>
    <row r="263" spans="1:15">
      <c r="A263" s="44" t="s">
        <v>293</v>
      </c>
      <c r="B263" s="146">
        <v>3</v>
      </c>
      <c r="C263" s="146">
        <v>0</v>
      </c>
      <c r="D263" s="146">
        <v>0</v>
      </c>
      <c r="E263" s="146">
        <v>0</v>
      </c>
      <c r="F263" s="146">
        <v>3</v>
      </c>
      <c r="G263" s="146">
        <v>0</v>
      </c>
      <c r="H263" s="146">
        <v>0</v>
      </c>
      <c r="I263" s="146">
        <v>0</v>
      </c>
      <c r="J263" s="146">
        <v>0</v>
      </c>
      <c r="K263" s="146">
        <v>0</v>
      </c>
      <c r="L263" s="146">
        <v>0</v>
      </c>
      <c r="M263" s="146">
        <v>0</v>
      </c>
      <c r="N263" s="146">
        <v>0</v>
      </c>
      <c r="O263" s="17"/>
    </row>
    <row r="264" spans="1:15" s="29" customFormat="1">
      <c r="A264" s="46" t="s">
        <v>34</v>
      </c>
      <c r="B264" s="164">
        <v>27</v>
      </c>
      <c r="C264" s="164">
        <v>5</v>
      </c>
      <c r="D264" s="164">
        <v>2</v>
      </c>
      <c r="E264" s="164">
        <v>3</v>
      </c>
      <c r="F264" s="164">
        <v>0</v>
      </c>
      <c r="G264" s="164">
        <v>2</v>
      </c>
      <c r="H264" s="164">
        <v>2</v>
      </c>
      <c r="I264" s="164">
        <v>3</v>
      </c>
      <c r="J264" s="164">
        <v>3</v>
      </c>
      <c r="K264" s="164">
        <v>4</v>
      </c>
      <c r="L264" s="164">
        <v>0</v>
      </c>
      <c r="M264" s="164">
        <v>1</v>
      </c>
      <c r="N264" s="164">
        <v>2</v>
      </c>
      <c r="O264" s="163"/>
    </row>
    <row r="265" spans="1:15">
      <c r="A265" s="44" t="s">
        <v>160</v>
      </c>
      <c r="B265" s="146">
        <v>0</v>
      </c>
      <c r="C265" s="146">
        <v>0</v>
      </c>
      <c r="D265" s="146">
        <v>0</v>
      </c>
      <c r="E265" s="146">
        <v>0</v>
      </c>
      <c r="F265" s="146">
        <v>0</v>
      </c>
      <c r="G265" s="146">
        <v>0</v>
      </c>
      <c r="H265" s="146">
        <v>0</v>
      </c>
      <c r="I265" s="146">
        <v>0</v>
      </c>
      <c r="J265" s="146">
        <v>0</v>
      </c>
      <c r="K265" s="146">
        <v>0</v>
      </c>
      <c r="L265" s="146">
        <v>0</v>
      </c>
      <c r="M265" s="146">
        <v>0</v>
      </c>
      <c r="N265" s="146">
        <v>0</v>
      </c>
      <c r="O265" s="17"/>
    </row>
    <row r="266" spans="1:15">
      <c r="A266" s="44" t="s">
        <v>159</v>
      </c>
      <c r="B266" s="146">
        <v>25</v>
      </c>
      <c r="C266" s="146">
        <v>4</v>
      </c>
      <c r="D266" s="146">
        <v>2</v>
      </c>
      <c r="E266" s="146">
        <v>3</v>
      </c>
      <c r="F266" s="146">
        <v>0</v>
      </c>
      <c r="G266" s="146">
        <v>2</v>
      </c>
      <c r="H266" s="146">
        <v>1</v>
      </c>
      <c r="I266" s="146">
        <v>3</v>
      </c>
      <c r="J266" s="146">
        <v>3</v>
      </c>
      <c r="K266" s="146">
        <v>4</v>
      </c>
      <c r="L266" s="146">
        <v>0</v>
      </c>
      <c r="M266" s="146">
        <v>1</v>
      </c>
      <c r="N266" s="146">
        <v>2</v>
      </c>
      <c r="O266" s="17"/>
    </row>
    <row r="267" spans="1:15">
      <c r="A267" s="44" t="s">
        <v>162</v>
      </c>
      <c r="B267" s="146">
        <v>1</v>
      </c>
      <c r="C267" s="146">
        <v>0</v>
      </c>
      <c r="D267" s="146">
        <v>0</v>
      </c>
      <c r="E267" s="146">
        <v>0</v>
      </c>
      <c r="F267" s="146">
        <v>0</v>
      </c>
      <c r="G267" s="146">
        <v>0</v>
      </c>
      <c r="H267" s="146">
        <v>1</v>
      </c>
      <c r="I267" s="146">
        <v>0</v>
      </c>
      <c r="J267" s="146">
        <v>0</v>
      </c>
      <c r="K267" s="146">
        <v>0</v>
      </c>
      <c r="L267" s="146">
        <v>0</v>
      </c>
      <c r="M267" s="146">
        <v>0</v>
      </c>
      <c r="N267" s="146">
        <v>0</v>
      </c>
      <c r="O267" s="17"/>
    </row>
    <row r="268" spans="1:15">
      <c r="A268" s="44" t="s">
        <v>163</v>
      </c>
      <c r="B268" s="146">
        <v>1</v>
      </c>
      <c r="C268" s="146">
        <v>1</v>
      </c>
      <c r="D268" s="146">
        <v>0</v>
      </c>
      <c r="E268" s="146">
        <v>0</v>
      </c>
      <c r="F268" s="146">
        <v>0</v>
      </c>
      <c r="G268" s="146">
        <v>0</v>
      </c>
      <c r="H268" s="146">
        <v>0</v>
      </c>
      <c r="I268" s="146">
        <v>0</v>
      </c>
      <c r="J268" s="146">
        <v>0</v>
      </c>
      <c r="K268" s="146">
        <v>0</v>
      </c>
      <c r="L268" s="146">
        <v>0</v>
      </c>
      <c r="M268" s="146">
        <v>0</v>
      </c>
      <c r="N268" s="146">
        <v>0</v>
      </c>
      <c r="O268" s="17"/>
    </row>
    <row r="269" spans="1:15" s="29" customFormat="1">
      <c r="A269" s="46" t="s">
        <v>45</v>
      </c>
      <c r="B269" s="164">
        <v>9</v>
      </c>
      <c r="C269" s="164">
        <v>0</v>
      </c>
      <c r="D269" s="164">
        <v>0</v>
      </c>
      <c r="E269" s="164">
        <v>0</v>
      </c>
      <c r="F269" s="164">
        <v>0</v>
      </c>
      <c r="G269" s="164">
        <v>0</v>
      </c>
      <c r="H269" s="164">
        <v>3</v>
      </c>
      <c r="I269" s="164">
        <v>2</v>
      </c>
      <c r="J269" s="164">
        <v>0</v>
      </c>
      <c r="K269" s="164">
        <v>2</v>
      </c>
      <c r="L269" s="164">
        <v>1</v>
      </c>
      <c r="M269" s="164">
        <v>1</v>
      </c>
      <c r="N269" s="164">
        <v>0</v>
      </c>
      <c r="O269" s="163"/>
    </row>
    <row r="270" spans="1:15">
      <c r="A270" s="44" t="s">
        <v>162</v>
      </c>
      <c r="B270" s="146">
        <v>7</v>
      </c>
      <c r="C270" s="146">
        <v>0</v>
      </c>
      <c r="D270" s="146">
        <v>0</v>
      </c>
      <c r="E270" s="146">
        <v>0</v>
      </c>
      <c r="F270" s="146">
        <v>0</v>
      </c>
      <c r="G270" s="146">
        <v>0</v>
      </c>
      <c r="H270" s="146">
        <v>3</v>
      </c>
      <c r="I270" s="146">
        <v>2</v>
      </c>
      <c r="J270" s="146">
        <v>0</v>
      </c>
      <c r="K270" s="146">
        <v>2</v>
      </c>
      <c r="L270" s="146">
        <v>0</v>
      </c>
      <c r="M270" s="146">
        <v>0</v>
      </c>
      <c r="N270" s="146">
        <v>0</v>
      </c>
      <c r="O270" s="17"/>
    </row>
    <row r="271" spans="1:15">
      <c r="A271" s="44" t="s">
        <v>159</v>
      </c>
      <c r="B271" s="146">
        <v>1</v>
      </c>
      <c r="C271" s="146">
        <v>0</v>
      </c>
      <c r="D271" s="146">
        <v>0</v>
      </c>
      <c r="E271" s="146">
        <v>0</v>
      </c>
      <c r="F271" s="146">
        <v>0</v>
      </c>
      <c r="G271" s="146">
        <v>0</v>
      </c>
      <c r="H271" s="146">
        <v>0</v>
      </c>
      <c r="I271" s="146">
        <v>0</v>
      </c>
      <c r="J271" s="146">
        <v>0</v>
      </c>
      <c r="K271" s="146">
        <v>0</v>
      </c>
      <c r="L271" s="146">
        <v>0</v>
      </c>
      <c r="M271" s="146">
        <v>1</v>
      </c>
      <c r="N271" s="146">
        <v>0</v>
      </c>
      <c r="O271" s="17"/>
    </row>
    <row r="272" spans="1:15">
      <c r="A272" s="44" t="s">
        <v>163</v>
      </c>
      <c r="B272" s="146">
        <v>1</v>
      </c>
      <c r="C272" s="146">
        <v>0</v>
      </c>
      <c r="D272" s="146">
        <v>0</v>
      </c>
      <c r="E272" s="146">
        <v>0</v>
      </c>
      <c r="F272" s="146">
        <v>0</v>
      </c>
      <c r="G272" s="146">
        <v>0</v>
      </c>
      <c r="H272" s="146">
        <v>0</v>
      </c>
      <c r="I272" s="146">
        <v>0</v>
      </c>
      <c r="J272" s="146">
        <v>0</v>
      </c>
      <c r="K272" s="146">
        <v>0</v>
      </c>
      <c r="L272" s="146">
        <v>1</v>
      </c>
      <c r="M272" s="146">
        <v>0</v>
      </c>
      <c r="N272" s="146">
        <v>0</v>
      </c>
      <c r="O272" s="17"/>
    </row>
    <row r="273" spans="1:15" s="29" customFormat="1">
      <c r="A273" s="46" t="s">
        <v>115</v>
      </c>
      <c r="B273" s="164">
        <v>1</v>
      </c>
      <c r="C273" s="164">
        <v>0</v>
      </c>
      <c r="D273" s="164">
        <v>0</v>
      </c>
      <c r="E273" s="164">
        <v>0</v>
      </c>
      <c r="F273" s="164">
        <v>0</v>
      </c>
      <c r="G273" s="164">
        <v>0</v>
      </c>
      <c r="H273" s="164">
        <v>0</v>
      </c>
      <c r="I273" s="164">
        <v>0</v>
      </c>
      <c r="J273" s="164">
        <v>0</v>
      </c>
      <c r="K273" s="164">
        <v>0</v>
      </c>
      <c r="L273" s="164">
        <v>1</v>
      </c>
      <c r="M273" s="164">
        <v>0</v>
      </c>
      <c r="N273" s="164">
        <v>0</v>
      </c>
      <c r="O273" s="163"/>
    </row>
    <row r="274" spans="1:15">
      <c r="A274" s="44" t="s">
        <v>163</v>
      </c>
      <c r="B274" s="146">
        <v>1</v>
      </c>
      <c r="C274" s="146">
        <v>0</v>
      </c>
      <c r="D274" s="146">
        <v>0</v>
      </c>
      <c r="E274" s="146">
        <v>0</v>
      </c>
      <c r="F274" s="146">
        <v>0</v>
      </c>
      <c r="G274" s="146">
        <v>0</v>
      </c>
      <c r="H274" s="146">
        <v>0</v>
      </c>
      <c r="I274" s="146">
        <v>0</v>
      </c>
      <c r="J274" s="146">
        <v>0</v>
      </c>
      <c r="K274" s="146">
        <v>0</v>
      </c>
      <c r="L274" s="146">
        <v>1</v>
      </c>
      <c r="M274" s="146">
        <v>0</v>
      </c>
      <c r="N274" s="146">
        <v>0</v>
      </c>
      <c r="O274" s="17"/>
    </row>
    <row r="275" spans="1:15" s="29" customFormat="1">
      <c r="A275" s="46" t="s">
        <v>152</v>
      </c>
      <c r="B275" s="164">
        <v>1</v>
      </c>
      <c r="C275" s="164">
        <v>0</v>
      </c>
      <c r="D275" s="164">
        <v>0</v>
      </c>
      <c r="E275" s="164">
        <v>0</v>
      </c>
      <c r="F275" s="164">
        <v>0</v>
      </c>
      <c r="G275" s="164">
        <v>0</v>
      </c>
      <c r="H275" s="164">
        <v>0</v>
      </c>
      <c r="I275" s="164">
        <v>0</v>
      </c>
      <c r="J275" s="164">
        <v>0</v>
      </c>
      <c r="K275" s="164">
        <v>0</v>
      </c>
      <c r="L275" s="164">
        <v>1</v>
      </c>
      <c r="M275" s="164">
        <v>0</v>
      </c>
      <c r="N275" s="164">
        <v>0</v>
      </c>
      <c r="O275" s="163"/>
    </row>
    <row r="276" spans="1:15">
      <c r="A276" s="44" t="s">
        <v>163</v>
      </c>
      <c r="B276" s="146">
        <v>1</v>
      </c>
      <c r="C276" s="146">
        <v>0</v>
      </c>
      <c r="D276" s="146">
        <v>0</v>
      </c>
      <c r="E276" s="146">
        <v>0</v>
      </c>
      <c r="F276" s="146">
        <v>0</v>
      </c>
      <c r="G276" s="146">
        <v>0</v>
      </c>
      <c r="H276" s="146">
        <v>0</v>
      </c>
      <c r="I276" s="146">
        <v>0</v>
      </c>
      <c r="J276" s="146">
        <v>0</v>
      </c>
      <c r="K276" s="146">
        <v>0</v>
      </c>
      <c r="L276" s="146">
        <v>1</v>
      </c>
      <c r="M276" s="146">
        <v>0</v>
      </c>
      <c r="N276" s="146">
        <v>0</v>
      </c>
      <c r="O276" s="17"/>
    </row>
    <row r="277" spans="1:15" s="29" customFormat="1">
      <c r="A277" s="46" t="s">
        <v>300</v>
      </c>
      <c r="B277" s="164">
        <v>1</v>
      </c>
      <c r="C277" s="164">
        <v>0</v>
      </c>
      <c r="D277" s="164">
        <v>0</v>
      </c>
      <c r="E277" s="164">
        <v>1</v>
      </c>
      <c r="F277" s="164">
        <v>0</v>
      </c>
      <c r="G277" s="164">
        <v>0</v>
      </c>
      <c r="H277" s="164">
        <v>0</v>
      </c>
      <c r="I277" s="164">
        <v>0</v>
      </c>
      <c r="J277" s="164">
        <v>0</v>
      </c>
      <c r="K277" s="164">
        <v>0</v>
      </c>
      <c r="L277" s="164">
        <v>0</v>
      </c>
      <c r="M277" s="164">
        <v>0</v>
      </c>
      <c r="N277" s="164">
        <v>0</v>
      </c>
      <c r="O277" s="163"/>
    </row>
    <row r="278" spans="1:15">
      <c r="A278" s="44" t="s">
        <v>162</v>
      </c>
      <c r="B278" s="146">
        <v>1</v>
      </c>
      <c r="C278" s="146">
        <v>0</v>
      </c>
      <c r="D278" s="146">
        <v>0</v>
      </c>
      <c r="E278" s="146">
        <v>1</v>
      </c>
      <c r="F278" s="146">
        <v>0</v>
      </c>
      <c r="G278" s="146">
        <v>0</v>
      </c>
      <c r="H278" s="146">
        <v>0</v>
      </c>
      <c r="I278" s="146">
        <v>0</v>
      </c>
      <c r="J278" s="146">
        <v>0</v>
      </c>
      <c r="K278" s="146">
        <v>0</v>
      </c>
      <c r="L278" s="146">
        <v>0</v>
      </c>
      <c r="M278" s="146">
        <v>0</v>
      </c>
      <c r="N278" s="146">
        <v>0</v>
      </c>
      <c r="O278" s="17"/>
    </row>
    <row r="279" spans="1:15" s="29" customFormat="1">
      <c r="A279" s="46" t="s">
        <v>35</v>
      </c>
      <c r="B279" s="164">
        <v>17</v>
      </c>
      <c r="C279" s="164">
        <v>0</v>
      </c>
      <c r="D279" s="164">
        <v>2</v>
      </c>
      <c r="E279" s="164">
        <v>1</v>
      </c>
      <c r="F279" s="164">
        <v>0</v>
      </c>
      <c r="G279" s="164">
        <v>0</v>
      </c>
      <c r="H279" s="164">
        <v>2</v>
      </c>
      <c r="I279" s="164">
        <v>3</v>
      </c>
      <c r="J279" s="164">
        <v>4</v>
      </c>
      <c r="K279" s="164">
        <v>2</v>
      </c>
      <c r="L279" s="164">
        <v>1</v>
      </c>
      <c r="M279" s="164">
        <v>2</v>
      </c>
      <c r="N279" s="164">
        <v>0</v>
      </c>
      <c r="O279" s="163"/>
    </row>
    <row r="280" spans="1:15">
      <c r="A280" s="44" t="s">
        <v>160</v>
      </c>
      <c r="B280" s="146">
        <v>2</v>
      </c>
      <c r="C280" s="146">
        <v>0</v>
      </c>
      <c r="D280" s="146">
        <v>1</v>
      </c>
      <c r="E280" s="146">
        <v>0</v>
      </c>
      <c r="F280" s="146">
        <v>0</v>
      </c>
      <c r="G280" s="146">
        <v>0</v>
      </c>
      <c r="H280" s="146">
        <v>0</v>
      </c>
      <c r="I280" s="146">
        <v>1</v>
      </c>
      <c r="J280" s="146">
        <v>0</v>
      </c>
      <c r="K280" s="146">
        <v>0</v>
      </c>
      <c r="L280" s="146">
        <v>0</v>
      </c>
      <c r="M280" s="146">
        <v>0</v>
      </c>
      <c r="N280" s="146">
        <v>0</v>
      </c>
      <c r="O280" s="17"/>
    </row>
    <row r="281" spans="1:15">
      <c r="A281" s="44" t="s">
        <v>159</v>
      </c>
      <c r="B281" s="146">
        <v>14</v>
      </c>
      <c r="C281" s="146">
        <v>0</v>
      </c>
      <c r="D281" s="146">
        <v>1</v>
      </c>
      <c r="E281" s="146">
        <v>0</v>
      </c>
      <c r="F281" s="146">
        <v>0</v>
      </c>
      <c r="G281" s="146">
        <v>0</v>
      </c>
      <c r="H281" s="146">
        <v>2</v>
      </c>
      <c r="I281" s="146">
        <v>2</v>
      </c>
      <c r="J281" s="146">
        <v>4</v>
      </c>
      <c r="K281" s="146">
        <v>2</v>
      </c>
      <c r="L281" s="146">
        <v>1</v>
      </c>
      <c r="M281" s="146">
        <v>2</v>
      </c>
      <c r="N281" s="146">
        <v>0</v>
      </c>
      <c r="O281" s="17"/>
    </row>
    <row r="282" spans="1:15">
      <c r="A282" s="44" t="s">
        <v>80</v>
      </c>
      <c r="B282" s="146">
        <v>1</v>
      </c>
      <c r="C282" s="146">
        <v>0</v>
      </c>
      <c r="D282" s="146">
        <v>0</v>
      </c>
      <c r="E282" s="146">
        <v>1</v>
      </c>
      <c r="F282" s="146">
        <v>0</v>
      </c>
      <c r="G282" s="146">
        <v>0</v>
      </c>
      <c r="H282" s="146">
        <v>0</v>
      </c>
      <c r="I282" s="146">
        <v>0</v>
      </c>
      <c r="J282" s="146">
        <v>0</v>
      </c>
      <c r="K282" s="146">
        <v>0</v>
      </c>
      <c r="L282" s="146">
        <v>0</v>
      </c>
      <c r="M282" s="146">
        <v>0</v>
      </c>
      <c r="N282" s="146">
        <v>0</v>
      </c>
      <c r="O282" s="17"/>
    </row>
    <row r="283" spans="1:15" s="29" customFormat="1">
      <c r="A283" s="46" t="s">
        <v>47</v>
      </c>
      <c r="B283" s="164">
        <v>1</v>
      </c>
      <c r="C283" s="164">
        <v>0</v>
      </c>
      <c r="D283" s="164">
        <v>0</v>
      </c>
      <c r="E283" s="164">
        <v>0</v>
      </c>
      <c r="F283" s="164">
        <v>0</v>
      </c>
      <c r="G283" s="164">
        <v>0</v>
      </c>
      <c r="H283" s="164">
        <v>0</v>
      </c>
      <c r="I283" s="164">
        <v>0</v>
      </c>
      <c r="J283" s="164">
        <v>1</v>
      </c>
      <c r="K283" s="164">
        <v>0</v>
      </c>
      <c r="L283" s="164">
        <v>0</v>
      </c>
      <c r="M283" s="164">
        <v>0</v>
      </c>
      <c r="N283" s="164">
        <v>0</v>
      </c>
      <c r="O283" s="163"/>
    </row>
    <row r="284" spans="1:15">
      <c r="A284" s="48" t="s">
        <v>167</v>
      </c>
      <c r="B284" s="160">
        <v>1</v>
      </c>
      <c r="C284" s="160">
        <v>0</v>
      </c>
      <c r="D284" s="160">
        <v>0</v>
      </c>
      <c r="E284" s="160">
        <v>0</v>
      </c>
      <c r="F284" s="160">
        <v>0</v>
      </c>
      <c r="G284" s="160">
        <v>0</v>
      </c>
      <c r="H284" s="160">
        <v>0</v>
      </c>
      <c r="I284" s="160">
        <v>0</v>
      </c>
      <c r="J284" s="160">
        <v>1</v>
      </c>
      <c r="K284" s="160">
        <v>0</v>
      </c>
      <c r="L284" s="160">
        <v>0</v>
      </c>
      <c r="M284" s="160">
        <v>0</v>
      </c>
      <c r="N284" s="160">
        <v>0</v>
      </c>
      <c r="O284" s="17"/>
    </row>
    <row r="285" spans="1:15">
      <c r="A285" s="162" t="s">
        <v>309</v>
      </c>
      <c r="B285" s="161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17"/>
    </row>
    <row r="286" spans="1:15">
      <c r="A286" s="51" t="s">
        <v>36</v>
      </c>
      <c r="B286" s="161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17"/>
    </row>
    <row r="287" spans="1:15">
      <c r="A287" s="161"/>
      <c r="B287" s="161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17"/>
    </row>
    <row r="288" spans="1:15">
      <c r="A288" s="161"/>
      <c r="B288" s="161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17"/>
    </row>
    <row r="289" spans="1:15">
      <c r="A289" s="161"/>
      <c r="B289" s="161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17"/>
    </row>
    <row r="290" spans="1:15">
      <c r="A290" s="161"/>
      <c r="B290" s="161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17"/>
    </row>
    <row r="291" spans="1:15">
      <c r="A291" s="161"/>
      <c r="B291" s="161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17"/>
    </row>
    <row r="292" spans="1:15">
      <c r="A292" s="161"/>
      <c r="B292" s="161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17"/>
    </row>
    <row r="293" spans="1:15">
      <c r="A293" s="161"/>
      <c r="B293" s="161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17"/>
    </row>
    <row r="294" spans="1:15">
      <c r="A294" s="161"/>
      <c r="B294" s="161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17"/>
    </row>
    <row r="295" spans="1:15">
      <c r="A295" s="161"/>
      <c r="B295" s="161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17"/>
    </row>
    <row r="296" spans="1:15">
      <c r="A296" s="161"/>
      <c r="B296" s="161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17"/>
    </row>
    <row r="297" spans="1:15">
      <c r="A297" s="161"/>
      <c r="B297" s="161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17"/>
    </row>
    <row r="298" spans="1:15">
      <c r="A298" s="161"/>
      <c r="B298" s="161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17"/>
    </row>
    <row r="299" spans="1:15">
      <c r="A299" s="161"/>
      <c r="B299" s="161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17"/>
    </row>
    <row r="300" spans="1:15">
      <c r="A300" s="161"/>
      <c r="B300" s="161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17"/>
    </row>
    <row r="301" spans="1:15">
      <c r="A301" s="161"/>
      <c r="B301" s="161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17"/>
    </row>
    <row r="302" spans="1:15">
      <c r="A302" s="159"/>
      <c r="B302" s="15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5">
      <c r="A303" s="159"/>
      <c r="B303" s="15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5">
      <c r="A304" s="159"/>
      <c r="B304" s="15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>
      <c r="A305" s="159"/>
      <c r="B305" s="15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>
      <c r="A306" s="159"/>
      <c r="B306" s="15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>
      <c r="A307" s="159"/>
      <c r="B307" s="15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>
      <c r="A308" s="159"/>
      <c r="B308" s="15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>
      <c r="A309" s="159"/>
      <c r="B309" s="15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>
      <c r="A310" s="159"/>
      <c r="B310" s="15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>
      <c r="A311" s="159"/>
      <c r="B311" s="15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>
      <c r="A312" s="159"/>
      <c r="B312" s="15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>
      <c r="A313" s="159"/>
      <c r="B313" s="15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>
      <c r="A314" s="159"/>
      <c r="B314" s="15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>
      <c r="A315" s="159"/>
      <c r="B315" s="15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>
      <c r="A316" s="159"/>
      <c r="B316" s="15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>
      <c r="A317" s="159"/>
      <c r="B317" s="15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>
      <c r="A318" s="159"/>
      <c r="B318" s="15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>
      <c r="A319" s="159"/>
      <c r="B319" s="15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>
      <c r="A320" s="159"/>
      <c r="B320" s="15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>
      <c r="A321" s="159"/>
      <c r="B321" s="15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>
      <c r="A322" s="159"/>
      <c r="B322" s="15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>
      <c r="A323" s="159"/>
      <c r="B323" s="15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>
      <c r="A324" s="159"/>
      <c r="B324" s="15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>
      <c r="A325" s="159"/>
      <c r="B325" s="15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>
      <c r="A326" s="159"/>
      <c r="B326" s="15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>
      <c r="A327" s="159"/>
      <c r="B327" s="15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</sheetData>
  <mergeCells count="2">
    <mergeCell ref="A4:N4"/>
    <mergeCell ref="A5:N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26"/>
  <sheetViews>
    <sheetView showGridLines="0" workbookViewId="0">
      <selection activeCell="A248" sqref="A248"/>
    </sheetView>
  </sheetViews>
  <sheetFormatPr baseColWidth="10" defaultRowHeight="15"/>
  <cols>
    <col min="1" max="1" width="29.140625" customWidth="1"/>
  </cols>
  <sheetData>
    <row r="1" spans="1:1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7"/>
    </row>
    <row r="2" spans="1: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63"/>
      <c r="M2" s="63"/>
      <c r="N2" s="63"/>
      <c r="O2" s="17"/>
    </row>
    <row r="3" spans="1:15">
      <c r="A3" s="40"/>
      <c r="B3" s="42"/>
      <c r="C3" s="40"/>
      <c r="D3" s="40"/>
      <c r="E3" s="40"/>
      <c r="F3" s="40"/>
      <c r="G3" s="40"/>
      <c r="H3" s="40"/>
      <c r="I3" s="40"/>
      <c r="J3" s="40"/>
      <c r="K3" s="40"/>
      <c r="L3" s="63"/>
      <c r="M3" s="63"/>
      <c r="N3" s="63"/>
      <c r="O3" s="17"/>
    </row>
    <row r="4" spans="1:1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17"/>
    </row>
    <row r="5" spans="1:15">
      <c r="A5" s="220" t="s">
        <v>308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17"/>
    </row>
    <row r="6" spans="1:15">
      <c r="A6" s="40"/>
      <c r="B6" s="43"/>
      <c r="C6" s="43"/>
      <c r="D6" s="43"/>
      <c r="E6" s="43"/>
      <c r="F6" s="43"/>
      <c r="G6" s="43"/>
      <c r="H6" s="43"/>
      <c r="I6" s="43"/>
      <c r="J6" s="43"/>
      <c r="K6" s="40"/>
      <c r="L6" s="63"/>
      <c r="M6" s="63"/>
      <c r="N6" s="63"/>
      <c r="O6" s="17"/>
    </row>
    <row r="7" spans="1:15" s="29" customFormat="1" ht="24">
      <c r="A7" s="148" t="s">
        <v>119</v>
      </c>
      <c r="B7" s="53" t="s">
        <v>0</v>
      </c>
      <c r="C7" s="53" t="s">
        <v>1</v>
      </c>
      <c r="D7" s="53" t="s">
        <v>2</v>
      </c>
      <c r="E7" s="53" t="s">
        <v>3</v>
      </c>
      <c r="F7" s="53" t="s">
        <v>70</v>
      </c>
      <c r="G7" s="53" t="s">
        <v>71</v>
      </c>
      <c r="H7" s="53" t="s">
        <v>72</v>
      </c>
      <c r="I7" s="53" t="s">
        <v>73</v>
      </c>
      <c r="J7" s="53" t="s">
        <v>74</v>
      </c>
      <c r="K7" s="53" t="s">
        <v>75</v>
      </c>
      <c r="L7" s="53" t="s">
        <v>84</v>
      </c>
      <c r="M7" s="53" t="s">
        <v>85</v>
      </c>
      <c r="N7" s="53" t="s">
        <v>86</v>
      </c>
      <c r="O7" s="163"/>
    </row>
    <row r="8" spans="1:15" s="29" customFormat="1">
      <c r="A8" s="55" t="s">
        <v>0</v>
      </c>
      <c r="B8" s="164">
        <v>5025</v>
      </c>
      <c r="C8" s="164">
        <v>435</v>
      </c>
      <c r="D8" s="164">
        <v>415</v>
      </c>
      <c r="E8" s="164">
        <v>491</v>
      </c>
      <c r="F8" s="164">
        <v>433</v>
      </c>
      <c r="G8" s="164">
        <v>454</v>
      </c>
      <c r="H8" s="164">
        <v>379</v>
      </c>
      <c r="I8" s="164">
        <v>396</v>
      </c>
      <c r="J8" s="164">
        <v>396</v>
      </c>
      <c r="K8" s="166">
        <v>387</v>
      </c>
      <c r="L8" s="164">
        <v>388</v>
      </c>
      <c r="M8" s="164">
        <v>412</v>
      </c>
      <c r="N8" s="164">
        <v>439</v>
      </c>
      <c r="O8" s="163"/>
    </row>
    <row r="9" spans="1:15" s="29" customFormat="1">
      <c r="A9" s="46" t="s">
        <v>302</v>
      </c>
      <c r="B9" s="164">
        <v>1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1</v>
      </c>
      <c r="N9" s="164">
        <v>0</v>
      </c>
      <c r="O9" s="163"/>
    </row>
    <row r="10" spans="1:15">
      <c r="A10" s="44" t="s">
        <v>52</v>
      </c>
      <c r="B10" s="146">
        <v>1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1</v>
      </c>
      <c r="N10" s="146">
        <v>0</v>
      </c>
      <c r="O10" s="17"/>
    </row>
    <row r="11" spans="1:15" s="29" customFormat="1">
      <c r="A11" s="46" t="s">
        <v>5</v>
      </c>
      <c r="B11" s="164">
        <v>68</v>
      </c>
      <c r="C11" s="164">
        <v>4</v>
      </c>
      <c r="D11" s="164">
        <v>8</v>
      </c>
      <c r="E11" s="164">
        <v>5</v>
      </c>
      <c r="F11" s="164">
        <v>5</v>
      </c>
      <c r="G11" s="164">
        <v>7</v>
      </c>
      <c r="H11" s="164">
        <v>5</v>
      </c>
      <c r="I11" s="164">
        <v>6</v>
      </c>
      <c r="J11" s="164">
        <v>6</v>
      </c>
      <c r="K11" s="164">
        <v>6</v>
      </c>
      <c r="L11" s="164">
        <v>5</v>
      </c>
      <c r="M11" s="164">
        <v>6</v>
      </c>
      <c r="N11" s="164">
        <v>5</v>
      </c>
      <c r="O11" s="163"/>
    </row>
    <row r="12" spans="1:15">
      <c r="A12" s="44" t="s">
        <v>51</v>
      </c>
      <c r="B12" s="146">
        <v>60</v>
      </c>
      <c r="C12" s="146">
        <v>3</v>
      </c>
      <c r="D12" s="146">
        <v>5</v>
      </c>
      <c r="E12" s="146">
        <v>3</v>
      </c>
      <c r="F12" s="146">
        <v>3</v>
      </c>
      <c r="G12" s="146">
        <v>7</v>
      </c>
      <c r="H12" s="146">
        <v>5</v>
      </c>
      <c r="I12" s="146">
        <v>6</v>
      </c>
      <c r="J12" s="146">
        <v>6</v>
      </c>
      <c r="K12" s="146">
        <v>6</v>
      </c>
      <c r="L12" s="146">
        <v>5</v>
      </c>
      <c r="M12" s="146">
        <v>6</v>
      </c>
      <c r="N12" s="146">
        <v>5</v>
      </c>
      <c r="O12" s="17"/>
    </row>
    <row r="13" spans="1:15">
      <c r="A13" s="44" t="s">
        <v>52</v>
      </c>
      <c r="B13" s="146">
        <v>8</v>
      </c>
      <c r="C13" s="146">
        <v>1</v>
      </c>
      <c r="D13" s="146">
        <v>3</v>
      </c>
      <c r="E13" s="146">
        <v>2</v>
      </c>
      <c r="F13" s="146">
        <v>2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7"/>
    </row>
    <row r="14" spans="1:15" s="29" customFormat="1">
      <c r="A14" s="46" t="s">
        <v>6</v>
      </c>
      <c r="B14" s="164">
        <v>267</v>
      </c>
      <c r="C14" s="164">
        <v>22</v>
      </c>
      <c r="D14" s="164">
        <v>16</v>
      </c>
      <c r="E14" s="164">
        <v>17</v>
      </c>
      <c r="F14" s="164">
        <v>18</v>
      </c>
      <c r="G14" s="164">
        <v>13</v>
      </c>
      <c r="H14" s="164">
        <v>27</v>
      </c>
      <c r="I14" s="164">
        <v>24</v>
      </c>
      <c r="J14" s="164">
        <v>27</v>
      </c>
      <c r="K14" s="164">
        <v>35</v>
      </c>
      <c r="L14" s="164">
        <v>24</v>
      </c>
      <c r="M14" s="164">
        <v>21</v>
      </c>
      <c r="N14" s="164">
        <v>23</v>
      </c>
      <c r="O14" s="163"/>
    </row>
    <row r="15" spans="1:15">
      <c r="A15" s="44" t="s">
        <v>53</v>
      </c>
      <c r="B15" s="146">
        <v>2</v>
      </c>
      <c r="C15" s="146">
        <v>0</v>
      </c>
      <c r="D15" s="146">
        <v>0</v>
      </c>
      <c r="E15" s="146">
        <v>0</v>
      </c>
      <c r="F15" s="146">
        <v>0</v>
      </c>
      <c r="G15" s="146">
        <v>1</v>
      </c>
      <c r="H15" s="146">
        <v>1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7"/>
    </row>
    <row r="16" spans="1:15">
      <c r="A16" s="44" t="s">
        <v>51</v>
      </c>
      <c r="B16" s="146">
        <v>257</v>
      </c>
      <c r="C16" s="146">
        <v>22</v>
      </c>
      <c r="D16" s="146">
        <v>15</v>
      </c>
      <c r="E16" s="146">
        <v>17</v>
      </c>
      <c r="F16" s="146">
        <v>17</v>
      </c>
      <c r="G16" s="146">
        <v>12</v>
      </c>
      <c r="H16" s="146">
        <v>25</v>
      </c>
      <c r="I16" s="146">
        <v>23</v>
      </c>
      <c r="J16" s="146">
        <v>26</v>
      </c>
      <c r="K16" s="146">
        <v>34</v>
      </c>
      <c r="L16" s="146">
        <v>24</v>
      </c>
      <c r="M16" s="146">
        <v>19</v>
      </c>
      <c r="N16" s="146">
        <v>23</v>
      </c>
      <c r="O16" s="17"/>
    </row>
    <row r="17" spans="1:15">
      <c r="A17" s="44" t="s">
        <v>54</v>
      </c>
      <c r="B17" s="146">
        <v>6</v>
      </c>
      <c r="C17" s="146">
        <v>0</v>
      </c>
      <c r="D17" s="146">
        <v>1</v>
      </c>
      <c r="E17" s="146">
        <v>0</v>
      </c>
      <c r="F17" s="146">
        <v>1</v>
      </c>
      <c r="G17" s="146">
        <v>0</v>
      </c>
      <c r="H17" s="146">
        <v>0</v>
      </c>
      <c r="I17" s="146">
        <v>1</v>
      </c>
      <c r="J17" s="146">
        <v>0</v>
      </c>
      <c r="K17" s="146">
        <v>1</v>
      </c>
      <c r="L17" s="146">
        <v>0</v>
      </c>
      <c r="M17" s="146">
        <v>2</v>
      </c>
      <c r="N17" s="146">
        <v>0</v>
      </c>
      <c r="O17" s="17"/>
    </row>
    <row r="18" spans="1:15">
      <c r="A18" s="44" t="s">
        <v>63</v>
      </c>
      <c r="B18" s="146">
        <v>2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1</v>
      </c>
      <c r="I18" s="146">
        <v>0</v>
      </c>
      <c r="J18" s="146">
        <v>1</v>
      </c>
      <c r="K18" s="146">
        <v>0</v>
      </c>
      <c r="L18" s="146">
        <v>0</v>
      </c>
      <c r="M18" s="146">
        <v>0</v>
      </c>
      <c r="N18" s="146">
        <v>0</v>
      </c>
      <c r="O18" s="17"/>
    </row>
    <row r="19" spans="1:15" s="29" customFormat="1">
      <c r="A19" s="46" t="s">
        <v>7</v>
      </c>
      <c r="B19" s="164">
        <v>10</v>
      </c>
      <c r="C19" s="164">
        <v>1</v>
      </c>
      <c r="D19" s="164">
        <v>2</v>
      </c>
      <c r="E19" s="164">
        <v>2</v>
      </c>
      <c r="F19" s="164">
        <v>0</v>
      </c>
      <c r="G19" s="164">
        <v>3</v>
      </c>
      <c r="H19" s="164">
        <v>1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1</v>
      </c>
      <c r="O19" s="163"/>
    </row>
    <row r="20" spans="1:15">
      <c r="A20" s="44" t="s">
        <v>52</v>
      </c>
      <c r="B20" s="146">
        <v>10</v>
      </c>
      <c r="C20" s="146">
        <v>1</v>
      </c>
      <c r="D20" s="146">
        <v>2</v>
      </c>
      <c r="E20" s="146">
        <v>2</v>
      </c>
      <c r="F20" s="146">
        <v>0</v>
      </c>
      <c r="G20" s="146">
        <v>3</v>
      </c>
      <c r="H20" s="146">
        <v>1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1</v>
      </c>
      <c r="O20" s="17"/>
    </row>
    <row r="21" spans="1:15" s="29" customFormat="1">
      <c r="A21" s="46" t="s">
        <v>8</v>
      </c>
      <c r="B21" s="164">
        <v>186</v>
      </c>
      <c r="C21" s="164">
        <v>22</v>
      </c>
      <c r="D21" s="164">
        <v>11</v>
      </c>
      <c r="E21" s="164">
        <v>20</v>
      </c>
      <c r="F21" s="164">
        <v>12</v>
      </c>
      <c r="G21" s="164">
        <v>14</v>
      </c>
      <c r="H21" s="164">
        <v>7</v>
      </c>
      <c r="I21" s="164">
        <v>12</v>
      </c>
      <c r="J21" s="164">
        <v>16</v>
      </c>
      <c r="K21" s="164">
        <v>21</v>
      </c>
      <c r="L21" s="164">
        <v>12</v>
      </c>
      <c r="M21" s="164">
        <v>18</v>
      </c>
      <c r="N21" s="164">
        <v>21</v>
      </c>
      <c r="O21" s="163"/>
    </row>
    <row r="22" spans="1:15">
      <c r="A22" s="44" t="s">
        <v>51</v>
      </c>
      <c r="B22" s="146">
        <v>80</v>
      </c>
      <c r="C22" s="146">
        <v>6</v>
      </c>
      <c r="D22" s="146">
        <v>5</v>
      </c>
      <c r="E22" s="146">
        <v>9</v>
      </c>
      <c r="F22" s="146">
        <v>7</v>
      </c>
      <c r="G22" s="146">
        <v>9</v>
      </c>
      <c r="H22" s="146">
        <v>4</v>
      </c>
      <c r="I22" s="146">
        <v>6</v>
      </c>
      <c r="J22" s="146">
        <v>7</v>
      </c>
      <c r="K22" s="146">
        <v>8</v>
      </c>
      <c r="L22" s="146">
        <v>5</v>
      </c>
      <c r="M22" s="146">
        <v>7</v>
      </c>
      <c r="N22" s="146">
        <v>7</v>
      </c>
      <c r="O22" s="17"/>
    </row>
    <row r="23" spans="1:15">
      <c r="A23" s="44" t="s">
        <v>55</v>
      </c>
      <c r="B23" s="146">
        <v>42</v>
      </c>
      <c r="C23" s="146">
        <v>8</v>
      </c>
      <c r="D23" s="146">
        <v>5</v>
      </c>
      <c r="E23" s="146">
        <v>4</v>
      </c>
      <c r="F23" s="146">
        <v>1</v>
      </c>
      <c r="G23" s="146">
        <v>0</v>
      </c>
      <c r="H23" s="146">
        <v>0</v>
      </c>
      <c r="I23" s="146">
        <v>2</v>
      </c>
      <c r="J23" s="146">
        <v>3</v>
      </c>
      <c r="K23" s="146">
        <v>2</v>
      </c>
      <c r="L23" s="146">
        <v>1</v>
      </c>
      <c r="M23" s="146">
        <v>8</v>
      </c>
      <c r="N23" s="146">
        <v>8</v>
      </c>
      <c r="O23" s="17"/>
    </row>
    <row r="24" spans="1:15">
      <c r="A24" s="44" t="s">
        <v>54</v>
      </c>
      <c r="B24" s="146">
        <v>52</v>
      </c>
      <c r="C24" s="146">
        <v>7</v>
      </c>
      <c r="D24" s="146">
        <v>1</v>
      </c>
      <c r="E24" s="146">
        <v>3</v>
      </c>
      <c r="F24" s="146">
        <v>2</v>
      </c>
      <c r="G24" s="146">
        <v>4</v>
      </c>
      <c r="H24" s="146">
        <v>3</v>
      </c>
      <c r="I24" s="146">
        <v>3</v>
      </c>
      <c r="J24" s="146">
        <v>6</v>
      </c>
      <c r="K24" s="146">
        <v>10</v>
      </c>
      <c r="L24" s="146">
        <v>5</v>
      </c>
      <c r="M24" s="146">
        <v>3</v>
      </c>
      <c r="N24" s="146">
        <v>5</v>
      </c>
      <c r="O24" s="17"/>
    </row>
    <row r="25" spans="1:15">
      <c r="A25" s="44" t="s">
        <v>56</v>
      </c>
      <c r="B25" s="146">
        <v>9</v>
      </c>
      <c r="C25" s="146">
        <v>1</v>
      </c>
      <c r="D25" s="146">
        <v>0</v>
      </c>
      <c r="E25" s="146">
        <v>1</v>
      </c>
      <c r="F25" s="146">
        <v>2</v>
      </c>
      <c r="G25" s="146">
        <v>1</v>
      </c>
      <c r="H25" s="146">
        <v>0</v>
      </c>
      <c r="I25" s="146">
        <v>1</v>
      </c>
      <c r="J25" s="146">
        <v>0</v>
      </c>
      <c r="K25" s="146">
        <v>1</v>
      </c>
      <c r="L25" s="146">
        <v>1</v>
      </c>
      <c r="M25" s="146">
        <v>0</v>
      </c>
      <c r="N25" s="146">
        <v>1</v>
      </c>
      <c r="O25" s="17"/>
    </row>
    <row r="26" spans="1:15">
      <c r="A26" s="44" t="s">
        <v>52</v>
      </c>
      <c r="B26" s="146">
        <v>3</v>
      </c>
      <c r="C26" s="146">
        <v>0</v>
      </c>
      <c r="D26" s="146">
        <v>0</v>
      </c>
      <c r="E26" s="146">
        <v>3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7"/>
    </row>
    <row r="27" spans="1:15" s="29" customFormat="1">
      <c r="A27" s="46" t="s">
        <v>76</v>
      </c>
      <c r="B27" s="164">
        <v>1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1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3"/>
    </row>
    <row r="28" spans="1:15">
      <c r="A28" s="44" t="s">
        <v>56</v>
      </c>
      <c r="B28" s="146">
        <v>1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1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7"/>
    </row>
    <row r="29" spans="1:15" s="29" customFormat="1">
      <c r="A29" s="46" t="s">
        <v>88</v>
      </c>
      <c r="B29" s="164">
        <v>4</v>
      </c>
      <c r="C29" s="164">
        <v>1</v>
      </c>
      <c r="D29" s="164">
        <v>0</v>
      </c>
      <c r="E29" s="164">
        <v>0</v>
      </c>
      <c r="F29" s="164">
        <v>1</v>
      </c>
      <c r="G29" s="164">
        <v>2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3"/>
    </row>
    <row r="30" spans="1:15">
      <c r="A30" s="44" t="s">
        <v>68</v>
      </c>
      <c r="B30" s="146">
        <v>1</v>
      </c>
      <c r="C30" s="146">
        <v>0</v>
      </c>
      <c r="D30" s="146">
        <v>0</v>
      </c>
      <c r="E30" s="146">
        <v>0</v>
      </c>
      <c r="F30" s="146">
        <v>0</v>
      </c>
      <c r="G30" s="146">
        <v>1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7"/>
    </row>
    <row r="31" spans="1:15">
      <c r="A31" s="44" t="s">
        <v>56</v>
      </c>
      <c r="B31" s="146">
        <v>1</v>
      </c>
      <c r="C31" s="146">
        <v>0</v>
      </c>
      <c r="D31" s="146">
        <v>0</v>
      </c>
      <c r="E31" s="146">
        <v>0</v>
      </c>
      <c r="F31" s="146">
        <v>1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7"/>
    </row>
    <row r="32" spans="1:15">
      <c r="A32" s="70" t="s">
        <v>52</v>
      </c>
      <c r="B32" s="146">
        <v>2</v>
      </c>
      <c r="C32" s="146">
        <v>1</v>
      </c>
      <c r="D32" s="146">
        <v>0</v>
      </c>
      <c r="E32" s="146">
        <v>0</v>
      </c>
      <c r="F32" s="146">
        <v>0</v>
      </c>
      <c r="G32" s="146">
        <v>1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7"/>
    </row>
    <row r="33" spans="1:15" s="29" customFormat="1">
      <c r="A33" s="46" t="s">
        <v>46</v>
      </c>
      <c r="B33" s="164">
        <v>21</v>
      </c>
      <c r="C33" s="164">
        <v>5</v>
      </c>
      <c r="D33" s="164">
        <v>3</v>
      </c>
      <c r="E33" s="164">
        <v>4</v>
      </c>
      <c r="F33" s="164">
        <v>3</v>
      </c>
      <c r="G33" s="164">
        <v>2</v>
      </c>
      <c r="H33" s="164">
        <v>2</v>
      </c>
      <c r="I33" s="164">
        <v>0</v>
      </c>
      <c r="J33" s="164">
        <v>0</v>
      </c>
      <c r="K33" s="164">
        <v>0</v>
      </c>
      <c r="L33" s="164">
        <v>1</v>
      </c>
      <c r="M33" s="164">
        <v>0</v>
      </c>
      <c r="N33" s="164">
        <v>1</v>
      </c>
      <c r="O33" s="163"/>
    </row>
    <row r="34" spans="1:15">
      <c r="A34" s="44" t="s">
        <v>51</v>
      </c>
      <c r="B34" s="146">
        <v>6</v>
      </c>
      <c r="C34" s="146">
        <v>1</v>
      </c>
      <c r="D34" s="146">
        <v>0</v>
      </c>
      <c r="E34" s="146">
        <v>1</v>
      </c>
      <c r="F34" s="146">
        <v>1</v>
      </c>
      <c r="G34" s="146">
        <v>1</v>
      </c>
      <c r="H34" s="146">
        <v>2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7"/>
    </row>
    <row r="35" spans="1:15">
      <c r="A35" s="44" t="s">
        <v>55</v>
      </c>
      <c r="B35" s="146">
        <v>8</v>
      </c>
      <c r="C35" s="146">
        <v>3</v>
      </c>
      <c r="D35" s="146">
        <v>2</v>
      </c>
      <c r="E35" s="146">
        <v>1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1</v>
      </c>
      <c r="M35" s="146">
        <v>0</v>
      </c>
      <c r="N35" s="146">
        <v>1</v>
      </c>
      <c r="O35" s="17"/>
    </row>
    <row r="36" spans="1:15">
      <c r="A36" s="44" t="s">
        <v>56</v>
      </c>
      <c r="B36" s="146">
        <v>7</v>
      </c>
      <c r="C36" s="146">
        <v>1</v>
      </c>
      <c r="D36" s="146">
        <v>1</v>
      </c>
      <c r="E36" s="146">
        <v>2</v>
      </c>
      <c r="F36" s="146">
        <v>2</v>
      </c>
      <c r="G36" s="146">
        <v>1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7"/>
    </row>
    <row r="37" spans="1:15" s="29" customFormat="1">
      <c r="A37" s="46" t="s">
        <v>10</v>
      </c>
      <c r="B37" s="164">
        <v>6</v>
      </c>
      <c r="C37" s="164">
        <v>0</v>
      </c>
      <c r="D37" s="164">
        <v>0</v>
      </c>
      <c r="E37" s="164">
        <v>2</v>
      </c>
      <c r="F37" s="164">
        <v>0</v>
      </c>
      <c r="G37" s="164">
        <v>0</v>
      </c>
      <c r="H37" s="164">
        <v>3</v>
      </c>
      <c r="I37" s="164">
        <v>1</v>
      </c>
      <c r="J37" s="164">
        <v>0</v>
      </c>
      <c r="K37" s="164">
        <v>0</v>
      </c>
      <c r="L37" s="164">
        <v>0</v>
      </c>
      <c r="M37" s="164">
        <v>0</v>
      </c>
      <c r="N37" s="164">
        <v>0</v>
      </c>
      <c r="O37" s="163"/>
    </row>
    <row r="38" spans="1:15">
      <c r="A38" s="44" t="s">
        <v>53</v>
      </c>
      <c r="B38" s="146">
        <v>1</v>
      </c>
      <c r="C38" s="146">
        <v>0</v>
      </c>
      <c r="D38" s="146">
        <v>0</v>
      </c>
      <c r="E38" s="146">
        <v>1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7"/>
    </row>
    <row r="39" spans="1:15">
      <c r="A39" s="44" t="s">
        <v>51</v>
      </c>
      <c r="B39" s="146">
        <v>5</v>
      </c>
      <c r="C39" s="146">
        <v>0</v>
      </c>
      <c r="D39" s="146">
        <v>0</v>
      </c>
      <c r="E39" s="146">
        <v>1</v>
      </c>
      <c r="F39" s="146">
        <v>0</v>
      </c>
      <c r="G39" s="146">
        <v>0</v>
      </c>
      <c r="H39" s="146">
        <v>3</v>
      </c>
      <c r="I39" s="146">
        <v>1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7"/>
    </row>
    <row r="40" spans="1:15" s="29" customFormat="1">
      <c r="A40" s="46" t="s">
        <v>57</v>
      </c>
      <c r="B40" s="164">
        <v>1</v>
      </c>
      <c r="C40" s="164">
        <v>0</v>
      </c>
      <c r="D40" s="164">
        <v>0</v>
      </c>
      <c r="E40" s="164">
        <v>0</v>
      </c>
      <c r="F40" s="164">
        <v>0</v>
      </c>
      <c r="G40" s="164">
        <v>1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3"/>
    </row>
    <row r="41" spans="1:15">
      <c r="A41" s="44" t="s">
        <v>52</v>
      </c>
      <c r="B41" s="146">
        <v>1</v>
      </c>
      <c r="C41" s="146">
        <v>0</v>
      </c>
      <c r="D41" s="146">
        <v>0</v>
      </c>
      <c r="E41" s="146">
        <v>0</v>
      </c>
      <c r="F41" s="146">
        <v>0</v>
      </c>
      <c r="G41" s="146">
        <v>1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7"/>
    </row>
    <row r="42" spans="1:15" s="29" customFormat="1">
      <c r="A42" s="46" t="s">
        <v>58</v>
      </c>
      <c r="B42" s="164">
        <v>40</v>
      </c>
      <c r="C42" s="164">
        <v>7</v>
      </c>
      <c r="D42" s="164">
        <v>0</v>
      </c>
      <c r="E42" s="164">
        <v>13</v>
      </c>
      <c r="F42" s="164">
        <v>7</v>
      </c>
      <c r="G42" s="164">
        <v>3</v>
      </c>
      <c r="H42" s="164">
        <v>4</v>
      </c>
      <c r="I42" s="164">
        <v>2</v>
      </c>
      <c r="J42" s="164">
        <v>0</v>
      </c>
      <c r="K42" s="164">
        <v>0</v>
      </c>
      <c r="L42" s="164">
        <v>0</v>
      </c>
      <c r="M42" s="164">
        <v>1</v>
      </c>
      <c r="N42" s="164">
        <v>3</v>
      </c>
      <c r="O42" s="163"/>
    </row>
    <row r="43" spans="1:15">
      <c r="A43" s="44" t="s">
        <v>68</v>
      </c>
      <c r="B43" s="146">
        <v>1</v>
      </c>
      <c r="C43" s="146">
        <v>0</v>
      </c>
      <c r="D43" s="146">
        <v>0</v>
      </c>
      <c r="E43" s="146">
        <v>0</v>
      </c>
      <c r="F43" s="146">
        <v>0</v>
      </c>
      <c r="G43" s="146">
        <v>0</v>
      </c>
      <c r="H43" s="146">
        <v>1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7"/>
    </row>
    <row r="44" spans="1:15">
      <c r="A44" s="44" t="s">
        <v>52</v>
      </c>
      <c r="B44" s="146">
        <v>39</v>
      </c>
      <c r="C44" s="146">
        <v>7</v>
      </c>
      <c r="D44" s="146">
        <v>0</v>
      </c>
      <c r="E44" s="146">
        <v>13</v>
      </c>
      <c r="F44" s="146">
        <v>7</v>
      </c>
      <c r="G44" s="146">
        <v>3</v>
      </c>
      <c r="H44" s="146">
        <v>3</v>
      </c>
      <c r="I44" s="146">
        <v>2</v>
      </c>
      <c r="J44" s="146">
        <v>0</v>
      </c>
      <c r="K44" s="146">
        <v>0</v>
      </c>
      <c r="L44" s="146">
        <v>0</v>
      </c>
      <c r="M44" s="146">
        <v>1</v>
      </c>
      <c r="N44" s="146">
        <v>3</v>
      </c>
      <c r="O44" s="17"/>
    </row>
    <row r="45" spans="1:15" s="29" customFormat="1">
      <c r="A45" s="46" t="s">
        <v>59</v>
      </c>
      <c r="B45" s="164">
        <v>1</v>
      </c>
      <c r="C45" s="164">
        <v>0</v>
      </c>
      <c r="D45" s="164">
        <v>0</v>
      </c>
      <c r="E45" s="164">
        <v>0</v>
      </c>
      <c r="F45" s="164">
        <v>1</v>
      </c>
      <c r="G45" s="164">
        <v>0</v>
      </c>
      <c r="H45" s="164">
        <v>0</v>
      </c>
      <c r="I45" s="164">
        <v>0</v>
      </c>
      <c r="J45" s="164">
        <v>0</v>
      </c>
      <c r="K45" s="164">
        <v>0</v>
      </c>
      <c r="L45" s="164">
        <v>0</v>
      </c>
      <c r="M45" s="164">
        <v>0</v>
      </c>
      <c r="N45" s="164">
        <v>0</v>
      </c>
      <c r="O45" s="163"/>
    </row>
    <row r="46" spans="1:15">
      <c r="A46" s="44" t="s">
        <v>51</v>
      </c>
      <c r="B46" s="146">
        <v>1</v>
      </c>
      <c r="C46" s="146">
        <v>0</v>
      </c>
      <c r="D46" s="146">
        <v>0</v>
      </c>
      <c r="E46" s="146">
        <v>0</v>
      </c>
      <c r="F46" s="146">
        <v>1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7"/>
    </row>
    <row r="47" spans="1:15" s="29" customFormat="1">
      <c r="A47" s="46" t="s">
        <v>11</v>
      </c>
      <c r="B47" s="164">
        <v>7</v>
      </c>
      <c r="C47" s="164">
        <v>1</v>
      </c>
      <c r="D47" s="164">
        <v>0</v>
      </c>
      <c r="E47" s="164">
        <v>1</v>
      </c>
      <c r="F47" s="164">
        <v>0</v>
      </c>
      <c r="G47" s="164">
        <v>0</v>
      </c>
      <c r="H47" s="164">
        <v>0</v>
      </c>
      <c r="I47" s="164">
        <v>0</v>
      </c>
      <c r="J47" s="164">
        <v>1</v>
      </c>
      <c r="K47" s="164">
        <v>2</v>
      </c>
      <c r="L47" s="164">
        <v>1</v>
      </c>
      <c r="M47" s="164">
        <v>1</v>
      </c>
      <c r="N47" s="164">
        <v>0</v>
      </c>
      <c r="O47" s="163"/>
    </row>
    <row r="48" spans="1:15">
      <c r="A48" s="44" t="s">
        <v>51</v>
      </c>
      <c r="B48" s="146">
        <v>6</v>
      </c>
      <c r="C48" s="146">
        <v>1</v>
      </c>
      <c r="D48" s="146">
        <v>0</v>
      </c>
      <c r="E48" s="146">
        <v>1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2</v>
      </c>
      <c r="L48" s="146">
        <v>1</v>
      </c>
      <c r="M48" s="146">
        <v>1</v>
      </c>
      <c r="N48" s="146">
        <v>0</v>
      </c>
      <c r="O48" s="17"/>
    </row>
    <row r="49" spans="1:15">
      <c r="A49" s="44" t="s">
        <v>54</v>
      </c>
      <c r="B49" s="146">
        <v>1</v>
      </c>
      <c r="C49" s="146">
        <v>0</v>
      </c>
      <c r="D49" s="146">
        <v>0</v>
      </c>
      <c r="E49" s="146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1</v>
      </c>
      <c r="K49" s="146">
        <v>0</v>
      </c>
      <c r="L49" s="146">
        <v>0</v>
      </c>
      <c r="M49" s="146">
        <v>0</v>
      </c>
      <c r="N49" s="146">
        <v>0</v>
      </c>
      <c r="O49" s="17"/>
    </row>
    <row r="50" spans="1:15" s="29" customFormat="1">
      <c r="A50" s="46" t="s">
        <v>12</v>
      </c>
      <c r="B50" s="164">
        <v>211</v>
      </c>
      <c r="C50" s="164">
        <v>15</v>
      </c>
      <c r="D50" s="164">
        <v>21</v>
      </c>
      <c r="E50" s="164">
        <v>16</v>
      </c>
      <c r="F50" s="164">
        <v>20</v>
      </c>
      <c r="G50" s="164">
        <v>21</v>
      </c>
      <c r="H50" s="164">
        <v>18</v>
      </c>
      <c r="I50" s="164">
        <v>20</v>
      </c>
      <c r="J50" s="164">
        <v>14</v>
      </c>
      <c r="K50" s="164">
        <v>12</v>
      </c>
      <c r="L50" s="164">
        <v>26</v>
      </c>
      <c r="M50" s="164">
        <v>16</v>
      </c>
      <c r="N50" s="164">
        <v>12</v>
      </c>
      <c r="O50" s="163"/>
    </row>
    <row r="51" spans="1:15">
      <c r="A51" s="44" t="s">
        <v>51</v>
      </c>
      <c r="B51" s="146">
        <v>177</v>
      </c>
      <c r="C51" s="146">
        <v>13</v>
      </c>
      <c r="D51" s="146">
        <v>15</v>
      </c>
      <c r="E51" s="146">
        <v>12</v>
      </c>
      <c r="F51" s="146">
        <v>19</v>
      </c>
      <c r="G51" s="146">
        <v>16</v>
      </c>
      <c r="H51" s="146">
        <v>17</v>
      </c>
      <c r="I51" s="146">
        <v>18</v>
      </c>
      <c r="J51" s="146">
        <v>13</v>
      </c>
      <c r="K51" s="146">
        <v>11</v>
      </c>
      <c r="L51" s="146">
        <v>21</v>
      </c>
      <c r="M51" s="146">
        <v>12</v>
      </c>
      <c r="N51" s="146">
        <v>10</v>
      </c>
      <c r="O51" s="17"/>
    </row>
    <row r="52" spans="1:15">
      <c r="A52" s="44" t="s">
        <v>54</v>
      </c>
      <c r="B52" s="146">
        <v>33</v>
      </c>
      <c r="C52" s="146">
        <v>2</v>
      </c>
      <c r="D52" s="146">
        <v>6</v>
      </c>
      <c r="E52" s="146">
        <v>4</v>
      </c>
      <c r="F52" s="146">
        <v>1</v>
      </c>
      <c r="G52" s="146">
        <v>4</v>
      </c>
      <c r="H52" s="146">
        <v>1</v>
      </c>
      <c r="I52" s="146">
        <v>2</v>
      </c>
      <c r="J52" s="146">
        <v>1</v>
      </c>
      <c r="K52" s="146">
        <v>1</v>
      </c>
      <c r="L52" s="146">
        <v>5</v>
      </c>
      <c r="M52" s="146">
        <v>4</v>
      </c>
      <c r="N52" s="146">
        <v>2</v>
      </c>
      <c r="O52" s="17"/>
    </row>
    <row r="53" spans="1:15">
      <c r="A53" s="44" t="s">
        <v>56</v>
      </c>
      <c r="B53" s="146">
        <v>1</v>
      </c>
      <c r="C53" s="146">
        <v>0</v>
      </c>
      <c r="D53" s="146">
        <v>0</v>
      </c>
      <c r="E53" s="146">
        <v>0</v>
      </c>
      <c r="F53" s="146">
        <v>0</v>
      </c>
      <c r="G53" s="146">
        <v>1</v>
      </c>
      <c r="H53" s="146">
        <v>0</v>
      </c>
      <c r="I53" s="146">
        <v>0</v>
      </c>
      <c r="J53" s="146">
        <v>0</v>
      </c>
      <c r="K53" s="146">
        <v>0</v>
      </c>
      <c r="L53" s="146">
        <v>0</v>
      </c>
      <c r="M53" s="146">
        <v>0</v>
      </c>
      <c r="N53" s="146">
        <v>0</v>
      </c>
      <c r="O53" s="17"/>
    </row>
    <row r="54" spans="1:15" s="29" customFormat="1">
      <c r="A54" s="46" t="s">
        <v>90</v>
      </c>
      <c r="B54" s="164">
        <v>3</v>
      </c>
      <c r="C54" s="164">
        <v>0</v>
      </c>
      <c r="D54" s="164">
        <v>0</v>
      </c>
      <c r="E54" s="164">
        <v>0</v>
      </c>
      <c r="F54" s="164">
        <v>0</v>
      </c>
      <c r="G54" s="164">
        <v>0</v>
      </c>
      <c r="H54" s="164">
        <v>0</v>
      </c>
      <c r="I54" s="164">
        <v>0</v>
      </c>
      <c r="J54" s="164">
        <v>0</v>
      </c>
      <c r="K54" s="164">
        <v>0</v>
      </c>
      <c r="L54" s="164">
        <v>0</v>
      </c>
      <c r="M54" s="164">
        <v>3</v>
      </c>
      <c r="N54" s="164">
        <v>0</v>
      </c>
      <c r="O54" s="163"/>
    </row>
    <row r="55" spans="1:15">
      <c r="A55" s="44" t="s">
        <v>51</v>
      </c>
      <c r="B55" s="146">
        <v>2</v>
      </c>
      <c r="C55" s="146">
        <v>0</v>
      </c>
      <c r="D55" s="146">
        <v>0</v>
      </c>
      <c r="E55" s="146">
        <v>0</v>
      </c>
      <c r="F55" s="146"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0</v>
      </c>
      <c r="L55" s="146">
        <v>0</v>
      </c>
      <c r="M55" s="146">
        <v>2</v>
      </c>
      <c r="N55" s="146">
        <v>0</v>
      </c>
      <c r="O55" s="17"/>
    </row>
    <row r="56" spans="1:15">
      <c r="A56" s="44" t="s">
        <v>68</v>
      </c>
      <c r="B56" s="146">
        <v>1</v>
      </c>
      <c r="C56" s="146">
        <v>0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  <c r="L56" s="146">
        <v>0</v>
      </c>
      <c r="M56" s="146">
        <v>1</v>
      </c>
      <c r="N56" s="146">
        <v>0</v>
      </c>
      <c r="O56" s="17"/>
    </row>
    <row r="57" spans="1:15" s="29" customFormat="1">
      <c r="A57" s="46" t="s">
        <v>173</v>
      </c>
      <c r="B57" s="164">
        <v>2</v>
      </c>
      <c r="C57" s="164">
        <v>0</v>
      </c>
      <c r="D57" s="164">
        <v>0</v>
      </c>
      <c r="E57" s="164">
        <v>0</v>
      </c>
      <c r="F57" s="164">
        <v>1</v>
      </c>
      <c r="G57" s="164">
        <v>0</v>
      </c>
      <c r="H57" s="164">
        <v>1</v>
      </c>
      <c r="I57" s="164">
        <v>0</v>
      </c>
      <c r="J57" s="164">
        <v>0</v>
      </c>
      <c r="K57" s="164">
        <v>0</v>
      </c>
      <c r="L57" s="164">
        <v>0</v>
      </c>
      <c r="M57" s="164">
        <v>0</v>
      </c>
      <c r="N57" s="164">
        <v>0</v>
      </c>
      <c r="O57" s="163"/>
    </row>
    <row r="58" spans="1:15">
      <c r="A58" s="44" t="s">
        <v>51</v>
      </c>
      <c r="B58" s="146">
        <v>1</v>
      </c>
      <c r="C58" s="146">
        <v>0</v>
      </c>
      <c r="D58" s="146">
        <v>0</v>
      </c>
      <c r="E58" s="146">
        <v>0</v>
      </c>
      <c r="F58" s="146">
        <v>0</v>
      </c>
      <c r="G58" s="146">
        <v>0</v>
      </c>
      <c r="H58" s="146">
        <v>1</v>
      </c>
      <c r="I58" s="146">
        <v>0</v>
      </c>
      <c r="J58" s="146">
        <v>0</v>
      </c>
      <c r="K58" s="146">
        <v>0</v>
      </c>
      <c r="L58" s="146">
        <v>0</v>
      </c>
      <c r="M58" s="146">
        <v>0</v>
      </c>
      <c r="N58" s="146">
        <v>0</v>
      </c>
      <c r="O58" s="17"/>
    </row>
    <row r="59" spans="1:15">
      <c r="A59" s="44" t="s">
        <v>56</v>
      </c>
      <c r="B59" s="146">
        <v>1</v>
      </c>
      <c r="C59" s="146">
        <v>0</v>
      </c>
      <c r="D59" s="146">
        <v>0</v>
      </c>
      <c r="E59" s="146">
        <v>0</v>
      </c>
      <c r="F59" s="146">
        <v>1</v>
      </c>
      <c r="G59" s="146">
        <v>0</v>
      </c>
      <c r="H59" s="146">
        <v>0</v>
      </c>
      <c r="I59" s="146">
        <v>0</v>
      </c>
      <c r="J59" s="146">
        <v>0</v>
      </c>
      <c r="K59" s="146">
        <v>0</v>
      </c>
      <c r="L59" s="146">
        <v>0</v>
      </c>
      <c r="M59" s="146">
        <v>0</v>
      </c>
      <c r="N59" s="146">
        <v>0</v>
      </c>
      <c r="O59" s="17"/>
    </row>
    <row r="60" spans="1:15" s="29" customFormat="1">
      <c r="A60" s="46" t="s">
        <v>13</v>
      </c>
      <c r="B60" s="164">
        <v>19</v>
      </c>
      <c r="C60" s="164">
        <v>0</v>
      </c>
      <c r="D60" s="164">
        <v>1</v>
      </c>
      <c r="E60" s="164">
        <v>0</v>
      </c>
      <c r="F60" s="164">
        <v>0</v>
      </c>
      <c r="G60" s="164">
        <v>4</v>
      </c>
      <c r="H60" s="164">
        <v>4</v>
      </c>
      <c r="I60" s="164">
        <v>0</v>
      </c>
      <c r="J60" s="164">
        <v>0</v>
      </c>
      <c r="K60" s="164">
        <v>2</v>
      </c>
      <c r="L60" s="164">
        <v>1</v>
      </c>
      <c r="M60" s="164">
        <v>1</v>
      </c>
      <c r="N60" s="164">
        <v>6</v>
      </c>
      <c r="O60" s="163"/>
    </row>
    <row r="61" spans="1:15">
      <c r="A61" s="44" t="s">
        <v>51</v>
      </c>
      <c r="B61" s="146">
        <v>5</v>
      </c>
      <c r="C61" s="146">
        <v>0</v>
      </c>
      <c r="D61" s="146">
        <v>1</v>
      </c>
      <c r="E61" s="146">
        <v>0</v>
      </c>
      <c r="F61" s="146">
        <v>0</v>
      </c>
      <c r="G61" s="146">
        <v>0</v>
      </c>
      <c r="H61" s="146">
        <v>1</v>
      </c>
      <c r="I61" s="146">
        <v>0</v>
      </c>
      <c r="J61" s="146">
        <v>0</v>
      </c>
      <c r="K61" s="146">
        <v>2</v>
      </c>
      <c r="L61" s="146">
        <v>1</v>
      </c>
      <c r="M61" s="146">
        <v>0</v>
      </c>
      <c r="N61" s="146">
        <v>0</v>
      </c>
      <c r="O61" s="17"/>
    </row>
    <row r="62" spans="1:15">
      <c r="A62" s="44" t="s">
        <v>55</v>
      </c>
      <c r="B62" s="146">
        <v>2</v>
      </c>
      <c r="C62" s="146">
        <v>0</v>
      </c>
      <c r="D62" s="146">
        <v>0</v>
      </c>
      <c r="E62" s="146">
        <v>0</v>
      </c>
      <c r="F62" s="146">
        <v>0</v>
      </c>
      <c r="G62" s="146">
        <v>0</v>
      </c>
      <c r="H62" s="146">
        <v>0</v>
      </c>
      <c r="I62" s="146">
        <v>0</v>
      </c>
      <c r="J62" s="146">
        <v>0</v>
      </c>
      <c r="K62" s="146">
        <v>0</v>
      </c>
      <c r="L62" s="146">
        <v>0</v>
      </c>
      <c r="M62" s="146">
        <v>0</v>
      </c>
      <c r="N62" s="146">
        <v>2</v>
      </c>
      <c r="O62" s="17"/>
    </row>
    <row r="63" spans="1:15">
      <c r="A63" s="44" t="s">
        <v>54</v>
      </c>
      <c r="B63" s="146">
        <v>2</v>
      </c>
      <c r="C63" s="146">
        <v>0</v>
      </c>
      <c r="D63" s="146">
        <v>0</v>
      </c>
      <c r="E63" s="146">
        <v>0</v>
      </c>
      <c r="F63" s="146">
        <v>0</v>
      </c>
      <c r="G63" s="146">
        <v>0</v>
      </c>
      <c r="H63" s="146">
        <v>2</v>
      </c>
      <c r="I63" s="146">
        <v>0</v>
      </c>
      <c r="J63" s="146">
        <v>0</v>
      </c>
      <c r="K63" s="146">
        <v>0</v>
      </c>
      <c r="L63" s="146">
        <v>0</v>
      </c>
      <c r="M63" s="146">
        <v>0</v>
      </c>
      <c r="N63" s="146">
        <v>0</v>
      </c>
      <c r="O63" s="17"/>
    </row>
    <row r="64" spans="1:15">
      <c r="A64" s="44" t="s">
        <v>56</v>
      </c>
      <c r="B64" s="146">
        <v>9</v>
      </c>
      <c r="C64" s="146">
        <v>0</v>
      </c>
      <c r="D64" s="146">
        <v>0</v>
      </c>
      <c r="E64" s="146">
        <v>0</v>
      </c>
      <c r="F64" s="146">
        <v>0</v>
      </c>
      <c r="G64" s="146">
        <v>3</v>
      </c>
      <c r="H64" s="146">
        <v>1</v>
      </c>
      <c r="I64" s="146">
        <v>0</v>
      </c>
      <c r="J64" s="146">
        <v>0</v>
      </c>
      <c r="K64" s="146">
        <v>0</v>
      </c>
      <c r="L64" s="146">
        <v>0</v>
      </c>
      <c r="M64" s="146">
        <v>1</v>
      </c>
      <c r="N64" s="146">
        <v>4</v>
      </c>
      <c r="O64" s="17"/>
    </row>
    <row r="65" spans="1:15">
      <c r="A65" s="44" t="s">
        <v>52</v>
      </c>
      <c r="B65" s="146">
        <v>1</v>
      </c>
      <c r="C65" s="146">
        <v>0</v>
      </c>
      <c r="D65" s="146">
        <v>0</v>
      </c>
      <c r="E65" s="146">
        <v>0</v>
      </c>
      <c r="F65" s="146">
        <v>0</v>
      </c>
      <c r="G65" s="146">
        <v>1</v>
      </c>
      <c r="H65" s="146">
        <v>0</v>
      </c>
      <c r="I65" s="146">
        <v>0</v>
      </c>
      <c r="J65" s="146">
        <v>0</v>
      </c>
      <c r="K65" s="146">
        <v>0</v>
      </c>
      <c r="L65" s="146">
        <v>0</v>
      </c>
      <c r="M65" s="146">
        <v>0</v>
      </c>
      <c r="N65" s="146">
        <v>0</v>
      </c>
      <c r="O65" s="17"/>
    </row>
    <row r="66" spans="1:15" s="29" customFormat="1">
      <c r="A66" s="46" t="s">
        <v>61</v>
      </c>
      <c r="B66" s="164">
        <v>1</v>
      </c>
      <c r="C66" s="164">
        <v>0</v>
      </c>
      <c r="D66" s="164">
        <v>0</v>
      </c>
      <c r="E66" s="164">
        <v>0</v>
      </c>
      <c r="F66" s="164">
        <v>0</v>
      </c>
      <c r="G66" s="164">
        <v>1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3"/>
    </row>
    <row r="67" spans="1:15">
      <c r="A67" s="44" t="s">
        <v>68</v>
      </c>
      <c r="B67" s="146">
        <v>1</v>
      </c>
      <c r="C67" s="146">
        <v>0</v>
      </c>
      <c r="D67" s="146">
        <v>0</v>
      </c>
      <c r="E67" s="146">
        <v>0</v>
      </c>
      <c r="F67" s="146">
        <v>0</v>
      </c>
      <c r="G67" s="146">
        <v>1</v>
      </c>
      <c r="H67" s="146">
        <v>0</v>
      </c>
      <c r="I67" s="146">
        <v>0</v>
      </c>
      <c r="J67" s="146">
        <v>0</v>
      </c>
      <c r="K67" s="146">
        <v>0</v>
      </c>
      <c r="L67" s="146">
        <v>0</v>
      </c>
      <c r="M67" s="146">
        <v>0</v>
      </c>
      <c r="N67" s="146">
        <v>0</v>
      </c>
      <c r="O67" s="17"/>
    </row>
    <row r="68" spans="1:15" s="29" customFormat="1">
      <c r="A68" s="46" t="s">
        <v>39</v>
      </c>
      <c r="B68" s="164">
        <v>31</v>
      </c>
      <c r="C68" s="164">
        <v>0</v>
      </c>
      <c r="D68" s="164">
        <v>1</v>
      </c>
      <c r="E68" s="164">
        <v>1</v>
      </c>
      <c r="F68" s="164">
        <v>3</v>
      </c>
      <c r="G68" s="164">
        <v>4</v>
      </c>
      <c r="H68" s="164">
        <v>0</v>
      </c>
      <c r="I68" s="164">
        <v>0</v>
      </c>
      <c r="J68" s="164">
        <v>4</v>
      </c>
      <c r="K68" s="164">
        <v>5</v>
      </c>
      <c r="L68" s="164">
        <v>4</v>
      </c>
      <c r="M68" s="164">
        <v>4</v>
      </c>
      <c r="N68" s="164">
        <v>5</v>
      </c>
      <c r="O68" s="163"/>
    </row>
    <row r="69" spans="1:15">
      <c r="A69" s="44" t="s">
        <v>51</v>
      </c>
      <c r="B69" s="146">
        <v>31</v>
      </c>
      <c r="C69" s="146">
        <v>0</v>
      </c>
      <c r="D69" s="146">
        <v>1</v>
      </c>
      <c r="E69" s="146">
        <v>1</v>
      </c>
      <c r="F69" s="146">
        <v>3</v>
      </c>
      <c r="G69" s="146">
        <v>4</v>
      </c>
      <c r="H69" s="146">
        <v>0</v>
      </c>
      <c r="I69" s="146">
        <v>0</v>
      </c>
      <c r="J69" s="146">
        <v>4</v>
      </c>
      <c r="K69" s="146">
        <v>5</v>
      </c>
      <c r="L69" s="146">
        <v>4</v>
      </c>
      <c r="M69" s="146">
        <v>4</v>
      </c>
      <c r="N69" s="146">
        <v>5</v>
      </c>
      <c r="O69" s="17"/>
    </row>
    <row r="70" spans="1:15" s="29" customFormat="1">
      <c r="A70" s="46" t="s">
        <v>14</v>
      </c>
      <c r="B70" s="164">
        <v>14</v>
      </c>
      <c r="C70" s="164">
        <v>0</v>
      </c>
      <c r="D70" s="164">
        <v>1</v>
      </c>
      <c r="E70" s="164">
        <v>6</v>
      </c>
      <c r="F70" s="164">
        <v>2</v>
      </c>
      <c r="G70" s="164">
        <v>0</v>
      </c>
      <c r="H70" s="164">
        <v>1</v>
      </c>
      <c r="I70" s="164">
        <v>0</v>
      </c>
      <c r="J70" s="164">
        <v>0</v>
      </c>
      <c r="K70" s="164">
        <v>1</v>
      </c>
      <c r="L70" s="164">
        <v>1</v>
      </c>
      <c r="M70" s="164">
        <v>1</v>
      </c>
      <c r="N70" s="164">
        <v>1</v>
      </c>
      <c r="O70" s="163"/>
    </row>
    <row r="71" spans="1:15">
      <c r="A71" s="44" t="s">
        <v>62</v>
      </c>
      <c r="B71" s="146">
        <v>3</v>
      </c>
      <c r="C71" s="146">
        <v>0</v>
      </c>
      <c r="D71" s="146">
        <v>0</v>
      </c>
      <c r="E71" s="146">
        <v>0</v>
      </c>
      <c r="F71" s="146">
        <v>1</v>
      </c>
      <c r="G71" s="146">
        <v>0</v>
      </c>
      <c r="H71" s="146">
        <v>0</v>
      </c>
      <c r="I71" s="146">
        <v>0</v>
      </c>
      <c r="J71" s="146">
        <v>0</v>
      </c>
      <c r="K71" s="146">
        <v>1</v>
      </c>
      <c r="L71" s="146">
        <v>0</v>
      </c>
      <c r="M71" s="146">
        <v>0</v>
      </c>
      <c r="N71" s="146">
        <v>1</v>
      </c>
      <c r="O71" s="17"/>
    </row>
    <row r="72" spans="1:15">
      <c r="A72" s="44" t="s">
        <v>68</v>
      </c>
      <c r="B72" s="146">
        <v>6</v>
      </c>
      <c r="C72" s="146">
        <v>0</v>
      </c>
      <c r="D72" s="146">
        <v>1</v>
      </c>
      <c r="E72" s="146">
        <v>3</v>
      </c>
      <c r="F72" s="146">
        <v>0</v>
      </c>
      <c r="G72" s="146">
        <v>0</v>
      </c>
      <c r="H72" s="146">
        <v>1</v>
      </c>
      <c r="I72" s="146">
        <v>0</v>
      </c>
      <c r="J72" s="146">
        <v>0</v>
      </c>
      <c r="K72" s="146">
        <v>0</v>
      </c>
      <c r="L72" s="146">
        <v>1</v>
      </c>
      <c r="M72" s="146">
        <v>0</v>
      </c>
      <c r="N72" s="146">
        <v>0</v>
      </c>
      <c r="O72" s="17"/>
    </row>
    <row r="73" spans="1:15">
      <c r="A73" s="44" t="s">
        <v>63</v>
      </c>
      <c r="B73" s="146">
        <v>3</v>
      </c>
      <c r="C73" s="146">
        <v>0</v>
      </c>
      <c r="D73" s="146">
        <v>0</v>
      </c>
      <c r="E73" s="146">
        <v>2</v>
      </c>
      <c r="F73" s="146">
        <v>1</v>
      </c>
      <c r="G73" s="146">
        <v>0</v>
      </c>
      <c r="H73" s="146">
        <v>0</v>
      </c>
      <c r="I73" s="146">
        <v>0</v>
      </c>
      <c r="J73" s="146">
        <v>0</v>
      </c>
      <c r="K73" s="146">
        <v>0</v>
      </c>
      <c r="L73" s="146">
        <v>0</v>
      </c>
      <c r="M73" s="146">
        <v>0</v>
      </c>
      <c r="N73" s="146">
        <v>0</v>
      </c>
      <c r="O73" s="17"/>
    </row>
    <row r="74" spans="1:15">
      <c r="A74" s="44" t="s">
        <v>56</v>
      </c>
      <c r="B74" s="146">
        <v>2</v>
      </c>
      <c r="C74" s="146">
        <v>0</v>
      </c>
      <c r="D74" s="146">
        <v>0</v>
      </c>
      <c r="E74" s="146">
        <v>1</v>
      </c>
      <c r="F74" s="146">
        <v>0</v>
      </c>
      <c r="G74" s="146">
        <v>0</v>
      </c>
      <c r="H74" s="146">
        <v>0</v>
      </c>
      <c r="I74" s="146">
        <v>0</v>
      </c>
      <c r="J74" s="146">
        <v>0</v>
      </c>
      <c r="K74" s="146">
        <v>0</v>
      </c>
      <c r="L74" s="146">
        <v>0</v>
      </c>
      <c r="M74" s="146">
        <v>1</v>
      </c>
      <c r="N74" s="146">
        <v>0</v>
      </c>
      <c r="O74" s="17"/>
    </row>
    <row r="75" spans="1:15" s="29" customFormat="1">
      <c r="A75" s="46" t="s">
        <v>94</v>
      </c>
      <c r="B75" s="164">
        <v>322</v>
      </c>
      <c r="C75" s="164">
        <v>21</v>
      </c>
      <c r="D75" s="164">
        <v>31</v>
      </c>
      <c r="E75" s="164">
        <v>44</v>
      </c>
      <c r="F75" s="164">
        <v>31</v>
      </c>
      <c r="G75" s="164">
        <v>42</v>
      </c>
      <c r="H75" s="164">
        <v>31</v>
      </c>
      <c r="I75" s="164">
        <v>17</v>
      </c>
      <c r="J75" s="164">
        <v>23</v>
      </c>
      <c r="K75" s="164">
        <v>16</v>
      </c>
      <c r="L75" s="164">
        <v>17</v>
      </c>
      <c r="M75" s="164">
        <v>23</v>
      </c>
      <c r="N75" s="164">
        <v>26</v>
      </c>
      <c r="O75" s="163"/>
    </row>
    <row r="76" spans="1:15">
      <c r="A76" s="44" t="s">
        <v>53</v>
      </c>
      <c r="B76" s="146">
        <v>88</v>
      </c>
      <c r="C76" s="146">
        <v>6</v>
      </c>
      <c r="D76" s="146">
        <v>10</v>
      </c>
      <c r="E76" s="146">
        <v>10</v>
      </c>
      <c r="F76" s="146">
        <v>7</v>
      </c>
      <c r="G76" s="146">
        <v>9</v>
      </c>
      <c r="H76" s="146">
        <v>11</v>
      </c>
      <c r="I76" s="146">
        <v>4</v>
      </c>
      <c r="J76" s="146">
        <v>8</v>
      </c>
      <c r="K76" s="146">
        <v>5</v>
      </c>
      <c r="L76" s="146">
        <v>7</v>
      </c>
      <c r="M76" s="146">
        <v>6</v>
      </c>
      <c r="N76" s="146">
        <v>5</v>
      </c>
      <c r="O76" s="17"/>
    </row>
    <row r="77" spans="1:15">
      <c r="A77" s="44" t="s">
        <v>51</v>
      </c>
      <c r="B77" s="146">
        <v>9</v>
      </c>
      <c r="C77" s="146">
        <v>0</v>
      </c>
      <c r="D77" s="146">
        <v>0</v>
      </c>
      <c r="E77" s="146">
        <v>0</v>
      </c>
      <c r="F77" s="146">
        <v>0</v>
      </c>
      <c r="G77" s="146">
        <v>1</v>
      </c>
      <c r="H77" s="146">
        <v>0</v>
      </c>
      <c r="I77" s="146">
        <v>1</v>
      </c>
      <c r="J77" s="146">
        <v>0</v>
      </c>
      <c r="K77" s="146">
        <v>1</v>
      </c>
      <c r="L77" s="146">
        <v>1</v>
      </c>
      <c r="M77" s="146">
        <v>2</v>
      </c>
      <c r="N77" s="146">
        <v>3</v>
      </c>
      <c r="O77" s="17"/>
    </row>
    <row r="78" spans="1:15">
      <c r="A78" s="44" t="s">
        <v>55</v>
      </c>
      <c r="B78" s="146">
        <v>4</v>
      </c>
      <c r="C78" s="146">
        <v>0</v>
      </c>
      <c r="D78" s="146">
        <v>0</v>
      </c>
      <c r="E78" s="146">
        <v>0</v>
      </c>
      <c r="F78" s="146">
        <v>0</v>
      </c>
      <c r="G78" s="146">
        <v>0</v>
      </c>
      <c r="H78" s="146">
        <v>0</v>
      </c>
      <c r="I78" s="146">
        <v>0</v>
      </c>
      <c r="J78" s="146">
        <v>0</v>
      </c>
      <c r="K78" s="146">
        <v>0</v>
      </c>
      <c r="L78" s="146">
        <v>0</v>
      </c>
      <c r="M78" s="146">
        <v>2</v>
      </c>
      <c r="N78" s="146">
        <v>2</v>
      </c>
      <c r="O78" s="17"/>
    </row>
    <row r="79" spans="1:15">
      <c r="A79" s="44" t="s">
        <v>54</v>
      </c>
      <c r="B79" s="146">
        <v>3</v>
      </c>
      <c r="C79" s="146">
        <v>0</v>
      </c>
      <c r="D79" s="146">
        <v>0</v>
      </c>
      <c r="E79" s="146">
        <v>0</v>
      </c>
      <c r="F79" s="146">
        <v>0</v>
      </c>
      <c r="G79" s="146">
        <v>0</v>
      </c>
      <c r="H79" s="146">
        <v>1</v>
      </c>
      <c r="I79" s="146">
        <v>1</v>
      </c>
      <c r="J79" s="146">
        <v>0</v>
      </c>
      <c r="K79" s="146">
        <v>1</v>
      </c>
      <c r="L79" s="146">
        <v>0</v>
      </c>
      <c r="M79" s="146">
        <v>0</v>
      </c>
      <c r="N79" s="146">
        <v>0</v>
      </c>
      <c r="O79" s="17"/>
    </row>
    <row r="80" spans="1:15">
      <c r="A80" s="44" t="s">
        <v>68</v>
      </c>
      <c r="B80" s="146">
        <v>2</v>
      </c>
      <c r="C80" s="146">
        <v>0</v>
      </c>
      <c r="D80" s="146">
        <v>0</v>
      </c>
      <c r="E80" s="146">
        <v>0</v>
      </c>
      <c r="F80" s="146">
        <v>1</v>
      </c>
      <c r="G80" s="146">
        <v>1</v>
      </c>
      <c r="H80" s="146">
        <v>0</v>
      </c>
      <c r="I80" s="146">
        <v>0</v>
      </c>
      <c r="J80" s="146">
        <v>0</v>
      </c>
      <c r="K80" s="146">
        <v>0</v>
      </c>
      <c r="L80" s="146">
        <v>0</v>
      </c>
      <c r="M80" s="146">
        <v>0</v>
      </c>
      <c r="N80" s="146">
        <v>0</v>
      </c>
      <c r="O80" s="17"/>
    </row>
    <row r="81" spans="1:15">
      <c r="A81" s="44" t="s">
        <v>67</v>
      </c>
      <c r="B81" s="146">
        <v>1</v>
      </c>
      <c r="C81" s="146">
        <v>0</v>
      </c>
      <c r="D81" s="146">
        <v>0</v>
      </c>
      <c r="E81" s="146">
        <v>0</v>
      </c>
      <c r="F81" s="146">
        <v>0</v>
      </c>
      <c r="G81" s="146">
        <v>0</v>
      </c>
      <c r="H81" s="146">
        <v>0</v>
      </c>
      <c r="I81" s="146">
        <v>0</v>
      </c>
      <c r="J81" s="146">
        <v>1</v>
      </c>
      <c r="K81" s="146">
        <v>0</v>
      </c>
      <c r="L81" s="146">
        <v>0</v>
      </c>
      <c r="M81" s="146">
        <v>0</v>
      </c>
      <c r="N81" s="146">
        <v>0</v>
      </c>
      <c r="O81" s="17"/>
    </row>
    <row r="82" spans="1:15">
      <c r="A82" s="44" t="s">
        <v>63</v>
      </c>
      <c r="B82" s="146">
        <v>83</v>
      </c>
      <c r="C82" s="146">
        <v>6</v>
      </c>
      <c r="D82" s="146">
        <v>9</v>
      </c>
      <c r="E82" s="146">
        <v>10</v>
      </c>
      <c r="F82" s="146">
        <v>7</v>
      </c>
      <c r="G82" s="146">
        <v>9</v>
      </c>
      <c r="H82" s="146">
        <v>9</v>
      </c>
      <c r="I82" s="146">
        <v>4</v>
      </c>
      <c r="J82" s="146">
        <v>8</v>
      </c>
      <c r="K82" s="146">
        <v>5</v>
      </c>
      <c r="L82" s="146">
        <v>6</v>
      </c>
      <c r="M82" s="146">
        <v>6</v>
      </c>
      <c r="N82" s="146">
        <v>4</v>
      </c>
      <c r="O82" s="17"/>
    </row>
    <row r="83" spans="1:15">
      <c r="A83" s="44" t="s">
        <v>56</v>
      </c>
      <c r="B83" s="146">
        <v>3</v>
      </c>
      <c r="C83" s="146">
        <v>1</v>
      </c>
      <c r="D83" s="146">
        <v>0</v>
      </c>
      <c r="E83" s="146">
        <v>0</v>
      </c>
      <c r="F83" s="146">
        <v>0</v>
      </c>
      <c r="G83" s="146">
        <v>1</v>
      </c>
      <c r="H83" s="146">
        <v>0</v>
      </c>
      <c r="I83" s="146">
        <v>0</v>
      </c>
      <c r="J83" s="146">
        <v>0</v>
      </c>
      <c r="K83" s="146">
        <v>0</v>
      </c>
      <c r="L83" s="146">
        <v>1</v>
      </c>
      <c r="M83" s="146">
        <v>0</v>
      </c>
      <c r="N83" s="146">
        <v>0</v>
      </c>
      <c r="O83" s="17"/>
    </row>
    <row r="84" spans="1:15">
      <c r="A84" s="44" t="s">
        <v>52</v>
      </c>
      <c r="B84" s="146">
        <v>129</v>
      </c>
      <c r="C84" s="146">
        <v>8</v>
      </c>
      <c r="D84" s="146">
        <v>12</v>
      </c>
      <c r="E84" s="146">
        <v>24</v>
      </c>
      <c r="F84" s="146">
        <v>16</v>
      </c>
      <c r="G84" s="146">
        <v>21</v>
      </c>
      <c r="H84" s="146">
        <v>10</v>
      </c>
      <c r="I84" s="146">
        <v>7</v>
      </c>
      <c r="J84" s="146">
        <v>6</v>
      </c>
      <c r="K84" s="146">
        <v>4</v>
      </c>
      <c r="L84" s="146">
        <v>2</v>
      </c>
      <c r="M84" s="146">
        <v>7</v>
      </c>
      <c r="N84" s="146">
        <v>12</v>
      </c>
      <c r="O84" s="17"/>
    </row>
    <row r="85" spans="1:15" s="29" customFormat="1">
      <c r="A85" s="46" t="s">
        <v>15</v>
      </c>
      <c r="B85" s="164">
        <v>3</v>
      </c>
      <c r="C85" s="164">
        <v>1</v>
      </c>
      <c r="D85" s="164">
        <v>0</v>
      </c>
      <c r="E85" s="164">
        <v>0</v>
      </c>
      <c r="F85" s="164">
        <v>0</v>
      </c>
      <c r="G85" s="164">
        <v>0</v>
      </c>
      <c r="H85" s="164">
        <v>0</v>
      </c>
      <c r="I85" s="164">
        <v>0</v>
      </c>
      <c r="J85" s="164">
        <v>0</v>
      </c>
      <c r="K85" s="164">
        <v>1</v>
      </c>
      <c r="L85" s="164">
        <v>1</v>
      </c>
      <c r="M85" s="164">
        <v>0</v>
      </c>
      <c r="N85" s="164">
        <v>0</v>
      </c>
      <c r="O85" s="163"/>
    </row>
    <row r="86" spans="1:15">
      <c r="A86" s="44" t="s">
        <v>51</v>
      </c>
      <c r="B86" s="146">
        <v>2</v>
      </c>
      <c r="C86" s="146">
        <v>1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146">
        <v>0</v>
      </c>
      <c r="J86" s="146">
        <v>0</v>
      </c>
      <c r="K86" s="146">
        <v>1</v>
      </c>
      <c r="L86" s="146">
        <v>0</v>
      </c>
      <c r="M86" s="146">
        <v>0</v>
      </c>
      <c r="N86" s="146">
        <v>0</v>
      </c>
      <c r="O86" s="17"/>
    </row>
    <row r="87" spans="1:15">
      <c r="A87" s="44" t="s">
        <v>56</v>
      </c>
      <c r="B87" s="146">
        <v>1</v>
      </c>
      <c r="C87" s="146">
        <v>0</v>
      </c>
      <c r="D87" s="146">
        <v>0</v>
      </c>
      <c r="E87" s="146">
        <v>0</v>
      </c>
      <c r="F87" s="146">
        <v>0</v>
      </c>
      <c r="G87" s="146">
        <v>0</v>
      </c>
      <c r="H87" s="146">
        <v>0</v>
      </c>
      <c r="I87" s="146">
        <v>0</v>
      </c>
      <c r="J87" s="146">
        <v>0</v>
      </c>
      <c r="K87" s="146">
        <v>0</v>
      </c>
      <c r="L87" s="146">
        <v>1</v>
      </c>
      <c r="M87" s="146">
        <v>0</v>
      </c>
      <c r="N87" s="146">
        <v>0</v>
      </c>
      <c r="O87" s="17"/>
    </row>
    <row r="88" spans="1:15" s="29" customFormat="1">
      <c r="A88" s="46" t="s">
        <v>77</v>
      </c>
      <c r="B88" s="164">
        <v>4</v>
      </c>
      <c r="C88" s="164">
        <v>0</v>
      </c>
      <c r="D88" s="164">
        <v>0</v>
      </c>
      <c r="E88" s="164">
        <v>0</v>
      </c>
      <c r="F88" s="164">
        <v>0</v>
      </c>
      <c r="G88" s="164">
        <v>0</v>
      </c>
      <c r="H88" s="164">
        <v>0</v>
      </c>
      <c r="I88" s="164">
        <v>3</v>
      </c>
      <c r="J88" s="164">
        <v>1</v>
      </c>
      <c r="K88" s="164">
        <v>0</v>
      </c>
      <c r="L88" s="164">
        <v>0</v>
      </c>
      <c r="M88" s="164">
        <v>0</v>
      </c>
      <c r="N88" s="164">
        <v>0</v>
      </c>
      <c r="O88" s="163"/>
    </row>
    <row r="89" spans="1:15">
      <c r="A89" s="44" t="s">
        <v>51</v>
      </c>
      <c r="B89" s="146">
        <v>4</v>
      </c>
      <c r="C89" s="146">
        <v>0</v>
      </c>
      <c r="D89" s="146">
        <v>0</v>
      </c>
      <c r="E89" s="146">
        <v>0</v>
      </c>
      <c r="F89" s="146">
        <v>0</v>
      </c>
      <c r="G89" s="146">
        <v>0</v>
      </c>
      <c r="H89" s="146">
        <v>0</v>
      </c>
      <c r="I89" s="146">
        <v>3</v>
      </c>
      <c r="J89" s="146">
        <v>1</v>
      </c>
      <c r="K89" s="146">
        <v>0</v>
      </c>
      <c r="L89" s="146">
        <v>0</v>
      </c>
      <c r="M89" s="146">
        <v>0</v>
      </c>
      <c r="N89" s="146">
        <v>0</v>
      </c>
      <c r="O89" s="17"/>
    </row>
    <row r="90" spans="1:15" s="29" customFormat="1">
      <c r="A90" s="46" t="s">
        <v>16</v>
      </c>
      <c r="B90" s="164">
        <v>45</v>
      </c>
      <c r="C90" s="164">
        <v>6</v>
      </c>
      <c r="D90" s="164">
        <v>10</v>
      </c>
      <c r="E90" s="164">
        <v>8</v>
      </c>
      <c r="F90" s="164">
        <v>7</v>
      </c>
      <c r="G90" s="164">
        <v>2</v>
      </c>
      <c r="H90" s="164">
        <v>2</v>
      </c>
      <c r="I90" s="164">
        <v>3</v>
      </c>
      <c r="J90" s="164">
        <v>0</v>
      </c>
      <c r="K90" s="164">
        <v>0</v>
      </c>
      <c r="L90" s="164">
        <v>1</v>
      </c>
      <c r="M90" s="164">
        <v>3</v>
      </c>
      <c r="N90" s="164">
        <v>3</v>
      </c>
      <c r="O90" s="163"/>
    </row>
    <row r="91" spans="1:15">
      <c r="A91" s="44" t="s">
        <v>51</v>
      </c>
      <c r="B91" s="146">
        <v>12</v>
      </c>
      <c r="C91" s="146">
        <v>2</v>
      </c>
      <c r="D91" s="146">
        <v>2</v>
      </c>
      <c r="E91" s="146">
        <v>2</v>
      </c>
      <c r="F91" s="146">
        <v>3</v>
      </c>
      <c r="G91" s="146">
        <v>1</v>
      </c>
      <c r="H91" s="146">
        <v>1</v>
      </c>
      <c r="I91" s="146">
        <v>0</v>
      </c>
      <c r="J91" s="146">
        <v>0</v>
      </c>
      <c r="K91" s="146">
        <v>0</v>
      </c>
      <c r="L91" s="146">
        <v>0</v>
      </c>
      <c r="M91" s="146">
        <v>1</v>
      </c>
      <c r="N91" s="146">
        <v>0</v>
      </c>
      <c r="O91" s="17"/>
    </row>
    <row r="92" spans="1:15">
      <c r="A92" s="44" t="s">
        <v>55</v>
      </c>
      <c r="B92" s="146">
        <v>7</v>
      </c>
      <c r="C92" s="146">
        <v>0</v>
      </c>
      <c r="D92" s="146">
        <v>2</v>
      </c>
      <c r="E92" s="146">
        <v>0</v>
      </c>
      <c r="F92" s="146">
        <v>0</v>
      </c>
      <c r="G92" s="146">
        <v>0</v>
      </c>
      <c r="H92" s="146">
        <v>0</v>
      </c>
      <c r="I92" s="146">
        <v>0</v>
      </c>
      <c r="J92" s="146">
        <v>0</v>
      </c>
      <c r="K92" s="146">
        <v>0</v>
      </c>
      <c r="L92" s="146">
        <v>0</v>
      </c>
      <c r="M92" s="146">
        <v>2</v>
      </c>
      <c r="N92" s="146">
        <v>3</v>
      </c>
      <c r="O92" s="17"/>
    </row>
    <row r="93" spans="1:15">
      <c r="A93" s="44" t="s">
        <v>54</v>
      </c>
      <c r="B93" s="146">
        <v>1</v>
      </c>
      <c r="C93" s="146">
        <v>0</v>
      </c>
      <c r="D93" s="146">
        <v>0</v>
      </c>
      <c r="E93" s="146">
        <v>0</v>
      </c>
      <c r="F93" s="146">
        <v>0</v>
      </c>
      <c r="G93" s="146">
        <v>0</v>
      </c>
      <c r="H93" s="146">
        <v>0</v>
      </c>
      <c r="I93" s="146">
        <v>1</v>
      </c>
      <c r="J93" s="146">
        <v>0</v>
      </c>
      <c r="K93" s="146">
        <v>0</v>
      </c>
      <c r="L93" s="146">
        <v>0</v>
      </c>
      <c r="M93" s="146">
        <v>0</v>
      </c>
      <c r="N93" s="146">
        <v>0</v>
      </c>
      <c r="O93" s="17"/>
    </row>
    <row r="94" spans="1:15">
      <c r="A94" s="44" t="s">
        <v>56</v>
      </c>
      <c r="B94" s="146">
        <v>2</v>
      </c>
      <c r="C94" s="146">
        <v>0</v>
      </c>
      <c r="D94" s="146">
        <v>0</v>
      </c>
      <c r="E94" s="146">
        <v>0</v>
      </c>
      <c r="F94" s="146">
        <v>0</v>
      </c>
      <c r="G94" s="146">
        <v>0</v>
      </c>
      <c r="H94" s="146">
        <v>1</v>
      </c>
      <c r="I94" s="146">
        <v>1</v>
      </c>
      <c r="J94" s="146">
        <v>0</v>
      </c>
      <c r="K94" s="146">
        <v>0</v>
      </c>
      <c r="L94" s="146">
        <v>0</v>
      </c>
      <c r="M94" s="146">
        <v>0</v>
      </c>
      <c r="N94" s="146">
        <v>0</v>
      </c>
      <c r="O94" s="17"/>
    </row>
    <row r="95" spans="1:15">
      <c r="A95" s="44" t="s">
        <v>52</v>
      </c>
      <c r="B95" s="146">
        <v>23</v>
      </c>
      <c r="C95" s="146">
        <v>4</v>
      </c>
      <c r="D95" s="146">
        <v>6</v>
      </c>
      <c r="E95" s="146">
        <v>6</v>
      </c>
      <c r="F95" s="146">
        <v>4</v>
      </c>
      <c r="G95" s="146">
        <v>1</v>
      </c>
      <c r="H95" s="146">
        <v>0</v>
      </c>
      <c r="I95" s="146">
        <v>1</v>
      </c>
      <c r="J95" s="146">
        <v>0</v>
      </c>
      <c r="K95" s="146">
        <v>0</v>
      </c>
      <c r="L95" s="146">
        <v>1</v>
      </c>
      <c r="M95" s="146">
        <v>0</v>
      </c>
      <c r="N95" s="146">
        <v>0</v>
      </c>
      <c r="O95" s="17"/>
    </row>
    <row r="96" spans="1:15" s="29" customFormat="1">
      <c r="A96" s="46" t="s">
        <v>17</v>
      </c>
      <c r="B96" s="164">
        <v>7</v>
      </c>
      <c r="C96" s="164">
        <v>0</v>
      </c>
      <c r="D96" s="164">
        <v>1</v>
      </c>
      <c r="E96" s="164">
        <v>2</v>
      </c>
      <c r="F96" s="164">
        <v>0</v>
      </c>
      <c r="G96" s="164">
        <v>0</v>
      </c>
      <c r="H96" s="164">
        <v>0</v>
      </c>
      <c r="I96" s="164">
        <v>0</v>
      </c>
      <c r="J96" s="164">
        <v>1</v>
      </c>
      <c r="K96" s="164">
        <v>1</v>
      </c>
      <c r="L96" s="164">
        <v>0</v>
      </c>
      <c r="M96" s="164">
        <v>1</v>
      </c>
      <c r="N96" s="164">
        <v>1</v>
      </c>
      <c r="O96" s="163"/>
    </row>
    <row r="97" spans="1:15">
      <c r="A97" s="44" t="s">
        <v>51</v>
      </c>
      <c r="B97" s="146">
        <v>2</v>
      </c>
      <c r="C97" s="146">
        <v>0</v>
      </c>
      <c r="D97" s="146">
        <v>0</v>
      </c>
      <c r="E97" s="146">
        <v>1</v>
      </c>
      <c r="F97" s="146">
        <v>0</v>
      </c>
      <c r="G97" s="146">
        <v>0</v>
      </c>
      <c r="H97" s="146">
        <v>0</v>
      </c>
      <c r="I97" s="146">
        <v>0</v>
      </c>
      <c r="J97" s="146">
        <v>0</v>
      </c>
      <c r="K97" s="146">
        <v>0</v>
      </c>
      <c r="L97" s="146">
        <v>0</v>
      </c>
      <c r="M97" s="146">
        <v>0</v>
      </c>
      <c r="N97" s="146">
        <v>1</v>
      </c>
      <c r="O97" s="17"/>
    </row>
    <row r="98" spans="1:15">
      <c r="A98" s="44" t="s">
        <v>56</v>
      </c>
      <c r="B98" s="146">
        <v>5</v>
      </c>
      <c r="C98" s="146">
        <v>0</v>
      </c>
      <c r="D98" s="146">
        <v>1</v>
      </c>
      <c r="E98" s="146">
        <v>1</v>
      </c>
      <c r="F98" s="146">
        <v>0</v>
      </c>
      <c r="G98" s="146">
        <v>0</v>
      </c>
      <c r="H98" s="146">
        <v>0</v>
      </c>
      <c r="I98" s="146">
        <v>0</v>
      </c>
      <c r="J98" s="146">
        <v>1</v>
      </c>
      <c r="K98" s="146">
        <v>1</v>
      </c>
      <c r="L98" s="146">
        <v>0</v>
      </c>
      <c r="M98" s="146">
        <v>1</v>
      </c>
      <c r="N98" s="146">
        <v>0</v>
      </c>
      <c r="O98" s="17"/>
    </row>
    <row r="99" spans="1:15" s="29" customFormat="1">
      <c r="A99" s="46" t="s">
        <v>18</v>
      </c>
      <c r="B99" s="164">
        <v>167</v>
      </c>
      <c r="C99" s="164">
        <v>14</v>
      </c>
      <c r="D99" s="164">
        <v>3</v>
      </c>
      <c r="E99" s="164">
        <v>7</v>
      </c>
      <c r="F99" s="164">
        <v>14</v>
      </c>
      <c r="G99" s="164">
        <v>14</v>
      </c>
      <c r="H99" s="164">
        <v>16</v>
      </c>
      <c r="I99" s="164">
        <v>16</v>
      </c>
      <c r="J99" s="164">
        <v>15</v>
      </c>
      <c r="K99" s="164">
        <v>12</v>
      </c>
      <c r="L99" s="164">
        <v>19</v>
      </c>
      <c r="M99" s="164">
        <v>18</v>
      </c>
      <c r="N99" s="164">
        <v>19</v>
      </c>
      <c r="O99" s="163"/>
    </row>
    <row r="100" spans="1:15">
      <c r="A100" s="44" t="s">
        <v>51</v>
      </c>
      <c r="B100" s="146">
        <v>2</v>
      </c>
      <c r="C100" s="146">
        <v>0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146">
        <v>1</v>
      </c>
      <c r="J100" s="146">
        <v>0</v>
      </c>
      <c r="K100" s="146">
        <v>0</v>
      </c>
      <c r="L100" s="146">
        <v>0</v>
      </c>
      <c r="M100" s="146">
        <v>0</v>
      </c>
      <c r="N100" s="146">
        <v>1</v>
      </c>
      <c r="O100" s="17"/>
    </row>
    <row r="101" spans="1:15">
      <c r="A101" s="44" t="s">
        <v>87</v>
      </c>
      <c r="B101" s="146">
        <v>139</v>
      </c>
      <c r="C101" s="146">
        <v>13</v>
      </c>
      <c r="D101" s="146">
        <v>1</v>
      </c>
      <c r="E101" s="146">
        <v>7</v>
      </c>
      <c r="F101" s="146">
        <v>13</v>
      </c>
      <c r="G101" s="146">
        <v>13</v>
      </c>
      <c r="H101" s="146">
        <v>13</v>
      </c>
      <c r="I101" s="146">
        <v>13</v>
      </c>
      <c r="J101" s="146">
        <v>13</v>
      </c>
      <c r="K101" s="146">
        <v>12</v>
      </c>
      <c r="L101" s="146">
        <v>14</v>
      </c>
      <c r="M101" s="146">
        <v>13</v>
      </c>
      <c r="N101" s="146">
        <v>14</v>
      </c>
      <c r="O101" s="17"/>
    </row>
    <row r="102" spans="1:15">
      <c r="A102" s="44" t="s">
        <v>56</v>
      </c>
      <c r="B102" s="146">
        <v>26</v>
      </c>
      <c r="C102" s="146">
        <v>1</v>
      </c>
      <c r="D102" s="146">
        <v>2</v>
      </c>
      <c r="E102" s="146">
        <v>0</v>
      </c>
      <c r="F102" s="146">
        <v>1</v>
      </c>
      <c r="G102" s="146">
        <v>1</v>
      </c>
      <c r="H102" s="146">
        <v>3</v>
      </c>
      <c r="I102" s="146">
        <v>2</v>
      </c>
      <c r="J102" s="146">
        <v>2</v>
      </c>
      <c r="K102" s="146">
        <v>0</v>
      </c>
      <c r="L102" s="146">
        <v>5</v>
      </c>
      <c r="M102" s="146">
        <v>5</v>
      </c>
      <c r="N102" s="146">
        <v>4</v>
      </c>
      <c r="O102" s="17"/>
    </row>
    <row r="103" spans="1:15" s="29" customFormat="1">
      <c r="A103" s="46" t="s">
        <v>65</v>
      </c>
      <c r="B103" s="164">
        <v>1</v>
      </c>
      <c r="C103" s="164">
        <v>0</v>
      </c>
      <c r="D103" s="164">
        <v>0</v>
      </c>
      <c r="E103" s="164">
        <v>0</v>
      </c>
      <c r="F103" s="164">
        <v>0</v>
      </c>
      <c r="G103" s="164">
        <v>1</v>
      </c>
      <c r="H103" s="164">
        <v>0</v>
      </c>
      <c r="I103" s="164">
        <v>0</v>
      </c>
      <c r="J103" s="164">
        <v>0</v>
      </c>
      <c r="K103" s="164">
        <v>0</v>
      </c>
      <c r="L103" s="164">
        <v>0</v>
      </c>
      <c r="M103" s="164">
        <v>0</v>
      </c>
      <c r="N103" s="164">
        <v>0</v>
      </c>
      <c r="O103" s="163"/>
    </row>
    <row r="104" spans="1:15">
      <c r="A104" s="44" t="s">
        <v>56</v>
      </c>
      <c r="B104" s="146">
        <v>1</v>
      </c>
      <c r="C104" s="146">
        <v>0</v>
      </c>
      <c r="D104" s="146">
        <v>0</v>
      </c>
      <c r="E104" s="146">
        <v>0</v>
      </c>
      <c r="F104" s="146">
        <v>0</v>
      </c>
      <c r="G104" s="146">
        <v>1</v>
      </c>
      <c r="H104" s="146">
        <v>0</v>
      </c>
      <c r="I104" s="146">
        <v>0</v>
      </c>
      <c r="J104" s="146">
        <v>0</v>
      </c>
      <c r="K104" s="146">
        <v>0</v>
      </c>
      <c r="L104" s="146">
        <v>0</v>
      </c>
      <c r="M104" s="146">
        <v>0</v>
      </c>
      <c r="N104" s="146">
        <v>0</v>
      </c>
      <c r="O104" s="17"/>
    </row>
    <row r="105" spans="1:15" s="29" customFormat="1">
      <c r="A105" s="46" t="s">
        <v>245</v>
      </c>
      <c r="B105" s="164">
        <v>1</v>
      </c>
      <c r="C105" s="164">
        <v>0</v>
      </c>
      <c r="D105" s="164">
        <v>0</v>
      </c>
      <c r="E105" s="164">
        <v>0</v>
      </c>
      <c r="F105" s="164">
        <v>0</v>
      </c>
      <c r="G105" s="164">
        <v>0</v>
      </c>
      <c r="H105" s="164">
        <v>0</v>
      </c>
      <c r="I105" s="164">
        <v>0</v>
      </c>
      <c r="J105" s="164">
        <v>0</v>
      </c>
      <c r="K105" s="164">
        <v>1</v>
      </c>
      <c r="L105" s="164">
        <v>0</v>
      </c>
      <c r="M105" s="164">
        <v>0</v>
      </c>
      <c r="N105" s="164">
        <v>0</v>
      </c>
      <c r="O105" s="163"/>
    </row>
    <row r="106" spans="1:15">
      <c r="A106" s="44" t="s">
        <v>51</v>
      </c>
      <c r="B106" s="146">
        <v>1</v>
      </c>
      <c r="C106" s="146">
        <v>0</v>
      </c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1</v>
      </c>
      <c r="L106" s="146">
        <v>0</v>
      </c>
      <c r="M106" s="146">
        <v>0</v>
      </c>
      <c r="N106" s="146">
        <v>0</v>
      </c>
      <c r="O106" s="17"/>
    </row>
    <row r="107" spans="1:15" s="29" customFormat="1">
      <c r="A107" s="46" t="s">
        <v>19</v>
      </c>
      <c r="B107" s="164">
        <v>79</v>
      </c>
      <c r="C107" s="164">
        <v>7</v>
      </c>
      <c r="D107" s="164">
        <v>8</v>
      </c>
      <c r="E107" s="164">
        <v>5</v>
      </c>
      <c r="F107" s="164">
        <v>5</v>
      </c>
      <c r="G107" s="164">
        <v>6</v>
      </c>
      <c r="H107" s="164">
        <v>7</v>
      </c>
      <c r="I107" s="164">
        <v>10</v>
      </c>
      <c r="J107" s="164">
        <v>9</v>
      </c>
      <c r="K107" s="164">
        <v>7</v>
      </c>
      <c r="L107" s="164">
        <v>5</v>
      </c>
      <c r="M107" s="164">
        <v>6</v>
      </c>
      <c r="N107" s="164">
        <v>4</v>
      </c>
      <c r="O107" s="163"/>
    </row>
    <row r="108" spans="1:15">
      <c r="A108" s="44" t="s">
        <v>51</v>
      </c>
      <c r="B108" s="146">
        <v>33</v>
      </c>
      <c r="C108" s="146">
        <v>3</v>
      </c>
      <c r="D108" s="146">
        <v>2</v>
      </c>
      <c r="E108" s="146">
        <v>0</v>
      </c>
      <c r="F108" s="146">
        <v>2</v>
      </c>
      <c r="G108" s="146">
        <v>4</v>
      </c>
      <c r="H108" s="146">
        <v>1</v>
      </c>
      <c r="I108" s="146">
        <v>6</v>
      </c>
      <c r="J108" s="146">
        <v>4</v>
      </c>
      <c r="K108" s="146">
        <v>2</v>
      </c>
      <c r="L108" s="146">
        <v>5</v>
      </c>
      <c r="M108" s="146">
        <v>2</v>
      </c>
      <c r="N108" s="146">
        <v>2</v>
      </c>
      <c r="O108" s="17"/>
    </row>
    <row r="109" spans="1:15">
      <c r="A109" s="44" t="s">
        <v>54</v>
      </c>
      <c r="B109" s="146">
        <v>19</v>
      </c>
      <c r="C109" s="146">
        <v>0</v>
      </c>
      <c r="D109" s="146">
        <v>1</v>
      </c>
      <c r="E109" s="146">
        <v>2</v>
      </c>
      <c r="F109" s="146">
        <v>2</v>
      </c>
      <c r="G109" s="146">
        <v>0</v>
      </c>
      <c r="H109" s="146">
        <v>4</v>
      </c>
      <c r="I109" s="146">
        <v>3</v>
      </c>
      <c r="J109" s="146">
        <v>4</v>
      </c>
      <c r="K109" s="146">
        <v>2</v>
      </c>
      <c r="L109" s="146">
        <v>0</v>
      </c>
      <c r="M109" s="146">
        <v>0</v>
      </c>
      <c r="N109" s="146">
        <v>1</v>
      </c>
      <c r="O109" s="17"/>
    </row>
    <row r="110" spans="1:15">
      <c r="A110" s="44" t="s">
        <v>56</v>
      </c>
      <c r="B110" s="146">
        <v>27</v>
      </c>
      <c r="C110" s="146">
        <v>4</v>
      </c>
      <c r="D110" s="146">
        <v>5</v>
      </c>
      <c r="E110" s="146">
        <v>3</v>
      </c>
      <c r="F110" s="146">
        <v>1</v>
      </c>
      <c r="G110" s="146">
        <v>2</v>
      </c>
      <c r="H110" s="146">
        <v>2</v>
      </c>
      <c r="I110" s="146">
        <v>1</v>
      </c>
      <c r="J110" s="146">
        <v>1</v>
      </c>
      <c r="K110" s="146">
        <v>3</v>
      </c>
      <c r="L110" s="146">
        <v>0</v>
      </c>
      <c r="M110" s="146">
        <v>4</v>
      </c>
      <c r="N110" s="146">
        <v>1</v>
      </c>
      <c r="O110" s="17"/>
    </row>
    <row r="111" spans="1:15" s="29" customFormat="1">
      <c r="A111" s="46" t="s">
        <v>99</v>
      </c>
      <c r="B111" s="164">
        <v>1</v>
      </c>
      <c r="C111" s="164">
        <v>0</v>
      </c>
      <c r="D111" s="164">
        <v>0</v>
      </c>
      <c r="E111" s="164">
        <v>1</v>
      </c>
      <c r="F111" s="164">
        <v>0</v>
      </c>
      <c r="G111" s="164">
        <v>0</v>
      </c>
      <c r="H111" s="164">
        <v>0</v>
      </c>
      <c r="I111" s="164">
        <v>0</v>
      </c>
      <c r="J111" s="164">
        <v>0</v>
      </c>
      <c r="K111" s="164">
        <v>0</v>
      </c>
      <c r="L111" s="164">
        <v>0</v>
      </c>
      <c r="M111" s="164">
        <v>0</v>
      </c>
      <c r="N111" s="164">
        <v>0</v>
      </c>
      <c r="O111" s="163"/>
    </row>
    <row r="112" spans="1:15">
      <c r="A112" s="44" t="s">
        <v>56</v>
      </c>
      <c r="B112" s="146">
        <v>1</v>
      </c>
      <c r="C112" s="146">
        <v>0</v>
      </c>
      <c r="D112" s="146">
        <v>0</v>
      </c>
      <c r="E112" s="146">
        <v>1</v>
      </c>
      <c r="F112" s="146">
        <v>0</v>
      </c>
      <c r="G112" s="146">
        <v>0</v>
      </c>
      <c r="H112" s="146">
        <v>0</v>
      </c>
      <c r="I112" s="146">
        <v>0</v>
      </c>
      <c r="J112" s="146">
        <v>0</v>
      </c>
      <c r="K112" s="146">
        <v>0</v>
      </c>
      <c r="L112" s="146">
        <v>0</v>
      </c>
      <c r="M112" s="146">
        <v>0</v>
      </c>
      <c r="N112" s="146">
        <v>0</v>
      </c>
      <c r="O112" s="17"/>
    </row>
    <row r="113" spans="1:15" s="29" customFormat="1">
      <c r="A113" s="46" t="s">
        <v>180</v>
      </c>
      <c r="B113" s="164">
        <v>3</v>
      </c>
      <c r="C113" s="164">
        <v>0</v>
      </c>
      <c r="D113" s="164">
        <v>0</v>
      </c>
      <c r="E113" s="164">
        <v>0</v>
      </c>
      <c r="F113" s="164">
        <v>0</v>
      </c>
      <c r="G113" s="164">
        <v>1</v>
      </c>
      <c r="H113" s="164">
        <v>0</v>
      </c>
      <c r="I113" s="164">
        <v>0</v>
      </c>
      <c r="J113" s="164">
        <v>0</v>
      </c>
      <c r="K113" s="164">
        <v>1</v>
      </c>
      <c r="L113" s="164">
        <v>0</v>
      </c>
      <c r="M113" s="164">
        <v>1</v>
      </c>
      <c r="N113" s="164">
        <v>0</v>
      </c>
      <c r="O113" s="163"/>
    </row>
    <row r="114" spans="1:15">
      <c r="A114" s="44" t="s">
        <v>51</v>
      </c>
      <c r="B114" s="146">
        <v>3</v>
      </c>
      <c r="C114" s="146">
        <v>0</v>
      </c>
      <c r="D114" s="146">
        <v>0</v>
      </c>
      <c r="E114" s="146">
        <v>0</v>
      </c>
      <c r="F114" s="146">
        <v>0</v>
      </c>
      <c r="G114" s="146">
        <v>1</v>
      </c>
      <c r="H114" s="146">
        <v>0</v>
      </c>
      <c r="I114" s="146">
        <v>0</v>
      </c>
      <c r="J114" s="146">
        <v>0</v>
      </c>
      <c r="K114" s="146">
        <v>1</v>
      </c>
      <c r="L114" s="146">
        <v>0</v>
      </c>
      <c r="M114" s="146">
        <v>1</v>
      </c>
      <c r="N114" s="146">
        <v>0</v>
      </c>
      <c r="O114" s="17"/>
    </row>
    <row r="115" spans="1:15" s="29" customFormat="1">
      <c r="A115" s="46" t="s">
        <v>20</v>
      </c>
      <c r="B115" s="164">
        <v>56</v>
      </c>
      <c r="C115" s="164">
        <v>4</v>
      </c>
      <c r="D115" s="164">
        <v>6</v>
      </c>
      <c r="E115" s="164">
        <v>6</v>
      </c>
      <c r="F115" s="164">
        <v>0</v>
      </c>
      <c r="G115" s="164">
        <v>7</v>
      </c>
      <c r="H115" s="164">
        <v>4</v>
      </c>
      <c r="I115" s="164">
        <v>6</v>
      </c>
      <c r="J115" s="164">
        <v>4</v>
      </c>
      <c r="K115" s="164">
        <v>6</v>
      </c>
      <c r="L115" s="164">
        <v>4</v>
      </c>
      <c r="M115" s="164">
        <v>2</v>
      </c>
      <c r="N115" s="164">
        <v>7</v>
      </c>
      <c r="O115" s="163"/>
    </row>
    <row r="116" spans="1:15">
      <c r="A116" s="44" t="s">
        <v>53</v>
      </c>
      <c r="B116" s="146">
        <v>27</v>
      </c>
      <c r="C116" s="146">
        <v>2</v>
      </c>
      <c r="D116" s="146">
        <v>3</v>
      </c>
      <c r="E116" s="146">
        <v>3</v>
      </c>
      <c r="F116" s="146">
        <v>0</v>
      </c>
      <c r="G116" s="146">
        <v>3</v>
      </c>
      <c r="H116" s="146">
        <v>2</v>
      </c>
      <c r="I116" s="146">
        <v>3</v>
      </c>
      <c r="J116" s="146">
        <v>2</v>
      </c>
      <c r="K116" s="146">
        <v>3</v>
      </c>
      <c r="L116" s="146">
        <v>2</v>
      </c>
      <c r="M116" s="146">
        <v>1</v>
      </c>
      <c r="N116" s="146">
        <v>3</v>
      </c>
      <c r="O116" s="17"/>
    </row>
    <row r="117" spans="1:15">
      <c r="A117" s="44" t="s">
        <v>51</v>
      </c>
      <c r="B117" s="146">
        <v>2</v>
      </c>
      <c r="C117" s="146">
        <v>0</v>
      </c>
      <c r="D117" s="146">
        <v>0</v>
      </c>
      <c r="E117" s="146">
        <v>0</v>
      </c>
      <c r="F117" s="146">
        <v>0</v>
      </c>
      <c r="G117" s="146">
        <v>1</v>
      </c>
      <c r="H117" s="146">
        <v>0</v>
      </c>
      <c r="I117" s="146">
        <v>0</v>
      </c>
      <c r="J117" s="146">
        <v>0</v>
      </c>
      <c r="K117" s="146">
        <v>0</v>
      </c>
      <c r="L117" s="146">
        <v>0</v>
      </c>
      <c r="M117" s="146">
        <v>0</v>
      </c>
      <c r="N117" s="146">
        <v>1</v>
      </c>
      <c r="O117" s="17"/>
    </row>
    <row r="118" spans="1:15">
      <c r="A118" s="44" t="s">
        <v>63</v>
      </c>
      <c r="B118" s="146">
        <v>27</v>
      </c>
      <c r="C118" s="146">
        <v>2</v>
      </c>
      <c r="D118" s="146">
        <v>3</v>
      </c>
      <c r="E118" s="146">
        <v>3</v>
      </c>
      <c r="F118" s="146">
        <v>0</v>
      </c>
      <c r="G118" s="146">
        <v>3</v>
      </c>
      <c r="H118" s="146">
        <v>2</v>
      </c>
      <c r="I118" s="146">
        <v>3</v>
      </c>
      <c r="J118" s="146">
        <v>2</v>
      </c>
      <c r="K118" s="146">
        <v>3</v>
      </c>
      <c r="L118" s="146">
        <v>2</v>
      </c>
      <c r="M118" s="146">
        <v>1</v>
      </c>
      <c r="N118" s="146">
        <v>3</v>
      </c>
      <c r="O118" s="17"/>
    </row>
    <row r="119" spans="1:15" s="29" customFormat="1">
      <c r="A119" s="46" t="s">
        <v>102</v>
      </c>
      <c r="B119" s="164">
        <v>20</v>
      </c>
      <c r="C119" s="164">
        <v>3</v>
      </c>
      <c r="D119" s="164">
        <v>2</v>
      </c>
      <c r="E119" s="164">
        <v>1</v>
      </c>
      <c r="F119" s="164">
        <v>0</v>
      </c>
      <c r="G119" s="164">
        <v>5</v>
      </c>
      <c r="H119" s="164">
        <v>0</v>
      </c>
      <c r="I119" s="164">
        <v>0</v>
      </c>
      <c r="J119" s="164">
        <v>2</v>
      </c>
      <c r="K119" s="164">
        <v>2</v>
      </c>
      <c r="L119" s="164">
        <v>1</v>
      </c>
      <c r="M119" s="164">
        <v>3</v>
      </c>
      <c r="N119" s="164">
        <v>1</v>
      </c>
      <c r="O119" s="163"/>
    </row>
    <row r="120" spans="1:15">
      <c r="A120" s="44" t="s">
        <v>51</v>
      </c>
      <c r="B120" s="146">
        <v>4</v>
      </c>
      <c r="C120" s="146">
        <v>0</v>
      </c>
      <c r="D120" s="146">
        <v>0</v>
      </c>
      <c r="E120" s="146">
        <v>0</v>
      </c>
      <c r="F120" s="146">
        <v>0</v>
      </c>
      <c r="G120" s="146">
        <v>0</v>
      </c>
      <c r="H120" s="146">
        <v>0</v>
      </c>
      <c r="I120" s="146">
        <v>0</v>
      </c>
      <c r="J120" s="146">
        <v>1</v>
      </c>
      <c r="K120" s="146">
        <v>0</v>
      </c>
      <c r="L120" s="146">
        <v>0</v>
      </c>
      <c r="M120" s="146">
        <v>2</v>
      </c>
      <c r="N120" s="146">
        <v>1</v>
      </c>
      <c r="O120" s="17"/>
    </row>
    <row r="121" spans="1:15">
      <c r="A121" s="44" t="s">
        <v>54</v>
      </c>
      <c r="B121" s="146">
        <v>3</v>
      </c>
      <c r="C121" s="146">
        <v>0</v>
      </c>
      <c r="D121" s="146">
        <v>0</v>
      </c>
      <c r="E121" s="146">
        <v>0</v>
      </c>
      <c r="F121" s="146">
        <v>0</v>
      </c>
      <c r="G121" s="146">
        <v>1</v>
      </c>
      <c r="H121" s="146">
        <v>0</v>
      </c>
      <c r="I121" s="146">
        <v>0</v>
      </c>
      <c r="J121" s="146">
        <v>0</v>
      </c>
      <c r="K121" s="146">
        <v>1</v>
      </c>
      <c r="L121" s="146">
        <v>0</v>
      </c>
      <c r="M121" s="146">
        <v>1</v>
      </c>
      <c r="N121" s="146">
        <v>0</v>
      </c>
      <c r="O121" s="17"/>
    </row>
    <row r="122" spans="1:15">
      <c r="A122" s="44" t="s">
        <v>56</v>
      </c>
      <c r="B122" s="146">
        <v>13</v>
      </c>
      <c r="C122" s="146">
        <v>3</v>
      </c>
      <c r="D122" s="146">
        <v>2</v>
      </c>
      <c r="E122" s="146">
        <v>1</v>
      </c>
      <c r="F122" s="146">
        <v>0</v>
      </c>
      <c r="G122" s="146">
        <v>4</v>
      </c>
      <c r="H122" s="146">
        <v>0</v>
      </c>
      <c r="I122" s="146">
        <v>0</v>
      </c>
      <c r="J122" s="146">
        <v>1</v>
      </c>
      <c r="K122" s="146">
        <v>1</v>
      </c>
      <c r="L122" s="146">
        <v>1</v>
      </c>
      <c r="M122" s="146">
        <v>0</v>
      </c>
      <c r="N122" s="146">
        <v>0</v>
      </c>
      <c r="O122" s="17"/>
    </row>
    <row r="123" spans="1:15" s="29" customFormat="1">
      <c r="A123" s="46" t="s">
        <v>21</v>
      </c>
      <c r="B123" s="164">
        <v>300</v>
      </c>
      <c r="C123" s="164">
        <v>20</v>
      </c>
      <c r="D123" s="164">
        <v>29</v>
      </c>
      <c r="E123" s="164">
        <v>27</v>
      </c>
      <c r="F123" s="164">
        <v>27</v>
      </c>
      <c r="G123" s="164">
        <v>27</v>
      </c>
      <c r="H123" s="164">
        <v>14</v>
      </c>
      <c r="I123" s="164">
        <v>21</v>
      </c>
      <c r="J123" s="164">
        <v>22</v>
      </c>
      <c r="K123" s="164">
        <v>26</v>
      </c>
      <c r="L123" s="164">
        <v>30</v>
      </c>
      <c r="M123" s="164">
        <v>30</v>
      </c>
      <c r="N123" s="164">
        <v>27</v>
      </c>
      <c r="O123" s="163"/>
    </row>
    <row r="124" spans="1:15">
      <c r="A124" s="44" t="s">
        <v>51</v>
      </c>
      <c r="B124" s="146">
        <v>145</v>
      </c>
      <c r="C124" s="146">
        <v>9</v>
      </c>
      <c r="D124" s="146">
        <v>20</v>
      </c>
      <c r="E124" s="146">
        <v>16</v>
      </c>
      <c r="F124" s="146">
        <v>10</v>
      </c>
      <c r="G124" s="146">
        <v>8</v>
      </c>
      <c r="H124" s="146">
        <v>8</v>
      </c>
      <c r="I124" s="146">
        <v>6</v>
      </c>
      <c r="J124" s="146">
        <v>13</v>
      </c>
      <c r="K124" s="146">
        <v>13</v>
      </c>
      <c r="L124" s="146">
        <v>16</v>
      </c>
      <c r="M124" s="146">
        <v>17</v>
      </c>
      <c r="N124" s="146">
        <v>9</v>
      </c>
      <c r="O124" s="17"/>
    </row>
    <row r="125" spans="1:15">
      <c r="A125" s="44" t="s">
        <v>55</v>
      </c>
      <c r="B125" s="146">
        <v>3</v>
      </c>
      <c r="C125" s="146">
        <v>1</v>
      </c>
      <c r="D125" s="146">
        <v>0</v>
      </c>
      <c r="E125" s="146">
        <v>0</v>
      </c>
      <c r="F125" s="146">
        <v>0</v>
      </c>
      <c r="G125" s="146">
        <v>0</v>
      </c>
      <c r="H125" s="146">
        <v>0</v>
      </c>
      <c r="I125" s="146">
        <v>0</v>
      </c>
      <c r="J125" s="146">
        <v>0</v>
      </c>
      <c r="K125" s="146">
        <v>0</v>
      </c>
      <c r="L125" s="146">
        <v>0</v>
      </c>
      <c r="M125" s="146">
        <v>1</v>
      </c>
      <c r="N125" s="146">
        <v>1</v>
      </c>
      <c r="O125" s="17"/>
    </row>
    <row r="126" spans="1:15">
      <c r="A126" s="44" t="s">
        <v>54</v>
      </c>
      <c r="B126" s="146">
        <v>43</v>
      </c>
      <c r="C126" s="146">
        <v>3</v>
      </c>
      <c r="D126" s="146">
        <v>5</v>
      </c>
      <c r="E126" s="146">
        <v>0</v>
      </c>
      <c r="F126" s="146">
        <v>5</v>
      </c>
      <c r="G126" s="146">
        <v>5</v>
      </c>
      <c r="H126" s="146">
        <v>1</v>
      </c>
      <c r="I126" s="146">
        <v>6</v>
      </c>
      <c r="J126" s="146">
        <v>1</v>
      </c>
      <c r="K126" s="146">
        <v>5</v>
      </c>
      <c r="L126" s="146">
        <v>3</v>
      </c>
      <c r="M126" s="146">
        <v>5</v>
      </c>
      <c r="N126" s="146">
        <v>4</v>
      </c>
      <c r="O126" s="17"/>
    </row>
    <row r="127" spans="1:15">
      <c r="A127" s="44" t="s">
        <v>56</v>
      </c>
      <c r="B127" s="146">
        <v>109</v>
      </c>
      <c r="C127" s="146">
        <v>7</v>
      </c>
      <c r="D127" s="146">
        <v>4</v>
      </c>
      <c r="E127" s="146">
        <v>11</v>
      </c>
      <c r="F127" s="146">
        <v>12</v>
      </c>
      <c r="G127" s="146">
        <v>14</v>
      </c>
      <c r="H127" s="146">
        <v>5</v>
      </c>
      <c r="I127" s="146">
        <v>9</v>
      </c>
      <c r="J127" s="146">
        <v>8</v>
      </c>
      <c r="K127" s="146">
        <v>8</v>
      </c>
      <c r="L127" s="146">
        <v>11</v>
      </c>
      <c r="M127" s="146">
        <v>7</v>
      </c>
      <c r="N127" s="146">
        <v>13</v>
      </c>
      <c r="O127" s="17"/>
    </row>
    <row r="128" spans="1:15" s="29" customFormat="1">
      <c r="A128" s="46" t="s">
        <v>303</v>
      </c>
      <c r="B128" s="164">
        <v>1</v>
      </c>
      <c r="C128" s="164">
        <v>0</v>
      </c>
      <c r="D128" s="164">
        <v>0</v>
      </c>
      <c r="E128" s="164">
        <v>0</v>
      </c>
      <c r="F128" s="164">
        <v>0</v>
      </c>
      <c r="G128" s="164">
        <v>0</v>
      </c>
      <c r="H128" s="164">
        <v>0</v>
      </c>
      <c r="I128" s="164">
        <v>0</v>
      </c>
      <c r="J128" s="164">
        <v>0</v>
      </c>
      <c r="K128" s="164">
        <v>0</v>
      </c>
      <c r="L128" s="164">
        <v>0</v>
      </c>
      <c r="M128" s="164">
        <v>0</v>
      </c>
      <c r="N128" s="164">
        <v>1</v>
      </c>
      <c r="O128" s="163"/>
    </row>
    <row r="129" spans="1:15">
      <c r="A129" s="44" t="s">
        <v>63</v>
      </c>
      <c r="B129" s="146">
        <v>1</v>
      </c>
      <c r="C129" s="146">
        <v>0</v>
      </c>
      <c r="D129" s="146">
        <v>0</v>
      </c>
      <c r="E129" s="146">
        <v>0</v>
      </c>
      <c r="F129" s="146">
        <v>0</v>
      </c>
      <c r="G129" s="146">
        <v>0</v>
      </c>
      <c r="H129" s="146">
        <v>0</v>
      </c>
      <c r="I129" s="146">
        <v>0</v>
      </c>
      <c r="J129" s="146">
        <v>0</v>
      </c>
      <c r="K129" s="146">
        <v>0</v>
      </c>
      <c r="L129" s="146">
        <v>0</v>
      </c>
      <c r="M129" s="146">
        <v>0</v>
      </c>
      <c r="N129" s="146">
        <v>1</v>
      </c>
      <c r="O129" s="17"/>
    </row>
    <row r="130" spans="1:15" s="29" customFormat="1">
      <c r="A130" s="46" t="s">
        <v>22</v>
      </c>
      <c r="B130" s="164">
        <v>111</v>
      </c>
      <c r="C130" s="164">
        <v>20</v>
      </c>
      <c r="D130" s="164">
        <v>16</v>
      </c>
      <c r="E130" s="164">
        <v>15</v>
      </c>
      <c r="F130" s="164">
        <v>4</v>
      </c>
      <c r="G130" s="164">
        <v>2</v>
      </c>
      <c r="H130" s="164">
        <v>3</v>
      </c>
      <c r="I130" s="164">
        <v>2</v>
      </c>
      <c r="J130" s="164">
        <v>2</v>
      </c>
      <c r="K130" s="164">
        <v>3</v>
      </c>
      <c r="L130" s="164">
        <v>6</v>
      </c>
      <c r="M130" s="164">
        <v>19</v>
      </c>
      <c r="N130" s="164">
        <v>19</v>
      </c>
      <c r="O130" s="163"/>
    </row>
    <row r="131" spans="1:15">
      <c r="A131" s="44" t="s">
        <v>51</v>
      </c>
      <c r="B131" s="146">
        <v>29</v>
      </c>
      <c r="C131" s="146">
        <v>3</v>
      </c>
      <c r="D131" s="146">
        <v>3</v>
      </c>
      <c r="E131" s="146">
        <v>2</v>
      </c>
      <c r="F131" s="146">
        <v>3</v>
      </c>
      <c r="G131" s="146">
        <v>2</v>
      </c>
      <c r="H131" s="146">
        <v>2</v>
      </c>
      <c r="I131" s="146">
        <v>2</v>
      </c>
      <c r="J131" s="146">
        <v>1</v>
      </c>
      <c r="K131" s="146">
        <v>3</v>
      </c>
      <c r="L131" s="146">
        <v>3</v>
      </c>
      <c r="M131" s="146">
        <v>2</v>
      </c>
      <c r="N131" s="146">
        <v>3</v>
      </c>
      <c r="O131" s="17"/>
    </row>
    <row r="132" spans="1:15">
      <c r="A132" s="44" t="s">
        <v>55</v>
      </c>
      <c r="B132" s="146">
        <v>70</v>
      </c>
      <c r="C132" s="146">
        <v>16</v>
      </c>
      <c r="D132" s="146">
        <v>13</v>
      </c>
      <c r="E132" s="146">
        <v>13</v>
      </c>
      <c r="F132" s="146">
        <v>1</v>
      </c>
      <c r="G132" s="146">
        <v>0</v>
      </c>
      <c r="H132" s="146">
        <v>0</v>
      </c>
      <c r="I132" s="146">
        <v>0</v>
      </c>
      <c r="J132" s="146">
        <v>0</v>
      </c>
      <c r="K132" s="146">
        <v>0</v>
      </c>
      <c r="L132" s="146">
        <v>0</v>
      </c>
      <c r="M132" s="146">
        <v>11</v>
      </c>
      <c r="N132" s="146">
        <v>16</v>
      </c>
      <c r="O132" s="17"/>
    </row>
    <row r="133" spans="1:15">
      <c r="A133" s="44" t="s">
        <v>54</v>
      </c>
      <c r="B133" s="146">
        <v>1</v>
      </c>
      <c r="C133" s="146">
        <v>1</v>
      </c>
      <c r="D133" s="146">
        <v>0</v>
      </c>
      <c r="E133" s="146">
        <v>0</v>
      </c>
      <c r="F133" s="146">
        <v>0</v>
      </c>
      <c r="G133" s="146">
        <v>0</v>
      </c>
      <c r="H133" s="146">
        <v>0</v>
      </c>
      <c r="I133" s="146">
        <v>0</v>
      </c>
      <c r="J133" s="146">
        <v>0</v>
      </c>
      <c r="K133" s="146">
        <v>0</v>
      </c>
      <c r="L133" s="146">
        <v>0</v>
      </c>
      <c r="M133" s="146">
        <v>0</v>
      </c>
      <c r="N133" s="146">
        <v>0</v>
      </c>
      <c r="O133" s="17"/>
    </row>
    <row r="134" spans="1:15">
      <c r="A134" s="44" t="s">
        <v>56</v>
      </c>
      <c r="B134" s="146">
        <v>11</v>
      </c>
      <c r="C134" s="146">
        <v>0</v>
      </c>
      <c r="D134" s="146">
        <v>0</v>
      </c>
      <c r="E134" s="146">
        <v>0</v>
      </c>
      <c r="F134" s="146">
        <v>0</v>
      </c>
      <c r="G134" s="146">
        <v>0</v>
      </c>
      <c r="H134" s="146">
        <v>1</v>
      </c>
      <c r="I134" s="146">
        <v>0</v>
      </c>
      <c r="J134" s="146">
        <v>1</v>
      </c>
      <c r="K134" s="146">
        <v>0</v>
      </c>
      <c r="L134" s="146">
        <v>3</v>
      </c>
      <c r="M134" s="146">
        <v>6</v>
      </c>
      <c r="N134" s="146">
        <v>0</v>
      </c>
      <c r="O134" s="17"/>
    </row>
    <row r="135" spans="1:15" s="29" customFormat="1">
      <c r="A135" s="46" t="s">
        <v>23</v>
      </c>
      <c r="B135" s="164">
        <v>65</v>
      </c>
      <c r="C135" s="164">
        <v>3</v>
      </c>
      <c r="D135" s="164">
        <v>7</v>
      </c>
      <c r="E135" s="164">
        <v>9</v>
      </c>
      <c r="F135" s="164">
        <v>9</v>
      </c>
      <c r="G135" s="164">
        <v>11</v>
      </c>
      <c r="H135" s="164">
        <v>5</v>
      </c>
      <c r="I135" s="164">
        <v>4</v>
      </c>
      <c r="J135" s="164">
        <v>4</v>
      </c>
      <c r="K135" s="164">
        <v>4</v>
      </c>
      <c r="L135" s="164">
        <v>4</v>
      </c>
      <c r="M135" s="164">
        <v>2</v>
      </c>
      <c r="N135" s="164">
        <v>3</v>
      </c>
      <c r="O135" s="163"/>
    </row>
    <row r="136" spans="1:15">
      <c r="A136" s="44" t="s">
        <v>51</v>
      </c>
      <c r="B136" s="146">
        <v>60</v>
      </c>
      <c r="C136" s="146">
        <v>3</v>
      </c>
      <c r="D136" s="146">
        <v>7</v>
      </c>
      <c r="E136" s="146">
        <v>8</v>
      </c>
      <c r="F136" s="146">
        <v>8</v>
      </c>
      <c r="G136" s="146">
        <v>11</v>
      </c>
      <c r="H136" s="146">
        <v>5</v>
      </c>
      <c r="I136" s="146">
        <v>4</v>
      </c>
      <c r="J136" s="146">
        <v>3</v>
      </c>
      <c r="K136" s="146">
        <v>3</v>
      </c>
      <c r="L136" s="146">
        <v>4</v>
      </c>
      <c r="M136" s="146">
        <v>1</v>
      </c>
      <c r="N136" s="146">
        <v>3</v>
      </c>
      <c r="O136" s="17"/>
    </row>
    <row r="137" spans="1:15">
      <c r="A137" s="44" t="s">
        <v>56</v>
      </c>
      <c r="B137" s="146">
        <v>3</v>
      </c>
      <c r="C137" s="146">
        <v>0</v>
      </c>
      <c r="D137" s="146">
        <v>0</v>
      </c>
      <c r="E137" s="146">
        <v>0</v>
      </c>
      <c r="F137" s="146">
        <v>0</v>
      </c>
      <c r="G137" s="146">
        <v>0</v>
      </c>
      <c r="H137" s="146">
        <v>0</v>
      </c>
      <c r="I137" s="146">
        <v>0</v>
      </c>
      <c r="J137" s="146">
        <v>1</v>
      </c>
      <c r="K137" s="146">
        <v>1</v>
      </c>
      <c r="L137" s="146">
        <v>0</v>
      </c>
      <c r="M137" s="146">
        <v>1</v>
      </c>
      <c r="N137" s="146">
        <v>0</v>
      </c>
      <c r="O137" s="17"/>
    </row>
    <row r="138" spans="1:15">
      <c r="A138" s="44" t="s">
        <v>52</v>
      </c>
      <c r="B138" s="146">
        <v>2</v>
      </c>
      <c r="C138" s="146">
        <v>0</v>
      </c>
      <c r="D138" s="146">
        <v>0</v>
      </c>
      <c r="E138" s="146">
        <v>1</v>
      </c>
      <c r="F138" s="146">
        <v>1</v>
      </c>
      <c r="G138" s="146">
        <v>0</v>
      </c>
      <c r="H138" s="146">
        <v>0</v>
      </c>
      <c r="I138" s="146">
        <v>0</v>
      </c>
      <c r="J138" s="146">
        <v>0</v>
      </c>
      <c r="K138" s="146">
        <v>0</v>
      </c>
      <c r="L138" s="146">
        <v>0</v>
      </c>
      <c r="M138" s="146">
        <v>0</v>
      </c>
      <c r="N138" s="146">
        <v>0</v>
      </c>
      <c r="O138" s="17"/>
    </row>
    <row r="139" spans="1:15" s="29" customFormat="1">
      <c r="A139" s="46" t="s">
        <v>43</v>
      </c>
      <c r="B139" s="164">
        <v>16</v>
      </c>
      <c r="C139" s="164">
        <v>1</v>
      </c>
      <c r="D139" s="164">
        <v>1</v>
      </c>
      <c r="E139" s="164">
        <v>1</v>
      </c>
      <c r="F139" s="164">
        <v>1</v>
      </c>
      <c r="G139" s="164">
        <v>1</v>
      </c>
      <c r="H139" s="164">
        <v>1</v>
      </c>
      <c r="I139" s="164">
        <v>1</v>
      </c>
      <c r="J139" s="164">
        <v>2</v>
      </c>
      <c r="K139" s="164">
        <v>2</v>
      </c>
      <c r="L139" s="164">
        <v>1</v>
      </c>
      <c r="M139" s="164">
        <v>2</v>
      </c>
      <c r="N139" s="164">
        <v>2</v>
      </c>
      <c r="O139" s="163"/>
    </row>
    <row r="140" spans="1:15">
      <c r="A140" s="44" t="s">
        <v>51</v>
      </c>
      <c r="B140" s="146">
        <v>16</v>
      </c>
      <c r="C140" s="146">
        <v>1</v>
      </c>
      <c r="D140" s="146">
        <v>1</v>
      </c>
      <c r="E140" s="146">
        <v>1</v>
      </c>
      <c r="F140" s="146">
        <v>1</v>
      </c>
      <c r="G140" s="146">
        <v>1</v>
      </c>
      <c r="H140" s="146">
        <v>1</v>
      </c>
      <c r="I140" s="146">
        <v>1</v>
      </c>
      <c r="J140" s="146">
        <v>2</v>
      </c>
      <c r="K140" s="146">
        <v>2</v>
      </c>
      <c r="L140" s="146">
        <v>1</v>
      </c>
      <c r="M140" s="146">
        <v>2</v>
      </c>
      <c r="N140" s="146">
        <v>2</v>
      </c>
      <c r="O140" s="17"/>
    </row>
    <row r="141" spans="1:15" s="29" customFormat="1">
      <c r="A141" s="46" t="s">
        <v>304</v>
      </c>
      <c r="B141" s="164">
        <v>5</v>
      </c>
      <c r="C141" s="164">
        <v>2</v>
      </c>
      <c r="D141" s="164">
        <v>0</v>
      </c>
      <c r="E141" s="164">
        <v>0</v>
      </c>
      <c r="F141" s="164">
        <v>0</v>
      </c>
      <c r="G141" s="164">
        <v>1</v>
      </c>
      <c r="H141" s="164">
        <v>0</v>
      </c>
      <c r="I141" s="164">
        <v>1</v>
      </c>
      <c r="J141" s="164">
        <v>1</v>
      </c>
      <c r="K141" s="164">
        <v>0</v>
      </c>
      <c r="L141" s="164">
        <v>0</v>
      </c>
      <c r="M141" s="164">
        <v>0</v>
      </c>
      <c r="N141" s="164">
        <v>0</v>
      </c>
      <c r="O141" s="163"/>
    </row>
    <row r="142" spans="1:15">
      <c r="A142" s="44" t="s">
        <v>51</v>
      </c>
      <c r="B142" s="146">
        <v>3</v>
      </c>
      <c r="C142" s="146">
        <v>2</v>
      </c>
      <c r="D142" s="146">
        <v>0</v>
      </c>
      <c r="E142" s="146">
        <v>0</v>
      </c>
      <c r="F142" s="146">
        <v>0</v>
      </c>
      <c r="G142" s="146">
        <v>1</v>
      </c>
      <c r="H142" s="146">
        <v>0</v>
      </c>
      <c r="I142" s="146">
        <v>0</v>
      </c>
      <c r="J142" s="146">
        <v>0</v>
      </c>
      <c r="K142" s="146">
        <v>0</v>
      </c>
      <c r="L142" s="146">
        <v>0</v>
      </c>
      <c r="M142" s="146">
        <v>0</v>
      </c>
      <c r="N142" s="146">
        <v>0</v>
      </c>
      <c r="O142" s="17"/>
    </row>
    <row r="143" spans="1:15">
      <c r="A143" s="44" t="s">
        <v>56</v>
      </c>
      <c r="B143" s="146">
        <v>2</v>
      </c>
      <c r="C143" s="146">
        <v>0</v>
      </c>
      <c r="D143" s="146">
        <v>0</v>
      </c>
      <c r="E143" s="146">
        <v>0</v>
      </c>
      <c r="F143" s="146">
        <v>0</v>
      </c>
      <c r="G143" s="146">
        <v>0</v>
      </c>
      <c r="H143" s="146">
        <v>0</v>
      </c>
      <c r="I143" s="146">
        <v>1</v>
      </c>
      <c r="J143" s="146">
        <v>1</v>
      </c>
      <c r="K143" s="146">
        <v>0</v>
      </c>
      <c r="L143" s="146">
        <v>0</v>
      </c>
      <c r="M143" s="146">
        <v>0</v>
      </c>
      <c r="N143" s="146">
        <v>0</v>
      </c>
      <c r="O143" s="17"/>
    </row>
    <row r="144" spans="1:15" s="29" customFormat="1">
      <c r="A144" s="46" t="s">
        <v>24</v>
      </c>
      <c r="B144" s="164">
        <v>639</v>
      </c>
      <c r="C144" s="164">
        <v>55</v>
      </c>
      <c r="D144" s="164">
        <v>55</v>
      </c>
      <c r="E144" s="164">
        <v>58</v>
      </c>
      <c r="F144" s="164">
        <v>48</v>
      </c>
      <c r="G144" s="164">
        <v>56</v>
      </c>
      <c r="H144" s="164">
        <v>46</v>
      </c>
      <c r="I144" s="164">
        <v>38</v>
      </c>
      <c r="J144" s="164">
        <v>56</v>
      </c>
      <c r="K144" s="164">
        <v>54</v>
      </c>
      <c r="L144" s="164">
        <v>57</v>
      </c>
      <c r="M144" s="164">
        <v>56</v>
      </c>
      <c r="N144" s="164">
        <v>60</v>
      </c>
      <c r="O144" s="163"/>
    </row>
    <row r="145" spans="1:15">
      <c r="A145" s="44" t="s">
        <v>51</v>
      </c>
      <c r="B145" s="146">
        <v>575</v>
      </c>
      <c r="C145" s="146">
        <v>50</v>
      </c>
      <c r="D145" s="146">
        <v>50</v>
      </c>
      <c r="E145" s="146">
        <v>51</v>
      </c>
      <c r="F145" s="146">
        <v>38</v>
      </c>
      <c r="G145" s="146">
        <v>49</v>
      </c>
      <c r="H145" s="146">
        <v>42</v>
      </c>
      <c r="I145" s="146">
        <v>36</v>
      </c>
      <c r="J145" s="146">
        <v>49</v>
      </c>
      <c r="K145" s="146">
        <v>47</v>
      </c>
      <c r="L145" s="146">
        <v>53</v>
      </c>
      <c r="M145" s="146">
        <v>53</v>
      </c>
      <c r="N145" s="146">
        <v>57</v>
      </c>
      <c r="O145" s="17"/>
    </row>
    <row r="146" spans="1:15">
      <c r="A146" s="44" t="s">
        <v>54</v>
      </c>
      <c r="B146" s="146">
        <v>19</v>
      </c>
      <c r="C146" s="146">
        <v>3</v>
      </c>
      <c r="D146" s="146">
        <v>0</v>
      </c>
      <c r="E146" s="146">
        <v>4</v>
      </c>
      <c r="F146" s="146">
        <v>1</v>
      </c>
      <c r="G146" s="146">
        <v>3</v>
      </c>
      <c r="H146" s="146">
        <v>2</v>
      </c>
      <c r="I146" s="146">
        <v>0</v>
      </c>
      <c r="J146" s="146">
        <v>1</v>
      </c>
      <c r="K146" s="146">
        <v>1</v>
      </c>
      <c r="L146" s="146">
        <v>1</v>
      </c>
      <c r="M146" s="146">
        <v>1</v>
      </c>
      <c r="N146" s="146">
        <v>2</v>
      </c>
      <c r="O146" s="17"/>
    </row>
    <row r="147" spans="1:15">
      <c r="A147" s="44" t="s">
        <v>56</v>
      </c>
      <c r="B147" s="146">
        <v>45</v>
      </c>
      <c r="C147" s="146">
        <v>2</v>
      </c>
      <c r="D147" s="146">
        <v>5</v>
      </c>
      <c r="E147" s="146">
        <v>3</v>
      </c>
      <c r="F147" s="146">
        <v>9</v>
      </c>
      <c r="G147" s="146">
        <v>4</v>
      </c>
      <c r="H147" s="146">
        <v>2</v>
      </c>
      <c r="I147" s="146">
        <v>2</v>
      </c>
      <c r="J147" s="146">
        <v>6</v>
      </c>
      <c r="K147" s="146">
        <v>6</v>
      </c>
      <c r="L147" s="146">
        <v>3</v>
      </c>
      <c r="M147" s="146">
        <v>2</v>
      </c>
      <c r="N147" s="146">
        <v>1</v>
      </c>
      <c r="O147" s="17"/>
    </row>
    <row r="148" spans="1:15" s="29" customFormat="1">
      <c r="A148" s="46" t="s">
        <v>79</v>
      </c>
      <c r="B148" s="164">
        <v>1</v>
      </c>
      <c r="C148" s="164">
        <v>0</v>
      </c>
      <c r="D148" s="164">
        <v>0</v>
      </c>
      <c r="E148" s="164">
        <v>0</v>
      </c>
      <c r="F148" s="164">
        <v>0</v>
      </c>
      <c r="G148" s="164">
        <v>0</v>
      </c>
      <c r="H148" s="164">
        <v>0</v>
      </c>
      <c r="I148" s="164">
        <v>0</v>
      </c>
      <c r="J148" s="164">
        <v>1</v>
      </c>
      <c r="K148" s="164">
        <v>0</v>
      </c>
      <c r="L148" s="164">
        <v>0</v>
      </c>
      <c r="M148" s="164">
        <v>0</v>
      </c>
      <c r="N148" s="164">
        <v>0</v>
      </c>
      <c r="O148" s="163"/>
    </row>
    <row r="149" spans="1:15">
      <c r="A149" s="44" t="s">
        <v>52</v>
      </c>
      <c r="B149" s="146">
        <v>1</v>
      </c>
      <c r="C149" s="146">
        <v>0</v>
      </c>
      <c r="D149" s="146">
        <v>0</v>
      </c>
      <c r="E149" s="146">
        <v>0</v>
      </c>
      <c r="F149" s="146">
        <v>0</v>
      </c>
      <c r="G149" s="146">
        <v>0</v>
      </c>
      <c r="H149" s="146">
        <v>0</v>
      </c>
      <c r="I149" s="146">
        <v>0</v>
      </c>
      <c r="J149" s="146">
        <v>1</v>
      </c>
      <c r="K149" s="146">
        <v>0</v>
      </c>
      <c r="L149" s="146">
        <v>0</v>
      </c>
      <c r="M149" s="146">
        <v>0</v>
      </c>
      <c r="N149" s="146">
        <v>0</v>
      </c>
      <c r="O149" s="17"/>
    </row>
    <row r="150" spans="1:15" s="29" customFormat="1">
      <c r="A150" s="46" t="s">
        <v>25</v>
      </c>
      <c r="B150" s="164">
        <v>325</v>
      </c>
      <c r="C150" s="164">
        <v>34</v>
      </c>
      <c r="D150" s="164">
        <v>32</v>
      </c>
      <c r="E150" s="164">
        <v>40</v>
      </c>
      <c r="F150" s="164">
        <v>29</v>
      </c>
      <c r="G150" s="164">
        <v>24</v>
      </c>
      <c r="H150" s="164">
        <v>29</v>
      </c>
      <c r="I150" s="164">
        <v>26</v>
      </c>
      <c r="J150" s="164">
        <v>24</v>
      </c>
      <c r="K150" s="164">
        <v>20</v>
      </c>
      <c r="L150" s="164">
        <v>20</v>
      </c>
      <c r="M150" s="164">
        <v>20</v>
      </c>
      <c r="N150" s="164">
        <v>27</v>
      </c>
      <c r="O150" s="163"/>
    </row>
    <row r="151" spans="1:15">
      <c r="A151" s="44" t="s">
        <v>51</v>
      </c>
      <c r="B151" s="146">
        <v>145</v>
      </c>
      <c r="C151" s="146">
        <v>15</v>
      </c>
      <c r="D151" s="146">
        <v>12</v>
      </c>
      <c r="E151" s="146">
        <v>13</v>
      </c>
      <c r="F151" s="146">
        <v>14</v>
      </c>
      <c r="G151" s="146">
        <v>11</v>
      </c>
      <c r="H151" s="146">
        <v>13</v>
      </c>
      <c r="I151" s="146">
        <v>15</v>
      </c>
      <c r="J151" s="146">
        <v>12</v>
      </c>
      <c r="K151" s="146">
        <v>8</v>
      </c>
      <c r="L151" s="146">
        <v>12</v>
      </c>
      <c r="M151" s="146">
        <v>10</v>
      </c>
      <c r="N151" s="146">
        <v>10</v>
      </c>
      <c r="O151" s="17"/>
    </row>
    <row r="152" spans="1:15">
      <c r="A152" s="44" t="s">
        <v>55</v>
      </c>
      <c r="B152" s="146">
        <v>49</v>
      </c>
      <c r="C152" s="146">
        <v>8</v>
      </c>
      <c r="D152" s="146">
        <v>11</v>
      </c>
      <c r="E152" s="146">
        <v>10</v>
      </c>
      <c r="F152" s="146">
        <v>6</v>
      </c>
      <c r="G152" s="146">
        <v>1</v>
      </c>
      <c r="H152" s="146">
        <v>0</v>
      </c>
      <c r="I152" s="146">
        <v>1</v>
      </c>
      <c r="J152" s="146">
        <v>0</v>
      </c>
      <c r="K152" s="146">
        <v>0</v>
      </c>
      <c r="L152" s="146">
        <v>0</v>
      </c>
      <c r="M152" s="146">
        <v>6</v>
      </c>
      <c r="N152" s="146">
        <v>6</v>
      </c>
      <c r="O152" s="17"/>
    </row>
    <row r="153" spans="1:15">
      <c r="A153" s="44" t="s">
        <v>54</v>
      </c>
      <c r="B153" s="146">
        <v>6</v>
      </c>
      <c r="C153" s="146">
        <v>0</v>
      </c>
      <c r="D153" s="146">
        <v>0</v>
      </c>
      <c r="E153" s="146">
        <v>1</v>
      </c>
      <c r="F153" s="146">
        <v>1</v>
      </c>
      <c r="G153" s="146">
        <v>1</v>
      </c>
      <c r="H153" s="146">
        <v>1</v>
      </c>
      <c r="I153" s="146">
        <v>0</v>
      </c>
      <c r="J153" s="146">
        <v>1</v>
      </c>
      <c r="K153" s="146">
        <v>0</v>
      </c>
      <c r="L153" s="146">
        <v>0</v>
      </c>
      <c r="M153" s="146">
        <v>1</v>
      </c>
      <c r="N153" s="146">
        <v>0</v>
      </c>
      <c r="O153" s="17"/>
    </row>
    <row r="154" spans="1:15">
      <c r="A154" s="44" t="s">
        <v>56</v>
      </c>
      <c r="B154" s="146">
        <v>122</v>
      </c>
      <c r="C154" s="146">
        <v>11</v>
      </c>
      <c r="D154" s="146">
        <v>9</v>
      </c>
      <c r="E154" s="146">
        <v>16</v>
      </c>
      <c r="F154" s="146">
        <v>7</v>
      </c>
      <c r="G154" s="146">
        <v>10</v>
      </c>
      <c r="H154" s="146">
        <v>15</v>
      </c>
      <c r="I154" s="146">
        <v>10</v>
      </c>
      <c r="J154" s="146">
        <v>11</v>
      </c>
      <c r="K154" s="146">
        <v>12</v>
      </c>
      <c r="L154" s="146">
        <v>8</v>
      </c>
      <c r="M154" s="146">
        <v>3</v>
      </c>
      <c r="N154" s="146">
        <v>10</v>
      </c>
      <c r="O154" s="17"/>
    </row>
    <row r="155" spans="1:15">
      <c r="A155" s="44" t="s">
        <v>52</v>
      </c>
      <c r="B155" s="146">
        <v>3</v>
      </c>
      <c r="C155" s="146">
        <v>0</v>
      </c>
      <c r="D155" s="146">
        <v>0</v>
      </c>
      <c r="E155" s="146">
        <v>0</v>
      </c>
      <c r="F155" s="146">
        <v>1</v>
      </c>
      <c r="G155" s="146">
        <v>1</v>
      </c>
      <c r="H155" s="146">
        <v>0</v>
      </c>
      <c r="I155" s="146">
        <v>0</v>
      </c>
      <c r="J155" s="146">
        <v>0</v>
      </c>
      <c r="K155" s="146">
        <v>0</v>
      </c>
      <c r="L155" s="146">
        <v>0</v>
      </c>
      <c r="M155" s="146">
        <v>0</v>
      </c>
      <c r="N155" s="146">
        <v>1</v>
      </c>
      <c r="O155" s="17"/>
    </row>
    <row r="156" spans="1:15" s="29" customFormat="1">
      <c r="A156" s="46" t="s">
        <v>103</v>
      </c>
      <c r="B156" s="164">
        <v>6</v>
      </c>
      <c r="C156" s="164">
        <v>0</v>
      </c>
      <c r="D156" s="164">
        <v>0</v>
      </c>
      <c r="E156" s="164">
        <v>1</v>
      </c>
      <c r="F156" s="164">
        <v>0</v>
      </c>
      <c r="G156" s="164">
        <v>1</v>
      </c>
      <c r="H156" s="164">
        <v>0</v>
      </c>
      <c r="I156" s="164">
        <v>1</v>
      </c>
      <c r="J156" s="164">
        <v>0</v>
      </c>
      <c r="K156" s="164">
        <v>0</v>
      </c>
      <c r="L156" s="164">
        <v>2</v>
      </c>
      <c r="M156" s="164">
        <v>0</v>
      </c>
      <c r="N156" s="164">
        <v>1</v>
      </c>
      <c r="O156" s="163"/>
    </row>
    <row r="157" spans="1:15">
      <c r="A157" s="44" t="s">
        <v>51</v>
      </c>
      <c r="B157" s="146">
        <v>4</v>
      </c>
      <c r="C157" s="146">
        <v>0</v>
      </c>
      <c r="D157" s="146">
        <v>0</v>
      </c>
      <c r="E157" s="146">
        <v>1</v>
      </c>
      <c r="F157" s="146">
        <v>0</v>
      </c>
      <c r="G157" s="146">
        <v>0</v>
      </c>
      <c r="H157" s="146">
        <v>0</v>
      </c>
      <c r="I157" s="146">
        <v>1</v>
      </c>
      <c r="J157" s="146">
        <v>0</v>
      </c>
      <c r="K157" s="146">
        <v>0</v>
      </c>
      <c r="L157" s="146">
        <v>2</v>
      </c>
      <c r="M157" s="146">
        <v>0</v>
      </c>
      <c r="N157" s="146">
        <v>0</v>
      </c>
      <c r="O157" s="17"/>
    </row>
    <row r="158" spans="1:15">
      <c r="A158" s="44" t="s">
        <v>54</v>
      </c>
      <c r="B158" s="146">
        <v>1</v>
      </c>
      <c r="C158" s="146">
        <v>0</v>
      </c>
      <c r="D158" s="146">
        <v>0</v>
      </c>
      <c r="E158" s="146">
        <v>0</v>
      </c>
      <c r="F158" s="146">
        <v>0</v>
      </c>
      <c r="G158" s="146">
        <v>0</v>
      </c>
      <c r="H158" s="146">
        <v>0</v>
      </c>
      <c r="I158" s="146">
        <v>0</v>
      </c>
      <c r="J158" s="146">
        <v>0</v>
      </c>
      <c r="K158" s="146">
        <v>0</v>
      </c>
      <c r="L158" s="146">
        <v>0</v>
      </c>
      <c r="M158" s="146">
        <v>0</v>
      </c>
      <c r="N158" s="146">
        <v>1</v>
      </c>
      <c r="O158" s="17"/>
    </row>
    <row r="159" spans="1:15">
      <c r="A159" s="44" t="s">
        <v>68</v>
      </c>
      <c r="B159" s="146">
        <v>1</v>
      </c>
      <c r="C159" s="146">
        <v>0</v>
      </c>
      <c r="D159" s="146">
        <v>0</v>
      </c>
      <c r="E159" s="146">
        <v>0</v>
      </c>
      <c r="F159" s="146">
        <v>0</v>
      </c>
      <c r="G159" s="146">
        <v>1</v>
      </c>
      <c r="H159" s="146">
        <v>0</v>
      </c>
      <c r="I159" s="146">
        <v>0</v>
      </c>
      <c r="J159" s="146">
        <v>0</v>
      </c>
      <c r="K159" s="146">
        <v>0</v>
      </c>
      <c r="L159" s="146">
        <v>0</v>
      </c>
      <c r="M159" s="146">
        <v>0</v>
      </c>
      <c r="N159" s="146">
        <v>0</v>
      </c>
      <c r="O159" s="17"/>
    </row>
    <row r="160" spans="1:15" s="29" customFormat="1">
      <c r="A160" s="46" t="s">
        <v>104</v>
      </c>
      <c r="B160" s="164">
        <v>36</v>
      </c>
      <c r="C160" s="164">
        <v>0</v>
      </c>
      <c r="D160" s="164">
        <v>3</v>
      </c>
      <c r="E160" s="164">
        <v>5</v>
      </c>
      <c r="F160" s="164">
        <v>3</v>
      </c>
      <c r="G160" s="164">
        <v>4</v>
      </c>
      <c r="H160" s="164">
        <v>4</v>
      </c>
      <c r="I160" s="164">
        <v>5</v>
      </c>
      <c r="J160" s="164">
        <v>1</v>
      </c>
      <c r="K160" s="164">
        <v>1</v>
      </c>
      <c r="L160" s="164">
        <v>4</v>
      </c>
      <c r="M160" s="164">
        <v>3</v>
      </c>
      <c r="N160" s="164">
        <v>3</v>
      </c>
      <c r="O160" s="163"/>
    </row>
    <row r="161" spans="1:15">
      <c r="A161" s="44" t="s">
        <v>53</v>
      </c>
      <c r="B161" s="146">
        <v>1</v>
      </c>
      <c r="C161" s="146">
        <v>0</v>
      </c>
      <c r="D161" s="146">
        <v>0</v>
      </c>
      <c r="E161" s="146">
        <v>0</v>
      </c>
      <c r="F161" s="146">
        <v>0</v>
      </c>
      <c r="G161" s="146">
        <v>0</v>
      </c>
      <c r="H161" s="146">
        <v>1</v>
      </c>
      <c r="I161" s="146">
        <v>0</v>
      </c>
      <c r="J161" s="146">
        <v>0</v>
      </c>
      <c r="K161" s="146">
        <v>0</v>
      </c>
      <c r="L161" s="146">
        <v>0</v>
      </c>
      <c r="M161" s="146">
        <v>0</v>
      </c>
      <c r="N161" s="146">
        <v>0</v>
      </c>
      <c r="O161" s="17"/>
    </row>
    <row r="162" spans="1:15">
      <c r="A162" s="44" t="s">
        <v>51</v>
      </c>
      <c r="B162" s="146">
        <v>35</v>
      </c>
      <c r="C162" s="146">
        <v>0</v>
      </c>
      <c r="D162" s="146">
        <v>3</v>
      </c>
      <c r="E162" s="146">
        <v>5</v>
      </c>
      <c r="F162" s="146">
        <v>3</v>
      </c>
      <c r="G162" s="146">
        <v>4</v>
      </c>
      <c r="H162" s="146">
        <v>3</v>
      </c>
      <c r="I162" s="146">
        <v>5</v>
      </c>
      <c r="J162" s="146">
        <v>1</v>
      </c>
      <c r="K162" s="146">
        <v>1</v>
      </c>
      <c r="L162" s="146">
        <v>4</v>
      </c>
      <c r="M162" s="146">
        <v>3</v>
      </c>
      <c r="N162" s="146">
        <v>3</v>
      </c>
      <c r="O162" s="17"/>
    </row>
    <row r="163" spans="1:15" s="29" customFormat="1">
      <c r="A163" s="46" t="s">
        <v>26</v>
      </c>
      <c r="B163" s="164">
        <v>48</v>
      </c>
      <c r="C163" s="164">
        <v>2</v>
      </c>
      <c r="D163" s="164">
        <v>2</v>
      </c>
      <c r="E163" s="164">
        <v>2</v>
      </c>
      <c r="F163" s="164">
        <v>7</v>
      </c>
      <c r="G163" s="164">
        <v>4</v>
      </c>
      <c r="H163" s="164">
        <v>2</v>
      </c>
      <c r="I163" s="164">
        <v>6</v>
      </c>
      <c r="J163" s="164">
        <v>2</v>
      </c>
      <c r="K163" s="164">
        <v>5</v>
      </c>
      <c r="L163" s="164">
        <v>5</v>
      </c>
      <c r="M163" s="164">
        <v>8</v>
      </c>
      <c r="N163" s="164">
        <v>3</v>
      </c>
      <c r="O163" s="163"/>
    </row>
    <row r="164" spans="1:15">
      <c r="A164" s="44" t="s">
        <v>51</v>
      </c>
      <c r="B164" s="146">
        <v>9</v>
      </c>
      <c r="C164" s="146">
        <v>0</v>
      </c>
      <c r="D164" s="146">
        <v>0</v>
      </c>
      <c r="E164" s="146">
        <v>0</v>
      </c>
      <c r="F164" s="146">
        <v>1</v>
      </c>
      <c r="G164" s="146">
        <v>1</v>
      </c>
      <c r="H164" s="146">
        <v>1</v>
      </c>
      <c r="I164" s="146">
        <v>0</v>
      </c>
      <c r="J164" s="146">
        <v>0</v>
      </c>
      <c r="K164" s="146">
        <v>1</v>
      </c>
      <c r="L164" s="146">
        <v>1</v>
      </c>
      <c r="M164" s="146">
        <v>2</v>
      </c>
      <c r="N164" s="146">
        <v>2</v>
      </c>
      <c r="O164" s="17"/>
    </row>
    <row r="165" spans="1:15">
      <c r="A165" s="44" t="s">
        <v>55</v>
      </c>
      <c r="B165" s="146">
        <v>1</v>
      </c>
      <c r="C165" s="146">
        <v>0</v>
      </c>
      <c r="D165" s="146">
        <v>1</v>
      </c>
      <c r="E165" s="146">
        <v>0</v>
      </c>
      <c r="F165" s="146">
        <v>0</v>
      </c>
      <c r="G165" s="146">
        <v>0</v>
      </c>
      <c r="H165" s="146">
        <v>0</v>
      </c>
      <c r="I165" s="146">
        <v>0</v>
      </c>
      <c r="J165" s="146">
        <v>0</v>
      </c>
      <c r="K165" s="146">
        <v>0</v>
      </c>
      <c r="L165" s="146">
        <v>0</v>
      </c>
      <c r="M165" s="146">
        <v>0</v>
      </c>
      <c r="N165" s="146">
        <v>0</v>
      </c>
      <c r="O165" s="17"/>
    </row>
    <row r="166" spans="1:15">
      <c r="A166" s="44" t="s">
        <v>54</v>
      </c>
      <c r="B166" s="146">
        <v>1</v>
      </c>
      <c r="C166" s="146">
        <v>0</v>
      </c>
      <c r="D166" s="146">
        <v>0</v>
      </c>
      <c r="E166" s="146">
        <v>0</v>
      </c>
      <c r="F166" s="146">
        <v>0</v>
      </c>
      <c r="G166" s="146">
        <v>0</v>
      </c>
      <c r="H166" s="146">
        <v>0</v>
      </c>
      <c r="I166" s="146">
        <v>0</v>
      </c>
      <c r="J166" s="146">
        <v>0</v>
      </c>
      <c r="K166" s="146">
        <v>0</v>
      </c>
      <c r="L166" s="146">
        <v>0</v>
      </c>
      <c r="M166" s="146">
        <v>1</v>
      </c>
      <c r="N166" s="146">
        <v>0</v>
      </c>
      <c r="O166" s="17"/>
    </row>
    <row r="167" spans="1:15">
      <c r="A167" s="44" t="s">
        <v>56</v>
      </c>
      <c r="B167" s="146">
        <v>34</v>
      </c>
      <c r="C167" s="146">
        <v>1</v>
      </c>
      <c r="D167" s="146">
        <v>1</v>
      </c>
      <c r="E167" s="146">
        <v>2</v>
      </c>
      <c r="F167" s="146">
        <v>6</v>
      </c>
      <c r="G167" s="146">
        <v>3</v>
      </c>
      <c r="H167" s="146">
        <v>1</v>
      </c>
      <c r="I167" s="146">
        <v>5</v>
      </c>
      <c r="J167" s="146">
        <v>2</v>
      </c>
      <c r="K167" s="146">
        <v>4</v>
      </c>
      <c r="L167" s="146">
        <v>4</v>
      </c>
      <c r="M167" s="146">
        <v>4</v>
      </c>
      <c r="N167" s="146">
        <v>1</v>
      </c>
      <c r="O167" s="17"/>
    </row>
    <row r="168" spans="1:15">
      <c r="A168" s="44" t="s">
        <v>52</v>
      </c>
      <c r="B168" s="146">
        <v>3</v>
      </c>
      <c r="C168" s="146">
        <v>1</v>
      </c>
      <c r="D168" s="146">
        <v>0</v>
      </c>
      <c r="E168" s="146">
        <v>0</v>
      </c>
      <c r="F168" s="146">
        <v>0</v>
      </c>
      <c r="G168" s="146">
        <v>0</v>
      </c>
      <c r="H168" s="146">
        <v>0</v>
      </c>
      <c r="I168" s="146">
        <v>1</v>
      </c>
      <c r="J168" s="146">
        <v>0</v>
      </c>
      <c r="K168" s="146">
        <v>0</v>
      </c>
      <c r="L168" s="146">
        <v>0</v>
      </c>
      <c r="M168" s="146">
        <v>1</v>
      </c>
      <c r="N168" s="146">
        <v>0</v>
      </c>
      <c r="O168" s="17"/>
    </row>
    <row r="169" spans="1:15" s="29" customFormat="1">
      <c r="A169" s="46" t="s">
        <v>305</v>
      </c>
      <c r="B169" s="164">
        <v>76</v>
      </c>
      <c r="C169" s="164">
        <v>10</v>
      </c>
      <c r="D169" s="164">
        <v>9</v>
      </c>
      <c r="E169" s="164">
        <v>10</v>
      </c>
      <c r="F169" s="164">
        <v>8</v>
      </c>
      <c r="G169" s="164">
        <v>9</v>
      </c>
      <c r="H169" s="164">
        <v>6</v>
      </c>
      <c r="I169" s="164">
        <v>5</v>
      </c>
      <c r="J169" s="164">
        <v>2</v>
      </c>
      <c r="K169" s="164">
        <v>2</v>
      </c>
      <c r="L169" s="164">
        <v>3</v>
      </c>
      <c r="M169" s="164">
        <v>6</v>
      </c>
      <c r="N169" s="164">
        <v>6</v>
      </c>
      <c r="O169" s="163"/>
    </row>
    <row r="170" spans="1:15">
      <c r="A170" s="44" t="s">
        <v>51</v>
      </c>
      <c r="B170" s="146">
        <v>38</v>
      </c>
      <c r="C170" s="146">
        <v>2</v>
      </c>
      <c r="D170" s="146">
        <v>2</v>
      </c>
      <c r="E170" s="146">
        <v>6</v>
      </c>
      <c r="F170" s="146">
        <v>5</v>
      </c>
      <c r="G170" s="146">
        <v>5</v>
      </c>
      <c r="H170" s="146">
        <v>4</v>
      </c>
      <c r="I170" s="146">
        <v>4</v>
      </c>
      <c r="J170" s="146">
        <v>2</v>
      </c>
      <c r="K170" s="146">
        <v>1</v>
      </c>
      <c r="L170" s="146">
        <v>2</v>
      </c>
      <c r="M170" s="146">
        <v>3</v>
      </c>
      <c r="N170" s="146">
        <v>2</v>
      </c>
      <c r="O170" s="17"/>
    </row>
    <row r="171" spans="1:15">
      <c r="A171" s="44" t="s">
        <v>55</v>
      </c>
      <c r="B171" s="146">
        <v>23</v>
      </c>
      <c r="C171" s="146">
        <v>7</v>
      </c>
      <c r="D171" s="146">
        <v>4</v>
      </c>
      <c r="E171" s="146">
        <v>3</v>
      </c>
      <c r="F171" s="146">
        <v>1</v>
      </c>
      <c r="G171" s="146">
        <v>0</v>
      </c>
      <c r="H171" s="146">
        <v>0</v>
      </c>
      <c r="I171" s="146">
        <v>0</v>
      </c>
      <c r="J171" s="146">
        <v>0</v>
      </c>
      <c r="K171" s="146">
        <v>0</v>
      </c>
      <c r="L171" s="146">
        <v>1</v>
      </c>
      <c r="M171" s="146">
        <v>3</v>
      </c>
      <c r="N171" s="146">
        <v>4</v>
      </c>
      <c r="O171" s="17"/>
    </row>
    <row r="172" spans="1:15">
      <c r="A172" s="44" t="s">
        <v>54</v>
      </c>
      <c r="B172" s="146">
        <v>2</v>
      </c>
      <c r="C172" s="146">
        <v>0</v>
      </c>
      <c r="D172" s="146">
        <v>0</v>
      </c>
      <c r="E172" s="146">
        <v>0</v>
      </c>
      <c r="F172" s="146">
        <v>0</v>
      </c>
      <c r="G172" s="146">
        <v>0</v>
      </c>
      <c r="H172" s="146">
        <v>0</v>
      </c>
      <c r="I172" s="146">
        <v>1</v>
      </c>
      <c r="J172" s="146">
        <v>0</v>
      </c>
      <c r="K172" s="146">
        <v>1</v>
      </c>
      <c r="L172" s="146">
        <v>0</v>
      </c>
      <c r="M172" s="146">
        <v>0</v>
      </c>
      <c r="N172" s="146">
        <v>0</v>
      </c>
      <c r="O172" s="17"/>
    </row>
    <row r="173" spans="1:15">
      <c r="A173" s="44" t="s">
        <v>68</v>
      </c>
      <c r="B173" s="146">
        <v>2</v>
      </c>
      <c r="C173" s="146">
        <v>0</v>
      </c>
      <c r="D173" s="146">
        <v>1</v>
      </c>
      <c r="E173" s="146">
        <v>0</v>
      </c>
      <c r="F173" s="146">
        <v>0</v>
      </c>
      <c r="G173" s="146">
        <v>0</v>
      </c>
      <c r="H173" s="146">
        <v>1</v>
      </c>
      <c r="I173" s="146">
        <v>0</v>
      </c>
      <c r="J173" s="146">
        <v>0</v>
      </c>
      <c r="K173" s="146">
        <v>0</v>
      </c>
      <c r="L173" s="146">
        <v>0</v>
      </c>
      <c r="M173" s="146">
        <v>0</v>
      </c>
      <c r="N173" s="146">
        <v>0</v>
      </c>
      <c r="O173" s="17"/>
    </row>
    <row r="174" spans="1:15">
      <c r="A174" s="44" t="s">
        <v>56</v>
      </c>
      <c r="B174" s="146">
        <v>5</v>
      </c>
      <c r="C174" s="146">
        <v>0</v>
      </c>
      <c r="D174" s="146">
        <v>1</v>
      </c>
      <c r="E174" s="146">
        <v>1</v>
      </c>
      <c r="F174" s="146">
        <v>0</v>
      </c>
      <c r="G174" s="146">
        <v>2</v>
      </c>
      <c r="H174" s="146">
        <v>1</v>
      </c>
      <c r="I174" s="146">
        <v>0</v>
      </c>
      <c r="J174" s="146">
        <v>0</v>
      </c>
      <c r="K174" s="146">
        <v>0</v>
      </c>
      <c r="L174" s="146">
        <v>0</v>
      </c>
      <c r="M174" s="146">
        <v>0</v>
      </c>
      <c r="N174" s="146">
        <v>0</v>
      </c>
      <c r="O174" s="17"/>
    </row>
    <row r="175" spans="1:15">
      <c r="A175" s="44" t="s">
        <v>52</v>
      </c>
      <c r="B175" s="146">
        <v>6</v>
      </c>
      <c r="C175" s="146">
        <v>1</v>
      </c>
      <c r="D175" s="146">
        <v>1</v>
      </c>
      <c r="E175" s="146">
        <v>0</v>
      </c>
      <c r="F175" s="146">
        <v>2</v>
      </c>
      <c r="G175" s="146">
        <v>2</v>
      </c>
      <c r="H175" s="146">
        <v>0</v>
      </c>
      <c r="I175" s="146">
        <v>0</v>
      </c>
      <c r="J175" s="146">
        <v>0</v>
      </c>
      <c r="K175" s="146">
        <v>0</v>
      </c>
      <c r="L175" s="146">
        <v>0</v>
      </c>
      <c r="M175" s="146">
        <v>0</v>
      </c>
      <c r="N175" s="146">
        <v>0</v>
      </c>
      <c r="O175" s="17"/>
    </row>
    <row r="176" spans="1:15" s="29" customFormat="1">
      <c r="A176" s="46" t="s">
        <v>66</v>
      </c>
      <c r="B176" s="164">
        <v>680</v>
      </c>
      <c r="C176" s="164">
        <v>52</v>
      </c>
      <c r="D176" s="164">
        <v>51</v>
      </c>
      <c r="E176" s="164">
        <v>59</v>
      </c>
      <c r="F176" s="164">
        <v>61</v>
      </c>
      <c r="G176" s="164">
        <v>60</v>
      </c>
      <c r="H176" s="164">
        <v>50</v>
      </c>
      <c r="I176" s="164">
        <v>65</v>
      </c>
      <c r="J176" s="164">
        <v>60</v>
      </c>
      <c r="K176" s="164">
        <v>58</v>
      </c>
      <c r="L176" s="164">
        <v>52</v>
      </c>
      <c r="M176" s="164">
        <v>58</v>
      </c>
      <c r="N176" s="164">
        <v>54</v>
      </c>
      <c r="O176" s="163"/>
    </row>
    <row r="177" spans="1:15">
      <c r="A177" s="44" t="s">
        <v>53</v>
      </c>
      <c r="B177" s="146">
        <v>22</v>
      </c>
      <c r="C177" s="146">
        <v>0</v>
      </c>
      <c r="D177" s="146">
        <v>4</v>
      </c>
      <c r="E177" s="146">
        <v>2</v>
      </c>
      <c r="F177" s="146">
        <v>3</v>
      </c>
      <c r="G177" s="146">
        <v>2</v>
      </c>
      <c r="H177" s="146">
        <v>1</v>
      </c>
      <c r="I177" s="146">
        <v>1</v>
      </c>
      <c r="J177" s="146">
        <v>3</v>
      </c>
      <c r="K177" s="146">
        <v>2</v>
      </c>
      <c r="L177" s="146">
        <v>2</v>
      </c>
      <c r="M177" s="146">
        <v>2</v>
      </c>
      <c r="N177" s="146">
        <v>0</v>
      </c>
      <c r="O177" s="17"/>
    </row>
    <row r="178" spans="1:15">
      <c r="A178" s="44" t="s">
        <v>51</v>
      </c>
      <c r="B178" s="146">
        <v>328</v>
      </c>
      <c r="C178" s="146">
        <v>21</v>
      </c>
      <c r="D178" s="146">
        <v>21</v>
      </c>
      <c r="E178" s="146">
        <v>27</v>
      </c>
      <c r="F178" s="146">
        <v>31</v>
      </c>
      <c r="G178" s="146">
        <v>27</v>
      </c>
      <c r="H178" s="146">
        <v>27</v>
      </c>
      <c r="I178" s="146">
        <v>30</v>
      </c>
      <c r="J178" s="146">
        <v>31</v>
      </c>
      <c r="K178" s="146">
        <v>28</v>
      </c>
      <c r="L178" s="146">
        <v>28</v>
      </c>
      <c r="M178" s="146">
        <v>29</v>
      </c>
      <c r="N178" s="146">
        <v>28</v>
      </c>
      <c r="O178" s="17"/>
    </row>
    <row r="179" spans="1:15">
      <c r="A179" s="44" t="s">
        <v>55</v>
      </c>
      <c r="B179" s="146">
        <v>158</v>
      </c>
      <c r="C179" s="146">
        <v>14</v>
      </c>
      <c r="D179" s="146">
        <v>9</v>
      </c>
      <c r="E179" s="146">
        <v>10</v>
      </c>
      <c r="F179" s="146">
        <v>11</v>
      </c>
      <c r="G179" s="146">
        <v>13</v>
      </c>
      <c r="H179" s="146">
        <v>13</v>
      </c>
      <c r="I179" s="146">
        <v>16</v>
      </c>
      <c r="J179" s="146">
        <v>12</v>
      </c>
      <c r="K179" s="146">
        <v>12</v>
      </c>
      <c r="L179" s="146">
        <v>17</v>
      </c>
      <c r="M179" s="146">
        <v>13</v>
      </c>
      <c r="N179" s="146">
        <v>18</v>
      </c>
      <c r="O179" s="17"/>
    </row>
    <row r="180" spans="1:15">
      <c r="A180" s="44" t="s">
        <v>62</v>
      </c>
      <c r="B180" s="146">
        <v>1</v>
      </c>
      <c r="C180" s="146">
        <v>0</v>
      </c>
      <c r="D180" s="146">
        <v>0</v>
      </c>
      <c r="E180" s="146">
        <v>0</v>
      </c>
      <c r="F180" s="146">
        <v>0</v>
      </c>
      <c r="G180" s="146">
        <v>0</v>
      </c>
      <c r="H180" s="146">
        <v>0</v>
      </c>
      <c r="I180" s="146">
        <v>0</v>
      </c>
      <c r="J180" s="146">
        <v>1</v>
      </c>
      <c r="K180" s="146">
        <v>0</v>
      </c>
      <c r="L180" s="146">
        <v>0</v>
      </c>
      <c r="M180" s="146">
        <v>0</v>
      </c>
      <c r="N180" s="146">
        <v>0</v>
      </c>
      <c r="O180" s="17"/>
    </row>
    <row r="181" spans="1:15">
      <c r="A181" s="44" t="s">
        <v>54</v>
      </c>
      <c r="B181" s="146">
        <v>86</v>
      </c>
      <c r="C181" s="146">
        <v>9</v>
      </c>
      <c r="D181" s="146">
        <v>6</v>
      </c>
      <c r="E181" s="146">
        <v>8</v>
      </c>
      <c r="F181" s="146">
        <v>9</v>
      </c>
      <c r="G181" s="146">
        <v>8</v>
      </c>
      <c r="H181" s="146">
        <v>5</v>
      </c>
      <c r="I181" s="146">
        <v>10</v>
      </c>
      <c r="J181" s="146">
        <v>6</v>
      </c>
      <c r="K181" s="146">
        <v>6</v>
      </c>
      <c r="L181" s="146">
        <v>3</v>
      </c>
      <c r="M181" s="146">
        <v>9</v>
      </c>
      <c r="N181" s="146">
        <v>7</v>
      </c>
      <c r="O181" s="17"/>
    </row>
    <row r="182" spans="1:15">
      <c r="A182" s="44" t="s">
        <v>67</v>
      </c>
      <c r="B182" s="146">
        <v>1</v>
      </c>
      <c r="C182" s="146">
        <v>0</v>
      </c>
      <c r="D182" s="146">
        <v>0</v>
      </c>
      <c r="E182" s="146">
        <v>0</v>
      </c>
      <c r="F182" s="146">
        <v>0</v>
      </c>
      <c r="G182" s="146">
        <v>0</v>
      </c>
      <c r="H182" s="146">
        <v>0</v>
      </c>
      <c r="I182" s="146">
        <v>0</v>
      </c>
      <c r="J182" s="146">
        <v>0</v>
      </c>
      <c r="K182" s="146">
        <v>0</v>
      </c>
      <c r="L182" s="146">
        <v>0</v>
      </c>
      <c r="M182" s="146">
        <v>1</v>
      </c>
      <c r="N182" s="146">
        <v>0</v>
      </c>
      <c r="O182" s="17"/>
    </row>
    <row r="183" spans="1:15">
      <c r="A183" s="44" t="s">
        <v>63</v>
      </c>
      <c r="B183" s="146">
        <v>35</v>
      </c>
      <c r="C183" s="146">
        <v>1</v>
      </c>
      <c r="D183" s="146">
        <v>4</v>
      </c>
      <c r="E183" s="146">
        <v>5</v>
      </c>
      <c r="F183" s="146">
        <v>4</v>
      </c>
      <c r="G183" s="146">
        <v>5</v>
      </c>
      <c r="H183" s="146">
        <v>3</v>
      </c>
      <c r="I183" s="146">
        <v>1</v>
      </c>
      <c r="J183" s="146">
        <v>4</v>
      </c>
      <c r="K183" s="146">
        <v>3</v>
      </c>
      <c r="L183" s="146">
        <v>2</v>
      </c>
      <c r="M183" s="146">
        <v>3</v>
      </c>
      <c r="N183" s="146">
        <v>0</v>
      </c>
      <c r="O183" s="17"/>
    </row>
    <row r="184" spans="1:15">
      <c r="A184" s="44" t="s">
        <v>56</v>
      </c>
      <c r="B184" s="146">
        <v>49</v>
      </c>
      <c r="C184" s="146">
        <v>7</v>
      </c>
      <c r="D184" s="146">
        <v>7</v>
      </c>
      <c r="E184" s="146">
        <v>7</v>
      </c>
      <c r="F184" s="146">
        <v>3</v>
      </c>
      <c r="G184" s="146">
        <v>5</v>
      </c>
      <c r="H184" s="146">
        <v>1</v>
      </c>
      <c r="I184" s="146">
        <v>7</v>
      </c>
      <c r="J184" s="146">
        <v>3</v>
      </c>
      <c r="K184" s="146">
        <v>7</v>
      </c>
      <c r="L184" s="146">
        <v>0</v>
      </c>
      <c r="M184" s="146">
        <v>1</v>
      </c>
      <c r="N184" s="146">
        <v>1</v>
      </c>
      <c r="O184" s="17"/>
    </row>
    <row r="185" spans="1:15" s="29" customFormat="1">
      <c r="A185" s="46" t="s">
        <v>27</v>
      </c>
      <c r="B185" s="164">
        <v>216</v>
      </c>
      <c r="C185" s="164">
        <v>22</v>
      </c>
      <c r="D185" s="164">
        <v>22</v>
      </c>
      <c r="E185" s="164">
        <v>21</v>
      </c>
      <c r="F185" s="164">
        <v>21</v>
      </c>
      <c r="G185" s="164">
        <v>23</v>
      </c>
      <c r="H185" s="164">
        <v>25</v>
      </c>
      <c r="I185" s="164">
        <v>14</v>
      </c>
      <c r="J185" s="164">
        <v>18</v>
      </c>
      <c r="K185" s="164">
        <v>18</v>
      </c>
      <c r="L185" s="164">
        <v>8</v>
      </c>
      <c r="M185" s="164">
        <v>12</v>
      </c>
      <c r="N185" s="164">
        <v>12</v>
      </c>
      <c r="O185" s="163"/>
    </row>
    <row r="186" spans="1:15">
      <c r="A186" s="44" t="s">
        <v>51</v>
      </c>
      <c r="B186" s="146">
        <v>206</v>
      </c>
      <c r="C186" s="146">
        <v>21</v>
      </c>
      <c r="D186" s="146">
        <v>20</v>
      </c>
      <c r="E186" s="146">
        <v>20</v>
      </c>
      <c r="F186" s="146">
        <v>21</v>
      </c>
      <c r="G186" s="146">
        <v>21</v>
      </c>
      <c r="H186" s="146">
        <v>25</v>
      </c>
      <c r="I186" s="146">
        <v>14</v>
      </c>
      <c r="J186" s="146">
        <v>18</v>
      </c>
      <c r="K186" s="146">
        <v>18</v>
      </c>
      <c r="L186" s="146">
        <v>7</v>
      </c>
      <c r="M186" s="146">
        <v>12</v>
      </c>
      <c r="N186" s="146">
        <v>9</v>
      </c>
      <c r="O186" s="17"/>
    </row>
    <row r="187" spans="1:15">
      <c r="A187" s="44" t="s">
        <v>54</v>
      </c>
      <c r="B187" s="146">
        <v>7</v>
      </c>
      <c r="C187" s="146">
        <v>1</v>
      </c>
      <c r="D187" s="146">
        <v>2</v>
      </c>
      <c r="E187" s="146">
        <v>1</v>
      </c>
      <c r="F187" s="146">
        <v>0</v>
      </c>
      <c r="G187" s="146">
        <v>2</v>
      </c>
      <c r="H187" s="146">
        <v>0</v>
      </c>
      <c r="I187" s="146">
        <v>0</v>
      </c>
      <c r="J187" s="146">
        <v>0</v>
      </c>
      <c r="K187" s="146">
        <v>0</v>
      </c>
      <c r="L187" s="146">
        <v>0</v>
      </c>
      <c r="M187" s="146">
        <v>0</v>
      </c>
      <c r="N187" s="146">
        <v>1</v>
      </c>
      <c r="O187" s="17"/>
    </row>
    <row r="188" spans="1:15">
      <c r="A188" s="44" t="s">
        <v>56</v>
      </c>
      <c r="B188" s="146">
        <v>3</v>
      </c>
      <c r="C188" s="146">
        <v>0</v>
      </c>
      <c r="D188" s="146">
        <v>0</v>
      </c>
      <c r="E188" s="146">
        <v>0</v>
      </c>
      <c r="F188" s="146">
        <v>0</v>
      </c>
      <c r="G188" s="146">
        <v>0</v>
      </c>
      <c r="H188" s="146">
        <v>0</v>
      </c>
      <c r="I188" s="146">
        <v>0</v>
      </c>
      <c r="J188" s="146">
        <v>0</v>
      </c>
      <c r="K188" s="146">
        <v>0</v>
      </c>
      <c r="L188" s="146">
        <v>1</v>
      </c>
      <c r="M188" s="146">
        <v>0</v>
      </c>
      <c r="N188" s="146">
        <v>2</v>
      </c>
      <c r="O188" s="17"/>
    </row>
    <row r="189" spans="1:15" s="29" customFormat="1">
      <c r="A189" s="46" t="s">
        <v>28</v>
      </c>
      <c r="B189" s="164">
        <v>115</v>
      </c>
      <c r="C189" s="164">
        <v>6</v>
      </c>
      <c r="D189" s="164">
        <v>6</v>
      </c>
      <c r="E189" s="164">
        <v>10</v>
      </c>
      <c r="F189" s="164">
        <v>13</v>
      </c>
      <c r="G189" s="164">
        <v>11</v>
      </c>
      <c r="H189" s="164">
        <v>7</v>
      </c>
      <c r="I189" s="164">
        <v>7</v>
      </c>
      <c r="J189" s="164">
        <v>5</v>
      </c>
      <c r="K189" s="164">
        <v>11</v>
      </c>
      <c r="L189" s="164">
        <v>12</v>
      </c>
      <c r="M189" s="164">
        <v>14</v>
      </c>
      <c r="N189" s="164">
        <v>13</v>
      </c>
      <c r="O189" s="163"/>
    </row>
    <row r="190" spans="1:15">
      <c r="A190" s="44" t="s">
        <v>51</v>
      </c>
      <c r="B190" s="146">
        <v>61</v>
      </c>
      <c r="C190" s="146">
        <v>2</v>
      </c>
      <c r="D190" s="146">
        <v>0</v>
      </c>
      <c r="E190" s="146">
        <v>4</v>
      </c>
      <c r="F190" s="146">
        <v>6</v>
      </c>
      <c r="G190" s="146">
        <v>6</v>
      </c>
      <c r="H190" s="146">
        <v>0</v>
      </c>
      <c r="I190" s="146">
        <v>2</v>
      </c>
      <c r="J190" s="146">
        <v>4</v>
      </c>
      <c r="K190" s="146">
        <v>7</v>
      </c>
      <c r="L190" s="146">
        <v>9</v>
      </c>
      <c r="M190" s="146">
        <v>12</v>
      </c>
      <c r="N190" s="146">
        <v>9</v>
      </c>
      <c r="O190" s="17"/>
    </row>
    <row r="191" spans="1:15">
      <c r="A191" s="44" t="s">
        <v>54</v>
      </c>
      <c r="B191" s="146">
        <v>4</v>
      </c>
      <c r="C191" s="146">
        <v>0</v>
      </c>
      <c r="D191" s="146">
        <v>1</v>
      </c>
      <c r="E191" s="146">
        <v>0</v>
      </c>
      <c r="F191" s="146">
        <v>0</v>
      </c>
      <c r="G191" s="146">
        <v>0</v>
      </c>
      <c r="H191" s="146">
        <v>1</v>
      </c>
      <c r="I191" s="146">
        <v>1</v>
      </c>
      <c r="J191" s="146">
        <v>0</v>
      </c>
      <c r="K191" s="146">
        <v>0</v>
      </c>
      <c r="L191" s="146">
        <v>0</v>
      </c>
      <c r="M191" s="146">
        <v>1</v>
      </c>
      <c r="N191" s="146">
        <v>0</v>
      </c>
      <c r="O191" s="17"/>
    </row>
    <row r="192" spans="1:15">
      <c r="A192" s="44" t="s">
        <v>63</v>
      </c>
      <c r="B192" s="146">
        <v>6</v>
      </c>
      <c r="C192" s="146">
        <v>0</v>
      </c>
      <c r="D192" s="146">
        <v>1</v>
      </c>
      <c r="E192" s="146">
        <v>1</v>
      </c>
      <c r="F192" s="146">
        <v>0</v>
      </c>
      <c r="G192" s="146">
        <v>1</v>
      </c>
      <c r="H192" s="146">
        <v>2</v>
      </c>
      <c r="I192" s="146">
        <v>0</v>
      </c>
      <c r="J192" s="146">
        <v>0</v>
      </c>
      <c r="K192" s="146">
        <v>0</v>
      </c>
      <c r="L192" s="146">
        <v>1</v>
      </c>
      <c r="M192" s="146">
        <v>0</v>
      </c>
      <c r="N192" s="146">
        <v>0</v>
      </c>
      <c r="O192" s="17"/>
    </row>
    <row r="193" spans="1:15">
      <c r="A193" s="44" t="s">
        <v>56</v>
      </c>
      <c r="B193" s="146">
        <v>39</v>
      </c>
      <c r="C193" s="146">
        <v>3</v>
      </c>
      <c r="D193" s="146">
        <v>4</v>
      </c>
      <c r="E193" s="146">
        <v>4</v>
      </c>
      <c r="F193" s="146">
        <v>7</v>
      </c>
      <c r="G193" s="146">
        <v>4</v>
      </c>
      <c r="H193" s="146">
        <v>4</v>
      </c>
      <c r="I193" s="146">
        <v>4</v>
      </c>
      <c r="J193" s="146">
        <v>1</v>
      </c>
      <c r="K193" s="146">
        <v>3</v>
      </c>
      <c r="L193" s="146">
        <v>2</v>
      </c>
      <c r="M193" s="146">
        <v>1</v>
      </c>
      <c r="N193" s="146">
        <v>2</v>
      </c>
      <c r="O193" s="17"/>
    </row>
    <row r="194" spans="1:15">
      <c r="A194" s="44" t="s">
        <v>52</v>
      </c>
      <c r="B194" s="146">
        <v>5</v>
      </c>
      <c r="C194" s="146">
        <v>1</v>
      </c>
      <c r="D194" s="146">
        <v>0</v>
      </c>
      <c r="E194" s="146">
        <v>1</v>
      </c>
      <c r="F194" s="146">
        <v>0</v>
      </c>
      <c r="G194" s="146">
        <v>0</v>
      </c>
      <c r="H194" s="146">
        <v>0</v>
      </c>
      <c r="I194" s="146">
        <v>0</v>
      </c>
      <c r="J194" s="146">
        <v>0</v>
      </c>
      <c r="K194" s="146">
        <v>1</v>
      </c>
      <c r="L194" s="146">
        <v>0</v>
      </c>
      <c r="M194" s="146">
        <v>0</v>
      </c>
      <c r="N194" s="146">
        <v>2</v>
      </c>
      <c r="O194" s="17"/>
    </row>
    <row r="195" spans="1:15" s="29" customFormat="1">
      <c r="A195" s="46" t="s">
        <v>143</v>
      </c>
      <c r="B195" s="164">
        <v>1</v>
      </c>
      <c r="C195" s="164">
        <v>0</v>
      </c>
      <c r="D195" s="164">
        <v>1</v>
      </c>
      <c r="E195" s="164">
        <v>0</v>
      </c>
      <c r="F195" s="164">
        <v>0</v>
      </c>
      <c r="G195" s="164">
        <v>0</v>
      </c>
      <c r="H195" s="164">
        <v>0</v>
      </c>
      <c r="I195" s="164">
        <v>0</v>
      </c>
      <c r="J195" s="164">
        <v>0</v>
      </c>
      <c r="K195" s="164">
        <v>0</v>
      </c>
      <c r="L195" s="164">
        <v>0</v>
      </c>
      <c r="M195" s="164">
        <v>0</v>
      </c>
      <c r="N195" s="164">
        <v>0</v>
      </c>
      <c r="O195" s="163"/>
    </row>
    <row r="196" spans="1:15">
      <c r="A196" s="44" t="s">
        <v>52</v>
      </c>
      <c r="B196" s="146">
        <v>1</v>
      </c>
      <c r="C196" s="146">
        <v>0</v>
      </c>
      <c r="D196" s="146">
        <v>1</v>
      </c>
      <c r="E196" s="146">
        <v>0</v>
      </c>
      <c r="F196" s="146">
        <v>0</v>
      </c>
      <c r="G196" s="146">
        <v>0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17"/>
    </row>
    <row r="197" spans="1:15" s="29" customFormat="1">
      <c r="A197" s="46" t="s">
        <v>109</v>
      </c>
      <c r="B197" s="164">
        <v>107</v>
      </c>
      <c r="C197" s="164">
        <v>8</v>
      </c>
      <c r="D197" s="164">
        <v>7</v>
      </c>
      <c r="E197" s="164">
        <v>6</v>
      </c>
      <c r="F197" s="164">
        <v>9</v>
      </c>
      <c r="G197" s="164">
        <v>10</v>
      </c>
      <c r="H197" s="164">
        <v>6</v>
      </c>
      <c r="I197" s="164">
        <v>12</v>
      </c>
      <c r="J197" s="164">
        <v>11</v>
      </c>
      <c r="K197" s="164">
        <v>9</v>
      </c>
      <c r="L197" s="164">
        <v>7</v>
      </c>
      <c r="M197" s="164">
        <v>11</v>
      </c>
      <c r="N197" s="164">
        <v>11</v>
      </c>
      <c r="O197" s="163"/>
    </row>
    <row r="198" spans="1:15">
      <c r="A198" s="44" t="s">
        <v>53</v>
      </c>
      <c r="B198" s="146">
        <v>9</v>
      </c>
      <c r="C198" s="146">
        <v>1</v>
      </c>
      <c r="D198" s="146">
        <v>0</v>
      </c>
      <c r="E198" s="146">
        <v>0</v>
      </c>
      <c r="F198" s="146">
        <v>0</v>
      </c>
      <c r="G198" s="146">
        <v>2</v>
      </c>
      <c r="H198" s="146">
        <v>0</v>
      </c>
      <c r="I198" s="146">
        <v>1</v>
      </c>
      <c r="J198" s="146">
        <v>3</v>
      </c>
      <c r="K198" s="146">
        <v>0</v>
      </c>
      <c r="L198" s="146">
        <v>1</v>
      </c>
      <c r="M198" s="146">
        <v>0</v>
      </c>
      <c r="N198" s="146">
        <v>1</v>
      </c>
      <c r="O198" s="17"/>
    </row>
    <row r="199" spans="1:15">
      <c r="A199" s="44" t="s">
        <v>51</v>
      </c>
      <c r="B199" s="146">
        <v>86</v>
      </c>
      <c r="C199" s="146">
        <v>6</v>
      </c>
      <c r="D199" s="146">
        <v>5</v>
      </c>
      <c r="E199" s="146">
        <v>6</v>
      </c>
      <c r="F199" s="146">
        <v>9</v>
      </c>
      <c r="G199" s="146">
        <v>6</v>
      </c>
      <c r="H199" s="146">
        <v>6</v>
      </c>
      <c r="I199" s="146">
        <v>10</v>
      </c>
      <c r="J199" s="146">
        <v>6</v>
      </c>
      <c r="K199" s="146">
        <v>9</v>
      </c>
      <c r="L199" s="146">
        <v>6</v>
      </c>
      <c r="M199" s="146">
        <v>9</v>
      </c>
      <c r="N199" s="146">
        <v>8</v>
      </c>
      <c r="O199" s="17"/>
    </row>
    <row r="200" spans="1:15">
      <c r="A200" s="44" t="s">
        <v>68</v>
      </c>
      <c r="B200" s="146">
        <v>5</v>
      </c>
      <c r="C200" s="146">
        <v>0</v>
      </c>
      <c r="D200" s="146">
        <v>1</v>
      </c>
      <c r="E200" s="146">
        <v>0</v>
      </c>
      <c r="F200" s="146">
        <v>0</v>
      </c>
      <c r="G200" s="146">
        <v>0</v>
      </c>
      <c r="H200" s="146">
        <v>0</v>
      </c>
      <c r="I200" s="146">
        <v>1</v>
      </c>
      <c r="J200" s="146">
        <v>0</v>
      </c>
      <c r="K200" s="146">
        <v>0</v>
      </c>
      <c r="L200" s="146">
        <v>0</v>
      </c>
      <c r="M200" s="146">
        <v>2</v>
      </c>
      <c r="N200" s="146">
        <v>1</v>
      </c>
      <c r="O200" s="17"/>
    </row>
    <row r="201" spans="1:15">
      <c r="A201" s="44" t="s">
        <v>67</v>
      </c>
      <c r="B201" s="146">
        <v>1</v>
      </c>
      <c r="C201" s="146">
        <v>1</v>
      </c>
      <c r="D201" s="146">
        <v>0</v>
      </c>
      <c r="E201" s="146">
        <v>0</v>
      </c>
      <c r="F201" s="146">
        <v>0</v>
      </c>
      <c r="G201" s="146">
        <v>0</v>
      </c>
      <c r="H201" s="146">
        <v>0</v>
      </c>
      <c r="I201" s="146">
        <v>0</v>
      </c>
      <c r="J201" s="146">
        <v>0</v>
      </c>
      <c r="K201" s="146">
        <v>0</v>
      </c>
      <c r="L201" s="146">
        <v>0</v>
      </c>
      <c r="M201" s="146">
        <v>0</v>
      </c>
      <c r="N201" s="146">
        <v>0</v>
      </c>
      <c r="O201" s="17"/>
    </row>
    <row r="202" spans="1:15">
      <c r="A202" s="44" t="s">
        <v>63</v>
      </c>
      <c r="B202" s="146">
        <v>2</v>
      </c>
      <c r="C202" s="146">
        <v>0</v>
      </c>
      <c r="D202" s="146">
        <v>0</v>
      </c>
      <c r="E202" s="146">
        <v>0</v>
      </c>
      <c r="F202" s="146">
        <v>0</v>
      </c>
      <c r="G202" s="146">
        <v>0</v>
      </c>
      <c r="H202" s="146">
        <v>0</v>
      </c>
      <c r="I202" s="146">
        <v>0</v>
      </c>
      <c r="J202" s="146">
        <v>2</v>
      </c>
      <c r="K202" s="146">
        <v>0</v>
      </c>
      <c r="L202" s="146">
        <v>0</v>
      </c>
      <c r="M202" s="146">
        <v>0</v>
      </c>
      <c r="N202" s="146">
        <v>0</v>
      </c>
      <c r="O202" s="17"/>
    </row>
    <row r="203" spans="1:15">
      <c r="A203" s="44" t="s">
        <v>52</v>
      </c>
      <c r="B203" s="146">
        <v>4</v>
      </c>
      <c r="C203" s="146">
        <v>0</v>
      </c>
      <c r="D203" s="146">
        <v>1</v>
      </c>
      <c r="E203" s="146">
        <v>0</v>
      </c>
      <c r="F203" s="146">
        <v>0</v>
      </c>
      <c r="G203" s="146">
        <v>2</v>
      </c>
      <c r="H203" s="146">
        <v>0</v>
      </c>
      <c r="I203" s="146">
        <v>0</v>
      </c>
      <c r="J203" s="146">
        <v>0</v>
      </c>
      <c r="K203" s="146">
        <v>0</v>
      </c>
      <c r="L203" s="146">
        <v>0</v>
      </c>
      <c r="M203" s="146">
        <v>0</v>
      </c>
      <c r="N203" s="146">
        <v>1</v>
      </c>
      <c r="O203" s="17"/>
    </row>
    <row r="204" spans="1:15" s="29" customFormat="1">
      <c r="A204" s="46" t="s">
        <v>110</v>
      </c>
      <c r="B204" s="164">
        <v>40</v>
      </c>
      <c r="C204" s="164">
        <v>4</v>
      </c>
      <c r="D204" s="164">
        <v>4</v>
      </c>
      <c r="E204" s="164">
        <v>3</v>
      </c>
      <c r="F204" s="164">
        <v>4</v>
      </c>
      <c r="G204" s="164">
        <v>3</v>
      </c>
      <c r="H204" s="164">
        <v>2</v>
      </c>
      <c r="I204" s="164">
        <v>3</v>
      </c>
      <c r="J204" s="164">
        <v>4</v>
      </c>
      <c r="K204" s="164">
        <v>3</v>
      </c>
      <c r="L204" s="164">
        <v>4</v>
      </c>
      <c r="M204" s="164">
        <v>4</v>
      </c>
      <c r="N204" s="164">
        <v>2</v>
      </c>
      <c r="O204" s="163"/>
    </row>
    <row r="205" spans="1:15">
      <c r="A205" s="44" t="s">
        <v>51</v>
      </c>
      <c r="B205" s="146">
        <v>40</v>
      </c>
      <c r="C205" s="146">
        <v>4</v>
      </c>
      <c r="D205" s="146">
        <v>4</v>
      </c>
      <c r="E205" s="146">
        <v>3</v>
      </c>
      <c r="F205" s="146">
        <v>4</v>
      </c>
      <c r="G205" s="146">
        <v>3</v>
      </c>
      <c r="H205" s="146">
        <v>2</v>
      </c>
      <c r="I205" s="146">
        <v>3</v>
      </c>
      <c r="J205" s="146">
        <v>4</v>
      </c>
      <c r="K205" s="146">
        <v>3</v>
      </c>
      <c r="L205" s="146">
        <v>4</v>
      </c>
      <c r="M205" s="146">
        <v>4</v>
      </c>
      <c r="N205" s="146">
        <v>2</v>
      </c>
      <c r="O205" s="17"/>
    </row>
    <row r="206" spans="1:15" s="29" customFormat="1">
      <c r="A206" s="46" t="s">
        <v>111</v>
      </c>
      <c r="B206" s="164">
        <v>1</v>
      </c>
      <c r="C206" s="164">
        <v>0</v>
      </c>
      <c r="D206" s="164">
        <v>0</v>
      </c>
      <c r="E206" s="164">
        <v>0</v>
      </c>
      <c r="F206" s="164">
        <v>0</v>
      </c>
      <c r="G206" s="164">
        <v>0</v>
      </c>
      <c r="H206" s="164">
        <v>1</v>
      </c>
      <c r="I206" s="164">
        <v>0</v>
      </c>
      <c r="J206" s="164">
        <v>0</v>
      </c>
      <c r="K206" s="164">
        <v>0</v>
      </c>
      <c r="L206" s="164">
        <v>0</v>
      </c>
      <c r="M206" s="164">
        <v>0</v>
      </c>
      <c r="N206" s="164">
        <v>0</v>
      </c>
      <c r="O206" s="163"/>
    </row>
    <row r="207" spans="1:15">
      <c r="A207" s="44" t="s">
        <v>52</v>
      </c>
      <c r="B207" s="146">
        <v>1</v>
      </c>
      <c r="C207" s="146">
        <v>0</v>
      </c>
      <c r="D207" s="146">
        <v>0</v>
      </c>
      <c r="E207" s="146">
        <v>0</v>
      </c>
      <c r="F207" s="146">
        <v>0</v>
      </c>
      <c r="G207" s="146">
        <v>0</v>
      </c>
      <c r="H207" s="146">
        <v>1</v>
      </c>
      <c r="I207" s="146">
        <v>0</v>
      </c>
      <c r="J207" s="146">
        <v>0</v>
      </c>
      <c r="K207" s="146">
        <v>0</v>
      </c>
      <c r="L207" s="146">
        <v>0</v>
      </c>
      <c r="M207" s="146">
        <v>0</v>
      </c>
      <c r="N207" s="146">
        <v>0</v>
      </c>
      <c r="O207" s="17"/>
    </row>
    <row r="208" spans="1:15" s="29" customFormat="1">
      <c r="A208" s="46" t="s">
        <v>31</v>
      </c>
      <c r="B208" s="164">
        <v>128</v>
      </c>
      <c r="C208" s="164">
        <v>15</v>
      </c>
      <c r="D208" s="164">
        <v>8</v>
      </c>
      <c r="E208" s="164">
        <v>10</v>
      </c>
      <c r="F208" s="164">
        <v>17</v>
      </c>
      <c r="G208" s="164">
        <v>12</v>
      </c>
      <c r="H208" s="164">
        <v>10</v>
      </c>
      <c r="I208" s="164">
        <v>5</v>
      </c>
      <c r="J208" s="164">
        <v>11</v>
      </c>
      <c r="K208" s="164">
        <v>10</v>
      </c>
      <c r="L208" s="164">
        <v>14</v>
      </c>
      <c r="M208" s="164">
        <v>8</v>
      </c>
      <c r="N208" s="164">
        <v>8</v>
      </c>
      <c r="O208" s="163"/>
    </row>
    <row r="209" spans="1:15">
      <c r="A209" s="44" t="s">
        <v>53</v>
      </c>
      <c r="B209" s="146">
        <v>7</v>
      </c>
      <c r="C209" s="146">
        <v>1</v>
      </c>
      <c r="D209" s="146">
        <v>0</v>
      </c>
      <c r="E209" s="146">
        <v>1</v>
      </c>
      <c r="F209" s="146">
        <v>2</v>
      </c>
      <c r="G209" s="146">
        <v>1</v>
      </c>
      <c r="H209" s="146">
        <v>0</v>
      </c>
      <c r="I209" s="146">
        <v>0</v>
      </c>
      <c r="J209" s="146">
        <v>0</v>
      </c>
      <c r="K209" s="146">
        <v>1</v>
      </c>
      <c r="L209" s="146">
        <v>1</v>
      </c>
      <c r="M209" s="146">
        <v>0</v>
      </c>
      <c r="N209" s="146">
        <v>0</v>
      </c>
      <c r="O209" s="17"/>
    </row>
    <row r="210" spans="1:15">
      <c r="A210" s="44" t="s">
        <v>51</v>
      </c>
      <c r="B210" s="146">
        <v>109</v>
      </c>
      <c r="C210" s="146">
        <v>13</v>
      </c>
      <c r="D210" s="146">
        <v>8</v>
      </c>
      <c r="E210" s="146">
        <v>8</v>
      </c>
      <c r="F210" s="146">
        <v>12</v>
      </c>
      <c r="G210" s="146">
        <v>9</v>
      </c>
      <c r="H210" s="146">
        <v>10</v>
      </c>
      <c r="I210" s="146">
        <v>5</v>
      </c>
      <c r="J210" s="146">
        <v>9</v>
      </c>
      <c r="K210" s="146">
        <v>8</v>
      </c>
      <c r="L210" s="146">
        <v>11</v>
      </c>
      <c r="M210" s="146">
        <v>8</v>
      </c>
      <c r="N210" s="146">
        <v>8</v>
      </c>
      <c r="O210" s="17"/>
    </row>
    <row r="211" spans="1:15">
      <c r="A211" s="44" t="s">
        <v>54</v>
      </c>
      <c r="B211" s="146">
        <v>2</v>
      </c>
      <c r="C211" s="146">
        <v>0</v>
      </c>
      <c r="D211" s="146">
        <v>0</v>
      </c>
      <c r="E211" s="146">
        <v>0</v>
      </c>
      <c r="F211" s="146">
        <v>0</v>
      </c>
      <c r="G211" s="146">
        <v>1</v>
      </c>
      <c r="H211" s="146">
        <v>0</v>
      </c>
      <c r="I211" s="146">
        <v>0</v>
      </c>
      <c r="J211" s="146">
        <v>1</v>
      </c>
      <c r="K211" s="146">
        <v>0</v>
      </c>
      <c r="L211" s="146">
        <v>0</v>
      </c>
      <c r="M211" s="146">
        <v>0</v>
      </c>
      <c r="N211" s="146">
        <v>0</v>
      </c>
      <c r="O211" s="17"/>
    </row>
    <row r="212" spans="1:15">
      <c r="A212" s="44" t="s">
        <v>63</v>
      </c>
      <c r="B212" s="146">
        <v>9</v>
      </c>
      <c r="C212" s="146">
        <v>1</v>
      </c>
      <c r="D212" s="146">
        <v>0</v>
      </c>
      <c r="E212" s="146">
        <v>1</v>
      </c>
      <c r="F212" s="146">
        <v>2</v>
      </c>
      <c r="G212" s="146">
        <v>1</v>
      </c>
      <c r="H212" s="146">
        <v>0</v>
      </c>
      <c r="I212" s="146">
        <v>0</v>
      </c>
      <c r="J212" s="146">
        <v>1</v>
      </c>
      <c r="K212" s="146">
        <v>1</v>
      </c>
      <c r="L212" s="146">
        <v>2</v>
      </c>
      <c r="M212" s="146">
        <v>0</v>
      </c>
      <c r="N212" s="146">
        <v>0</v>
      </c>
      <c r="O212" s="17"/>
    </row>
    <row r="213" spans="1:15">
      <c r="A213" s="44" t="s">
        <v>56</v>
      </c>
      <c r="B213" s="146">
        <v>1</v>
      </c>
      <c r="C213" s="146">
        <v>0</v>
      </c>
      <c r="D213" s="146">
        <v>0</v>
      </c>
      <c r="E213" s="146">
        <v>0</v>
      </c>
      <c r="F213" s="146">
        <v>1</v>
      </c>
      <c r="G213" s="146">
        <v>0</v>
      </c>
      <c r="H213" s="146">
        <v>0</v>
      </c>
      <c r="I213" s="146">
        <v>0</v>
      </c>
      <c r="J213" s="146">
        <v>0</v>
      </c>
      <c r="K213" s="146">
        <v>0</v>
      </c>
      <c r="L213" s="146">
        <v>0</v>
      </c>
      <c r="M213" s="146">
        <v>0</v>
      </c>
      <c r="N213" s="146">
        <v>0</v>
      </c>
      <c r="O213" s="17"/>
    </row>
    <row r="214" spans="1:15" s="29" customFormat="1">
      <c r="A214" s="46" t="s">
        <v>50</v>
      </c>
      <c r="B214" s="164">
        <v>1</v>
      </c>
      <c r="C214" s="164">
        <v>0</v>
      </c>
      <c r="D214" s="164">
        <v>1</v>
      </c>
      <c r="E214" s="164">
        <v>0</v>
      </c>
      <c r="F214" s="164">
        <v>0</v>
      </c>
      <c r="G214" s="164">
        <v>0</v>
      </c>
      <c r="H214" s="164">
        <v>0</v>
      </c>
      <c r="I214" s="164">
        <v>0</v>
      </c>
      <c r="J214" s="164">
        <v>0</v>
      </c>
      <c r="K214" s="164">
        <v>0</v>
      </c>
      <c r="L214" s="164">
        <v>0</v>
      </c>
      <c r="M214" s="164">
        <v>0</v>
      </c>
      <c r="N214" s="164">
        <v>0</v>
      </c>
      <c r="O214" s="163"/>
    </row>
    <row r="215" spans="1:15">
      <c r="A215" s="44" t="s">
        <v>52</v>
      </c>
      <c r="B215" s="146">
        <v>1</v>
      </c>
      <c r="C215" s="146">
        <v>0</v>
      </c>
      <c r="D215" s="146">
        <v>1</v>
      </c>
      <c r="E215" s="146">
        <v>0</v>
      </c>
      <c r="F215" s="146">
        <v>0</v>
      </c>
      <c r="G215" s="146">
        <v>0</v>
      </c>
      <c r="H215" s="146">
        <v>0</v>
      </c>
      <c r="I215" s="146">
        <v>0</v>
      </c>
      <c r="J215" s="146">
        <v>0</v>
      </c>
      <c r="K215" s="146">
        <v>0</v>
      </c>
      <c r="L215" s="146">
        <v>0</v>
      </c>
      <c r="M215" s="146">
        <v>0</v>
      </c>
      <c r="N215" s="146">
        <v>0</v>
      </c>
      <c r="O215" s="17"/>
    </row>
    <row r="216" spans="1:15" s="29" customFormat="1">
      <c r="A216" s="46" t="s">
        <v>32</v>
      </c>
      <c r="B216" s="164">
        <v>457</v>
      </c>
      <c r="C216" s="164">
        <v>42</v>
      </c>
      <c r="D216" s="164">
        <v>32</v>
      </c>
      <c r="E216" s="164">
        <v>45</v>
      </c>
      <c r="F216" s="164">
        <v>35</v>
      </c>
      <c r="G216" s="164">
        <v>39</v>
      </c>
      <c r="H216" s="164">
        <v>33</v>
      </c>
      <c r="I216" s="164">
        <v>54</v>
      </c>
      <c r="J216" s="164">
        <v>42</v>
      </c>
      <c r="K216" s="164">
        <v>28</v>
      </c>
      <c r="L216" s="164">
        <v>34</v>
      </c>
      <c r="M216" s="164">
        <v>29</v>
      </c>
      <c r="N216" s="164">
        <v>44</v>
      </c>
      <c r="O216" s="163"/>
    </row>
    <row r="217" spans="1:15">
      <c r="A217" s="44" t="s">
        <v>51</v>
      </c>
      <c r="B217" s="146">
        <v>423</v>
      </c>
      <c r="C217" s="146">
        <v>38</v>
      </c>
      <c r="D217" s="146">
        <v>30</v>
      </c>
      <c r="E217" s="146">
        <v>43</v>
      </c>
      <c r="F217" s="146">
        <v>31</v>
      </c>
      <c r="G217" s="146">
        <v>36</v>
      </c>
      <c r="H217" s="146">
        <v>30</v>
      </c>
      <c r="I217" s="146">
        <v>48</v>
      </c>
      <c r="J217" s="146">
        <v>39</v>
      </c>
      <c r="K217" s="146">
        <v>27</v>
      </c>
      <c r="L217" s="146">
        <v>33</v>
      </c>
      <c r="M217" s="146">
        <v>26</v>
      </c>
      <c r="N217" s="146">
        <v>42</v>
      </c>
      <c r="O217" s="17"/>
    </row>
    <row r="218" spans="1:15">
      <c r="A218" s="44" t="s">
        <v>54</v>
      </c>
      <c r="B218" s="146">
        <v>13</v>
      </c>
      <c r="C218" s="146">
        <v>1</v>
      </c>
      <c r="D218" s="146">
        <v>1</v>
      </c>
      <c r="E218" s="146">
        <v>0</v>
      </c>
      <c r="F218" s="146">
        <v>2</v>
      </c>
      <c r="G218" s="146">
        <v>2</v>
      </c>
      <c r="H218" s="146">
        <v>1</v>
      </c>
      <c r="I218" s="146">
        <v>4</v>
      </c>
      <c r="J218" s="146">
        <v>2</v>
      </c>
      <c r="K218" s="146">
        <v>0</v>
      </c>
      <c r="L218" s="146">
        <v>0</v>
      </c>
      <c r="M218" s="146">
        <v>0</v>
      </c>
      <c r="N218" s="146">
        <v>0</v>
      </c>
      <c r="O218" s="17"/>
    </row>
    <row r="219" spans="1:15">
      <c r="A219" s="44" t="s">
        <v>56</v>
      </c>
      <c r="B219" s="146">
        <v>21</v>
      </c>
      <c r="C219" s="146">
        <v>3</v>
      </c>
      <c r="D219" s="146">
        <v>1</v>
      </c>
      <c r="E219" s="146">
        <v>2</v>
      </c>
      <c r="F219" s="146">
        <v>2</v>
      </c>
      <c r="G219" s="146">
        <v>1</v>
      </c>
      <c r="H219" s="146">
        <v>2</v>
      </c>
      <c r="I219" s="146">
        <v>2</v>
      </c>
      <c r="J219" s="146">
        <v>1</v>
      </c>
      <c r="K219" s="146">
        <v>1</v>
      </c>
      <c r="L219" s="146">
        <v>1</v>
      </c>
      <c r="M219" s="146">
        <v>3</v>
      </c>
      <c r="N219" s="146">
        <v>2</v>
      </c>
      <c r="O219" s="17"/>
    </row>
    <row r="220" spans="1:15" s="29" customFormat="1">
      <c r="A220" s="46" t="s">
        <v>112</v>
      </c>
      <c r="B220" s="164">
        <v>6</v>
      </c>
      <c r="C220" s="164">
        <v>1</v>
      </c>
      <c r="D220" s="164">
        <v>2</v>
      </c>
      <c r="E220" s="164">
        <v>0</v>
      </c>
      <c r="F220" s="164">
        <v>3</v>
      </c>
      <c r="G220" s="164">
        <v>0</v>
      </c>
      <c r="H220" s="164">
        <v>0</v>
      </c>
      <c r="I220" s="164">
        <v>0</v>
      </c>
      <c r="J220" s="164">
        <v>0</v>
      </c>
      <c r="K220" s="164">
        <v>0</v>
      </c>
      <c r="L220" s="164">
        <v>0</v>
      </c>
      <c r="M220" s="164">
        <v>0</v>
      </c>
      <c r="N220" s="164">
        <v>0</v>
      </c>
      <c r="O220" s="163"/>
    </row>
    <row r="221" spans="1:15">
      <c r="A221" s="44" t="s">
        <v>51</v>
      </c>
      <c r="B221" s="146">
        <v>6</v>
      </c>
      <c r="C221" s="146">
        <v>1</v>
      </c>
      <c r="D221" s="146">
        <v>2</v>
      </c>
      <c r="E221" s="146">
        <v>0</v>
      </c>
      <c r="F221" s="146">
        <v>3</v>
      </c>
      <c r="G221" s="146">
        <v>0</v>
      </c>
      <c r="H221" s="146">
        <v>0</v>
      </c>
      <c r="I221" s="146">
        <v>0</v>
      </c>
      <c r="J221" s="146">
        <v>0</v>
      </c>
      <c r="K221" s="146">
        <v>0</v>
      </c>
      <c r="L221" s="146">
        <v>0</v>
      </c>
      <c r="M221" s="146">
        <v>0</v>
      </c>
      <c r="N221" s="146">
        <v>0</v>
      </c>
      <c r="O221" s="17"/>
    </row>
    <row r="222" spans="1:15" s="29" customFormat="1">
      <c r="A222" s="46" t="s">
        <v>33</v>
      </c>
      <c r="B222" s="164">
        <v>5</v>
      </c>
      <c r="C222" s="164">
        <v>1</v>
      </c>
      <c r="D222" s="164">
        <v>0</v>
      </c>
      <c r="E222" s="164">
        <v>2</v>
      </c>
      <c r="F222" s="164">
        <v>1</v>
      </c>
      <c r="G222" s="164">
        <v>0</v>
      </c>
      <c r="H222" s="164">
        <v>0</v>
      </c>
      <c r="I222" s="164">
        <v>0</v>
      </c>
      <c r="J222" s="164">
        <v>0</v>
      </c>
      <c r="K222" s="164">
        <v>0</v>
      </c>
      <c r="L222" s="164">
        <v>0</v>
      </c>
      <c r="M222" s="164">
        <v>0</v>
      </c>
      <c r="N222" s="164">
        <v>1</v>
      </c>
      <c r="O222" s="163"/>
    </row>
    <row r="223" spans="1:15">
      <c r="A223" s="44" t="s">
        <v>51</v>
      </c>
      <c r="B223" s="146">
        <v>1</v>
      </c>
      <c r="C223" s="146">
        <v>0</v>
      </c>
      <c r="D223" s="146">
        <v>0</v>
      </c>
      <c r="E223" s="146">
        <v>0</v>
      </c>
      <c r="F223" s="146">
        <v>0</v>
      </c>
      <c r="G223" s="146">
        <v>0</v>
      </c>
      <c r="H223" s="146">
        <v>0</v>
      </c>
      <c r="I223" s="146">
        <v>0</v>
      </c>
      <c r="J223" s="146">
        <v>0</v>
      </c>
      <c r="K223" s="146">
        <v>0</v>
      </c>
      <c r="L223" s="146">
        <v>0</v>
      </c>
      <c r="M223" s="146">
        <v>0</v>
      </c>
      <c r="N223" s="146">
        <v>1</v>
      </c>
      <c r="O223" s="17"/>
    </row>
    <row r="224" spans="1:15">
      <c r="A224" s="44" t="s">
        <v>68</v>
      </c>
      <c r="B224" s="146">
        <v>1</v>
      </c>
      <c r="C224" s="146">
        <v>1</v>
      </c>
      <c r="D224" s="146">
        <v>0</v>
      </c>
      <c r="E224" s="146">
        <v>0</v>
      </c>
      <c r="F224" s="146">
        <v>0</v>
      </c>
      <c r="G224" s="146">
        <v>0</v>
      </c>
      <c r="H224" s="146">
        <v>0</v>
      </c>
      <c r="I224" s="146">
        <v>0</v>
      </c>
      <c r="J224" s="146">
        <v>0</v>
      </c>
      <c r="K224" s="146">
        <v>0</v>
      </c>
      <c r="L224" s="146">
        <v>0</v>
      </c>
      <c r="M224" s="146">
        <v>0</v>
      </c>
      <c r="N224" s="146">
        <v>0</v>
      </c>
      <c r="O224" s="17"/>
    </row>
    <row r="225" spans="1:15">
      <c r="A225" s="44" t="s">
        <v>52</v>
      </c>
      <c r="B225" s="146">
        <v>3</v>
      </c>
      <c r="C225" s="146">
        <v>0</v>
      </c>
      <c r="D225" s="146">
        <v>0</v>
      </c>
      <c r="E225" s="146">
        <v>2</v>
      </c>
      <c r="F225" s="146">
        <v>1</v>
      </c>
      <c r="G225" s="146">
        <v>0</v>
      </c>
      <c r="H225" s="146">
        <v>0</v>
      </c>
      <c r="I225" s="146">
        <v>0</v>
      </c>
      <c r="J225" s="146">
        <v>0</v>
      </c>
      <c r="K225" s="146">
        <v>0</v>
      </c>
      <c r="L225" s="146">
        <v>0</v>
      </c>
      <c r="M225" s="146">
        <v>0</v>
      </c>
      <c r="N225" s="146">
        <v>0</v>
      </c>
      <c r="O225" s="17"/>
    </row>
    <row r="226" spans="1:15" s="29" customFormat="1">
      <c r="A226" s="46" t="s">
        <v>69</v>
      </c>
      <c r="B226" s="164">
        <v>2</v>
      </c>
      <c r="C226" s="164">
        <v>0</v>
      </c>
      <c r="D226" s="164">
        <v>0</v>
      </c>
      <c r="E226" s="164">
        <v>0</v>
      </c>
      <c r="F226" s="164">
        <v>1</v>
      </c>
      <c r="G226" s="164">
        <v>1</v>
      </c>
      <c r="H226" s="164">
        <v>0</v>
      </c>
      <c r="I226" s="164">
        <v>0</v>
      </c>
      <c r="J226" s="164">
        <v>0</v>
      </c>
      <c r="K226" s="164">
        <v>0</v>
      </c>
      <c r="L226" s="164">
        <v>0</v>
      </c>
      <c r="M226" s="164">
        <v>0</v>
      </c>
      <c r="N226" s="164">
        <v>0</v>
      </c>
      <c r="O226" s="163"/>
    </row>
    <row r="227" spans="1:15">
      <c r="A227" s="44" t="s">
        <v>52</v>
      </c>
      <c r="B227" s="146">
        <v>2</v>
      </c>
      <c r="C227" s="146">
        <v>0</v>
      </c>
      <c r="D227" s="146">
        <v>0</v>
      </c>
      <c r="E227" s="146">
        <v>0</v>
      </c>
      <c r="F227" s="146">
        <v>1</v>
      </c>
      <c r="G227" s="146">
        <v>1</v>
      </c>
      <c r="H227" s="146">
        <v>0</v>
      </c>
      <c r="I227" s="146">
        <v>0</v>
      </c>
      <c r="J227" s="146">
        <v>0</v>
      </c>
      <c r="K227" s="146">
        <v>0</v>
      </c>
      <c r="L227" s="146">
        <v>0</v>
      </c>
      <c r="M227" s="146">
        <v>0</v>
      </c>
      <c r="N227" s="146">
        <v>0</v>
      </c>
      <c r="O227" s="17"/>
    </row>
    <row r="228" spans="1:15" s="29" customFormat="1">
      <c r="A228" s="46" t="s">
        <v>114</v>
      </c>
      <c r="B228" s="164">
        <v>1</v>
      </c>
      <c r="C228" s="164">
        <v>0</v>
      </c>
      <c r="D228" s="164">
        <v>0</v>
      </c>
      <c r="E228" s="164">
        <v>0</v>
      </c>
      <c r="F228" s="164">
        <v>0</v>
      </c>
      <c r="G228" s="164">
        <v>0</v>
      </c>
      <c r="H228" s="164">
        <v>0</v>
      </c>
      <c r="I228" s="164">
        <v>0</v>
      </c>
      <c r="J228" s="164">
        <v>0</v>
      </c>
      <c r="K228" s="164">
        <v>0</v>
      </c>
      <c r="L228" s="164">
        <v>0</v>
      </c>
      <c r="M228" s="164">
        <v>0</v>
      </c>
      <c r="N228" s="164">
        <v>1</v>
      </c>
      <c r="O228" s="163"/>
    </row>
    <row r="229" spans="1:15">
      <c r="A229" s="44" t="s">
        <v>54</v>
      </c>
      <c r="B229" s="146">
        <v>1</v>
      </c>
      <c r="C229" s="146">
        <v>0</v>
      </c>
      <c r="D229" s="146">
        <v>0</v>
      </c>
      <c r="E229" s="146">
        <v>0</v>
      </c>
      <c r="F229" s="146">
        <v>0</v>
      </c>
      <c r="G229" s="146">
        <v>0</v>
      </c>
      <c r="H229" s="146">
        <v>0</v>
      </c>
      <c r="I229" s="146">
        <v>0</v>
      </c>
      <c r="J229" s="146">
        <v>0</v>
      </c>
      <c r="K229" s="146">
        <v>0</v>
      </c>
      <c r="L229" s="146">
        <v>0</v>
      </c>
      <c r="M229" s="146">
        <v>0</v>
      </c>
      <c r="N229" s="146">
        <v>1</v>
      </c>
      <c r="O229" s="17"/>
    </row>
    <row r="230" spans="1:15" s="29" customFormat="1">
      <c r="A230" s="46" t="s">
        <v>34</v>
      </c>
      <c r="B230" s="164">
        <v>11</v>
      </c>
      <c r="C230" s="164">
        <v>0</v>
      </c>
      <c r="D230" s="164">
        <v>1</v>
      </c>
      <c r="E230" s="164">
        <v>1</v>
      </c>
      <c r="F230" s="164">
        <v>1</v>
      </c>
      <c r="G230" s="164">
        <v>1</v>
      </c>
      <c r="H230" s="164">
        <v>0</v>
      </c>
      <c r="I230" s="164">
        <v>3</v>
      </c>
      <c r="J230" s="164">
        <v>3</v>
      </c>
      <c r="K230" s="164">
        <v>0</v>
      </c>
      <c r="L230" s="164">
        <v>1</v>
      </c>
      <c r="M230" s="164">
        <v>0</v>
      </c>
      <c r="N230" s="164">
        <v>0</v>
      </c>
      <c r="O230" s="163"/>
    </row>
    <row r="231" spans="1:15">
      <c r="A231" s="44" t="s">
        <v>53</v>
      </c>
      <c r="B231" s="146">
        <v>2</v>
      </c>
      <c r="C231" s="146">
        <v>0</v>
      </c>
      <c r="D231" s="146">
        <v>0</v>
      </c>
      <c r="E231" s="146">
        <v>1</v>
      </c>
      <c r="F231" s="146">
        <v>0</v>
      </c>
      <c r="G231" s="146">
        <v>0</v>
      </c>
      <c r="H231" s="146">
        <v>0</v>
      </c>
      <c r="I231" s="146">
        <v>0</v>
      </c>
      <c r="J231" s="146">
        <v>1</v>
      </c>
      <c r="K231" s="146">
        <v>0</v>
      </c>
      <c r="L231" s="146">
        <v>0</v>
      </c>
      <c r="M231" s="146">
        <v>0</v>
      </c>
      <c r="N231" s="146">
        <v>0</v>
      </c>
      <c r="O231" s="17"/>
    </row>
    <row r="232" spans="1:15">
      <c r="A232" s="44" t="s">
        <v>51</v>
      </c>
      <c r="B232" s="146">
        <v>8</v>
      </c>
      <c r="C232" s="146">
        <v>0</v>
      </c>
      <c r="D232" s="146">
        <v>1</v>
      </c>
      <c r="E232" s="146">
        <v>0</v>
      </c>
      <c r="F232" s="146">
        <v>1</v>
      </c>
      <c r="G232" s="146">
        <v>1</v>
      </c>
      <c r="H232" s="146">
        <v>0</v>
      </c>
      <c r="I232" s="146">
        <v>3</v>
      </c>
      <c r="J232" s="146">
        <v>1</v>
      </c>
      <c r="K232" s="146">
        <v>0</v>
      </c>
      <c r="L232" s="146">
        <v>1</v>
      </c>
      <c r="M232" s="146">
        <v>0</v>
      </c>
      <c r="N232" s="146">
        <v>0</v>
      </c>
      <c r="O232" s="17"/>
    </row>
    <row r="233" spans="1:15">
      <c r="A233" s="44" t="s">
        <v>56</v>
      </c>
      <c r="B233" s="146">
        <v>1</v>
      </c>
      <c r="C233" s="146">
        <v>0</v>
      </c>
      <c r="D233" s="146">
        <v>0</v>
      </c>
      <c r="E233" s="146">
        <v>0</v>
      </c>
      <c r="F233" s="146">
        <v>0</v>
      </c>
      <c r="G233" s="146">
        <v>0</v>
      </c>
      <c r="H233" s="146">
        <v>0</v>
      </c>
      <c r="I233" s="146">
        <v>0</v>
      </c>
      <c r="J233" s="146">
        <v>1</v>
      </c>
      <c r="K233" s="146">
        <v>0</v>
      </c>
      <c r="L233" s="146">
        <v>0</v>
      </c>
      <c r="M233" s="146">
        <v>0</v>
      </c>
      <c r="N233" s="146">
        <v>0</v>
      </c>
      <c r="O233" s="17"/>
    </row>
    <row r="234" spans="1:15" s="29" customFormat="1">
      <c r="A234" s="46" t="s">
        <v>45</v>
      </c>
      <c r="B234" s="164">
        <v>3</v>
      </c>
      <c r="C234" s="164">
        <v>0</v>
      </c>
      <c r="D234" s="164">
        <v>0</v>
      </c>
      <c r="E234" s="164">
        <v>1</v>
      </c>
      <c r="F234" s="164">
        <v>0</v>
      </c>
      <c r="G234" s="164">
        <v>0</v>
      </c>
      <c r="H234" s="164">
        <v>0</v>
      </c>
      <c r="I234" s="164">
        <v>1</v>
      </c>
      <c r="J234" s="164">
        <v>0</v>
      </c>
      <c r="K234" s="164">
        <v>0</v>
      </c>
      <c r="L234" s="164">
        <v>0</v>
      </c>
      <c r="M234" s="164">
        <v>0</v>
      </c>
      <c r="N234" s="164">
        <v>1</v>
      </c>
      <c r="O234" s="163"/>
    </row>
    <row r="235" spans="1:15">
      <c r="A235" s="44" t="s">
        <v>51</v>
      </c>
      <c r="B235" s="146">
        <v>3</v>
      </c>
      <c r="C235" s="146">
        <v>0</v>
      </c>
      <c r="D235" s="146">
        <v>0</v>
      </c>
      <c r="E235" s="146">
        <v>1</v>
      </c>
      <c r="F235" s="146">
        <v>0</v>
      </c>
      <c r="G235" s="146">
        <v>0</v>
      </c>
      <c r="H235" s="146">
        <v>0</v>
      </c>
      <c r="I235" s="146">
        <v>1</v>
      </c>
      <c r="J235" s="146">
        <v>0</v>
      </c>
      <c r="K235" s="146">
        <v>0</v>
      </c>
      <c r="L235" s="146">
        <v>0</v>
      </c>
      <c r="M235" s="146">
        <v>0</v>
      </c>
      <c r="N235" s="146">
        <v>1</v>
      </c>
      <c r="O235" s="17"/>
    </row>
    <row r="236" spans="1:15" s="29" customFormat="1">
      <c r="A236" s="46" t="s">
        <v>306</v>
      </c>
      <c r="B236" s="164">
        <v>2</v>
      </c>
      <c r="C236" s="164">
        <v>1</v>
      </c>
      <c r="D236" s="164">
        <v>0</v>
      </c>
      <c r="E236" s="164">
        <v>0</v>
      </c>
      <c r="F236" s="164">
        <v>0</v>
      </c>
      <c r="G236" s="164">
        <v>0</v>
      </c>
      <c r="H236" s="164">
        <v>0</v>
      </c>
      <c r="I236" s="164">
        <v>0</v>
      </c>
      <c r="J236" s="164">
        <v>0</v>
      </c>
      <c r="K236" s="164">
        <v>0</v>
      </c>
      <c r="L236" s="164">
        <v>0</v>
      </c>
      <c r="M236" s="164">
        <v>0</v>
      </c>
      <c r="N236" s="164">
        <v>1</v>
      </c>
      <c r="O236" s="163"/>
    </row>
    <row r="237" spans="1:15">
      <c r="A237" s="44" t="s">
        <v>51</v>
      </c>
      <c r="B237" s="146">
        <v>1</v>
      </c>
      <c r="C237" s="146">
        <v>0</v>
      </c>
      <c r="D237" s="146">
        <v>0</v>
      </c>
      <c r="E237" s="146">
        <v>0</v>
      </c>
      <c r="F237" s="146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146">
        <v>0</v>
      </c>
      <c r="M237" s="146">
        <v>0</v>
      </c>
      <c r="N237" s="146">
        <v>1</v>
      </c>
      <c r="O237" s="17"/>
    </row>
    <row r="238" spans="1:15">
      <c r="A238" s="44" t="s">
        <v>52</v>
      </c>
      <c r="B238" s="146">
        <v>1</v>
      </c>
      <c r="C238" s="146">
        <v>1</v>
      </c>
      <c r="D238" s="146">
        <v>0</v>
      </c>
      <c r="E238" s="146">
        <v>0</v>
      </c>
      <c r="F238" s="146">
        <v>0</v>
      </c>
      <c r="G238" s="146">
        <v>0</v>
      </c>
      <c r="H238" s="146">
        <v>0</v>
      </c>
      <c r="I238" s="146">
        <v>0</v>
      </c>
      <c r="J238" s="146">
        <v>0</v>
      </c>
      <c r="K238" s="146">
        <v>0</v>
      </c>
      <c r="L238" s="146">
        <v>0</v>
      </c>
      <c r="M238" s="146">
        <v>0</v>
      </c>
      <c r="N238" s="146">
        <v>0</v>
      </c>
      <c r="O238" s="17"/>
    </row>
    <row r="239" spans="1:15" s="29" customFormat="1">
      <c r="A239" s="46" t="s">
        <v>81</v>
      </c>
      <c r="B239" s="164">
        <v>1</v>
      </c>
      <c r="C239" s="164">
        <v>0</v>
      </c>
      <c r="D239" s="164">
        <v>0</v>
      </c>
      <c r="E239" s="164">
        <v>0</v>
      </c>
      <c r="F239" s="164">
        <v>0</v>
      </c>
      <c r="G239" s="164">
        <v>0</v>
      </c>
      <c r="H239" s="164">
        <v>0</v>
      </c>
      <c r="I239" s="164">
        <v>0</v>
      </c>
      <c r="J239" s="164">
        <v>0</v>
      </c>
      <c r="K239" s="164">
        <v>1</v>
      </c>
      <c r="L239" s="164">
        <v>0</v>
      </c>
      <c r="M239" s="164">
        <v>0</v>
      </c>
      <c r="N239" s="164">
        <v>0</v>
      </c>
      <c r="O239" s="163"/>
    </row>
    <row r="240" spans="1:15">
      <c r="A240" s="44" t="s">
        <v>68</v>
      </c>
      <c r="B240" s="146">
        <v>1</v>
      </c>
      <c r="C240" s="146">
        <v>0</v>
      </c>
      <c r="D240" s="146">
        <v>0</v>
      </c>
      <c r="E240" s="146">
        <v>0</v>
      </c>
      <c r="F240" s="146">
        <v>0</v>
      </c>
      <c r="G240" s="146">
        <v>0</v>
      </c>
      <c r="H240" s="146">
        <v>0</v>
      </c>
      <c r="I240" s="146">
        <v>0</v>
      </c>
      <c r="J240" s="146">
        <v>0</v>
      </c>
      <c r="K240" s="146">
        <v>1</v>
      </c>
      <c r="L240" s="146">
        <v>0</v>
      </c>
      <c r="M240" s="146">
        <v>0</v>
      </c>
      <c r="N240" s="146">
        <v>0</v>
      </c>
      <c r="O240" s="17"/>
    </row>
    <row r="241" spans="1:15" s="29" customFormat="1">
      <c r="A241" s="46" t="s">
        <v>35</v>
      </c>
      <c r="B241" s="164">
        <v>2</v>
      </c>
      <c r="C241" s="164">
        <v>0</v>
      </c>
      <c r="D241" s="164">
        <v>0</v>
      </c>
      <c r="E241" s="164">
        <v>1</v>
      </c>
      <c r="F241" s="164">
        <v>0</v>
      </c>
      <c r="G241" s="164">
        <v>1</v>
      </c>
      <c r="H241" s="164">
        <v>0</v>
      </c>
      <c r="I241" s="164">
        <v>0</v>
      </c>
      <c r="J241" s="164">
        <v>0</v>
      </c>
      <c r="K241" s="164">
        <v>0</v>
      </c>
      <c r="L241" s="164">
        <v>0</v>
      </c>
      <c r="M241" s="164">
        <v>0</v>
      </c>
      <c r="N241" s="164">
        <v>0</v>
      </c>
      <c r="O241" s="163"/>
    </row>
    <row r="242" spans="1:15">
      <c r="A242" s="44" t="s">
        <v>52</v>
      </c>
      <c r="B242" s="146">
        <v>2</v>
      </c>
      <c r="C242" s="146">
        <v>0</v>
      </c>
      <c r="D242" s="146">
        <v>0</v>
      </c>
      <c r="E242" s="146">
        <v>1</v>
      </c>
      <c r="F242" s="146">
        <v>0</v>
      </c>
      <c r="G242" s="146">
        <v>1</v>
      </c>
      <c r="H242" s="146">
        <v>0</v>
      </c>
      <c r="I242" s="146">
        <v>0</v>
      </c>
      <c r="J242" s="146">
        <v>0</v>
      </c>
      <c r="K242" s="146">
        <v>0</v>
      </c>
      <c r="L242" s="146">
        <v>0</v>
      </c>
      <c r="M242" s="146">
        <v>0</v>
      </c>
      <c r="N242" s="146">
        <v>0</v>
      </c>
      <c r="O242" s="17"/>
    </row>
    <row r="243" spans="1:15" s="29" customFormat="1">
      <c r="A243" s="46" t="s">
        <v>47</v>
      </c>
      <c r="B243" s="164">
        <v>13</v>
      </c>
      <c r="C243" s="164">
        <v>2</v>
      </c>
      <c r="D243" s="164">
        <v>1</v>
      </c>
      <c r="E243" s="164">
        <v>3</v>
      </c>
      <c r="F243" s="164">
        <v>1</v>
      </c>
      <c r="G243" s="164">
        <v>0</v>
      </c>
      <c r="H243" s="164">
        <v>1</v>
      </c>
      <c r="I243" s="164">
        <v>1</v>
      </c>
      <c r="J243" s="164">
        <v>2</v>
      </c>
      <c r="K243" s="164">
        <v>1</v>
      </c>
      <c r="L243" s="164">
        <v>1</v>
      </c>
      <c r="M243" s="164">
        <v>0</v>
      </c>
      <c r="N243" s="164">
        <v>0</v>
      </c>
      <c r="O243" s="163"/>
    </row>
    <row r="244" spans="1:15">
      <c r="A244" s="44" t="s">
        <v>51</v>
      </c>
      <c r="B244" s="146">
        <v>13</v>
      </c>
      <c r="C244" s="146">
        <v>2</v>
      </c>
      <c r="D244" s="146">
        <v>1</v>
      </c>
      <c r="E244" s="146">
        <v>3</v>
      </c>
      <c r="F244" s="146">
        <v>1</v>
      </c>
      <c r="G244" s="146">
        <v>0</v>
      </c>
      <c r="H244" s="146">
        <v>1</v>
      </c>
      <c r="I244" s="146">
        <v>1</v>
      </c>
      <c r="J244" s="146">
        <v>2</v>
      </c>
      <c r="K244" s="146">
        <v>1</v>
      </c>
      <c r="L244" s="146">
        <v>1</v>
      </c>
      <c r="M244" s="146">
        <v>0</v>
      </c>
      <c r="N244" s="146">
        <v>0</v>
      </c>
      <c r="O244" s="17"/>
    </row>
    <row r="245" spans="1:15" s="29" customFormat="1">
      <c r="A245" s="46" t="s">
        <v>307</v>
      </c>
      <c r="B245" s="164">
        <v>1</v>
      </c>
      <c r="C245" s="164">
        <v>0</v>
      </c>
      <c r="D245" s="164">
        <v>0</v>
      </c>
      <c r="E245" s="164">
        <v>0</v>
      </c>
      <c r="F245" s="164">
        <v>0</v>
      </c>
      <c r="G245" s="164">
        <v>0</v>
      </c>
      <c r="H245" s="164">
        <v>1</v>
      </c>
      <c r="I245" s="164">
        <v>0</v>
      </c>
      <c r="J245" s="164">
        <v>0</v>
      </c>
      <c r="K245" s="164">
        <v>0</v>
      </c>
      <c r="L245" s="164">
        <v>0</v>
      </c>
      <c r="M245" s="164">
        <v>0</v>
      </c>
      <c r="N245" s="164">
        <v>0</v>
      </c>
      <c r="O245" s="163"/>
    </row>
    <row r="246" spans="1:15">
      <c r="A246" s="48" t="s">
        <v>51</v>
      </c>
      <c r="B246" s="160">
        <v>1</v>
      </c>
      <c r="C246" s="160">
        <v>0</v>
      </c>
      <c r="D246" s="160">
        <v>0</v>
      </c>
      <c r="E246" s="160">
        <v>0</v>
      </c>
      <c r="F246" s="160">
        <v>0</v>
      </c>
      <c r="G246" s="160">
        <v>0</v>
      </c>
      <c r="H246" s="160">
        <v>1</v>
      </c>
      <c r="I246" s="160">
        <v>0</v>
      </c>
      <c r="J246" s="160">
        <v>0</v>
      </c>
      <c r="K246" s="160">
        <v>0</v>
      </c>
      <c r="L246" s="160">
        <v>0</v>
      </c>
      <c r="M246" s="160">
        <v>0</v>
      </c>
      <c r="N246" s="160">
        <v>0</v>
      </c>
      <c r="O246" s="17"/>
    </row>
    <row r="247" spans="1:15">
      <c r="A247" s="167" t="s">
        <v>309</v>
      </c>
      <c r="B247" s="168"/>
      <c r="C247" s="168"/>
      <c r="D247" s="168"/>
      <c r="E247" s="168"/>
      <c r="F247" s="168"/>
      <c r="G247" s="146"/>
      <c r="H247" s="146"/>
      <c r="I247" s="146"/>
      <c r="J247" s="146"/>
      <c r="K247" s="146"/>
      <c r="L247" s="63"/>
      <c r="M247" s="63"/>
      <c r="N247" s="63"/>
      <c r="O247" s="17"/>
    </row>
    <row r="248" spans="1:15">
      <c r="A248" s="167" t="s">
        <v>118</v>
      </c>
      <c r="B248" s="167"/>
      <c r="C248" s="167"/>
      <c r="D248" s="167"/>
      <c r="E248" s="167"/>
      <c r="F248" s="168"/>
      <c r="G248" s="146"/>
      <c r="H248" s="146"/>
      <c r="I248" s="146"/>
      <c r="J248" s="146"/>
      <c r="K248" s="146"/>
      <c r="L248" s="146"/>
      <c r="M248" s="146"/>
      <c r="N248" s="146"/>
      <c r="O248" s="17"/>
    </row>
    <row r="249" spans="1:15">
      <c r="A249" s="44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63"/>
      <c r="M249" s="63"/>
      <c r="N249" s="63"/>
      <c r="O249" s="17"/>
    </row>
    <row r="250" spans="1:15">
      <c r="A250" s="38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8"/>
      <c r="M250" s="8"/>
      <c r="N250" s="8"/>
    </row>
    <row r="251" spans="1:15">
      <c r="A251" s="38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6"/>
      <c r="M251" s="6"/>
      <c r="N251" s="6"/>
    </row>
    <row r="252" spans="1:15">
      <c r="A252" s="38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6"/>
      <c r="M252" s="6"/>
      <c r="N252" s="6"/>
    </row>
    <row r="253" spans="1:15">
      <c r="A253" s="38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6"/>
      <c r="M253" s="6"/>
      <c r="N253" s="6"/>
    </row>
    <row r="254" spans="1:15">
      <c r="A254" s="158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6"/>
      <c r="M254" s="6"/>
      <c r="N254" s="6"/>
    </row>
    <row r="255" spans="1:15">
      <c r="A255" s="38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6"/>
      <c r="M255" s="6"/>
      <c r="N255" s="6"/>
    </row>
    <row r="256" spans="1:15">
      <c r="A256" s="38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6"/>
      <c r="M256" s="6"/>
      <c r="N256" s="6"/>
    </row>
    <row r="257" spans="1:14">
      <c r="A257" s="38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6"/>
      <c r="M257" s="6"/>
      <c r="N257" s="6"/>
    </row>
    <row r="258" spans="1:14">
      <c r="A258" s="38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6"/>
      <c r="M258" s="6"/>
      <c r="N258" s="6"/>
    </row>
    <row r="259" spans="1:14">
      <c r="A259" s="38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8"/>
      <c r="M259" s="8"/>
      <c r="N259" s="8"/>
    </row>
    <row r="260" spans="1:14">
      <c r="A260" s="38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8"/>
      <c r="M260" s="8"/>
      <c r="N260" s="8"/>
    </row>
    <row r="261" spans="1:14">
      <c r="A261" s="38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6"/>
      <c r="M261" s="6"/>
      <c r="N261" s="6"/>
    </row>
    <row r="262" spans="1:14">
      <c r="A262" s="158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6"/>
      <c r="M262" s="6"/>
      <c r="N262" s="6"/>
    </row>
    <row r="263" spans="1:14">
      <c r="A263" s="38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6"/>
      <c r="M263" s="6"/>
      <c r="N263" s="6"/>
    </row>
    <row r="264" spans="1:14">
      <c r="A264" s="38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6"/>
      <c r="M264" s="6"/>
      <c r="N264" s="6"/>
    </row>
    <row r="265" spans="1:14">
      <c r="A265" s="158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8"/>
      <c r="M265" s="8"/>
      <c r="N265" s="8"/>
    </row>
    <row r="266" spans="1:14">
      <c r="A266" s="38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6"/>
      <c r="M266" s="6"/>
      <c r="N266" s="6"/>
    </row>
    <row r="267" spans="1:14">
      <c r="A267" s="38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8"/>
      <c r="M267" s="8"/>
      <c r="N267" s="8"/>
    </row>
    <row r="268" spans="1:14">
      <c r="A268" s="38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6"/>
      <c r="M268" s="6"/>
      <c r="N268" s="6"/>
    </row>
    <row r="269" spans="1:14">
      <c r="A269" s="158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6"/>
      <c r="M269" s="6"/>
      <c r="N269" s="6"/>
    </row>
    <row r="270" spans="1:14">
      <c r="A270" s="38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6"/>
      <c r="M270" s="6"/>
      <c r="N270" s="6"/>
    </row>
    <row r="271" spans="1:14">
      <c r="A271" s="158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6"/>
      <c r="M271" s="6"/>
      <c r="N271" s="6"/>
    </row>
    <row r="272" spans="1:14">
      <c r="A272" s="38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8"/>
      <c r="M272" s="8"/>
      <c r="N272" s="8"/>
    </row>
    <row r="273" spans="1:14">
      <c r="A273" s="38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6"/>
      <c r="M273" s="6"/>
      <c r="N273" s="6"/>
    </row>
    <row r="274" spans="1:14">
      <c r="A274" s="38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6"/>
      <c r="M274" s="6"/>
      <c r="N274" s="6"/>
    </row>
    <row r="275" spans="1:14">
      <c r="A275" s="38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8"/>
      <c r="M275" s="8"/>
      <c r="N275" s="8"/>
    </row>
    <row r="276" spans="1:14">
      <c r="A276" s="158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6"/>
      <c r="M276" s="6"/>
      <c r="N276" s="6"/>
    </row>
    <row r="277" spans="1:14">
      <c r="A277" s="38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8"/>
      <c r="M277" s="8"/>
      <c r="N277" s="8"/>
    </row>
    <row r="278" spans="1:14">
      <c r="A278" s="38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6"/>
      <c r="M278" s="6"/>
      <c r="N278" s="6"/>
    </row>
    <row r="279" spans="1:14">
      <c r="A279" s="38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6"/>
      <c r="M279" s="6"/>
      <c r="N279" s="6"/>
    </row>
    <row r="280" spans="1:14">
      <c r="A280" s="38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6"/>
      <c r="M280" s="6"/>
      <c r="N280" s="6"/>
    </row>
    <row r="281" spans="1:14">
      <c r="A281" s="38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6"/>
      <c r="M281" s="6"/>
      <c r="N281" s="6"/>
    </row>
    <row r="282" spans="1:14">
      <c r="A282" s="158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6"/>
      <c r="M282" s="6"/>
      <c r="N282" s="6"/>
    </row>
    <row r="283" spans="1:14">
      <c r="A283" s="38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6"/>
      <c r="M283" s="6"/>
      <c r="N283" s="6"/>
    </row>
    <row r="284" spans="1:14">
      <c r="A284" s="158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6"/>
      <c r="M284" s="6"/>
      <c r="N284" s="6"/>
    </row>
    <row r="285" spans="1:14">
      <c r="A285" s="38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8"/>
      <c r="M285" s="8"/>
      <c r="N285" s="8"/>
    </row>
    <row r="286" spans="1:14">
      <c r="A286" s="158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6"/>
      <c r="M286" s="6"/>
      <c r="N286" s="6"/>
    </row>
    <row r="287" spans="1:14">
      <c r="A287" s="38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8"/>
      <c r="M287" s="8"/>
      <c r="N287" s="8"/>
    </row>
    <row r="288" spans="1:14">
      <c r="A288" s="158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6"/>
      <c r="M288" s="6"/>
      <c r="N288" s="6"/>
    </row>
    <row r="289" spans="1:14">
      <c r="A289" s="38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8"/>
      <c r="M289" s="8"/>
      <c r="N289" s="8"/>
    </row>
    <row r="290" spans="1:14">
      <c r="A290" s="38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8"/>
      <c r="M290" s="8"/>
      <c r="N290" s="8"/>
    </row>
    <row r="291" spans="1:14">
      <c r="A291" s="158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6"/>
      <c r="M291" s="6"/>
      <c r="N291" s="6"/>
    </row>
    <row r="292" spans="1:14">
      <c r="A292" s="38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6"/>
      <c r="M292" s="6"/>
      <c r="N292" s="6"/>
    </row>
    <row r="293" spans="1:14">
      <c r="A293" s="38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6"/>
      <c r="M293" s="6"/>
      <c r="N293" s="6"/>
    </row>
    <row r="294" spans="1:14">
      <c r="A294" s="38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8"/>
      <c r="M294" s="8"/>
      <c r="N294" s="8"/>
    </row>
    <row r="295" spans="1:14">
      <c r="A295" s="38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6"/>
      <c r="M295" s="6"/>
      <c r="N295" s="6"/>
    </row>
    <row r="296" spans="1:14">
      <c r="A296" s="158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6"/>
      <c r="M296" s="6"/>
      <c r="N296" s="6"/>
    </row>
    <row r="297" spans="1:14">
      <c r="A297" s="38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6"/>
      <c r="M297" s="6"/>
      <c r="N297" s="6"/>
    </row>
    <row r="298" spans="1:14">
      <c r="A298" s="38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6"/>
      <c r="M298" s="6"/>
      <c r="N298" s="6"/>
    </row>
    <row r="299" spans="1:14">
      <c r="A299" s="38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6"/>
      <c r="M299" s="6"/>
      <c r="N299" s="6"/>
    </row>
    <row r="300" spans="1:14">
      <c r="A300" s="158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8"/>
      <c r="M300" s="8"/>
      <c r="N300" s="8"/>
    </row>
    <row r="301" spans="1:14">
      <c r="A301" s="38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6"/>
      <c r="M301" s="6"/>
      <c r="N301" s="6"/>
    </row>
    <row r="302" spans="1:14">
      <c r="A302" s="158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6"/>
      <c r="M302" s="6"/>
      <c r="N302" s="6"/>
    </row>
    <row r="303" spans="1:14">
      <c r="A303" s="38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6"/>
      <c r="M303" s="6"/>
      <c r="N303" s="6"/>
    </row>
    <row r="304" spans="1:14">
      <c r="A304" s="158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6"/>
      <c r="M304" s="6"/>
      <c r="N304" s="6"/>
    </row>
    <row r="305" spans="1:14">
      <c r="A305" s="38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6"/>
      <c r="M305" s="6"/>
      <c r="N305" s="6"/>
    </row>
    <row r="306" spans="1:14">
      <c r="A306" s="38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6"/>
      <c r="M306" s="6"/>
      <c r="N306" s="6"/>
    </row>
    <row r="307" spans="1:14">
      <c r="A307" s="158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6"/>
      <c r="M307" s="6"/>
      <c r="N307" s="6"/>
    </row>
    <row r="308" spans="1:14">
      <c r="A308" s="38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6"/>
      <c r="M308" s="6"/>
      <c r="N308" s="6"/>
    </row>
    <row r="309" spans="1:14">
      <c r="A309" s="38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6"/>
      <c r="M309" s="6"/>
      <c r="N309" s="6"/>
    </row>
    <row r="310" spans="1:14">
      <c r="A310" s="158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6"/>
      <c r="M310" s="6"/>
      <c r="N310" s="6"/>
    </row>
    <row r="311" spans="1:14">
      <c r="A311" s="38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6"/>
      <c r="M311" s="6"/>
      <c r="N311" s="6"/>
    </row>
    <row r="312" spans="1:14">
      <c r="A312" s="158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6"/>
      <c r="M312" s="6"/>
      <c r="N312" s="6"/>
    </row>
    <row r="313" spans="1:14">
      <c r="A313" s="38"/>
      <c r="B313" s="4"/>
      <c r="C313" s="3"/>
      <c r="D313" s="3"/>
      <c r="E313" s="3"/>
      <c r="F313" s="4"/>
      <c r="G313" s="4"/>
      <c r="H313" s="4"/>
      <c r="I313" s="4"/>
      <c r="J313" s="4"/>
      <c r="K313" s="4"/>
      <c r="L313" s="6"/>
      <c r="M313" s="6"/>
      <c r="N313" s="6"/>
    </row>
    <row r="314" spans="1:14">
      <c r="A314" s="38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6"/>
      <c r="M314" s="6"/>
      <c r="N314" s="6"/>
    </row>
    <row r="315" spans="1:14">
      <c r="A315" s="38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6"/>
      <c r="M315" s="6"/>
      <c r="N315" s="6"/>
    </row>
    <row r="316" spans="1:14">
      <c r="A316" s="38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6"/>
      <c r="M316" s="6"/>
      <c r="N316" s="6"/>
    </row>
    <row r="317" spans="1:14">
      <c r="A317" s="158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6"/>
      <c r="M317" s="6"/>
      <c r="N317" s="6"/>
    </row>
    <row r="318" spans="1:14">
      <c r="A318" s="38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6"/>
      <c r="M318" s="6"/>
      <c r="N318" s="6"/>
    </row>
    <row r="319" spans="1:14">
      <c r="A319" s="158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8"/>
      <c r="M319" s="8"/>
      <c r="N319" s="8"/>
    </row>
    <row r="320" spans="1:14">
      <c r="A320" s="38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6"/>
      <c r="M320" s="6"/>
      <c r="N320" s="6"/>
    </row>
    <row r="321" spans="1:14">
      <c r="A321" s="15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8"/>
      <c r="M321" s="8"/>
      <c r="N321" s="8"/>
    </row>
    <row r="322" spans="1:14">
      <c r="A322" s="38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6"/>
      <c r="M322" s="6"/>
      <c r="N322" s="6"/>
    </row>
    <row r="323" spans="1:14">
      <c r="A323" s="38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8"/>
      <c r="M323" s="8"/>
      <c r="N323" s="8"/>
    </row>
    <row r="324" spans="1:14">
      <c r="A324" s="38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99"/>
      <c r="M324" s="99"/>
      <c r="N324" s="99"/>
    </row>
    <row r="325" spans="1:14">
      <c r="A325" s="158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99"/>
      <c r="M325" s="99"/>
      <c r="N325" s="99"/>
    </row>
    <row r="326" spans="1:14">
      <c r="A326" s="6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6"/>
      <c r="M326" s="6"/>
      <c r="N326" s="6"/>
    </row>
  </sheetData>
  <mergeCells count="2">
    <mergeCell ref="A4:N4"/>
    <mergeCell ref="A5:N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A805"/>
  <sheetViews>
    <sheetView workbookViewId="0">
      <selection activeCell="C7" sqref="C7"/>
    </sheetView>
  </sheetViews>
  <sheetFormatPr baseColWidth="10" defaultRowHeight="12.75"/>
  <cols>
    <col min="1" max="1" width="27" style="6" customWidth="1"/>
    <col min="2" max="7" width="11.42578125" style="6"/>
    <col min="8" max="8" width="12.7109375" style="6" customWidth="1"/>
    <col min="9" max="16384" width="11.42578125" style="6"/>
  </cols>
  <sheetData>
    <row r="2" spans="1:2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7" ht="15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27" ht="15" customHeight="1">
      <c r="A4" s="224" t="s">
        <v>278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63"/>
      <c r="M4" s="63"/>
      <c r="N4" s="63"/>
      <c r="O4" s="63"/>
    </row>
    <row r="5" spans="1:27" ht="15">
      <c r="A5" s="40"/>
      <c r="B5" s="43"/>
      <c r="C5" s="43"/>
      <c r="D5" s="43"/>
      <c r="E5" s="43"/>
      <c r="F5" s="43"/>
      <c r="G5" s="43"/>
      <c r="H5" s="43"/>
      <c r="I5" s="43"/>
      <c r="J5" s="43"/>
      <c r="K5" s="40"/>
      <c r="L5" s="63"/>
      <c r="M5" s="63"/>
      <c r="N5" s="63"/>
      <c r="O5" s="63"/>
    </row>
    <row r="6" spans="1:27" s="93" customFormat="1" ht="26.25" customHeight="1">
      <c r="A6" s="148" t="s">
        <v>119</v>
      </c>
      <c r="B6" s="53" t="s">
        <v>0</v>
      </c>
      <c r="C6" s="53" t="s">
        <v>1</v>
      </c>
      <c r="D6" s="53" t="s">
        <v>2</v>
      </c>
      <c r="E6" s="53" t="s">
        <v>3</v>
      </c>
      <c r="F6" s="53" t="s">
        <v>70</v>
      </c>
      <c r="G6" s="53" t="s">
        <v>71</v>
      </c>
      <c r="H6" s="53" t="s">
        <v>72</v>
      </c>
      <c r="I6" s="53" t="s">
        <v>73</v>
      </c>
      <c r="J6" s="53" t="s">
        <v>74</v>
      </c>
      <c r="K6" s="53" t="s">
        <v>75</v>
      </c>
      <c r="L6" s="53" t="s">
        <v>84</v>
      </c>
      <c r="M6" s="53" t="s">
        <v>85</v>
      </c>
      <c r="N6" s="53" t="s">
        <v>86</v>
      </c>
      <c r="O6" s="149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27" s="90" customFormat="1" ht="12.75" customHeight="1">
      <c r="A7" s="150" t="s">
        <v>4</v>
      </c>
      <c r="B7" s="151">
        <v>4337</v>
      </c>
      <c r="C7" s="151">
        <v>433</v>
      </c>
      <c r="D7" s="151">
        <v>448</v>
      </c>
      <c r="E7" s="151">
        <v>445</v>
      </c>
      <c r="F7" s="151">
        <v>301</v>
      </c>
      <c r="G7" s="151">
        <v>314</v>
      </c>
      <c r="H7" s="151">
        <v>341</v>
      </c>
      <c r="I7" s="151">
        <v>316</v>
      </c>
      <c r="J7" s="151">
        <v>359</v>
      </c>
      <c r="K7" s="151">
        <v>340</v>
      </c>
      <c r="L7" s="151">
        <v>363</v>
      </c>
      <c r="M7" s="151">
        <v>330</v>
      </c>
      <c r="N7" s="151">
        <v>347</v>
      </c>
      <c r="O7" s="149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</row>
    <row r="8" spans="1:27" s="90" customFormat="1" ht="12.75" customHeight="1">
      <c r="A8" s="152" t="s">
        <v>5</v>
      </c>
      <c r="B8" s="151">
        <v>66</v>
      </c>
      <c r="C8" s="151">
        <v>6</v>
      </c>
      <c r="D8" s="151">
        <v>6</v>
      </c>
      <c r="E8" s="151">
        <v>3</v>
      </c>
      <c r="F8" s="151">
        <v>6</v>
      </c>
      <c r="G8" s="151">
        <v>5</v>
      </c>
      <c r="H8" s="151">
        <v>6</v>
      </c>
      <c r="I8" s="151">
        <v>5</v>
      </c>
      <c r="J8" s="151">
        <v>8</v>
      </c>
      <c r="K8" s="151">
        <v>4</v>
      </c>
      <c r="L8" s="151">
        <v>6</v>
      </c>
      <c r="M8" s="151">
        <v>6</v>
      </c>
      <c r="N8" s="151">
        <v>5</v>
      </c>
      <c r="O8" s="149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</row>
    <row r="9" spans="1:27" ht="12.75" customHeight="1">
      <c r="A9" s="143" t="s">
        <v>159</v>
      </c>
      <c r="B9" s="144">
        <v>63</v>
      </c>
      <c r="C9" s="144">
        <v>6</v>
      </c>
      <c r="D9" s="144">
        <v>4</v>
      </c>
      <c r="E9" s="144">
        <v>3</v>
      </c>
      <c r="F9" s="144">
        <v>6</v>
      </c>
      <c r="G9" s="144">
        <v>5</v>
      </c>
      <c r="H9" s="144">
        <v>6</v>
      </c>
      <c r="I9" s="144">
        <v>5</v>
      </c>
      <c r="J9" s="144">
        <v>7</v>
      </c>
      <c r="K9" s="144">
        <v>4</v>
      </c>
      <c r="L9" s="144">
        <v>6</v>
      </c>
      <c r="M9" s="144">
        <v>6</v>
      </c>
      <c r="N9" s="144">
        <v>5</v>
      </c>
      <c r="O9" s="14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2.75" customHeight="1">
      <c r="A10" s="143" t="s">
        <v>80</v>
      </c>
      <c r="B10" s="144">
        <v>3</v>
      </c>
      <c r="C10" s="144">
        <v>0</v>
      </c>
      <c r="D10" s="144">
        <v>2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1</v>
      </c>
      <c r="K10" s="144">
        <v>0</v>
      </c>
      <c r="L10" s="144">
        <v>0</v>
      </c>
      <c r="M10" s="144">
        <v>0</v>
      </c>
      <c r="N10" s="144">
        <v>0</v>
      </c>
      <c r="O10" s="14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93" customFormat="1" ht="12.75" customHeight="1">
      <c r="A11" s="152" t="s">
        <v>6</v>
      </c>
      <c r="B11" s="151">
        <v>206</v>
      </c>
      <c r="C11" s="151">
        <v>17</v>
      </c>
      <c r="D11" s="151">
        <v>22</v>
      </c>
      <c r="E11" s="151">
        <v>22</v>
      </c>
      <c r="F11" s="151">
        <v>18</v>
      </c>
      <c r="G11" s="151">
        <v>23</v>
      </c>
      <c r="H11" s="151">
        <v>10</v>
      </c>
      <c r="I11" s="151">
        <v>13</v>
      </c>
      <c r="J11" s="151">
        <v>17</v>
      </c>
      <c r="K11" s="151">
        <v>16</v>
      </c>
      <c r="L11" s="151">
        <v>16</v>
      </c>
      <c r="M11" s="151">
        <v>13</v>
      </c>
      <c r="N11" s="151">
        <v>19</v>
      </c>
      <c r="O11" s="149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</row>
    <row r="12" spans="1:27" ht="12.75" customHeight="1">
      <c r="A12" s="143" t="s">
        <v>160</v>
      </c>
      <c r="B12" s="144">
        <v>1</v>
      </c>
      <c r="C12" s="144">
        <v>0</v>
      </c>
      <c r="D12" s="144">
        <v>0</v>
      </c>
      <c r="E12" s="144">
        <v>1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 customHeight="1">
      <c r="A13" s="143" t="s">
        <v>159</v>
      </c>
      <c r="B13" s="144">
        <v>200</v>
      </c>
      <c r="C13" s="144">
        <v>16</v>
      </c>
      <c r="D13" s="144">
        <v>22</v>
      </c>
      <c r="E13" s="144">
        <v>20</v>
      </c>
      <c r="F13" s="144">
        <v>18</v>
      </c>
      <c r="G13" s="144">
        <v>22</v>
      </c>
      <c r="H13" s="144">
        <v>9</v>
      </c>
      <c r="I13" s="144">
        <v>13</v>
      </c>
      <c r="J13" s="144">
        <v>16</v>
      </c>
      <c r="K13" s="144">
        <v>16</v>
      </c>
      <c r="L13" s="144">
        <v>16</v>
      </c>
      <c r="M13" s="144">
        <v>13</v>
      </c>
      <c r="N13" s="144">
        <v>19</v>
      </c>
      <c r="O13" s="14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 customHeight="1">
      <c r="A14" s="143" t="s">
        <v>161</v>
      </c>
      <c r="B14" s="144">
        <v>3</v>
      </c>
      <c r="C14" s="144">
        <v>0</v>
      </c>
      <c r="D14" s="144">
        <v>0</v>
      </c>
      <c r="E14" s="144">
        <v>0</v>
      </c>
      <c r="F14" s="144">
        <v>0</v>
      </c>
      <c r="G14" s="144">
        <v>1</v>
      </c>
      <c r="H14" s="144">
        <v>1</v>
      </c>
      <c r="I14" s="144">
        <v>0</v>
      </c>
      <c r="J14" s="144">
        <v>1</v>
      </c>
      <c r="K14" s="144">
        <v>0</v>
      </c>
      <c r="L14" s="144">
        <v>0</v>
      </c>
      <c r="M14" s="144">
        <v>0</v>
      </c>
      <c r="N14" s="144">
        <v>0</v>
      </c>
      <c r="O14" s="14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.75" customHeight="1">
      <c r="A15" s="143" t="s">
        <v>162</v>
      </c>
      <c r="B15" s="144">
        <v>1</v>
      </c>
      <c r="C15" s="144">
        <v>0</v>
      </c>
      <c r="D15" s="144">
        <v>0</v>
      </c>
      <c r="E15" s="144">
        <v>1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.75" customHeight="1">
      <c r="A16" s="143" t="s">
        <v>201</v>
      </c>
      <c r="B16" s="144">
        <v>1</v>
      </c>
      <c r="C16" s="144">
        <v>1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93" customFormat="1" ht="12.75" customHeight="1">
      <c r="A17" s="152" t="s">
        <v>279</v>
      </c>
      <c r="B17" s="151">
        <v>4</v>
      </c>
      <c r="C17" s="151">
        <v>0</v>
      </c>
      <c r="D17" s="151">
        <v>1</v>
      </c>
      <c r="E17" s="151">
        <v>1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1">
        <v>2</v>
      </c>
      <c r="O17" s="149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</row>
    <row r="18" spans="1:27" ht="12.75" customHeight="1">
      <c r="A18" s="143" t="s">
        <v>225</v>
      </c>
      <c r="B18" s="144">
        <v>4</v>
      </c>
      <c r="C18" s="142">
        <v>0</v>
      </c>
      <c r="D18" s="144">
        <v>1</v>
      </c>
      <c r="E18" s="144">
        <v>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2</v>
      </c>
      <c r="O18" s="14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93" customFormat="1" ht="12.75" customHeight="1">
      <c r="A19" s="152" t="s">
        <v>8</v>
      </c>
      <c r="B19" s="151">
        <v>186</v>
      </c>
      <c r="C19" s="151">
        <v>21</v>
      </c>
      <c r="D19" s="151">
        <v>21</v>
      </c>
      <c r="E19" s="151">
        <v>12</v>
      </c>
      <c r="F19" s="151">
        <v>10</v>
      </c>
      <c r="G19" s="151">
        <v>11</v>
      </c>
      <c r="H19" s="151">
        <v>10</v>
      </c>
      <c r="I19" s="151">
        <v>2</v>
      </c>
      <c r="J19" s="151">
        <v>21</v>
      </c>
      <c r="K19" s="151">
        <v>17</v>
      </c>
      <c r="L19" s="151">
        <v>21</v>
      </c>
      <c r="M19" s="151">
        <v>21</v>
      </c>
      <c r="N19" s="151">
        <v>19</v>
      </c>
      <c r="O19" s="149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</row>
    <row r="20" spans="1:27" ht="12.75" customHeight="1">
      <c r="A20" s="143" t="s">
        <v>159</v>
      </c>
      <c r="B20" s="144">
        <v>43</v>
      </c>
      <c r="C20" s="144">
        <v>3</v>
      </c>
      <c r="D20" s="144">
        <v>2</v>
      </c>
      <c r="E20" s="144">
        <v>5</v>
      </c>
      <c r="F20" s="144">
        <v>1</v>
      </c>
      <c r="G20" s="144">
        <v>3</v>
      </c>
      <c r="H20" s="144">
        <v>2</v>
      </c>
      <c r="I20" s="144">
        <v>0</v>
      </c>
      <c r="J20" s="144">
        <v>8</v>
      </c>
      <c r="K20" s="144">
        <v>3</v>
      </c>
      <c r="L20" s="144">
        <v>8</v>
      </c>
      <c r="M20" s="144">
        <v>5</v>
      </c>
      <c r="N20" s="144">
        <v>3</v>
      </c>
      <c r="O20" s="14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 customHeight="1">
      <c r="A21" s="143" t="s">
        <v>179</v>
      </c>
      <c r="B21" s="144">
        <v>32</v>
      </c>
      <c r="C21" s="144">
        <v>12</v>
      </c>
      <c r="D21" s="144">
        <v>11</v>
      </c>
      <c r="E21" s="144">
        <v>3</v>
      </c>
      <c r="F21" s="144">
        <v>2</v>
      </c>
      <c r="G21" s="144">
        <v>2</v>
      </c>
      <c r="H21" s="144">
        <v>2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63"/>
    </row>
    <row r="22" spans="1:27" s="8" customFormat="1" ht="12.75" customHeight="1">
      <c r="A22" s="143" t="s">
        <v>183</v>
      </c>
      <c r="B22" s="144">
        <v>54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9</v>
      </c>
      <c r="K22" s="144">
        <v>11</v>
      </c>
      <c r="L22" s="144">
        <v>9</v>
      </c>
      <c r="M22" s="144">
        <v>12</v>
      </c>
      <c r="N22" s="144">
        <v>13</v>
      </c>
      <c r="O22" s="63"/>
    </row>
    <row r="23" spans="1:27" s="8" customFormat="1" ht="12.75" customHeight="1">
      <c r="A23" s="143" t="s">
        <v>200</v>
      </c>
      <c r="B23" s="144">
        <v>49</v>
      </c>
      <c r="C23" s="144">
        <v>4</v>
      </c>
      <c r="D23" s="144">
        <v>5</v>
      </c>
      <c r="E23" s="144">
        <v>4</v>
      </c>
      <c r="F23" s="144">
        <v>7</v>
      </c>
      <c r="G23" s="144">
        <v>6</v>
      </c>
      <c r="H23" s="144">
        <v>6</v>
      </c>
      <c r="I23" s="144">
        <v>2</v>
      </c>
      <c r="J23" s="144">
        <v>4</v>
      </c>
      <c r="K23" s="144">
        <v>2</v>
      </c>
      <c r="L23" s="144">
        <v>4</v>
      </c>
      <c r="M23" s="144">
        <v>3</v>
      </c>
      <c r="N23" s="144">
        <v>2</v>
      </c>
      <c r="O23" s="63"/>
    </row>
    <row r="24" spans="1:27" s="8" customFormat="1" ht="12.75" customHeight="1">
      <c r="A24" s="143" t="s">
        <v>201</v>
      </c>
      <c r="B24" s="144">
        <v>6</v>
      </c>
      <c r="C24" s="144">
        <v>1</v>
      </c>
      <c r="D24" s="144">
        <v>2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1</v>
      </c>
      <c r="L24" s="144">
        <v>0</v>
      </c>
      <c r="M24" s="144">
        <v>1</v>
      </c>
      <c r="N24" s="144">
        <v>1</v>
      </c>
      <c r="O24" s="63"/>
    </row>
    <row r="25" spans="1:27" s="8" customFormat="1" ht="12.75" customHeight="1">
      <c r="A25" s="143" t="s">
        <v>80</v>
      </c>
      <c r="B25" s="144">
        <v>2</v>
      </c>
      <c r="C25" s="144">
        <v>1</v>
      </c>
      <c r="D25" s="144">
        <v>1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63"/>
    </row>
    <row r="26" spans="1:27" s="90" customFormat="1" ht="12.75" customHeight="1">
      <c r="A26" s="152" t="s">
        <v>76</v>
      </c>
      <c r="B26" s="151">
        <v>3</v>
      </c>
      <c r="C26" s="151">
        <v>1</v>
      </c>
      <c r="D26" s="151">
        <v>0</v>
      </c>
      <c r="E26" s="151">
        <v>1</v>
      </c>
      <c r="F26" s="151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1">
        <v>1</v>
      </c>
      <c r="N26" s="153">
        <v>0</v>
      </c>
      <c r="O26" s="154"/>
    </row>
    <row r="27" spans="1:27" s="8" customFormat="1" ht="12.75" customHeight="1">
      <c r="A27" s="143" t="s">
        <v>161</v>
      </c>
      <c r="B27" s="144">
        <v>1</v>
      </c>
      <c r="C27" s="144">
        <v>1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63"/>
    </row>
    <row r="28" spans="1:27" s="8" customFormat="1" ht="12.75" customHeight="1">
      <c r="A28" s="143" t="s">
        <v>167</v>
      </c>
      <c r="B28" s="144">
        <v>1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1</v>
      </c>
      <c r="N28" s="144">
        <v>0</v>
      </c>
      <c r="O28" s="63"/>
    </row>
    <row r="29" spans="1:27" s="8" customFormat="1" ht="12.75" customHeight="1">
      <c r="A29" s="143" t="s">
        <v>163</v>
      </c>
      <c r="B29" s="144">
        <v>1</v>
      </c>
      <c r="C29" s="144">
        <v>0</v>
      </c>
      <c r="D29" s="144">
        <v>0</v>
      </c>
      <c r="E29" s="144">
        <v>1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63"/>
    </row>
    <row r="30" spans="1:27" s="90" customFormat="1" ht="12.75" customHeight="1">
      <c r="A30" s="152" t="s">
        <v>88</v>
      </c>
      <c r="B30" s="151">
        <v>2</v>
      </c>
      <c r="C30" s="153">
        <v>0</v>
      </c>
      <c r="D30" s="153">
        <v>0</v>
      </c>
      <c r="E30" s="151">
        <v>1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1">
        <v>1</v>
      </c>
      <c r="O30" s="154"/>
    </row>
    <row r="31" spans="1:27" ht="12.75" customHeight="1">
      <c r="A31" s="145" t="s">
        <v>80</v>
      </c>
      <c r="B31" s="144">
        <v>2</v>
      </c>
      <c r="C31" s="144">
        <v>0</v>
      </c>
      <c r="D31" s="144">
        <v>0</v>
      </c>
      <c r="E31" s="144">
        <v>1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1</v>
      </c>
      <c r="O31" s="63"/>
    </row>
    <row r="32" spans="1:27" s="90" customFormat="1" ht="12.75" customHeight="1">
      <c r="A32" s="152" t="s">
        <v>46</v>
      </c>
      <c r="B32" s="151">
        <v>5</v>
      </c>
      <c r="C32" s="151">
        <v>0</v>
      </c>
      <c r="D32" s="151">
        <v>1</v>
      </c>
      <c r="E32" s="151">
        <v>0</v>
      </c>
      <c r="F32" s="153">
        <v>0</v>
      </c>
      <c r="G32" s="151">
        <v>1</v>
      </c>
      <c r="H32" s="151">
        <v>1</v>
      </c>
      <c r="I32" s="151">
        <v>2</v>
      </c>
      <c r="J32" s="153">
        <v>0</v>
      </c>
      <c r="K32" s="153">
        <v>0</v>
      </c>
      <c r="L32" s="153">
        <v>0</v>
      </c>
      <c r="M32" s="153">
        <v>0</v>
      </c>
      <c r="N32" s="151">
        <v>0</v>
      </c>
      <c r="O32" s="154"/>
    </row>
    <row r="33" spans="1:15" s="8" customFormat="1" ht="12.75" customHeight="1">
      <c r="A33" s="143" t="s">
        <v>159</v>
      </c>
      <c r="B33" s="144">
        <v>3</v>
      </c>
      <c r="C33" s="144">
        <v>0</v>
      </c>
      <c r="D33" s="144">
        <v>0</v>
      </c>
      <c r="E33" s="144">
        <v>0</v>
      </c>
      <c r="F33" s="144">
        <v>0</v>
      </c>
      <c r="G33" s="144">
        <v>0</v>
      </c>
      <c r="H33" s="144">
        <v>1</v>
      </c>
      <c r="I33" s="144">
        <v>2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63"/>
    </row>
    <row r="34" spans="1:15" s="8" customFormat="1" ht="12.75" customHeight="1">
      <c r="A34" s="143" t="s">
        <v>179</v>
      </c>
      <c r="B34" s="144">
        <v>1</v>
      </c>
      <c r="C34" s="144">
        <v>0</v>
      </c>
      <c r="D34" s="144">
        <v>0</v>
      </c>
      <c r="E34" s="144">
        <v>0</v>
      </c>
      <c r="F34" s="144">
        <v>0</v>
      </c>
      <c r="G34" s="144">
        <v>1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63"/>
    </row>
    <row r="35" spans="1:15" s="8" customFormat="1" ht="12.75" customHeight="1">
      <c r="A35" s="143" t="s">
        <v>80</v>
      </c>
      <c r="B35" s="144">
        <v>1</v>
      </c>
      <c r="C35" s="144">
        <v>0</v>
      </c>
      <c r="D35" s="144">
        <v>1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63"/>
    </row>
    <row r="36" spans="1:15" s="90" customFormat="1" ht="12.75" customHeight="1">
      <c r="A36" s="152" t="s">
        <v>10</v>
      </c>
      <c r="B36" s="151">
        <v>2</v>
      </c>
      <c r="C36" s="153">
        <v>0</v>
      </c>
      <c r="D36" s="151">
        <v>0</v>
      </c>
      <c r="E36" s="153">
        <v>0</v>
      </c>
      <c r="F36" s="153">
        <v>0</v>
      </c>
      <c r="G36" s="153">
        <v>0</v>
      </c>
      <c r="H36" s="151">
        <v>1</v>
      </c>
      <c r="I36" s="151">
        <v>1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4"/>
    </row>
    <row r="37" spans="1:15" s="8" customFormat="1" ht="12.75" customHeight="1">
      <c r="A37" s="143" t="s">
        <v>159</v>
      </c>
      <c r="B37" s="144">
        <v>2</v>
      </c>
      <c r="C37" s="144">
        <v>0</v>
      </c>
      <c r="D37" s="144">
        <v>0</v>
      </c>
      <c r="E37" s="144">
        <v>0</v>
      </c>
      <c r="F37" s="144">
        <v>0</v>
      </c>
      <c r="G37" s="144">
        <v>0</v>
      </c>
      <c r="H37" s="144">
        <v>1</v>
      </c>
      <c r="I37" s="144">
        <v>1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63"/>
    </row>
    <row r="38" spans="1:15" s="90" customFormat="1" ht="12.75" customHeight="1">
      <c r="A38" s="152" t="s">
        <v>57</v>
      </c>
      <c r="B38" s="151">
        <v>2</v>
      </c>
      <c r="C38" s="153">
        <v>0</v>
      </c>
      <c r="D38" s="153">
        <v>0</v>
      </c>
      <c r="E38" s="153">
        <v>0</v>
      </c>
      <c r="F38" s="153">
        <v>0</v>
      </c>
      <c r="G38" s="151">
        <v>1</v>
      </c>
      <c r="H38" s="151">
        <v>0</v>
      </c>
      <c r="I38" s="151">
        <v>0</v>
      </c>
      <c r="J38" s="153">
        <v>0</v>
      </c>
      <c r="K38" s="153">
        <v>0</v>
      </c>
      <c r="L38" s="153">
        <v>0</v>
      </c>
      <c r="M38" s="153">
        <v>0</v>
      </c>
      <c r="N38" s="151">
        <v>1</v>
      </c>
      <c r="O38" s="154"/>
    </row>
    <row r="39" spans="1:15" ht="12.75" customHeight="1">
      <c r="A39" s="143" t="s">
        <v>159</v>
      </c>
      <c r="B39" s="144">
        <v>1</v>
      </c>
      <c r="C39" s="144">
        <v>0</v>
      </c>
      <c r="D39" s="144">
        <v>0</v>
      </c>
      <c r="E39" s="144">
        <v>0</v>
      </c>
      <c r="F39" s="144">
        <v>0</v>
      </c>
      <c r="G39" s="144">
        <v>1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63"/>
    </row>
    <row r="40" spans="1:15" ht="12.75" customHeight="1">
      <c r="A40" s="143" t="s">
        <v>167</v>
      </c>
      <c r="B40" s="144">
        <v>1</v>
      </c>
      <c r="C40" s="144">
        <v>0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1</v>
      </c>
      <c r="O40" s="63"/>
    </row>
    <row r="41" spans="1:15" s="93" customFormat="1" ht="12.75" customHeight="1">
      <c r="A41" s="150" t="s">
        <v>89</v>
      </c>
      <c r="B41" s="151">
        <v>1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1">
        <v>1</v>
      </c>
      <c r="O41" s="154"/>
    </row>
    <row r="42" spans="1:15" ht="12.75" customHeight="1">
      <c r="A42" s="143" t="s">
        <v>162</v>
      </c>
      <c r="B42" s="144">
        <v>1</v>
      </c>
      <c r="C42" s="144">
        <v>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1</v>
      </c>
      <c r="O42" s="63"/>
    </row>
    <row r="43" spans="1:15" s="93" customFormat="1" ht="12.75" customHeight="1">
      <c r="A43" s="152" t="s">
        <v>58</v>
      </c>
      <c r="B43" s="151">
        <v>17</v>
      </c>
      <c r="C43" s="151">
        <v>3</v>
      </c>
      <c r="D43" s="153">
        <v>0</v>
      </c>
      <c r="E43" s="151">
        <v>7</v>
      </c>
      <c r="F43" s="153">
        <v>0</v>
      </c>
      <c r="G43" s="153">
        <v>0</v>
      </c>
      <c r="H43" s="153">
        <v>0</v>
      </c>
      <c r="I43" s="151">
        <v>5</v>
      </c>
      <c r="J43" s="151">
        <v>1</v>
      </c>
      <c r="K43" s="151">
        <v>1</v>
      </c>
      <c r="L43" s="153">
        <v>0</v>
      </c>
      <c r="M43" s="153">
        <v>0</v>
      </c>
      <c r="N43" s="151">
        <v>0</v>
      </c>
      <c r="O43" s="154"/>
    </row>
    <row r="44" spans="1:15" ht="12.75" customHeight="1">
      <c r="A44" s="143" t="s">
        <v>80</v>
      </c>
      <c r="B44" s="144">
        <v>17</v>
      </c>
      <c r="C44" s="144">
        <v>3</v>
      </c>
      <c r="D44" s="144">
        <v>0</v>
      </c>
      <c r="E44" s="144">
        <v>7</v>
      </c>
      <c r="F44" s="144">
        <v>0</v>
      </c>
      <c r="G44" s="144">
        <v>0</v>
      </c>
      <c r="H44" s="144">
        <v>0</v>
      </c>
      <c r="I44" s="144">
        <v>5</v>
      </c>
      <c r="J44" s="144">
        <v>1</v>
      </c>
      <c r="K44" s="144">
        <v>1</v>
      </c>
      <c r="L44" s="144">
        <v>0</v>
      </c>
      <c r="M44" s="144">
        <v>0</v>
      </c>
      <c r="N44" s="144">
        <v>0</v>
      </c>
      <c r="O44" s="63"/>
    </row>
    <row r="45" spans="1:15" s="93" customFormat="1" ht="12.75" customHeight="1">
      <c r="A45" s="150" t="s">
        <v>11</v>
      </c>
      <c r="B45" s="151">
        <v>16</v>
      </c>
      <c r="C45" s="151">
        <v>2</v>
      </c>
      <c r="D45" s="153">
        <v>0</v>
      </c>
      <c r="E45" s="151">
        <v>0</v>
      </c>
      <c r="F45" s="151">
        <v>1</v>
      </c>
      <c r="G45" s="153">
        <v>0</v>
      </c>
      <c r="H45" s="151">
        <v>2</v>
      </c>
      <c r="I45" s="151">
        <v>2</v>
      </c>
      <c r="J45" s="151">
        <v>1</v>
      </c>
      <c r="K45" s="151">
        <v>1</v>
      </c>
      <c r="L45" s="151">
        <v>3</v>
      </c>
      <c r="M45" s="151">
        <v>1</v>
      </c>
      <c r="N45" s="151">
        <v>3</v>
      </c>
      <c r="O45" s="154"/>
    </row>
    <row r="46" spans="1:15" ht="12.75" customHeight="1">
      <c r="A46" s="143" t="s">
        <v>159</v>
      </c>
      <c r="B46" s="144">
        <v>10</v>
      </c>
      <c r="C46" s="144">
        <v>2</v>
      </c>
      <c r="D46" s="144">
        <v>0</v>
      </c>
      <c r="E46" s="144">
        <v>0</v>
      </c>
      <c r="F46" s="144">
        <v>0</v>
      </c>
      <c r="G46" s="144">
        <v>0</v>
      </c>
      <c r="H46" s="144">
        <v>2</v>
      </c>
      <c r="I46" s="144">
        <v>2</v>
      </c>
      <c r="J46" s="144">
        <v>0</v>
      </c>
      <c r="K46" s="144">
        <v>1</v>
      </c>
      <c r="L46" s="144">
        <v>2</v>
      </c>
      <c r="M46" s="144">
        <v>0</v>
      </c>
      <c r="N46" s="144">
        <v>1</v>
      </c>
      <c r="O46" s="63"/>
    </row>
    <row r="47" spans="1:15" ht="12.75" customHeight="1">
      <c r="A47" s="143" t="s">
        <v>161</v>
      </c>
      <c r="B47" s="144">
        <v>4</v>
      </c>
      <c r="C47" s="144">
        <v>0</v>
      </c>
      <c r="D47" s="144">
        <v>0</v>
      </c>
      <c r="E47" s="144">
        <v>0</v>
      </c>
      <c r="F47" s="144">
        <v>1</v>
      </c>
      <c r="G47" s="144">
        <v>0</v>
      </c>
      <c r="H47" s="144">
        <v>0</v>
      </c>
      <c r="I47" s="144">
        <v>0</v>
      </c>
      <c r="J47" s="144">
        <v>1</v>
      </c>
      <c r="K47" s="144">
        <v>0</v>
      </c>
      <c r="L47" s="144">
        <v>0</v>
      </c>
      <c r="M47" s="144">
        <v>1</v>
      </c>
      <c r="N47" s="144">
        <v>1</v>
      </c>
      <c r="O47" s="63"/>
    </row>
    <row r="48" spans="1:15" ht="12.75" customHeight="1">
      <c r="A48" s="143" t="s">
        <v>163</v>
      </c>
      <c r="B48" s="144">
        <v>2</v>
      </c>
      <c r="C48" s="144">
        <v>0</v>
      </c>
      <c r="D48" s="144">
        <v>0</v>
      </c>
      <c r="E48" s="144"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1</v>
      </c>
      <c r="M48" s="144">
        <v>0</v>
      </c>
      <c r="N48" s="144">
        <v>1</v>
      </c>
      <c r="O48" s="63"/>
    </row>
    <row r="49" spans="1:15" s="93" customFormat="1" ht="12.75" customHeight="1">
      <c r="A49" s="150" t="s">
        <v>12</v>
      </c>
      <c r="B49" s="151">
        <v>209</v>
      </c>
      <c r="C49" s="151">
        <v>9</v>
      </c>
      <c r="D49" s="151">
        <v>20</v>
      </c>
      <c r="E49" s="151">
        <v>10</v>
      </c>
      <c r="F49" s="151">
        <v>21</v>
      </c>
      <c r="G49" s="151">
        <v>20</v>
      </c>
      <c r="H49" s="151">
        <v>15</v>
      </c>
      <c r="I49" s="151">
        <v>18</v>
      </c>
      <c r="J49" s="151">
        <v>16</v>
      </c>
      <c r="K49" s="151">
        <v>19</v>
      </c>
      <c r="L49" s="151">
        <v>19</v>
      </c>
      <c r="M49" s="151">
        <v>20</v>
      </c>
      <c r="N49" s="151">
        <v>22</v>
      </c>
      <c r="O49" s="154"/>
    </row>
    <row r="50" spans="1:15" ht="12.75" customHeight="1">
      <c r="A50" s="143" t="s">
        <v>159</v>
      </c>
      <c r="B50" s="144">
        <v>184</v>
      </c>
      <c r="C50" s="144">
        <v>8</v>
      </c>
      <c r="D50" s="144">
        <v>18</v>
      </c>
      <c r="E50" s="144">
        <v>9</v>
      </c>
      <c r="F50" s="144">
        <v>16</v>
      </c>
      <c r="G50" s="144">
        <v>18</v>
      </c>
      <c r="H50" s="144">
        <v>13</v>
      </c>
      <c r="I50" s="144">
        <v>14</v>
      </c>
      <c r="J50" s="144">
        <v>16</v>
      </c>
      <c r="K50" s="144">
        <v>17</v>
      </c>
      <c r="L50" s="144">
        <v>18</v>
      </c>
      <c r="M50" s="144">
        <v>18</v>
      </c>
      <c r="N50" s="144">
        <v>19</v>
      </c>
      <c r="O50" s="63"/>
    </row>
    <row r="51" spans="1:15" ht="12.75" customHeight="1">
      <c r="A51" s="143" t="s">
        <v>183</v>
      </c>
      <c r="B51" s="144">
        <v>1</v>
      </c>
      <c r="C51" s="144">
        <v>0</v>
      </c>
      <c r="D51" s="144">
        <v>0</v>
      </c>
      <c r="E51" s="144">
        <v>0</v>
      </c>
      <c r="F51" s="144">
        <v>0</v>
      </c>
      <c r="G51" s="144">
        <v>0</v>
      </c>
      <c r="H51" s="144">
        <v>1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63"/>
    </row>
    <row r="52" spans="1:15" ht="12.75" customHeight="1">
      <c r="A52" s="143" t="s">
        <v>161</v>
      </c>
      <c r="B52" s="144">
        <v>22</v>
      </c>
      <c r="C52" s="144">
        <v>1</v>
      </c>
      <c r="D52" s="144">
        <v>2</v>
      </c>
      <c r="E52" s="144">
        <v>1</v>
      </c>
      <c r="F52" s="144">
        <v>4</v>
      </c>
      <c r="G52" s="144">
        <v>1</v>
      </c>
      <c r="H52" s="144">
        <v>1</v>
      </c>
      <c r="I52" s="144">
        <v>4</v>
      </c>
      <c r="J52" s="144">
        <v>0</v>
      </c>
      <c r="K52" s="144">
        <v>2</v>
      </c>
      <c r="L52" s="144">
        <v>1</v>
      </c>
      <c r="M52" s="144">
        <v>2</v>
      </c>
      <c r="N52" s="144">
        <v>3</v>
      </c>
      <c r="O52" s="63"/>
    </row>
    <row r="53" spans="1:15" ht="12.75" customHeight="1">
      <c r="A53" s="143" t="s">
        <v>163</v>
      </c>
      <c r="B53" s="144">
        <v>2</v>
      </c>
      <c r="C53" s="144">
        <v>0</v>
      </c>
      <c r="D53" s="144">
        <v>0</v>
      </c>
      <c r="E53" s="144">
        <v>0</v>
      </c>
      <c r="F53" s="144">
        <v>1</v>
      </c>
      <c r="G53" s="144">
        <v>1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63"/>
    </row>
    <row r="54" spans="1:15" s="90" customFormat="1" ht="12.75" customHeight="1">
      <c r="A54" s="152" t="s">
        <v>90</v>
      </c>
      <c r="B54" s="151">
        <v>6</v>
      </c>
      <c r="C54" s="153">
        <v>0</v>
      </c>
      <c r="D54" s="153">
        <v>0</v>
      </c>
      <c r="E54" s="151">
        <v>1</v>
      </c>
      <c r="F54" s="151">
        <v>1</v>
      </c>
      <c r="G54" s="151">
        <v>0</v>
      </c>
      <c r="H54" s="153">
        <v>0</v>
      </c>
      <c r="I54" s="153">
        <v>0</v>
      </c>
      <c r="J54" s="151">
        <v>2</v>
      </c>
      <c r="K54" s="153">
        <v>0</v>
      </c>
      <c r="L54" s="153">
        <v>0</v>
      </c>
      <c r="M54" s="151">
        <v>1</v>
      </c>
      <c r="N54" s="151">
        <v>1</v>
      </c>
      <c r="O54" s="154"/>
    </row>
    <row r="55" spans="1:15" ht="12.75" customHeight="1">
      <c r="A55" s="143" t="s">
        <v>159</v>
      </c>
      <c r="B55" s="144">
        <v>3</v>
      </c>
      <c r="C55" s="144">
        <v>0</v>
      </c>
      <c r="D55" s="144">
        <v>0</v>
      </c>
      <c r="E55" s="144">
        <v>0</v>
      </c>
      <c r="F55" s="144">
        <v>1</v>
      </c>
      <c r="G55" s="144">
        <v>0</v>
      </c>
      <c r="H55" s="144">
        <v>0</v>
      </c>
      <c r="I55" s="144">
        <v>0</v>
      </c>
      <c r="J55" s="144">
        <v>1</v>
      </c>
      <c r="K55" s="144">
        <v>0</v>
      </c>
      <c r="L55" s="144">
        <v>0</v>
      </c>
      <c r="M55" s="144">
        <v>0</v>
      </c>
      <c r="N55" s="144">
        <v>1</v>
      </c>
      <c r="O55" s="63"/>
    </row>
    <row r="56" spans="1:15" ht="12.75" customHeight="1">
      <c r="A56" s="143" t="s">
        <v>161</v>
      </c>
      <c r="B56" s="144">
        <v>2</v>
      </c>
      <c r="C56" s="144">
        <v>0</v>
      </c>
      <c r="D56" s="144">
        <v>0</v>
      </c>
      <c r="E56" s="144">
        <v>1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1</v>
      </c>
      <c r="N56" s="144">
        <v>0</v>
      </c>
      <c r="O56" s="63"/>
    </row>
    <row r="57" spans="1:15" ht="12.75" customHeight="1">
      <c r="A57" s="143" t="s">
        <v>163</v>
      </c>
      <c r="B57" s="144">
        <v>1</v>
      </c>
      <c r="C57" s="144">
        <v>0</v>
      </c>
      <c r="D57" s="144">
        <v>0</v>
      </c>
      <c r="E57" s="144"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v>1</v>
      </c>
      <c r="K57" s="144">
        <v>0</v>
      </c>
      <c r="L57" s="144">
        <v>0</v>
      </c>
      <c r="M57" s="144">
        <v>0</v>
      </c>
      <c r="N57" s="144">
        <v>0</v>
      </c>
      <c r="O57" s="63"/>
    </row>
    <row r="58" spans="1:15" s="93" customFormat="1" ht="12.75" customHeight="1">
      <c r="A58" s="150" t="s">
        <v>91</v>
      </c>
      <c r="B58" s="151">
        <v>1</v>
      </c>
      <c r="C58" s="151">
        <v>0</v>
      </c>
      <c r="D58" s="151">
        <v>0</v>
      </c>
      <c r="E58" s="151">
        <v>0</v>
      </c>
      <c r="F58" s="151">
        <v>0</v>
      </c>
      <c r="G58" s="151">
        <v>0</v>
      </c>
      <c r="H58" s="151">
        <v>0</v>
      </c>
      <c r="I58" s="151">
        <v>0</v>
      </c>
      <c r="J58" s="151">
        <v>0</v>
      </c>
      <c r="K58" s="151">
        <v>1</v>
      </c>
      <c r="L58" s="151">
        <v>0</v>
      </c>
      <c r="M58" s="151">
        <v>0</v>
      </c>
      <c r="N58" s="151">
        <v>0</v>
      </c>
      <c r="O58" s="154"/>
    </row>
    <row r="59" spans="1:15" ht="12.75" customHeight="1">
      <c r="A59" s="143" t="s">
        <v>159</v>
      </c>
      <c r="B59" s="144">
        <v>1</v>
      </c>
      <c r="C59" s="144">
        <v>0</v>
      </c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44">
        <v>1</v>
      </c>
      <c r="L59" s="144">
        <v>0</v>
      </c>
      <c r="M59" s="144">
        <v>0</v>
      </c>
      <c r="N59" s="144">
        <v>0</v>
      </c>
      <c r="O59" s="63"/>
    </row>
    <row r="60" spans="1:15" s="93" customFormat="1" ht="12.75" customHeight="1">
      <c r="A60" s="150" t="s">
        <v>92</v>
      </c>
      <c r="B60" s="151">
        <v>5</v>
      </c>
      <c r="C60" s="151">
        <v>1</v>
      </c>
      <c r="D60" s="151">
        <v>2</v>
      </c>
      <c r="E60" s="151">
        <v>1</v>
      </c>
      <c r="F60" s="151">
        <v>0</v>
      </c>
      <c r="G60" s="151">
        <v>0</v>
      </c>
      <c r="H60" s="151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1</v>
      </c>
      <c r="N60" s="151">
        <v>0</v>
      </c>
      <c r="O60" s="154"/>
    </row>
    <row r="61" spans="1:15" ht="12.75" customHeight="1">
      <c r="A61" s="143" t="s">
        <v>159</v>
      </c>
      <c r="B61" s="144">
        <v>5</v>
      </c>
      <c r="C61" s="144">
        <v>1</v>
      </c>
      <c r="D61" s="144">
        <v>2</v>
      </c>
      <c r="E61" s="144">
        <v>1</v>
      </c>
      <c r="F61" s="144">
        <v>0</v>
      </c>
      <c r="G61" s="144">
        <v>0</v>
      </c>
      <c r="H61" s="144">
        <v>0</v>
      </c>
      <c r="I61" s="144">
        <v>0</v>
      </c>
      <c r="J61" s="144">
        <v>0</v>
      </c>
      <c r="K61" s="144">
        <v>0</v>
      </c>
      <c r="L61" s="144">
        <v>0</v>
      </c>
      <c r="M61" s="144">
        <v>1</v>
      </c>
      <c r="N61" s="144">
        <v>0</v>
      </c>
      <c r="O61" s="63"/>
    </row>
    <row r="62" spans="1:15" s="93" customFormat="1" ht="12.75" customHeight="1">
      <c r="A62" s="150" t="s">
        <v>93</v>
      </c>
      <c r="B62" s="151">
        <v>1</v>
      </c>
      <c r="C62" s="151">
        <v>0</v>
      </c>
      <c r="D62" s="151">
        <v>0</v>
      </c>
      <c r="E62" s="151">
        <v>0</v>
      </c>
      <c r="F62" s="151">
        <v>0</v>
      </c>
      <c r="G62" s="151">
        <v>1</v>
      </c>
      <c r="H62" s="151"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54"/>
    </row>
    <row r="63" spans="1:15" ht="12.75" customHeight="1">
      <c r="A63" s="143" t="s">
        <v>163</v>
      </c>
      <c r="B63" s="144">
        <v>1</v>
      </c>
      <c r="C63" s="144">
        <v>0</v>
      </c>
      <c r="D63" s="144">
        <v>0</v>
      </c>
      <c r="E63" s="144">
        <v>0</v>
      </c>
      <c r="F63" s="144">
        <v>0</v>
      </c>
      <c r="G63" s="144">
        <v>1</v>
      </c>
      <c r="H63" s="144">
        <v>0</v>
      </c>
      <c r="I63" s="144">
        <v>0</v>
      </c>
      <c r="J63" s="144">
        <v>0</v>
      </c>
      <c r="K63" s="144">
        <v>0</v>
      </c>
      <c r="L63" s="144">
        <v>0</v>
      </c>
      <c r="M63" s="144">
        <v>0</v>
      </c>
      <c r="N63" s="144">
        <v>0</v>
      </c>
      <c r="O63" s="63"/>
    </row>
    <row r="64" spans="1:15" ht="12.75" customHeight="1">
      <c r="A64" s="150" t="s">
        <v>13</v>
      </c>
      <c r="B64" s="142">
        <v>20</v>
      </c>
      <c r="C64" s="142">
        <v>3</v>
      </c>
      <c r="D64" s="142">
        <v>5</v>
      </c>
      <c r="E64" s="142">
        <v>1</v>
      </c>
      <c r="F64" s="144">
        <v>0</v>
      </c>
      <c r="G64" s="142">
        <v>1</v>
      </c>
      <c r="H64" s="142">
        <v>3</v>
      </c>
      <c r="I64" s="142">
        <v>2</v>
      </c>
      <c r="J64" s="142">
        <v>2</v>
      </c>
      <c r="K64" s="142">
        <v>3</v>
      </c>
      <c r="L64" s="142">
        <v>0</v>
      </c>
      <c r="M64" s="144">
        <v>0</v>
      </c>
      <c r="N64" s="142">
        <v>0</v>
      </c>
      <c r="O64" s="63"/>
    </row>
    <row r="65" spans="1:16" ht="12.75" customHeight="1">
      <c r="A65" s="143" t="s">
        <v>159</v>
      </c>
      <c r="B65" s="144">
        <v>2</v>
      </c>
      <c r="C65" s="144">
        <v>0</v>
      </c>
      <c r="D65" s="144">
        <v>1</v>
      </c>
      <c r="E65" s="144">
        <v>1</v>
      </c>
      <c r="F65" s="144">
        <v>0</v>
      </c>
      <c r="G65" s="144">
        <v>0</v>
      </c>
      <c r="H65" s="144">
        <v>0</v>
      </c>
      <c r="I65" s="144">
        <v>0</v>
      </c>
      <c r="J65" s="144">
        <v>0</v>
      </c>
      <c r="K65" s="144">
        <v>0</v>
      </c>
      <c r="L65" s="144">
        <v>0</v>
      </c>
      <c r="M65" s="144">
        <v>0</v>
      </c>
      <c r="N65" s="144">
        <v>0</v>
      </c>
      <c r="O65" s="63"/>
    </row>
    <row r="66" spans="1:16" ht="12.75" customHeight="1">
      <c r="A66" s="143" t="s">
        <v>179</v>
      </c>
      <c r="B66" s="144">
        <v>2</v>
      </c>
      <c r="C66" s="144">
        <v>1</v>
      </c>
      <c r="D66" s="144">
        <v>1</v>
      </c>
      <c r="E66" s="144">
        <v>0</v>
      </c>
      <c r="F66" s="144">
        <v>0</v>
      </c>
      <c r="G66" s="144">
        <v>0</v>
      </c>
      <c r="H66" s="144">
        <v>0</v>
      </c>
      <c r="I66" s="144">
        <v>0</v>
      </c>
      <c r="J66" s="144">
        <v>0</v>
      </c>
      <c r="K66" s="144">
        <v>0</v>
      </c>
      <c r="L66" s="144">
        <v>0</v>
      </c>
      <c r="M66" s="144">
        <v>0</v>
      </c>
      <c r="N66" s="144">
        <v>0</v>
      </c>
      <c r="O66" s="63"/>
    </row>
    <row r="67" spans="1:16" ht="12.75" customHeight="1">
      <c r="A67" s="143" t="s">
        <v>161</v>
      </c>
      <c r="B67" s="144">
        <v>1</v>
      </c>
      <c r="C67" s="144">
        <v>1</v>
      </c>
      <c r="D67" s="144">
        <v>0</v>
      </c>
      <c r="E67" s="144">
        <v>0</v>
      </c>
      <c r="F67" s="144">
        <v>0</v>
      </c>
      <c r="G67" s="144">
        <v>0</v>
      </c>
      <c r="H67" s="144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144">
        <v>0</v>
      </c>
      <c r="O67" s="63"/>
    </row>
    <row r="68" spans="1:16" ht="12.75" customHeight="1">
      <c r="A68" s="143" t="s">
        <v>163</v>
      </c>
      <c r="B68" s="144">
        <v>12</v>
      </c>
      <c r="C68" s="144">
        <v>0</v>
      </c>
      <c r="D68" s="144">
        <v>1</v>
      </c>
      <c r="E68" s="144">
        <v>0</v>
      </c>
      <c r="F68" s="144">
        <v>0</v>
      </c>
      <c r="G68" s="144">
        <v>1</v>
      </c>
      <c r="H68" s="144">
        <v>3</v>
      </c>
      <c r="I68" s="144">
        <v>2</v>
      </c>
      <c r="J68" s="144">
        <v>2</v>
      </c>
      <c r="K68" s="144">
        <v>3</v>
      </c>
      <c r="L68" s="144">
        <v>0</v>
      </c>
      <c r="M68" s="144">
        <v>0</v>
      </c>
      <c r="N68" s="144">
        <v>0</v>
      </c>
      <c r="O68" s="63"/>
    </row>
    <row r="69" spans="1:16" ht="12.75" customHeight="1">
      <c r="A69" s="143" t="s">
        <v>80</v>
      </c>
      <c r="B69" s="144">
        <v>3</v>
      </c>
      <c r="C69" s="144">
        <v>1</v>
      </c>
      <c r="D69" s="144">
        <v>2</v>
      </c>
      <c r="E69" s="144">
        <v>0</v>
      </c>
      <c r="F69" s="144">
        <v>0</v>
      </c>
      <c r="G69" s="144">
        <v>0</v>
      </c>
      <c r="H69" s="144">
        <v>0</v>
      </c>
      <c r="I69" s="144">
        <v>0</v>
      </c>
      <c r="J69" s="144">
        <v>0</v>
      </c>
      <c r="K69" s="144">
        <v>0</v>
      </c>
      <c r="L69" s="144">
        <v>0</v>
      </c>
      <c r="M69" s="144">
        <v>0</v>
      </c>
      <c r="N69" s="144">
        <v>0</v>
      </c>
      <c r="O69" s="63"/>
    </row>
    <row r="70" spans="1:16" s="93" customFormat="1" ht="12.75" customHeight="1">
      <c r="A70" s="150" t="s">
        <v>61</v>
      </c>
      <c r="B70" s="151">
        <v>1</v>
      </c>
      <c r="C70" s="151">
        <v>1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4"/>
    </row>
    <row r="71" spans="1:16" ht="12.75" customHeight="1">
      <c r="A71" s="143" t="s">
        <v>163</v>
      </c>
      <c r="B71" s="144">
        <v>1</v>
      </c>
      <c r="C71" s="144">
        <v>1</v>
      </c>
      <c r="D71" s="144">
        <v>0</v>
      </c>
      <c r="E71" s="144">
        <v>0</v>
      </c>
      <c r="F71" s="144">
        <v>0</v>
      </c>
      <c r="G71" s="144">
        <v>0</v>
      </c>
      <c r="H71" s="144">
        <v>0</v>
      </c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144">
        <v>0</v>
      </c>
      <c r="O71" s="63"/>
    </row>
    <row r="72" spans="1:16" s="93" customFormat="1" ht="12.75" customHeight="1">
      <c r="A72" s="150" t="s">
        <v>39</v>
      </c>
      <c r="B72" s="151">
        <v>17</v>
      </c>
      <c r="C72" s="151">
        <v>4</v>
      </c>
      <c r="D72" s="153">
        <v>0</v>
      </c>
      <c r="E72" s="151">
        <v>5</v>
      </c>
      <c r="F72" s="151">
        <v>2</v>
      </c>
      <c r="G72" s="151">
        <v>2</v>
      </c>
      <c r="H72" s="151">
        <v>2</v>
      </c>
      <c r="I72" s="151">
        <v>2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4"/>
      <c r="P72" s="155"/>
    </row>
    <row r="73" spans="1:16" ht="12.75" customHeight="1">
      <c r="A73" s="143" t="s">
        <v>159</v>
      </c>
      <c r="B73" s="144">
        <v>17</v>
      </c>
      <c r="C73" s="144">
        <v>4</v>
      </c>
      <c r="D73" s="144">
        <v>0</v>
      </c>
      <c r="E73" s="144">
        <v>5</v>
      </c>
      <c r="F73" s="144">
        <v>2</v>
      </c>
      <c r="G73" s="144">
        <v>2</v>
      </c>
      <c r="H73" s="144">
        <v>2</v>
      </c>
      <c r="I73" s="144">
        <v>2</v>
      </c>
      <c r="J73" s="144">
        <v>0</v>
      </c>
      <c r="K73" s="144">
        <v>0</v>
      </c>
      <c r="L73" s="144">
        <v>0</v>
      </c>
      <c r="M73" s="144">
        <v>0</v>
      </c>
      <c r="N73" s="144">
        <v>0</v>
      </c>
      <c r="O73" s="63"/>
    </row>
    <row r="74" spans="1:16" s="93" customFormat="1" ht="12.75" customHeight="1">
      <c r="A74" s="152" t="s">
        <v>14</v>
      </c>
      <c r="B74" s="151">
        <v>5</v>
      </c>
      <c r="C74" s="151">
        <v>0</v>
      </c>
      <c r="D74" s="151">
        <v>0</v>
      </c>
      <c r="E74" s="151">
        <v>1</v>
      </c>
      <c r="F74" s="151">
        <v>0</v>
      </c>
      <c r="G74" s="151">
        <v>1</v>
      </c>
      <c r="H74" s="151">
        <v>0</v>
      </c>
      <c r="I74" s="151">
        <v>0</v>
      </c>
      <c r="J74" s="151">
        <v>0</v>
      </c>
      <c r="K74" s="151">
        <v>0</v>
      </c>
      <c r="L74" s="151">
        <v>2</v>
      </c>
      <c r="M74" s="151">
        <v>1</v>
      </c>
      <c r="N74" s="151">
        <v>0</v>
      </c>
      <c r="O74" s="154"/>
    </row>
    <row r="75" spans="1:16" s="8" customFormat="1" ht="12.75" customHeight="1">
      <c r="A75" s="143" t="s">
        <v>171</v>
      </c>
      <c r="B75" s="144">
        <v>1</v>
      </c>
      <c r="C75" s="144">
        <v>0</v>
      </c>
      <c r="D75" s="144">
        <v>0</v>
      </c>
      <c r="E75" s="144">
        <v>0</v>
      </c>
      <c r="F75" s="144">
        <v>0</v>
      </c>
      <c r="G75" s="144">
        <v>0</v>
      </c>
      <c r="H75" s="144">
        <v>0</v>
      </c>
      <c r="I75" s="144">
        <v>0</v>
      </c>
      <c r="J75" s="144">
        <v>0</v>
      </c>
      <c r="K75" s="144">
        <v>0</v>
      </c>
      <c r="L75" s="144">
        <v>1</v>
      </c>
      <c r="M75" s="144">
        <v>0</v>
      </c>
      <c r="N75" s="144">
        <v>0</v>
      </c>
      <c r="O75" s="63"/>
    </row>
    <row r="76" spans="1:16" ht="12.75" customHeight="1">
      <c r="A76" s="143" t="s">
        <v>167</v>
      </c>
      <c r="B76" s="144">
        <v>1</v>
      </c>
      <c r="C76" s="144">
        <v>0</v>
      </c>
      <c r="D76" s="144">
        <v>0</v>
      </c>
      <c r="E76" s="144">
        <v>1</v>
      </c>
      <c r="F76" s="144">
        <v>0</v>
      </c>
      <c r="G76" s="144">
        <v>0</v>
      </c>
      <c r="H76" s="144">
        <v>0</v>
      </c>
      <c r="I76" s="144">
        <v>0</v>
      </c>
      <c r="J76" s="144">
        <v>0</v>
      </c>
      <c r="K76" s="144">
        <v>0</v>
      </c>
      <c r="L76" s="144">
        <v>0</v>
      </c>
      <c r="M76" s="144">
        <v>0</v>
      </c>
      <c r="N76" s="144">
        <v>0</v>
      </c>
      <c r="O76" s="63"/>
    </row>
    <row r="77" spans="1:16" ht="12.75" customHeight="1">
      <c r="A77" s="143" t="s">
        <v>163</v>
      </c>
      <c r="B77" s="144">
        <v>3</v>
      </c>
      <c r="C77" s="144">
        <v>0</v>
      </c>
      <c r="D77" s="144">
        <v>0</v>
      </c>
      <c r="E77" s="144">
        <v>0</v>
      </c>
      <c r="F77" s="144">
        <v>0</v>
      </c>
      <c r="G77" s="144">
        <v>1</v>
      </c>
      <c r="H77" s="144">
        <v>0</v>
      </c>
      <c r="I77" s="144">
        <v>0</v>
      </c>
      <c r="J77" s="144">
        <v>0</v>
      </c>
      <c r="K77" s="144">
        <v>0</v>
      </c>
      <c r="L77" s="144">
        <v>1</v>
      </c>
      <c r="M77" s="144">
        <v>1</v>
      </c>
      <c r="N77" s="144">
        <v>0</v>
      </c>
      <c r="O77" s="63"/>
    </row>
    <row r="78" spans="1:16" s="93" customFormat="1" ht="12.75" customHeight="1">
      <c r="A78" s="152" t="s">
        <v>94</v>
      </c>
      <c r="B78" s="151">
        <v>170</v>
      </c>
      <c r="C78" s="151">
        <v>24</v>
      </c>
      <c r="D78" s="151">
        <v>29</v>
      </c>
      <c r="E78" s="151">
        <v>40</v>
      </c>
      <c r="F78" s="151">
        <v>8</v>
      </c>
      <c r="G78" s="151">
        <v>5</v>
      </c>
      <c r="H78" s="151">
        <v>12</v>
      </c>
      <c r="I78" s="151">
        <v>10</v>
      </c>
      <c r="J78" s="151">
        <v>14</v>
      </c>
      <c r="K78" s="151">
        <v>4</v>
      </c>
      <c r="L78" s="151">
        <v>9</v>
      </c>
      <c r="M78" s="151">
        <v>8</v>
      </c>
      <c r="N78" s="151">
        <v>7</v>
      </c>
      <c r="O78" s="154"/>
    </row>
    <row r="79" spans="1:16" s="8" customFormat="1" ht="12.75" customHeight="1">
      <c r="A79" s="143" t="s">
        <v>160</v>
      </c>
      <c r="B79" s="144">
        <v>39</v>
      </c>
      <c r="C79" s="144">
        <v>7</v>
      </c>
      <c r="D79" s="144">
        <v>8</v>
      </c>
      <c r="E79" s="144">
        <v>6</v>
      </c>
      <c r="F79" s="144">
        <v>3</v>
      </c>
      <c r="G79" s="144">
        <v>2</v>
      </c>
      <c r="H79" s="144">
        <v>5</v>
      </c>
      <c r="I79" s="144">
        <v>0</v>
      </c>
      <c r="J79" s="144">
        <v>1</v>
      </c>
      <c r="K79" s="144">
        <v>1</v>
      </c>
      <c r="L79" s="144">
        <v>2</v>
      </c>
      <c r="M79" s="144">
        <v>1</v>
      </c>
      <c r="N79" s="144">
        <v>3</v>
      </c>
      <c r="O79" s="63"/>
    </row>
    <row r="80" spans="1:16" s="8" customFormat="1" ht="12.75" customHeight="1">
      <c r="A80" s="143" t="s">
        <v>159</v>
      </c>
      <c r="B80" s="144">
        <v>11</v>
      </c>
      <c r="C80" s="144">
        <v>0</v>
      </c>
      <c r="D80" s="144">
        <v>1</v>
      </c>
      <c r="E80" s="144">
        <v>0</v>
      </c>
      <c r="F80" s="144">
        <v>1</v>
      </c>
      <c r="G80" s="144">
        <v>0</v>
      </c>
      <c r="H80" s="144">
        <v>0</v>
      </c>
      <c r="I80" s="144">
        <v>1</v>
      </c>
      <c r="J80" s="144">
        <v>0</v>
      </c>
      <c r="K80" s="144">
        <v>0</v>
      </c>
      <c r="L80" s="144">
        <v>2</v>
      </c>
      <c r="M80" s="144">
        <v>4</v>
      </c>
      <c r="N80" s="144">
        <v>2</v>
      </c>
      <c r="O80" s="63"/>
    </row>
    <row r="81" spans="1:15" s="8" customFormat="1" ht="12.75" customHeight="1">
      <c r="A81" s="143" t="s">
        <v>161</v>
      </c>
      <c r="B81" s="144">
        <v>5</v>
      </c>
      <c r="C81" s="144">
        <v>0</v>
      </c>
      <c r="D81" s="144">
        <v>0</v>
      </c>
      <c r="E81" s="144">
        <v>1</v>
      </c>
      <c r="F81" s="144">
        <v>1</v>
      </c>
      <c r="G81" s="144">
        <v>1</v>
      </c>
      <c r="H81" s="144">
        <v>0</v>
      </c>
      <c r="I81" s="144">
        <v>1</v>
      </c>
      <c r="J81" s="144">
        <v>0</v>
      </c>
      <c r="K81" s="144">
        <v>1</v>
      </c>
      <c r="L81" s="144">
        <v>0</v>
      </c>
      <c r="M81" s="144">
        <v>0</v>
      </c>
      <c r="N81" s="144">
        <v>0</v>
      </c>
      <c r="O81" s="63"/>
    </row>
    <row r="82" spans="1:15" ht="12.75" customHeight="1">
      <c r="A82" s="143" t="s">
        <v>162</v>
      </c>
      <c r="B82" s="144">
        <v>36</v>
      </c>
      <c r="C82" s="144">
        <v>6</v>
      </c>
      <c r="D82" s="144">
        <v>7</v>
      </c>
      <c r="E82" s="144">
        <v>6</v>
      </c>
      <c r="F82" s="144">
        <v>3</v>
      </c>
      <c r="G82" s="144">
        <v>2</v>
      </c>
      <c r="H82" s="144">
        <v>5</v>
      </c>
      <c r="I82" s="144">
        <v>0</v>
      </c>
      <c r="J82" s="144">
        <v>1</v>
      </c>
      <c r="K82" s="144">
        <v>1</v>
      </c>
      <c r="L82" s="144">
        <v>3</v>
      </c>
      <c r="M82" s="144">
        <v>2</v>
      </c>
      <c r="N82" s="144">
        <v>0</v>
      </c>
      <c r="O82" s="63"/>
    </row>
    <row r="83" spans="1:15" ht="12.75" customHeight="1">
      <c r="A83" s="143" t="s">
        <v>163</v>
      </c>
      <c r="B83" s="144">
        <v>2</v>
      </c>
      <c r="C83" s="144">
        <v>0</v>
      </c>
      <c r="D83" s="144">
        <v>0</v>
      </c>
      <c r="E83" s="144">
        <v>1</v>
      </c>
      <c r="F83" s="144">
        <v>0</v>
      </c>
      <c r="G83" s="144">
        <v>0</v>
      </c>
      <c r="H83" s="144">
        <v>0</v>
      </c>
      <c r="I83" s="144">
        <v>0</v>
      </c>
      <c r="J83" s="144">
        <v>0</v>
      </c>
      <c r="K83" s="144">
        <v>0</v>
      </c>
      <c r="L83" s="144">
        <v>1</v>
      </c>
      <c r="M83" s="144">
        <v>0</v>
      </c>
      <c r="N83" s="144">
        <v>0</v>
      </c>
      <c r="O83" s="63"/>
    </row>
    <row r="84" spans="1:15" ht="12.75" customHeight="1">
      <c r="A84" s="143" t="s">
        <v>80</v>
      </c>
      <c r="B84" s="144">
        <v>77</v>
      </c>
      <c r="C84" s="144">
        <v>11</v>
      </c>
      <c r="D84" s="144">
        <v>13</v>
      </c>
      <c r="E84" s="144">
        <v>26</v>
      </c>
      <c r="F84" s="144">
        <v>0</v>
      </c>
      <c r="G84" s="144">
        <v>0</v>
      </c>
      <c r="H84" s="144">
        <v>2</v>
      </c>
      <c r="I84" s="144">
        <v>8</v>
      </c>
      <c r="J84" s="144">
        <v>12</v>
      </c>
      <c r="K84" s="144">
        <v>1</v>
      </c>
      <c r="L84" s="144">
        <v>1</v>
      </c>
      <c r="M84" s="144">
        <v>1</v>
      </c>
      <c r="N84" s="144">
        <v>2</v>
      </c>
      <c r="O84" s="63"/>
    </row>
    <row r="85" spans="1:15" s="93" customFormat="1" ht="12.75" customHeight="1">
      <c r="A85" s="152" t="s">
        <v>15</v>
      </c>
      <c r="B85" s="151">
        <v>3</v>
      </c>
      <c r="C85" s="151">
        <v>0</v>
      </c>
      <c r="D85" s="151">
        <v>0</v>
      </c>
      <c r="E85" s="151">
        <v>1</v>
      </c>
      <c r="F85" s="151">
        <v>0</v>
      </c>
      <c r="G85" s="151">
        <v>0</v>
      </c>
      <c r="H85" s="151">
        <v>0</v>
      </c>
      <c r="I85" s="151">
        <v>0</v>
      </c>
      <c r="J85" s="151">
        <v>2</v>
      </c>
      <c r="K85" s="151">
        <v>0</v>
      </c>
      <c r="L85" s="151">
        <v>0</v>
      </c>
      <c r="M85" s="151">
        <v>0</v>
      </c>
      <c r="N85" s="151">
        <v>0</v>
      </c>
      <c r="O85" s="154"/>
    </row>
    <row r="86" spans="1:15" ht="12.75" customHeight="1">
      <c r="A86" s="143" t="s">
        <v>159</v>
      </c>
      <c r="B86" s="144">
        <v>1</v>
      </c>
      <c r="C86" s="144">
        <v>0</v>
      </c>
      <c r="D86" s="144">
        <v>0</v>
      </c>
      <c r="E86" s="144">
        <v>1</v>
      </c>
      <c r="F86" s="144">
        <v>0</v>
      </c>
      <c r="G86" s="144">
        <v>0</v>
      </c>
      <c r="H86" s="144">
        <v>0</v>
      </c>
      <c r="I86" s="144">
        <v>0</v>
      </c>
      <c r="J86" s="144">
        <v>0</v>
      </c>
      <c r="K86" s="144">
        <v>0</v>
      </c>
      <c r="L86" s="144">
        <v>0</v>
      </c>
      <c r="M86" s="144">
        <v>0</v>
      </c>
      <c r="N86" s="144">
        <v>0</v>
      </c>
      <c r="O86" s="63"/>
    </row>
    <row r="87" spans="1:15" s="8" customFormat="1" ht="12.75" customHeight="1">
      <c r="A87" s="143" t="s">
        <v>161</v>
      </c>
      <c r="B87" s="144">
        <v>2</v>
      </c>
      <c r="C87" s="144">
        <v>0</v>
      </c>
      <c r="D87" s="144">
        <v>0</v>
      </c>
      <c r="E87" s="144"/>
      <c r="F87" s="144">
        <v>0</v>
      </c>
      <c r="G87" s="144">
        <v>0</v>
      </c>
      <c r="H87" s="144">
        <v>0</v>
      </c>
      <c r="I87" s="144">
        <v>0</v>
      </c>
      <c r="J87" s="144">
        <v>2</v>
      </c>
      <c r="K87" s="144">
        <v>0</v>
      </c>
      <c r="L87" s="144">
        <v>0</v>
      </c>
      <c r="M87" s="144">
        <v>0</v>
      </c>
      <c r="N87" s="144">
        <v>0</v>
      </c>
      <c r="O87" s="63"/>
    </row>
    <row r="88" spans="1:15" s="93" customFormat="1" ht="12.75" customHeight="1">
      <c r="A88" s="152" t="s">
        <v>77</v>
      </c>
      <c r="B88" s="151">
        <v>1</v>
      </c>
      <c r="C88" s="151">
        <v>0</v>
      </c>
      <c r="D88" s="151">
        <v>0</v>
      </c>
      <c r="E88" s="151">
        <v>1</v>
      </c>
      <c r="F88" s="151">
        <v>0</v>
      </c>
      <c r="G88" s="151">
        <v>0</v>
      </c>
      <c r="H88" s="151">
        <v>0</v>
      </c>
      <c r="I88" s="153">
        <v>0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4"/>
    </row>
    <row r="89" spans="1:15" s="8" customFormat="1" ht="12.75" customHeight="1">
      <c r="A89" s="143" t="s">
        <v>80</v>
      </c>
      <c r="B89" s="144">
        <v>1</v>
      </c>
      <c r="C89" s="144">
        <v>0</v>
      </c>
      <c r="D89" s="144">
        <v>0</v>
      </c>
      <c r="E89" s="144">
        <v>1</v>
      </c>
      <c r="F89" s="144">
        <v>0</v>
      </c>
      <c r="G89" s="144">
        <v>0</v>
      </c>
      <c r="H89" s="144">
        <v>0</v>
      </c>
      <c r="I89" s="144">
        <v>0</v>
      </c>
      <c r="J89" s="144">
        <v>0</v>
      </c>
      <c r="K89" s="144">
        <v>0</v>
      </c>
      <c r="L89" s="144">
        <v>0</v>
      </c>
      <c r="M89" s="144">
        <v>0</v>
      </c>
      <c r="N89" s="144">
        <v>0</v>
      </c>
      <c r="O89" s="63"/>
    </row>
    <row r="90" spans="1:15" s="93" customFormat="1" ht="12.75" customHeight="1">
      <c r="A90" s="152" t="s">
        <v>16</v>
      </c>
      <c r="B90" s="151">
        <v>41</v>
      </c>
      <c r="C90" s="151">
        <v>6</v>
      </c>
      <c r="D90" s="151">
        <v>9</v>
      </c>
      <c r="E90" s="151">
        <v>17</v>
      </c>
      <c r="F90" s="151">
        <v>1</v>
      </c>
      <c r="G90" s="151">
        <v>2</v>
      </c>
      <c r="H90" s="151">
        <v>1</v>
      </c>
      <c r="I90" s="151">
        <v>1</v>
      </c>
      <c r="J90" s="151">
        <v>1</v>
      </c>
      <c r="K90" s="151">
        <v>0</v>
      </c>
      <c r="L90" s="151">
        <v>1</v>
      </c>
      <c r="M90" s="151">
        <v>1</v>
      </c>
      <c r="N90" s="151">
        <v>1</v>
      </c>
      <c r="O90" s="154"/>
    </row>
    <row r="91" spans="1:15" ht="12.75" customHeight="1">
      <c r="A91" s="143" t="s">
        <v>159</v>
      </c>
      <c r="B91" s="144">
        <v>5</v>
      </c>
      <c r="C91" s="144">
        <v>1</v>
      </c>
      <c r="D91" s="144">
        <v>0</v>
      </c>
      <c r="E91" s="144">
        <v>0</v>
      </c>
      <c r="F91" s="144">
        <v>0</v>
      </c>
      <c r="G91" s="144">
        <v>2</v>
      </c>
      <c r="H91" s="144">
        <v>0</v>
      </c>
      <c r="I91" s="144">
        <v>0</v>
      </c>
      <c r="J91" s="144">
        <v>1</v>
      </c>
      <c r="K91" s="144">
        <v>0</v>
      </c>
      <c r="L91" s="144">
        <v>1</v>
      </c>
      <c r="M91" s="144">
        <v>0</v>
      </c>
      <c r="N91" s="144">
        <v>0</v>
      </c>
      <c r="O91" s="63"/>
    </row>
    <row r="92" spans="1:15" ht="12.75" customHeight="1">
      <c r="A92" s="143" t="s">
        <v>179</v>
      </c>
      <c r="B92" s="144">
        <v>9</v>
      </c>
      <c r="C92" s="144">
        <v>3</v>
      </c>
      <c r="D92" s="144">
        <v>2</v>
      </c>
      <c r="E92" s="144">
        <v>4</v>
      </c>
      <c r="F92" s="144">
        <v>0</v>
      </c>
      <c r="G92" s="144">
        <v>0</v>
      </c>
      <c r="H92" s="144">
        <v>0</v>
      </c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144">
        <v>0</v>
      </c>
      <c r="O92" s="63"/>
    </row>
    <row r="93" spans="1:15" s="8" customFormat="1" ht="12.75" customHeight="1">
      <c r="A93" s="143" t="s">
        <v>161</v>
      </c>
      <c r="B93" s="144">
        <v>1</v>
      </c>
      <c r="C93" s="144">
        <v>0</v>
      </c>
      <c r="D93" s="144">
        <v>0</v>
      </c>
      <c r="E93" s="144">
        <v>0</v>
      </c>
      <c r="F93" s="144">
        <v>0</v>
      </c>
      <c r="G93" s="144">
        <v>0</v>
      </c>
      <c r="H93" s="144">
        <v>0</v>
      </c>
      <c r="I93" s="144">
        <v>0</v>
      </c>
      <c r="J93" s="144">
        <v>0</v>
      </c>
      <c r="K93" s="144">
        <v>0</v>
      </c>
      <c r="L93" s="144">
        <v>0</v>
      </c>
      <c r="M93" s="144">
        <v>1</v>
      </c>
      <c r="N93" s="144">
        <v>0</v>
      </c>
      <c r="O93" s="63"/>
    </row>
    <row r="94" spans="1:15" s="8" customFormat="1" ht="12.75" customHeight="1">
      <c r="A94" s="143" t="s">
        <v>163</v>
      </c>
      <c r="B94" s="144">
        <v>8</v>
      </c>
      <c r="C94" s="144">
        <v>1</v>
      </c>
      <c r="D94" s="144">
        <v>1</v>
      </c>
      <c r="E94" s="144">
        <v>4</v>
      </c>
      <c r="F94" s="144">
        <v>1</v>
      </c>
      <c r="G94" s="144">
        <v>0</v>
      </c>
      <c r="H94" s="144">
        <v>0</v>
      </c>
      <c r="I94" s="144">
        <v>1</v>
      </c>
      <c r="J94" s="144">
        <v>0</v>
      </c>
      <c r="K94" s="144">
        <v>0</v>
      </c>
      <c r="L94" s="144">
        <v>0</v>
      </c>
      <c r="M94" s="144">
        <v>0</v>
      </c>
      <c r="N94" s="144">
        <v>0</v>
      </c>
      <c r="O94" s="63"/>
    </row>
    <row r="95" spans="1:15" ht="12.75" customHeight="1">
      <c r="A95" s="143" t="s">
        <v>80</v>
      </c>
      <c r="B95" s="144">
        <v>18</v>
      </c>
      <c r="C95" s="144">
        <v>1</v>
      </c>
      <c r="D95" s="144">
        <v>6</v>
      </c>
      <c r="E95" s="144">
        <v>9</v>
      </c>
      <c r="F95" s="144">
        <v>0</v>
      </c>
      <c r="G95" s="144">
        <v>0</v>
      </c>
      <c r="H95" s="144">
        <v>1</v>
      </c>
      <c r="I95" s="144">
        <v>0</v>
      </c>
      <c r="J95" s="144">
        <v>0</v>
      </c>
      <c r="K95" s="144">
        <v>0</v>
      </c>
      <c r="L95" s="144">
        <v>0</v>
      </c>
      <c r="M95" s="144">
        <v>0</v>
      </c>
      <c r="N95" s="144">
        <v>1</v>
      </c>
      <c r="O95" s="63"/>
    </row>
    <row r="96" spans="1:15" s="93" customFormat="1" ht="12.75" customHeight="1">
      <c r="A96" s="152" t="s">
        <v>17</v>
      </c>
      <c r="B96" s="151">
        <v>5</v>
      </c>
      <c r="C96" s="151">
        <v>1</v>
      </c>
      <c r="D96" s="151">
        <v>1</v>
      </c>
      <c r="E96" s="151">
        <v>1</v>
      </c>
      <c r="F96" s="151">
        <v>0</v>
      </c>
      <c r="G96" s="151">
        <v>1</v>
      </c>
      <c r="H96" s="151">
        <v>0</v>
      </c>
      <c r="I96" s="151">
        <v>0</v>
      </c>
      <c r="J96" s="151">
        <v>0</v>
      </c>
      <c r="K96" s="151">
        <v>0</v>
      </c>
      <c r="L96" s="151">
        <v>0</v>
      </c>
      <c r="M96" s="151">
        <v>1</v>
      </c>
      <c r="N96" s="151">
        <v>0</v>
      </c>
      <c r="O96" s="154"/>
    </row>
    <row r="97" spans="1:15" ht="12.75" customHeight="1">
      <c r="A97" s="143" t="s">
        <v>159</v>
      </c>
      <c r="B97" s="144">
        <v>1</v>
      </c>
      <c r="C97" s="144">
        <v>0</v>
      </c>
      <c r="D97" s="144">
        <v>0</v>
      </c>
      <c r="E97" s="144">
        <v>0</v>
      </c>
      <c r="F97" s="144">
        <v>0</v>
      </c>
      <c r="G97" s="144">
        <v>1</v>
      </c>
      <c r="H97" s="144">
        <v>0</v>
      </c>
      <c r="I97" s="144">
        <v>0</v>
      </c>
      <c r="J97" s="144">
        <v>0</v>
      </c>
      <c r="K97" s="144">
        <v>0</v>
      </c>
      <c r="L97" s="144">
        <v>0</v>
      </c>
      <c r="M97" s="144">
        <v>0</v>
      </c>
      <c r="N97" s="144">
        <v>0</v>
      </c>
      <c r="O97" s="63"/>
    </row>
    <row r="98" spans="1:15" ht="12.75" customHeight="1">
      <c r="A98" s="143" t="s">
        <v>163</v>
      </c>
      <c r="B98" s="144">
        <v>4</v>
      </c>
      <c r="C98" s="144">
        <v>1</v>
      </c>
      <c r="D98" s="144">
        <v>1</v>
      </c>
      <c r="E98" s="144">
        <v>1</v>
      </c>
      <c r="F98" s="144">
        <v>0</v>
      </c>
      <c r="G98" s="144">
        <v>0</v>
      </c>
      <c r="H98" s="144">
        <v>0</v>
      </c>
      <c r="I98" s="144">
        <v>0</v>
      </c>
      <c r="J98" s="144">
        <v>0</v>
      </c>
      <c r="K98" s="144">
        <v>0</v>
      </c>
      <c r="L98" s="144">
        <v>0</v>
      </c>
      <c r="M98" s="144">
        <v>1</v>
      </c>
      <c r="N98" s="144">
        <v>0</v>
      </c>
      <c r="O98" s="63"/>
    </row>
    <row r="99" spans="1:15" s="93" customFormat="1" ht="12.75" customHeight="1">
      <c r="A99" s="152" t="s">
        <v>18</v>
      </c>
      <c r="B99" s="151">
        <v>85</v>
      </c>
      <c r="C99" s="151">
        <v>15</v>
      </c>
      <c r="D99" s="151">
        <v>13</v>
      </c>
      <c r="E99" s="151">
        <v>6</v>
      </c>
      <c r="F99" s="151">
        <v>7</v>
      </c>
      <c r="G99" s="151">
        <v>13</v>
      </c>
      <c r="H99" s="151">
        <v>13</v>
      </c>
      <c r="I99" s="151">
        <v>13</v>
      </c>
      <c r="J99" s="151">
        <v>0</v>
      </c>
      <c r="K99" s="151">
        <v>1</v>
      </c>
      <c r="L99" s="151">
        <v>1</v>
      </c>
      <c r="M99" s="151">
        <v>1</v>
      </c>
      <c r="N99" s="151">
        <v>2</v>
      </c>
      <c r="O99" s="154"/>
    </row>
    <row r="100" spans="1:15" ht="12.75" customHeight="1">
      <c r="A100" s="143" t="s">
        <v>159</v>
      </c>
      <c r="B100" s="144">
        <v>1</v>
      </c>
      <c r="C100" s="144">
        <v>0</v>
      </c>
      <c r="D100" s="144">
        <v>0</v>
      </c>
      <c r="E100" s="144">
        <v>0</v>
      </c>
      <c r="F100" s="144">
        <v>0</v>
      </c>
      <c r="G100" s="144">
        <v>1</v>
      </c>
      <c r="H100" s="144">
        <v>0</v>
      </c>
      <c r="I100" s="144">
        <v>0</v>
      </c>
      <c r="J100" s="144">
        <v>0</v>
      </c>
      <c r="K100" s="144">
        <v>0</v>
      </c>
      <c r="L100" s="144">
        <v>0</v>
      </c>
      <c r="M100" s="144">
        <v>0</v>
      </c>
      <c r="N100" s="144">
        <v>0</v>
      </c>
      <c r="O100" s="63"/>
    </row>
    <row r="101" spans="1:15" ht="12.75" customHeight="1">
      <c r="A101" s="143" t="s">
        <v>183</v>
      </c>
      <c r="B101" s="144">
        <v>69</v>
      </c>
      <c r="C101" s="144">
        <v>13</v>
      </c>
      <c r="D101" s="144">
        <v>12</v>
      </c>
      <c r="E101" s="144">
        <v>6</v>
      </c>
      <c r="F101" s="144">
        <v>5</v>
      </c>
      <c r="G101" s="144">
        <v>10</v>
      </c>
      <c r="H101" s="144">
        <v>12</v>
      </c>
      <c r="I101" s="144">
        <v>11</v>
      </c>
      <c r="J101" s="144">
        <v>0</v>
      </c>
      <c r="K101" s="144">
        <v>0</v>
      </c>
      <c r="L101" s="144">
        <v>0</v>
      </c>
      <c r="M101" s="144">
        <v>0</v>
      </c>
      <c r="N101" s="144">
        <v>0</v>
      </c>
      <c r="O101" s="63"/>
    </row>
    <row r="102" spans="1:15" ht="12.75" customHeight="1">
      <c r="A102" s="143" t="s">
        <v>163</v>
      </c>
      <c r="B102" s="144">
        <v>15</v>
      </c>
      <c r="C102" s="144">
        <v>2</v>
      </c>
      <c r="D102" s="144">
        <v>1</v>
      </c>
      <c r="E102" s="144">
        <v>0</v>
      </c>
      <c r="F102" s="144">
        <v>2</v>
      </c>
      <c r="G102" s="144">
        <v>2</v>
      </c>
      <c r="H102" s="144">
        <v>1</v>
      </c>
      <c r="I102" s="144">
        <v>2</v>
      </c>
      <c r="J102" s="144">
        <v>0</v>
      </c>
      <c r="K102" s="144">
        <v>1</v>
      </c>
      <c r="L102" s="144">
        <v>1</v>
      </c>
      <c r="M102" s="144">
        <v>1</v>
      </c>
      <c r="N102" s="144">
        <v>2</v>
      </c>
      <c r="O102" s="63"/>
    </row>
    <row r="103" spans="1:15" s="90" customFormat="1" ht="12.75" customHeight="1">
      <c r="A103" s="150" t="s">
        <v>95</v>
      </c>
      <c r="B103" s="151">
        <v>6</v>
      </c>
      <c r="C103" s="151">
        <v>0</v>
      </c>
      <c r="D103" s="151">
        <v>0</v>
      </c>
      <c r="E103" s="151">
        <v>2</v>
      </c>
      <c r="F103" s="151">
        <v>0</v>
      </c>
      <c r="G103" s="151">
        <v>0</v>
      </c>
      <c r="H103" s="151">
        <v>1</v>
      </c>
      <c r="I103" s="151">
        <v>1</v>
      </c>
      <c r="J103" s="151">
        <v>1</v>
      </c>
      <c r="K103" s="151">
        <v>1</v>
      </c>
      <c r="L103" s="151">
        <v>0</v>
      </c>
      <c r="M103" s="151">
        <v>0</v>
      </c>
      <c r="N103" s="151">
        <v>0</v>
      </c>
      <c r="O103" s="154"/>
    </row>
    <row r="104" spans="1:15" ht="12.75" customHeight="1">
      <c r="A104" s="143" t="s">
        <v>159</v>
      </c>
      <c r="B104" s="144">
        <v>4</v>
      </c>
      <c r="C104" s="144">
        <v>0</v>
      </c>
      <c r="D104" s="144">
        <v>0</v>
      </c>
      <c r="E104" s="144">
        <v>0</v>
      </c>
      <c r="F104" s="144">
        <v>0</v>
      </c>
      <c r="G104" s="144">
        <v>0</v>
      </c>
      <c r="H104" s="144">
        <v>1</v>
      </c>
      <c r="I104" s="144">
        <v>1</v>
      </c>
      <c r="J104" s="144">
        <v>1</v>
      </c>
      <c r="K104" s="144">
        <v>1</v>
      </c>
      <c r="L104" s="144">
        <v>0</v>
      </c>
      <c r="M104" s="144">
        <v>0</v>
      </c>
      <c r="N104" s="144">
        <v>0</v>
      </c>
      <c r="O104" s="63"/>
    </row>
    <row r="105" spans="1:15" s="8" customFormat="1" ht="12.75" customHeight="1">
      <c r="A105" s="143" t="s">
        <v>179</v>
      </c>
      <c r="B105" s="144">
        <v>1</v>
      </c>
      <c r="C105" s="144">
        <v>0</v>
      </c>
      <c r="D105" s="144">
        <v>0</v>
      </c>
      <c r="E105" s="144">
        <v>1</v>
      </c>
      <c r="F105" s="144">
        <v>0</v>
      </c>
      <c r="G105" s="144">
        <v>0</v>
      </c>
      <c r="H105" s="144">
        <v>0</v>
      </c>
      <c r="I105" s="144">
        <v>0</v>
      </c>
      <c r="J105" s="144">
        <v>0</v>
      </c>
      <c r="K105" s="144">
        <v>0</v>
      </c>
      <c r="L105" s="144">
        <v>0</v>
      </c>
      <c r="M105" s="144">
        <v>0</v>
      </c>
      <c r="N105" s="144">
        <v>0</v>
      </c>
      <c r="O105" s="63"/>
    </row>
    <row r="106" spans="1:15" ht="12.75" customHeight="1">
      <c r="A106" s="143" t="s">
        <v>80</v>
      </c>
      <c r="B106" s="144">
        <v>1</v>
      </c>
      <c r="C106" s="144">
        <v>0</v>
      </c>
      <c r="D106" s="144">
        <v>0</v>
      </c>
      <c r="E106" s="144">
        <v>1</v>
      </c>
      <c r="F106" s="144">
        <v>0</v>
      </c>
      <c r="G106" s="144">
        <v>0</v>
      </c>
      <c r="H106" s="144">
        <v>0</v>
      </c>
      <c r="I106" s="144">
        <v>0</v>
      </c>
      <c r="J106" s="144">
        <v>0</v>
      </c>
      <c r="K106" s="144">
        <v>0</v>
      </c>
      <c r="L106" s="144">
        <v>0</v>
      </c>
      <c r="M106" s="144">
        <v>0</v>
      </c>
      <c r="N106" s="144">
        <v>0</v>
      </c>
      <c r="O106" s="63"/>
    </row>
    <row r="107" spans="1:15" s="90" customFormat="1" ht="12.75" customHeight="1">
      <c r="A107" s="150" t="s">
        <v>96</v>
      </c>
      <c r="B107" s="151">
        <v>1</v>
      </c>
      <c r="C107" s="151">
        <v>0</v>
      </c>
      <c r="D107" s="153">
        <v>0</v>
      </c>
      <c r="E107" s="151">
        <v>1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4"/>
    </row>
    <row r="108" spans="1:15" s="8" customFormat="1" ht="12.75" customHeight="1">
      <c r="A108" s="143" t="s">
        <v>159</v>
      </c>
      <c r="B108" s="144">
        <v>1</v>
      </c>
      <c r="C108" s="144">
        <v>0</v>
      </c>
      <c r="D108" s="144">
        <v>0</v>
      </c>
      <c r="E108" s="144">
        <v>1</v>
      </c>
      <c r="F108" s="144">
        <v>0</v>
      </c>
      <c r="G108" s="144">
        <v>0</v>
      </c>
      <c r="H108" s="144">
        <v>0</v>
      </c>
      <c r="I108" s="144">
        <v>0</v>
      </c>
      <c r="J108" s="144">
        <v>0</v>
      </c>
      <c r="K108" s="144">
        <v>0</v>
      </c>
      <c r="L108" s="144">
        <v>0</v>
      </c>
      <c r="M108" s="144">
        <v>0</v>
      </c>
      <c r="N108" s="144">
        <v>0</v>
      </c>
      <c r="O108" s="63"/>
    </row>
    <row r="109" spans="1:15" s="8" customFormat="1" ht="12.75" customHeight="1">
      <c r="A109" s="143" t="s">
        <v>280</v>
      </c>
      <c r="B109" s="142">
        <v>73</v>
      </c>
      <c r="C109" s="142">
        <v>11</v>
      </c>
      <c r="D109" s="142">
        <v>6</v>
      </c>
      <c r="E109" s="142">
        <v>9</v>
      </c>
      <c r="F109" s="142">
        <v>6</v>
      </c>
      <c r="G109" s="142">
        <v>5</v>
      </c>
      <c r="H109" s="142">
        <v>6</v>
      </c>
      <c r="I109" s="142">
        <v>6</v>
      </c>
      <c r="J109" s="142">
        <v>4</v>
      </c>
      <c r="K109" s="142">
        <v>2</v>
      </c>
      <c r="L109" s="142">
        <v>6</v>
      </c>
      <c r="M109" s="142">
        <v>6</v>
      </c>
      <c r="N109" s="142">
        <v>6</v>
      </c>
      <c r="O109" s="63"/>
    </row>
    <row r="110" spans="1:15" ht="12.75" customHeight="1">
      <c r="A110" s="143" t="s">
        <v>159</v>
      </c>
      <c r="B110" s="144">
        <v>30</v>
      </c>
      <c r="C110" s="144">
        <v>3</v>
      </c>
      <c r="D110" s="144">
        <v>3</v>
      </c>
      <c r="E110" s="144">
        <v>2</v>
      </c>
      <c r="F110" s="144">
        <v>2</v>
      </c>
      <c r="G110" s="144">
        <v>3</v>
      </c>
      <c r="H110" s="144">
        <v>3</v>
      </c>
      <c r="I110" s="144">
        <v>3</v>
      </c>
      <c r="J110" s="144">
        <v>1</v>
      </c>
      <c r="K110" s="144">
        <v>1</v>
      </c>
      <c r="L110" s="144">
        <v>2</v>
      </c>
      <c r="M110" s="144">
        <v>3</v>
      </c>
      <c r="N110" s="144">
        <v>4</v>
      </c>
      <c r="O110" s="63"/>
    </row>
    <row r="111" spans="1:15" s="8" customFormat="1" ht="12.75" customHeight="1">
      <c r="A111" s="143" t="s">
        <v>161</v>
      </c>
      <c r="B111" s="144">
        <v>27</v>
      </c>
      <c r="C111" s="144">
        <v>6</v>
      </c>
      <c r="D111" s="144">
        <v>1</v>
      </c>
      <c r="E111" s="144">
        <v>5</v>
      </c>
      <c r="F111" s="144">
        <v>2</v>
      </c>
      <c r="G111" s="144">
        <v>2</v>
      </c>
      <c r="H111" s="144">
        <v>1</v>
      </c>
      <c r="I111" s="144">
        <v>2</v>
      </c>
      <c r="J111" s="144">
        <v>2</v>
      </c>
      <c r="K111" s="144">
        <v>0</v>
      </c>
      <c r="L111" s="144">
        <v>3</v>
      </c>
      <c r="M111" s="144">
        <v>1</v>
      </c>
      <c r="N111" s="144">
        <v>2</v>
      </c>
      <c r="O111" s="63"/>
    </row>
    <row r="112" spans="1:15" s="8" customFormat="1" ht="12.75" customHeight="1">
      <c r="A112" s="143" t="s">
        <v>163</v>
      </c>
      <c r="B112" s="144">
        <v>16</v>
      </c>
      <c r="C112" s="144">
        <v>2</v>
      </c>
      <c r="D112" s="144">
        <v>2</v>
      </c>
      <c r="E112" s="144">
        <v>2</v>
      </c>
      <c r="F112" s="144">
        <v>2</v>
      </c>
      <c r="G112" s="144">
        <v>0</v>
      </c>
      <c r="H112" s="144">
        <v>2</v>
      </c>
      <c r="I112" s="144">
        <v>1</v>
      </c>
      <c r="J112" s="144">
        <v>1</v>
      </c>
      <c r="K112" s="144">
        <v>1</v>
      </c>
      <c r="L112" s="144">
        <v>1</v>
      </c>
      <c r="M112" s="144">
        <v>2</v>
      </c>
      <c r="N112" s="144">
        <v>0</v>
      </c>
      <c r="O112" s="63"/>
    </row>
    <row r="113" spans="1:15" s="93" customFormat="1" ht="12.75" customHeight="1">
      <c r="A113" s="150" t="s">
        <v>97</v>
      </c>
      <c r="B113" s="151">
        <v>1</v>
      </c>
      <c r="C113" s="151">
        <v>0</v>
      </c>
      <c r="D113" s="151">
        <v>0</v>
      </c>
      <c r="E113" s="151">
        <v>0</v>
      </c>
      <c r="F113" s="151">
        <v>0</v>
      </c>
      <c r="G113" s="151">
        <v>0</v>
      </c>
      <c r="H113" s="151">
        <v>0</v>
      </c>
      <c r="I113" s="151">
        <v>0</v>
      </c>
      <c r="J113" s="151">
        <v>0</v>
      </c>
      <c r="K113" s="151">
        <v>0</v>
      </c>
      <c r="L113" s="151">
        <v>0</v>
      </c>
      <c r="M113" s="151">
        <v>1</v>
      </c>
      <c r="N113" s="151">
        <v>0</v>
      </c>
      <c r="O113" s="154"/>
    </row>
    <row r="114" spans="1:15" ht="12.75" customHeight="1">
      <c r="A114" s="143" t="s">
        <v>159</v>
      </c>
      <c r="B114" s="144">
        <v>1</v>
      </c>
      <c r="C114" s="144">
        <v>0</v>
      </c>
      <c r="D114" s="144">
        <v>0</v>
      </c>
      <c r="E114" s="144">
        <v>0</v>
      </c>
      <c r="F114" s="144">
        <v>0</v>
      </c>
      <c r="G114" s="144">
        <v>0</v>
      </c>
      <c r="H114" s="144">
        <v>0</v>
      </c>
      <c r="I114" s="144">
        <v>0</v>
      </c>
      <c r="J114" s="144">
        <v>0</v>
      </c>
      <c r="K114" s="144">
        <v>0</v>
      </c>
      <c r="L114" s="144">
        <v>0</v>
      </c>
      <c r="M114" s="144">
        <v>1</v>
      </c>
      <c r="N114" s="144">
        <v>0</v>
      </c>
      <c r="O114" s="63"/>
    </row>
    <row r="115" spans="1:15" s="93" customFormat="1" ht="12.75" customHeight="1">
      <c r="A115" s="150" t="s">
        <v>98</v>
      </c>
      <c r="B115" s="151">
        <v>16</v>
      </c>
      <c r="C115" s="151">
        <v>2</v>
      </c>
      <c r="D115" s="151">
        <v>3</v>
      </c>
      <c r="E115" s="151">
        <v>2</v>
      </c>
      <c r="F115" s="151">
        <v>2</v>
      </c>
      <c r="G115" s="151">
        <v>2</v>
      </c>
      <c r="H115" s="151">
        <v>0</v>
      </c>
      <c r="I115" s="151">
        <v>1</v>
      </c>
      <c r="J115" s="151">
        <v>1</v>
      </c>
      <c r="K115" s="151">
        <v>2</v>
      </c>
      <c r="L115" s="151">
        <v>1</v>
      </c>
      <c r="M115" s="151">
        <v>0</v>
      </c>
      <c r="N115" s="151">
        <v>0</v>
      </c>
      <c r="O115" s="154"/>
    </row>
    <row r="116" spans="1:15" ht="12.75" customHeight="1">
      <c r="A116" s="143" t="s">
        <v>159</v>
      </c>
      <c r="B116" s="144">
        <v>14</v>
      </c>
      <c r="C116" s="144">
        <v>2</v>
      </c>
      <c r="D116" s="144">
        <v>3</v>
      </c>
      <c r="E116" s="144">
        <v>2</v>
      </c>
      <c r="F116" s="144">
        <v>2</v>
      </c>
      <c r="G116" s="144">
        <v>2</v>
      </c>
      <c r="H116" s="144">
        <v>0</v>
      </c>
      <c r="I116" s="144">
        <v>0</v>
      </c>
      <c r="J116" s="144">
        <v>1</v>
      </c>
      <c r="K116" s="144">
        <v>1</v>
      </c>
      <c r="L116" s="144">
        <v>1</v>
      </c>
      <c r="M116" s="144">
        <v>0</v>
      </c>
      <c r="N116" s="144">
        <v>0</v>
      </c>
      <c r="O116" s="63"/>
    </row>
    <row r="117" spans="1:15" ht="12.75" customHeight="1">
      <c r="A117" s="143" t="s">
        <v>163</v>
      </c>
      <c r="B117" s="144">
        <v>2</v>
      </c>
      <c r="C117" s="144">
        <v>0</v>
      </c>
      <c r="D117" s="144">
        <v>0</v>
      </c>
      <c r="E117" s="144">
        <v>0</v>
      </c>
      <c r="F117" s="144">
        <v>0</v>
      </c>
      <c r="G117" s="144">
        <v>0</v>
      </c>
      <c r="H117" s="144">
        <v>0</v>
      </c>
      <c r="I117" s="144">
        <v>1</v>
      </c>
      <c r="J117" s="144">
        <v>0</v>
      </c>
      <c r="K117" s="144">
        <v>1</v>
      </c>
      <c r="L117" s="144">
        <v>0</v>
      </c>
      <c r="M117" s="144">
        <v>0</v>
      </c>
      <c r="N117" s="144">
        <v>0</v>
      </c>
      <c r="O117" s="63"/>
    </row>
    <row r="118" spans="1:15" s="90" customFormat="1" ht="12.75" customHeight="1">
      <c r="A118" s="150" t="s">
        <v>99</v>
      </c>
      <c r="B118" s="151">
        <v>2</v>
      </c>
      <c r="C118" s="151">
        <v>0</v>
      </c>
      <c r="D118" s="151">
        <v>0</v>
      </c>
      <c r="E118" s="151">
        <v>0</v>
      </c>
      <c r="F118" s="151">
        <v>0</v>
      </c>
      <c r="G118" s="151">
        <v>0</v>
      </c>
      <c r="H118" s="151">
        <v>0</v>
      </c>
      <c r="I118" s="151">
        <v>0</v>
      </c>
      <c r="J118" s="151">
        <v>0</v>
      </c>
      <c r="K118" s="151">
        <v>1</v>
      </c>
      <c r="L118" s="151">
        <v>0</v>
      </c>
      <c r="M118" s="151">
        <v>1</v>
      </c>
      <c r="N118" s="151">
        <v>0</v>
      </c>
      <c r="O118" s="154"/>
    </row>
    <row r="119" spans="1:15" ht="12.75" customHeight="1">
      <c r="A119" s="143" t="s">
        <v>216</v>
      </c>
      <c r="B119" s="144">
        <v>1</v>
      </c>
      <c r="C119" s="144">
        <v>0</v>
      </c>
      <c r="D119" s="144">
        <v>0</v>
      </c>
      <c r="E119" s="144">
        <v>0</v>
      </c>
      <c r="F119" s="144">
        <v>0</v>
      </c>
      <c r="G119" s="144">
        <v>0</v>
      </c>
      <c r="H119" s="144">
        <v>0</v>
      </c>
      <c r="I119" s="144">
        <v>0</v>
      </c>
      <c r="J119" s="144">
        <v>0</v>
      </c>
      <c r="K119" s="144">
        <v>1</v>
      </c>
      <c r="L119" s="144">
        <v>0</v>
      </c>
      <c r="M119" s="144">
        <v>0</v>
      </c>
      <c r="N119" s="144">
        <v>0</v>
      </c>
      <c r="O119" s="63"/>
    </row>
    <row r="120" spans="1:15" ht="12.75" customHeight="1">
      <c r="A120" s="143" t="s">
        <v>80</v>
      </c>
      <c r="B120" s="144">
        <v>1</v>
      </c>
      <c r="C120" s="144">
        <v>0</v>
      </c>
      <c r="D120" s="144">
        <v>0</v>
      </c>
      <c r="E120" s="144">
        <v>0</v>
      </c>
      <c r="F120" s="144">
        <v>0</v>
      </c>
      <c r="G120" s="144">
        <v>0</v>
      </c>
      <c r="H120" s="144">
        <v>0</v>
      </c>
      <c r="I120" s="144">
        <v>0</v>
      </c>
      <c r="J120" s="144">
        <v>0</v>
      </c>
      <c r="K120" s="144">
        <v>0</v>
      </c>
      <c r="L120" s="144">
        <v>0</v>
      </c>
      <c r="M120" s="144">
        <v>1</v>
      </c>
      <c r="N120" s="144">
        <v>0</v>
      </c>
      <c r="O120" s="63"/>
    </row>
    <row r="121" spans="1:15" s="90" customFormat="1" ht="12.75" customHeight="1">
      <c r="A121" s="150" t="s">
        <v>100</v>
      </c>
      <c r="B121" s="151">
        <v>2</v>
      </c>
      <c r="C121" s="153">
        <v>0</v>
      </c>
      <c r="D121" s="153">
        <v>0</v>
      </c>
      <c r="E121" s="153">
        <v>0</v>
      </c>
      <c r="F121" s="151">
        <v>0</v>
      </c>
      <c r="G121" s="151">
        <v>0</v>
      </c>
      <c r="H121" s="151">
        <v>0</v>
      </c>
      <c r="I121" s="151">
        <v>0</v>
      </c>
      <c r="J121" s="151">
        <v>0</v>
      </c>
      <c r="K121" s="151">
        <v>1</v>
      </c>
      <c r="L121" s="151">
        <v>1</v>
      </c>
      <c r="M121" s="151">
        <v>0</v>
      </c>
      <c r="N121" s="151">
        <v>0</v>
      </c>
      <c r="O121" s="154"/>
    </row>
    <row r="122" spans="1:15" ht="12.75" customHeight="1">
      <c r="A122" s="143" t="s">
        <v>159</v>
      </c>
      <c r="B122" s="144">
        <v>1</v>
      </c>
      <c r="C122" s="144">
        <v>0</v>
      </c>
      <c r="D122" s="144">
        <v>0</v>
      </c>
      <c r="E122" s="144">
        <v>0</v>
      </c>
      <c r="F122" s="144">
        <v>0</v>
      </c>
      <c r="G122" s="144">
        <v>0</v>
      </c>
      <c r="H122" s="144">
        <v>0</v>
      </c>
      <c r="I122" s="144">
        <v>0</v>
      </c>
      <c r="J122" s="144">
        <v>0</v>
      </c>
      <c r="K122" s="144">
        <v>0</v>
      </c>
      <c r="L122" s="144">
        <v>1</v>
      </c>
      <c r="M122" s="144">
        <v>0</v>
      </c>
      <c r="N122" s="144">
        <v>0</v>
      </c>
      <c r="O122" s="63"/>
    </row>
    <row r="123" spans="1:15" s="8" customFormat="1" ht="12.75" customHeight="1">
      <c r="A123" s="143" t="s">
        <v>161</v>
      </c>
      <c r="B123" s="144">
        <v>1</v>
      </c>
      <c r="C123" s="144">
        <v>0</v>
      </c>
      <c r="D123" s="144">
        <v>0</v>
      </c>
      <c r="E123" s="144">
        <v>0</v>
      </c>
      <c r="F123" s="144">
        <v>0</v>
      </c>
      <c r="G123" s="144">
        <v>0</v>
      </c>
      <c r="H123" s="144">
        <v>0</v>
      </c>
      <c r="I123" s="144">
        <v>0</v>
      </c>
      <c r="J123" s="144">
        <v>0</v>
      </c>
      <c r="K123" s="144">
        <v>1</v>
      </c>
      <c r="L123" s="144">
        <v>0</v>
      </c>
      <c r="M123" s="144">
        <v>0</v>
      </c>
      <c r="N123" s="144">
        <v>0</v>
      </c>
      <c r="O123" s="63"/>
    </row>
    <row r="124" spans="1:15" s="90" customFormat="1" ht="12.75" customHeight="1">
      <c r="A124" s="150" t="s">
        <v>101</v>
      </c>
      <c r="B124" s="151">
        <v>8</v>
      </c>
      <c r="C124" s="151">
        <v>0</v>
      </c>
      <c r="D124" s="151">
        <v>0</v>
      </c>
      <c r="E124" s="151">
        <v>0</v>
      </c>
      <c r="F124" s="151">
        <v>0</v>
      </c>
      <c r="G124" s="151">
        <v>0</v>
      </c>
      <c r="H124" s="151">
        <v>1</v>
      </c>
      <c r="I124" s="151">
        <v>0</v>
      </c>
      <c r="J124" s="151">
        <v>0</v>
      </c>
      <c r="K124" s="151">
        <v>2</v>
      </c>
      <c r="L124" s="151">
        <v>2</v>
      </c>
      <c r="M124" s="151">
        <v>2</v>
      </c>
      <c r="N124" s="151">
        <v>1</v>
      </c>
      <c r="O124" s="154"/>
    </row>
    <row r="125" spans="1:15" s="8" customFormat="1" ht="12.75" customHeight="1">
      <c r="A125" s="143" t="s">
        <v>159</v>
      </c>
      <c r="B125" s="144">
        <v>4</v>
      </c>
      <c r="C125" s="144">
        <v>0</v>
      </c>
      <c r="D125" s="144">
        <v>0</v>
      </c>
      <c r="E125" s="144">
        <v>0</v>
      </c>
      <c r="F125" s="144">
        <v>0</v>
      </c>
      <c r="G125" s="144">
        <v>0</v>
      </c>
      <c r="H125" s="144">
        <v>1</v>
      </c>
      <c r="I125" s="144">
        <v>0</v>
      </c>
      <c r="J125" s="144">
        <v>0</v>
      </c>
      <c r="K125" s="144">
        <v>2</v>
      </c>
      <c r="L125" s="144">
        <v>0</v>
      </c>
      <c r="M125" s="144">
        <v>1</v>
      </c>
      <c r="N125" s="144">
        <v>0</v>
      </c>
      <c r="O125" s="63"/>
    </row>
    <row r="126" spans="1:15" s="8" customFormat="1" ht="12.75" customHeight="1">
      <c r="A126" s="143" t="s">
        <v>161</v>
      </c>
      <c r="B126" s="144">
        <v>3</v>
      </c>
      <c r="C126" s="144">
        <v>0</v>
      </c>
      <c r="D126" s="144">
        <v>0</v>
      </c>
      <c r="E126" s="144">
        <v>0</v>
      </c>
      <c r="F126" s="144">
        <v>0</v>
      </c>
      <c r="G126" s="144">
        <v>0</v>
      </c>
      <c r="H126" s="144">
        <v>0</v>
      </c>
      <c r="I126" s="144">
        <v>0</v>
      </c>
      <c r="J126" s="144">
        <v>0</v>
      </c>
      <c r="K126" s="144">
        <v>0</v>
      </c>
      <c r="L126" s="144">
        <v>1</v>
      </c>
      <c r="M126" s="144">
        <v>1</v>
      </c>
      <c r="N126" s="144">
        <v>1</v>
      </c>
      <c r="O126" s="63"/>
    </row>
    <row r="127" spans="1:15" s="8" customFormat="1" ht="12.75" customHeight="1">
      <c r="A127" s="143" t="s">
        <v>163</v>
      </c>
      <c r="B127" s="144">
        <v>1</v>
      </c>
      <c r="C127" s="144">
        <v>0</v>
      </c>
      <c r="D127" s="144">
        <v>0</v>
      </c>
      <c r="E127" s="144">
        <v>0</v>
      </c>
      <c r="F127" s="144">
        <v>0</v>
      </c>
      <c r="G127" s="144">
        <v>0</v>
      </c>
      <c r="H127" s="144">
        <v>0</v>
      </c>
      <c r="I127" s="144">
        <v>0</v>
      </c>
      <c r="J127" s="144">
        <v>0</v>
      </c>
      <c r="K127" s="144">
        <v>0</v>
      </c>
      <c r="L127" s="144">
        <v>1</v>
      </c>
      <c r="M127" s="144">
        <v>0</v>
      </c>
      <c r="N127" s="144">
        <v>0</v>
      </c>
      <c r="O127" s="63"/>
    </row>
    <row r="128" spans="1:15" s="93" customFormat="1" ht="12.75" customHeight="1">
      <c r="A128" s="150" t="s">
        <v>20</v>
      </c>
      <c r="B128" s="151">
        <v>46</v>
      </c>
      <c r="C128" s="151">
        <v>2</v>
      </c>
      <c r="D128" s="151">
        <v>4</v>
      </c>
      <c r="E128" s="151">
        <v>6</v>
      </c>
      <c r="F128" s="151">
        <v>0</v>
      </c>
      <c r="G128" s="151">
        <v>2</v>
      </c>
      <c r="H128" s="151">
        <v>2</v>
      </c>
      <c r="I128" s="151">
        <v>10</v>
      </c>
      <c r="J128" s="151">
        <v>4</v>
      </c>
      <c r="K128" s="151">
        <v>6</v>
      </c>
      <c r="L128" s="151">
        <v>4</v>
      </c>
      <c r="M128" s="151">
        <v>4</v>
      </c>
      <c r="N128" s="151">
        <v>2</v>
      </c>
      <c r="O128" s="154"/>
    </row>
    <row r="129" spans="1:15" ht="12.75" customHeight="1">
      <c r="A129" s="143" t="s">
        <v>160</v>
      </c>
      <c r="B129" s="144">
        <v>18</v>
      </c>
      <c r="C129" s="144">
        <v>1</v>
      </c>
      <c r="D129" s="144">
        <v>2</v>
      </c>
      <c r="E129" s="144">
        <v>2</v>
      </c>
      <c r="F129" s="144">
        <v>0</v>
      </c>
      <c r="G129" s="144">
        <v>1</v>
      </c>
      <c r="H129" s="144">
        <v>1</v>
      </c>
      <c r="I129" s="144">
        <v>2</v>
      </c>
      <c r="J129" s="144">
        <v>2</v>
      </c>
      <c r="K129" s="144">
        <v>2</v>
      </c>
      <c r="L129" s="144">
        <v>2</v>
      </c>
      <c r="M129" s="144">
        <v>2</v>
      </c>
      <c r="N129" s="144">
        <v>1</v>
      </c>
      <c r="O129" s="63"/>
    </row>
    <row r="130" spans="1:15" ht="12.75" customHeight="1">
      <c r="A130" s="143" t="s">
        <v>159</v>
      </c>
      <c r="B130" s="144">
        <v>8</v>
      </c>
      <c r="C130" s="144">
        <v>0</v>
      </c>
      <c r="D130" s="144">
        <v>0</v>
      </c>
      <c r="E130" s="144">
        <v>1</v>
      </c>
      <c r="F130" s="144">
        <v>0</v>
      </c>
      <c r="G130" s="144">
        <v>0</v>
      </c>
      <c r="H130" s="144">
        <v>0</v>
      </c>
      <c r="I130" s="144">
        <v>6</v>
      </c>
      <c r="J130" s="144">
        <v>0</v>
      </c>
      <c r="K130" s="144">
        <v>1</v>
      </c>
      <c r="L130" s="144">
        <v>0</v>
      </c>
      <c r="M130" s="144">
        <v>0</v>
      </c>
      <c r="N130" s="144">
        <v>0</v>
      </c>
      <c r="O130" s="63"/>
    </row>
    <row r="131" spans="1:15" ht="12.75" customHeight="1">
      <c r="A131" s="143" t="s">
        <v>162</v>
      </c>
      <c r="B131" s="144">
        <v>20</v>
      </c>
      <c r="C131" s="144">
        <v>1</v>
      </c>
      <c r="D131" s="144">
        <v>2</v>
      </c>
      <c r="E131" s="144">
        <v>3</v>
      </c>
      <c r="F131" s="144">
        <v>0</v>
      </c>
      <c r="G131" s="144">
        <v>1</v>
      </c>
      <c r="H131" s="144">
        <v>1</v>
      </c>
      <c r="I131" s="144">
        <v>2</v>
      </c>
      <c r="J131" s="144">
        <v>2</v>
      </c>
      <c r="K131" s="144">
        <v>3</v>
      </c>
      <c r="L131" s="144">
        <v>2</v>
      </c>
      <c r="M131" s="144">
        <v>2</v>
      </c>
      <c r="N131" s="144">
        <v>1</v>
      </c>
      <c r="O131" s="63"/>
    </row>
    <row r="132" spans="1:15" s="93" customFormat="1" ht="12.75" customHeight="1">
      <c r="A132" s="152" t="s">
        <v>102</v>
      </c>
      <c r="B132" s="151">
        <v>24</v>
      </c>
      <c r="C132" s="151">
        <v>0</v>
      </c>
      <c r="D132" s="151">
        <v>2</v>
      </c>
      <c r="E132" s="151">
        <v>4</v>
      </c>
      <c r="F132" s="151">
        <v>3</v>
      </c>
      <c r="G132" s="151">
        <v>0</v>
      </c>
      <c r="H132" s="151">
        <v>3</v>
      </c>
      <c r="I132" s="151">
        <v>1</v>
      </c>
      <c r="J132" s="151">
        <v>4</v>
      </c>
      <c r="K132" s="151">
        <v>4</v>
      </c>
      <c r="L132" s="151">
        <v>1</v>
      </c>
      <c r="M132" s="151">
        <v>2</v>
      </c>
      <c r="N132" s="151">
        <v>0</v>
      </c>
      <c r="O132" s="154"/>
    </row>
    <row r="133" spans="1:15" s="8" customFormat="1" ht="12.75" customHeight="1">
      <c r="A133" s="143" t="s">
        <v>159</v>
      </c>
      <c r="B133" s="144">
        <v>4</v>
      </c>
      <c r="C133" s="144">
        <v>0</v>
      </c>
      <c r="D133" s="144">
        <v>0</v>
      </c>
      <c r="E133" s="144">
        <v>1</v>
      </c>
      <c r="F133" s="144">
        <v>0</v>
      </c>
      <c r="G133" s="144">
        <v>0</v>
      </c>
      <c r="H133" s="144">
        <v>2</v>
      </c>
      <c r="I133" s="144">
        <v>0</v>
      </c>
      <c r="J133" s="144">
        <v>0</v>
      </c>
      <c r="K133" s="144">
        <v>1</v>
      </c>
      <c r="L133" s="144">
        <v>0</v>
      </c>
      <c r="M133" s="144">
        <v>0</v>
      </c>
      <c r="N133" s="144">
        <v>0</v>
      </c>
      <c r="O133" s="63"/>
    </row>
    <row r="134" spans="1:15" s="8" customFormat="1" ht="12.75" customHeight="1">
      <c r="A134" s="143" t="s">
        <v>161</v>
      </c>
      <c r="B134" s="144">
        <v>6</v>
      </c>
      <c r="C134" s="144">
        <v>0</v>
      </c>
      <c r="D134" s="144">
        <v>1</v>
      </c>
      <c r="E134" s="144">
        <v>0</v>
      </c>
      <c r="F134" s="144">
        <v>2</v>
      </c>
      <c r="G134" s="144">
        <v>0</v>
      </c>
      <c r="H134" s="144">
        <v>0</v>
      </c>
      <c r="I134" s="144">
        <v>1</v>
      </c>
      <c r="J134" s="144">
        <v>1</v>
      </c>
      <c r="K134" s="144">
        <v>1</v>
      </c>
      <c r="L134" s="144">
        <v>0</v>
      </c>
      <c r="M134" s="144">
        <v>0</v>
      </c>
      <c r="N134" s="144">
        <v>0</v>
      </c>
      <c r="O134" s="63"/>
    </row>
    <row r="135" spans="1:15" ht="12.75" customHeight="1">
      <c r="A135" s="143" t="s">
        <v>163</v>
      </c>
      <c r="B135" s="144">
        <v>14</v>
      </c>
      <c r="C135" s="144">
        <v>0</v>
      </c>
      <c r="D135" s="144">
        <v>1</v>
      </c>
      <c r="E135" s="144">
        <v>3</v>
      </c>
      <c r="F135" s="144">
        <v>1</v>
      </c>
      <c r="G135" s="144">
        <v>0</v>
      </c>
      <c r="H135" s="144">
        <v>1</v>
      </c>
      <c r="I135" s="144">
        <v>0</v>
      </c>
      <c r="J135" s="144">
        <v>3</v>
      </c>
      <c r="K135" s="144">
        <v>2</v>
      </c>
      <c r="L135" s="144">
        <v>1</v>
      </c>
      <c r="M135" s="144">
        <v>2</v>
      </c>
      <c r="N135" s="144">
        <v>0</v>
      </c>
      <c r="O135" s="63"/>
    </row>
    <row r="136" spans="1:15" s="93" customFormat="1" ht="12.75" customHeight="1">
      <c r="A136" s="152" t="s">
        <v>21</v>
      </c>
      <c r="B136" s="151">
        <v>260</v>
      </c>
      <c r="C136" s="151">
        <v>25</v>
      </c>
      <c r="D136" s="151">
        <v>25</v>
      </c>
      <c r="E136" s="151">
        <v>25</v>
      </c>
      <c r="F136" s="151">
        <v>18</v>
      </c>
      <c r="G136" s="151">
        <v>12</v>
      </c>
      <c r="H136" s="151">
        <v>19</v>
      </c>
      <c r="I136" s="151">
        <v>12</v>
      </c>
      <c r="J136" s="151">
        <v>25</v>
      </c>
      <c r="K136" s="151">
        <v>16</v>
      </c>
      <c r="L136" s="151">
        <v>30</v>
      </c>
      <c r="M136" s="151">
        <v>29</v>
      </c>
      <c r="N136" s="151">
        <v>24</v>
      </c>
      <c r="O136" s="154"/>
    </row>
    <row r="137" spans="1:15" ht="12.75" customHeight="1">
      <c r="A137" s="143" t="s">
        <v>159</v>
      </c>
      <c r="B137" s="144">
        <v>122</v>
      </c>
      <c r="C137" s="144">
        <v>10</v>
      </c>
      <c r="D137" s="144">
        <v>8</v>
      </c>
      <c r="E137" s="144">
        <v>16</v>
      </c>
      <c r="F137" s="144">
        <v>9</v>
      </c>
      <c r="G137" s="144">
        <v>10</v>
      </c>
      <c r="H137" s="144">
        <v>9</v>
      </c>
      <c r="I137" s="144">
        <v>5</v>
      </c>
      <c r="J137" s="144">
        <v>12</v>
      </c>
      <c r="K137" s="144">
        <v>7</v>
      </c>
      <c r="L137" s="144">
        <v>13</v>
      </c>
      <c r="M137" s="144">
        <v>12</v>
      </c>
      <c r="N137" s="144">
        <v>11</v>
      </c>
      <c r="O137" s="63"/>
    </row>
    <row r="138" spans="1:15" ht="12.75" customHeight="1">
      <c r="A138" s="143" t="s">
        <v>179</v>
      </c>
      <c r="B138" s="144">
        <v>1</v>
      </c>
      <c r="C138" s="144">
        <v>0</v>
      </c>
      <c r="D138" s="144">
        <v>0</v>
      </c>
      <c r="E138" s="144">
        <v>0</v>
      </c>
      <c r="F138" s="144">
        <v>0</v>
      </c>
      <c r="G138" s="144">
        <v>0</v>
      </c>
      <c r="H138" s="144">
        <v>1</v>
      </c>
      <c r="I138" s="144">
        <v>0</v>
      </c>
      <c r="J138" s="144">
        <v>0</v>
      </c>
      <c r="K138" s="144">
        <v>0</v>
      </c>
      <c r="L138" s="144">
        <v>0</v>
      </c>
      <c r="M138" s="144">
        <v>0</v>
      </c>
      <c r="N138" s="144">
        <v>0</v>
      </c>
      <c r="O138" s="63"/>
    </row>
    <row r="139" spans="1:15" ht="12.75" customHeight="1">
      <c r="A139" s="143" t="s">
        <v>161</v>
      </c>
      <c r="B139" s="144">
        <v>42</v>
      </c>
      <c r="C139" s="144">
        <v>3</v>
      </c>
      <c r="D139" s="144">
        <v>1</v>
      </c>
      <c r="E139" s="144">
        <v>2</v>
      </c>
      <c r="F139" s="144">
        <v>4</v>
      </c>
      <c r="G139" s="144">
        <v>0</v>
      </c>
      <c r="H139" s="144">
        <v>4</v>
      </c>
      <c r="I139" s="144">
        <v>2</v>
      </c>
      <c r="J139" s="144">
        <v>7</v>
      </c>
      <c r="K139" s="144">
        <v>2</v>
      </c>
      <c r="L139" s="144">
        <v>7</v>
      </c>
      <c r="M139" s="144">
        <v>5</v>
      </c>
      <c r="N139" s="144">
        <v>5</v>
      </c>
      <c r="O139" s="63"/>
    </row>
    <row r="140" spans="1:15" s="8" customFormat="1" ht="12.75" customHeight="1">
      <c r="A140" s="143" t="s">
        <v>163</v>
      </c>
      <c r="B140" s="144">
        <v>94</v>
      </c>
      <c r="C140" s="144">
        <v>12</v>
      </c>
      <c r="D140" s="144">
        <v>16</v>
      </c>
      <c r="E140" s="144">
        <v>7</v>
      </c>
      <c r="F140" s="144">
        <v>5</v>
      </c>
      <c r="G140" s="144">
        <v>2</v>
      </c>
      <c r="H140" s="144">
        <v>5</v>
      </c>
      <c r="I140" s="144">
        <v>5</v>
      </c>
      <c r="J140" s="144">
        <v>6</v>
      </c>
      <c r="K140" s="144">
        <v>7</v>
      </c>
      <c r="L140" s="144">
        <v>10</v>
      </c>
      <c r="M140" s="144">
        <v>12</v>
      </c>
      <c r="N140" s="144">
        <v>7</v>
      </c>
      <c r="O140" s="63"/>
    </row>
    <row r="141" spans="1:15" s="8" customFormat="1" ht="12.75" customHeight="1">
      <c r="A141" s="143" t="s">
        <v>80</v>
      </c>
      <c r="B141" s="144">
        <v>1</v>
      </c>
      <c r="C141" s="144">
        <v>0</v>
      </c>
      <c r="D141" s="144">
        <v>0</v>
      </c>
      <c r="E141" s="144">
        <v>0</v>
      </c>
      <c r="F141" s="144">
        <v>0</v>
      </c>
      <c r="G141" s="144">
        <v>0</v>
      </c>
      <c r="H141" s="144">
        <v>0</v>
      </c>
      <c r="I141" s="144">
        <v>0</v>
      </c>
      <c r="J141" s="144">
        <v>0</v>
      </c>
      <c r="K141" s="144">
        <v>0</v>
      </c>
      <c r="L141" s="144">
        <v>0</v>
      </c>
      <c r="M141" s="144">
        <v>0</v>
      </c>
      <c r="N141" s="144">
        <v>1</v>
      </c>
      <c r="O141" s="63"/>
    </row>
    <row r="142" spans="1:15" s="93" customFormat="1" ht="12.75" customHeight="1">
      <c r="A142" s="152" t="s">
        <v>22</v>
      </c>
      <c r="B142" s="151">
        <v>101</v>
      </c>
      <c r="C142" s="151">
        <v>18</v>
      </c>
      <c r="D142" s="151">
        <v>21</v>
      </c>
      <c r="E142" s="151">
        <v>15</v>
      </c>
      <c r="F142" s="151">
        <v>6</v>
      </c>
      <c r="G142" s="151">
        <v>5</v>
      </c>
      <c r="H142" s="151">
        <v>5</v>
      </c>
      <c r="I142" s="151">
        <v>4</v>
      </c>
      <c r="J142" s="151">
        <v>3</v>
      </c>
      <c r="K142" s="151">
        <v>4</v>
      </c>
      <c r="L142" s="151">
        <v>4</v>
      </c>
      <c r="M142" s="151">
        <v>6</v>
      </c>
      <c r="N142" s="151">
        <v>10</v>
      </c>
      <c r="O142" s="154"/>
    </row>
    <row r="143" spans="1:15" ht="12.75" customHeight="1">
      <c r="A143" s="143" t="s">
        <v>159</v>
      </c>
      <c r="B143" s="144">
        <v>29</v>
      </c>
      <c r="C143" s="144">
        <v>2</v>
      </c>
      <c r="D143" s="144">
        <v>3</v>
      </c>
      <c r="E143" s="144">
        <v>2</v>
      </c>
      <c r="F143" s="144">
        <v>4</v>
      </c>
      <c r="G143" s="144">
        <v>3</v>
      </c>
      <c r="H143" s="144">
        <v>3</v>
      </c>
      <c r="I143" s="144">
        <v>2</v>
      </c>
      <c r="J143" s="144">
        <v>1</v>
      </c>
      <c r="K143" s="144">
        <v>2</v>
      </c>
      <c r="L143" s="144">
        <v>2</v>
      </c>
      <c r="M143" s="144">
        <v>3</v>
      </c>
      <c r="N143" s="144">
        <v>2</v>
      </c>
      <c r="O143" s="63"/>
    </row>
    <row r="144" spans="1:15" ht="12.75" customHeight="1">
      <c r="A144" s="143" t="s">
        <v>179</v>
      </c>
      <c r="B144" s="144">
        <v>41</v>
      </c>
      <c r="C144" s="144">
        <v>16</v>
      </c>
      <c r="D144" s="144">
        <v>17</v>
      </c>
      <c r="E144" s="144">
        <v>8</v>
      </c>
      <c r="F144" s="144">
        <v>0</v>
      </c>
      <c r="G144" s="144">
        <v>0</v>
      </c>
      <c r="H144" s="144">
        <v>0</v>
      </c>
      <c r="I144" s="144">
        <v>0</v>
      </c>
      <c r="J144" s="144">
        <v>0</v>
      </c>
      <c r="K144" s="144">
        <v>0</v>
      </c>
      <c r="L144" s="144">
        <v>0</v>
      </c>
      <c r="M144" s="144">
        <v>0</v>
      </c>
      <c r="N144" s="144">
        <v>0</v>
      </c>
      <c r="O144" s="63"/>
    </row>
    <row r="145" spans="1:15" ht="12.75" customHeight="1">
      <c r="A145" s="143" t="s">
        <v>161</v>
      </c>
      <c r="B145" s="144">
        <v>1</v>
      </c>
      <c r="C145" s="144">
        <v>0</v>
      </c>
      <c r="D145" s="144">
        <v>0</v>
      </c>
      <c r="E145" s="144">
        <v>0</v>
      </c>
      <c r="F145" s="144">
        <v>0</v>
      </c>
      <c r="G145" s="144">
        <v>1</v>
      </c>
      <c r="H145" s="144">
        <v>0</v>
      </c>
      <c r="I145" s="144">
        <v>0</v>
      </c>
      <c r="J145" s="144">
        <v>0</v>
      </c>
      <c r="K145" s="144">
        <v>0</v>
      </c>
      <c r="L145" s="144">
        <v>0</v>
      </c>
      <c r="M145" s="144">
        <v>0</v>
      </c>
      <c r="N145" s="144">
        <v>0</v>
      </c>
      <c r="O145" s="63"/>
    </row>
    <row r="146" spans="1:15" ht="12.75" customHeight="1">
      <c r="A146" s="143" t="s">
        <v>163</v>
      </c>
      <c r="B146" s="144">
        <v>2</v>
      </c>
      <c r="C146" s="144">
        <v>0</v>
      </c>
      <c r="D146" s="144">
        <v>0</v>
      </c>
      <c r="E146" s="144">
        <v>0</v>
      </c>
      <c r="F146" s="144">
        <v>2</v>
      </c>
      <c r="G146" s="144">
        <v>0</v>
      </c>
      <c r="H146" s="144">
        <v>0</v>
      </c>
      <c r="I146" s="144">
        <v>0</v>
      </c>
      <c r="J146" s="144">
        <v>0</v>
      </c>
      <c r="K146" s="144">
        <v>0</v>
      </c>
      <c r="L146" s="144">
        <v>0</v>
      </c>
      <c r="M146" s="144">
        <v>0</v>
      </c>
      <c r="N146" s="144">
        <v>0</v>
      </c>
      <c r="O146" s="63"/>
    </row>
    <row r="147" spans="1:15" ht="12.75" customHeight="1">
      <c r="A147" s="143" t="s">
        <v>80</v>
      </c>
      <c r="B147" s="144">
        <v>26</v>
      </c>
      <c r="C147" s="144">
        <v>0</v>
      </c>
      <c r="D147" s="144">
        <v>0</v>
      </c>
      <c r="E147" s="144">
        <v>4</v>
      </c>
      <c r="F147" s="144">
        <v>0</v>
      </c>
      <c r="G147" s="144">
        <v>1</v>
      </c>
      <c r="H147" s="144">
        <v>2</v>
      </c>
      <c r="I147" s="144">
        <v>2</v>
      </c>
      <c r="J147" s="144">
        <v>2</v>
      </c>
      <c r="K147" s="144">
        <v>2</v>
      </c>
      <c r="L147" s="144">
        <v>2</v>
      </c>
      <c r="M147" s="144">
        <v>3</v>
      </c>
      <c r="N147" s="144">
        <v>8</v>
      </c>
      <c r="O147" s="63"/>
    </row>
    <row r="148" spans="1:15" ht="12.75" customHeight="1">
      <c r="A148" s="143" t="s">
        <v>80</v>
      </c>
      <c r="B148" s="144">
        <v>2</v>
      </c>
      <c r="C148" s="144">
        <v>0</v>
      </c>
      <c r="D148" s="144">
        <v>1</v>
      </c>
      <c r="E148" s="144">
        <v>1</v>
      </c>
      <c r="F148" s="144">
        <v>0</v>
      </c>
      <c r="G148" s="144">
        <v>0</v>
      </c>
      <c r="H148" s="144">
        <v>0</v>
      </c>
      <c r="I148" s="144">
        <v>0</v>
      </c>
      <c r="J148" s="144">
        <v>0</v>
      </c>
      <c r="K148" s="144">
        <v>0</v>
      </c>
      <c r="L148" s="144">
        <v>0</v>
      </c>
      <c r="M148" s="144">
        <v>0</v>
      </c>
      <c r="N148" s="144">
        <v>0</v>
      </c>
      <c r="O148" s="63"/>
    </row>
    <row r="149" spans="1:15" s="93" customFormat="1" ht="12.75" customHeight="1">
      <c r="A149" s="152" t="s">
        <v>23</v>
      </c>
      <c r="B149" s="151">
        <v>67</v>
      </c>
      <c r="C149" s="151">
        <v>9</v>
      </c>
      <c r="D149" s="151">
        <v>8</v>
      </c>
      <c r="E149" s="151">
        <v>7</v>
      </c>
      <c r="F149" s="151">
        <v>8</v>
      </c>
      <c r="G149" s="151">
        <v>8</v>
      </c>
      <c r="H149" s="151">
        <v>6</v>
      </c>
      <c r="I149" s="151">
        <v>7</v>
      </c>
      <c r="J149" s="151">
        <v>5</v>
      </c>
      <c r="K149" s="151">
        <v>2</v>
      </c>
      <c r="L149" s="151">
        <v>3</v>
      </c>
      <c r="M149" s="151">
        <v>2</v>
      </c>
      <c r="N149" s="151">
        <v>2</v>
      </c>
      <c r="O149" s="154"/>
    </row>
    <row r="150" spans="1:15" ht="12.75" customHeight="1">
      <c r="A150" s="143" t="s">
        <v>160</v>
      </c>
      <c r="B150" s="144">
        <v>1</v>
      </c>
      <c r="C150" s="144">
        <v>0</v>
      </c>
      <c r="D150" s="144">
        <v>0</v>
      </c>
      <c r="E150" s="144">
        <v>0</v>
      </c>
      <c r="F150" s="144">
        <v>0</v>
      </c>
      <c r="G150" s="144">
        <v>0</v>
      </c>
      <c r="H150" s="144">
        <v>0</v>
      </c>
      <c r="I150" s="144">
        <v>0</v>
      </c>
      <c r="J150" s="144">
        <v>0</v>
      </c>
      <c r="K150" s="144">
        <v>0</v>
      </c>
      <c r="L150" s="144">
        <v>0</v>
      </c>
      <c r="M150" s="144">
        <v>1</v>
      </c>
      <c r="N150" s="144">
        <v>0</v>
      </c>
      <c r="O150" s="63"/>
    </row>
    <row r="151" spans="1:15" ht="12.75" customHeight="1">
      <c r="A151" s="143" t="s">
        <v>159</v>
      </c>
      <c r="B151" s="144">
        <v>62</v>
      </c>
      <c r="C151" s="144">
        <v>9</v>
      </c>
      <c r="D151" s="144">
        <v>8</v>
      </c>
      <c r="E151" s="144">
        <v>7</v>
      </c>
      <c r="F151" s="144">
        <v>8</v>
      </c>
      <c r="G151" s="144">
        <v>8</v>
      </c>
      <c r="H151" s="144">
        <v>6</v>
      </c>
      <c r="I151" s="144">
        <v>6</v>
      </c>
      <c r="J151" s="144">
        <v>3</v>
      </c>
      <c r="K151" s="144">
        <v>2</v>
      </c>
      <c r="L151" s="144">
        <v>3</v>
      </c>
      <c r="M151" s="144">
        <v>1</v>
      </c>
      <c r="N151" s="144">
        <v>1</v>
      </c>
      <c r="O151" s="63"/>
    </row>
    <row r="152" spans="1:15" ht="12.75" customHeight="1">
      <c r="A152" s="143" t="s">
        <v>163</v>
      </c>
      <c r="B152" s="144">
        <v>4</v>
      </c>
      <c r="C152" s="144">
        <v>0</v>
      </c>
      <c r="D152" s="144">
        <v>0</v>
      </c>
      <c r="E152" s="144">
        <v>0</v>
      </c>
      <c r="F152" s="144">
        <v>0</v>
      </c>
      <c r="G152" s="144">
        <v>0</v>
      </c>
      <c r="H152" s="144">
        <v>0</v>
      </c>
      <c r="I152" s="144">
        <v>1</v>
      </c>
      <c r="J152" s="144">
        <v>2</v>
      </c>
      <c r="K152" s="144">
        <v>0</v>
      </c>
      <c r="L152" s="144">
        <v>0</v>
      </c>
      <c r="M152" s="144">
        <v>0</v>
      </c>
      <c r="N152" s="144">
        <v>1</v>
      </c>
      <c r="O152" s="63"/>
    </row>
    <row r="153" spans="1:15" s="93" customFormat="1" ht="12.75" customHeight="1">
      <c r="A153" s="152" t="s">
        <v>43</v>
      </c>
      <c r="B153" s="151">
        <v>18</v>
      </c>
      <c r="C153" s="151">
        <v>3</v>
      </c>
      <c r="D153" s="151">
        <v>1</v>
      </c>
      <c r="E153" s="151">
        <v>3</v>
      </c>
      <c r="F153" s="151">
        <v>1</v>
      </c>
      <c r="G153" s="151">
        <v>2</v>
      </c>
      <c r="H153" s="151">
        <v>0</v>
      </c>
      <c r="I153" s="151">
        <v>1</v>
      </c>
      <c r="J153" s="151">
        <v>1</v>
      </c>
      <c r="K153" s="151">
        <v>1</v>
      </c>
      <c r="L153" s="151">
        <v>2</v>
      </c>
      <c r="M153" s="151">
        <v>0</v>
      </c>
      <c r="N153" s="151">
        <v>3</v>
      </c>
      <c r="O153" s="154"/>
    </row>
    <row r="154" spans="1:15" ht="12.75" customHeight="1">
      <c r="A154" s="143" t="s">
        <v>159</v>
      </c>
      <c r="B154" s="144">
        <v>17</v>
      </c>
      <c r="C154" s="144">
        <v>2</v>
      </c>
      <c r="D154" s="144">
        <v>1</v>
      </c>
      <c r="E154" s="144">
        <v>3</v>
      </c>
      <c r="F154" s="144">
        <v>1</v>
      </c>
      <c r="G154" s="144">
        <v>2</v>
      </c>
      <c r="H154" s="144">
        <v>0</v>
      </c>
      <c r="I154" s="144">
        <v>1</v>
      </c>
      <c r="J154" s="144">
        <v>1</v>
      </c>
      <c r="K154" s="144">
        <v>1</v>
      </c>
      <c r="L154" s="144">
        <v>2</v>
      </c>
      <c r="M154" s="144">
        <v>0</v>
      </c>
      <c r="N154" s="144">
        <v>3</v>
      </c>
      <c r="O154" s="63"/>
    </row>
    <row r="155" spans="1:15" ht="12.75" customHeight="1">
      <c r="A155" s="143" t="s">
        <v>161</v>
      </c>
      <c r="B155" s="144">
        <v>1</v>
      </c>
      <c r="C155" s="144">
        <v>1</v>
      </c>
      <c r="D155" s="144">
        <v>0</v>
      </c>
      <c r="E155" s="144">
        <v>0</v>
      </c>
      <c r="F155" s="144">
        <v>0</v>
      </c>
      <c r="G155" s="144">
        <v>0</v>
      </c>
      <c r="H155" s="144">
        <v>0</v>
      </c>
      <c r="I155" s="144">
        <v>0</v>
      </c>
      <c r="J155" s="144">
        <v>0</v>
      </c>
      <c r="K155" s="144">
        <v>0</v>
      </c>
      <c r="L155" s="144">
        <v>0</v>
      </c>
      <c r="M155" s="144">
        <v>0</v>
      </c>
      <c r="N155" s="144">
        <v>0</v>
      </c>
      <c r="O155" s="63"/>
    </row>
    <row r="156" spans="1:15" s="93" customFormat="1" ht="12.75" customHeight="1">
      <c r="A156" s="152" t="s">
        <v>24</v>
      </c>
      <c r="B156" s="151">
        <v>713</v>
      </c>
      <c r="C156" s="151">
        <v>70</v>
      </c>
      <c r="D156" s="151">
        <v>70</v>
      </c>
      <c r="E156" s="151">
        <v>74</v>
      </c>
      <c r="F156" s="151">
        <v>60</v>
      </c>
      <c r="G156" s="151">
        <v>50</v>
      </c>
      <c r="H156" s="151">
        <v>59</v>
      </c>
      <c r="I156" s="151">
        <v>52</v>
      </c>
      <c r="J156" s="151">
        <v>48</v>
      </c>
      <c r="K156" s="151">
        <v>54</v>
      </c>
      <c r="L156" s="151">
        <v>70</v>
      </c>
      <c r="M156" s="151">
        <v>51</v>
      </c>
      <c r="N156" s="151">
        <v>55</v>
      </c>
      <c r="O156" s="154"/>
    </row>
    <row r="157" spans="1:15" ht="12.75" customHeight="1">
      <c r="A157" s="143" t="s">
        <v>179</v>
      </c>
      <c r="B157" s="144">
        <v>614</v>
      </c>
      <c r="C157" s="144">
        <v>65</v>
      </c>
      <c r="D157" s="144">
        <v>61</v>
      </c>
      <c r="E157" s="144">
        <v>63</v>
      </c>
      <c r="F157" s="144">
        <v>54</v>
      </c>
      <c r="G157" s="144">
        <v>42</v>
      </c>
      <c r="H157" s="144">
        <v>47</v>
      </c>
      <c r="I157" s="144">
        <v>45</v>
      </c>
      <c r="J157" s="144">
        <v>37</v>
      </c>
      <c r="K157" s="144">
        <v>46</v>
      </c>
      <c r="L157" s="144">
        <v>60</v>
      </c>
      <c r="M157" s="144">
        <v>48</v>
      </c>
      <c r="N157" s="144">
        <v>46</v>
      </c>
      <c r="O157" s="63"/>
    </row>
    <row r="158" spans="1:15" s="8" customFormat="1" ht="12.75" customHeight="1">
      <c r="A158" s="143" t="s">
        <v>161</v>
      </c>
      <c r="B158" s="144">
        <v>16</v>
      </c>
      <c r="C158" s="144">
        <v>1</v>
      </c>
      <c r="D158" s="144">
        <v>1</v>
      </c>
      <c r="E158" s="144">
        <v>0</v>
      </c>
      <c r="F158" s="144">
        <v>1</v>
      </c>
      <c r="G158" s="144">
        <v>0</v>
      </c>
      <c r="H158" s="144">
        <v>2</v>
      </c>
      <c r="I158" s="144">
        <v>1</v>
      </c>
      <c r="J158" s="144">
        <v>2</v>
      </c>
      <c r="K158" s="144">
        <v>4</v>
      </c>
      <c r="L158" s="144">
        <v>2</v>
      </c>
      <c r="M158" s="144">
        <v>1</v>
      </c>
      <c r="N158" s="144">
        <v>1</v>
      </c>
      <c r="O158" s="63"/>
    </row>
    <row r="159" spans="1:15" ht="12.75" customHeight="1">
      <c r="A159" s="143" t="s">
        <v>163</v>
      </c>
      <c r="B159" s="144">
        <v>83</v>
      </c>
      <c r="C159" s="144">
        <v>4</v>
      </c>
      <c r="D159" s="144">
        <v>8</v>
      </c>
      <c r="E159" s="144">
        <v>11</v>
      </c>
      <c r="F159" s="144">
        <v>5</v>
      </c>
      <c r="G159" s="144">
        <v>8</v>
      </c>
      <c r="H159" s="144">
        <v>10</v>
      </c>
      <c r="I159" s="144">
        <v>6</v>
      </c>
      <c r="J159" s="144">
        <v>9</v>
      </c>
      <c r="K159" s="144">
        <v>4</v>
      </c>
      <c r="L159" s="144">
        <v>8</v>
      </c>
      <c r="M159" s="144">
        <v>2</v>
      </c>
      <c r="N159" s="144">
        <v>8</v>
      </c>
      <c r="O159" s="63"/>
    </row>
    <row r="160" spans="1:15" s="93" customFormat="1" ht="12.75" customHeight="1">
      <c r="A160" s="152" t="s">
        <v>25</v>
      </c>
      <c r="B160" s="151">
        <v>198</v>
      </c>
      <c r="C160" s="151">
        <v>24</v>
      </c>
      <c r="D160" s="151">
        <v>25</v>
      </c>
      <c r="E160" s="151">
        <v>11</v>
      </c>
      <c r="F160" s="151">
        <v>12</v>
      </c>
      <c r="G160" s="151">
        <v>18</v>
      </c>
      <c r="H160" s="151">
        <v>9</v>
      </c>
      <c r="I160" s="151">
        <v>13</v>
      </c>
      <c r="J160" s="151">
        <v>23</v>
      </c>
      <c r="K160" s="151">
        <v>11</v>
      </c>
      <c r="L160" s="151">
        <v>13</v>
      </c>
      <c r="M160" s="151">
        <v>23</v>
      </c>
      <c r="N160" s="151">
        <v>16</v>
      </c>
      <c r="O160" s="154"/>
    </row>
    <row r="161" spans="1:15" ht="12.75" customHeight="1">
      <c r="A161" s="143" t="s">
        <v>159</v>
      </c>
      <c r="B161" s="144">
        <v>101</v>
      </c>
      <c r="C161" s="144">
        <v>7</v>
      </c>
      <c r="D161" s="144">
        <v>8</v>
      </c>
      <c r="E161" s="144">
        <v>4</v>
      </c>
      <c r="F161" s="144">
        <v>6</v>
      </c>
      <c r="G161" s="144">
        <v>9</v>
      </c>
      <c r="H161" s="144">
        <v>4</v>
      </c>
      <c r="I161" s="144">
        <v>9</v>
      </c>
      <c r="J161" s="144">
        <v>13</v>
      </c>
      <c r="K161" s="144">
        <v>8</v>
      </c>
      <c r="L161" s="144">
        <v>9</v>
      </c>
      <c r="M161" s="144">
        <v>15</v>
      </c>
      <c r="N161" s="144">
        <v>9</v>
      </c>
      <c r="O161" s="63"/>
    </row>
    <row r="162" spans="1:15" ht="12.75" customHeight="1">
      <c r="A162" s="143" t="s">
        <v>179</v>
      </c>
      <c r="B162" s="144">
        <v>17</v>
      </c>
      <c r="C162" s="144">
        <v>7</v>
      </c>
      <c r="D162" s="144">
        <v>7</v>
      </c>
      <c r="E162" s="144">
        <v>3</v>
      </c>
      <c r="F162" s="144">
        <v>0</v>
      </c>
      <c r="G162" s="144">
        <v>0</v>
      </c>
      <c r="H162" s="144">
        <v>0</v>
      </c>
      <c r="I162" s="144">
        <v>0</v>
      </c>
      <c r="J162" s="144">
        <v>0</v>
      </c>
      <c r="K162" s="144">
        <v>0</v>
      </c>
      <c r="L162" s="144">
        <v>0</v>
      </c>
      <c r="M162" s="144">
        <v>0</v>
      </c>
      <c r="N162" s="144">
        <v>0</v>
      </c>
      <c r="O162" s="63"/>
    </row>
    <row r="163" spans="1:15" ht="12.75" customHeight="1">
      <c r="A163" s="143" t="s">
        <v>161</v>
      </c>
      <c r="B163" s="144">
        <v>10</v>
      </c>
      <c r="C163" s="144">
        <v>0</v>
      </c>
      <c r="D163" s="144">
        <v>1</v>
      </c>
      <c r="E163" s="144">
        <v>0</v>
      </c>
      <c r="F163" s="144">
        <v>0</v>
      </c>
      <c r="G163" s="144">
        <v>0</v>
      </c>
      <c r="H163" s="144">
        <v>2</v>
      </c>
      <c r="I163" s="144">
        <v>1</v>
      </c>
      <c r="J163" s="144">
        <v>2</v>
      </c>
      <c r="K163" s="144">
        <v>0</v>
      </c>
      <c r="L163" s="144">
        <v>1</v>
      </c>
      <c r="M163" s="144">
        <v>1</v>
      </c>
      <c r="N163" s="144">
        <v>2</v>
      </c>
      <c r="O163" s="63"/>
    </row>
    <row r="164" spans="1:15" s="8" customFormat="1" ht="12.75" customHeight="1">
      <c r="A164" s="143" t="s">
        <v>163</v>
      </c>
      <c r="B164" s="144">
        <v>69</v>
      </c>
      <c r="C164" s="144">
        <v>10</v>
      </c>
      <c r="D164" s="144">
        <v>9</v>
      </c>
      <c r="E164" s="144">
        <v>4</v>
      </c>
      <c r="F164" s="144">
        <v>6</v>
      </c>
      <c r="G164" s="144">
        <v>9</v>
      </c>
      <c r="H164" s="144">
        <v>3</v>
      </c>
      <c r="I164" s="144">
        <v>3</v>
      </c>
      <c r="J164" s="144">
        <v>8</v>
      </c>
      <c r="K164" s="144">
        <v>3</v>
      </c>
      <c r="L164" s="144">
        <v>3</v>
      </c>
      <c r="M164" s="144">
        <v>6</v>
      </c>
      <c r="N164" s="144">
        <v>5</v>
      </c>
      <c r="O164" s="63"/>
    </row>
    <row r="165" spans="1:15" s="8" customFormat="1" ht="12.75" customHeight="1">
      <c r="A165" s="143" t="s">
        <v>80</v>
      </c>
      <c r="B165" s="144">
        <v>1</v>
      </c>
      <c r="C165" s="144">
        <v>0</v>
      </c>
      <c r="D165" s="144">
        <v>0</v>
      </c>
      <c r="E165" s="144">
        <v>0</v>
      </c>
      <c r="F165" s="144">
        <v>0</v>
      </c>
      <c r="G165" s="144">
        <v>0</v>
      </c>
      <c r="H165" s="144">
        <v>0</v>
      </c>
      <c r="I165" s="144">
        <v>0</v>
      </c>
      <c r="J165" s="144">
        <v>0</v>
      </c>
      <c r="K165" s="144">
        <v>0</v>
      </c>
      <c r="L165" s="144">
        <v>0</v>
      </c>
      <c r="M165" s="144">
        <v>1</v>
      </c>
      <c r="N165" s="144">
        <v>0</v>
      </c>
      <c r="O165" s="63"/>
    </row>
    <row r="166" spans="1:15" s="93" customFormat="1" ht="12.75" customHeight="1">
      <c r="A166" s="152" t="s">
        <v>103</v>
      </c>
      <c r="B166" s="151">
        <v>1</v>
      </c>
      <c r="C166" s="151">
        <v>1</v>
      </c>
      <c r="D166" s="151">
        <v>0</v>
      </c>
      <c r="E166" s="151">
        <v>0</v>
      </c>
      <c r="F166" s="151">
        <v>0</v>
      </c>
      <c r="G166" s="151">
        <v>0</v>
      </c>
      <c r="H166" s="151">
        <v>0</v>
      </c>
      <c r="I166" s="151">
        <v>0</v>
      </c>
      <c r="J166" s="151">
        <v>0</v>
      </c>
      <c r="K166" s="151">
        <v>0</v>
      </c>
      <c r="L166" s="151">
        <v>0</v>
      </c>
      <c r="M166" s="151">
        <v>0</v>
      </c>
      <c r="N166" s="151">
        <v>0</v>
      </c>
      <c r="O166" s="154"/>
    </row>
    <row r="167" spans="1:15" ht="12.75" customHeight="1">
      <c r="A167" s="143" t="s">
        <v>159</v>
      </c>
      <c r="B167" s="144">
        <v>1</v>
      </c>
      <c r="C167" s="144">
        <v>1</v>
      </c>
      <c r="D167" s="144">
        <v>0</v>
      </c>
      <c r="E167" s="144">
        <v>0</v>
      </c>
      <c r="F167" s="144">
        <v>0</v>
      </c>
      <c r="G167" s="144">
        <v>0</v>
      </c>
      <c r="H167" s="144">
        <v>0</v>
      </c>
      <c r="I167" s="144">
        <v>0</v>
      </c>
      <c r="J167" s="144">
        <v>0</v>
      </c>
      <c r="K167" s="144">
        <v>0</v>
      </c>
      <c r="L167" s="144">
        <v>0</v>
      </c>
      <c r="M167" s="144">
        <v>0</v>
      </c>
      <c r="N167" s="144">
        <v>0</v>
      </c>
      <c r="O167" s="63"/>
    </row>
    <row r="168" spans="1:15" s="90" customFormat="1" ht="12.75" customHeight="1">
      <c r="A168" s="152" t="s">
        <v>104</v>
      </c>
      <c r="B168" s="151">
        <v>77</v>
      </c>
      <c r="C168" s="151">
        <v>5</v>
      </c>
      <c r="D168" s="151">
        <v>2</v>
      </c>
      <c r="E168" s="151">
        <v>6</v>
      </c>
      <c r="F168" s="151">
        <v>6</v>
      </c>
      <c r="G168" s="151">
        <v>4</v>
      </c>
      <c r="H168" s="151">
        <v>6</v>
      </c>
      <c r="I168" s="151">
        <v>5</v>
      </c>
      <c r="J168" s="151">
        <v>7</v>
      </c>
      <c r="K168" s="151">
        <v>11</v>
      </c>
      <c r="L168" s="151">
        <v>7</v>
      </c>
      <c r="M168" s="151">
        <v>8</v>
      </c>
      <c r="N168" s="151">
        <v>10</v>
      </c>
      <c r="O168" s="154"/>
    </row>
    <row r="169" spans="1:15" ht="12.75" customHeight="1">
      <c r="A169" s="143" t="s">
        <v>159</v>
      </c>
      <c r="B169" s="144">
        <v>75</v>
      </c>
      <c r="C169" s="144">
        <v>5</v>
      </c>
      <c r="D169" s="144">
        <v>2</v>
      </c>
      <c r="E169" s="144">
        <v>5</v>
      </c>
      <c r="F169" s="144">
        <v>6</v>
      </c>
      <c r="G169" s="144">
        <v>4</v>
      </c>
      <c r="H169" s="144">
        <v>6</v>
      </c>
      <c r="I169" s="144">
        <v>5</v>
      </c>
      <c r="J169" s="144">
        <v>7</v>
      </c>
      <c r="K169" s="144">
        <v>11</v>
      </c>
      <c r="L169" s="144">
        <v>7</v>
      </c>
      <c r="M169" s="144">
        <v>8</v>
      </c>
      <c r="N169" s="144">
        <v>9</v>
      </c>
      <c r="O169" s="63"/>
    </row>
    <row r="170" spans="1:15" ht="12.75" customHeight="1">
      <c r="A170" s="143" t="s">
        <v>163</v>
      </c>
      <c r="B170" s="144">
        <v>2</v>
      </c>
      <c r="C170" s="144">
        <v>0</v>
      </c>
      <c r="D170" s="144">
        <v>0</v>
      </c>
      <c r="E170" s="144">
        <v>1</v>
      </c>
      <c r="F170" s="144">
        <v>0</v>
      </c>
      <c r="G170" s="144">
        <v>0</v>
      </c>
      <c r="H170" s="144">
        <v>0</v>
      </c>
      <c r="I170" s="144">
        <v>0</v>
      </c>
      <c r="J170" s="144">
        <v>0</v>
      </c>
      <c r="K170" s="144">
        <v>0</v>
      </c>
      <c r="L170" s="144">
        <v>0</v>
      </c>
      <c r="M170" s="144">
        <v>0</v>
      </c>
      <c r="N170" s="144">
        <v>1</v>
      </c>
      <c r="O170" s="63"/>
    </row>
    <row r="171" spans="1:15" s="93" customFormat="1" ht="12.75" customHeight="1">
      <c r="A171" s="150" t="s">
        <v>105</v>
      </c>
      <c r="B171" s="151">
        <v>1</v>
      </c>
      <c r="C171" s="151">
        <v>0</v>
      </c>
      <c r="D171" s="151">
        <v>0</v>
      </c>
      <c r="E171" s="151">
        <v>0</v>
      </c>
      <c r="F171" s="151">
        <v>0</v>
      </c>
      <c r="G171" s="151">
        <v>0</v>
      </c>
      <c r="H171" s="151">
        <v>0</v>
      </c>
      <c r="I171" s="151">
        <v>0</v>
      </c>
      <c r="J171" s="151">
        <v>0</v>
      </c>
      <c r="K171" s="151">
        <v>0</v>
      </c>
      <c r="L171" s="151">
        <v>0</v>
      </c>
      <c r="M171" s="151">
        <v>0</v>
      </c>
      <c r="N171" s="151">
        <v>1</v>
      </c>
      <c r="O171" s="154"/>
    </row>
    <row r="172" spans="1:15" ht="12.75" customHeight="1">
      <c r="A172" s="143" t="s">
        <v>159</v>
      </c>
      <c r="B172" s="144">
        <v>1</v>
      </c>
      <c r="C172" s="144">
        <v>0</v>
      </c>
      <c r="D172" s="144">
        <v>0</v>
      </c>
      <c r="E172" s="144">
        <v>0</v>
      </c>
      <c r="F172" s="144">
        <v>0</v>
      </c>
      <c r="G172" s="144">
        <v>0</v>
      </c>
      <c r="H172" s="144">
        <v>0</v>
      </c>
      <c r="I172" s="144">
        <v>0</v>
      </c>
      <c r="J172" s="144">
        <v>0</v>
      </c>
      <c r="K172" s="144">
        <v>0</v>
      </c>
      <c r="L172" s="144">
        <v>0</v>
      </c>
      <c r="M172" s="144">
        <v>0</v>
      </c>
      <c r="N172" s="144">
        <v>1</v>
      </c>
      <c r="O172" s="63"/>
    </row>
    <row r="173" spans="1:15" s="93" customFormat="1" ht="12.75" customHeight="1">
      <c r="A173" s="150" t="s">
        <v>106</v>
      </c>
      <c r="B173" s="151">
        <v>1</v>
      </c>
      <c r="C173" s="151">
        <v>0</v>
      </c>
      <c r="D173" s="151">
        <v>0</v>
      </c>
      <c r="E173" s="151">
        <v>0</v>
      </c>
      <c r="F173" s="151">
        <v>0</v>
      </c>
      <c r="G173" s="151">
        <v>0</v>
      </c>
      <c r="H173" s="151">
        <v>0</v>
      </c>
      <c r="I173" s="151">
        <v>0</v>
      </c>
      <c r="J173" s="151">
        <v>1</v>
      </c>
      <c r="K173" s="151">
        <v>0</v>
      </c>
      <c r="L173" s="151">
        <v>0</v>
      </c>
      <c r="M173" s="151">
        <v>0</v>
      </c>
      <c r="N173" s="151">
        <v>0</v>
      </c>
      <c r="O173" s="154"/>
    </row>
    <row r="174" spans="1:15" s="8" customFormat="1" ht="12.75" customHeight="1">
      <c r="A174" s="143" t="s">
        <v>159</v>
      </c>
      <c r="B174" s="144">
        <v>1</v>
      </c>
      <c r="C174" s="144">
        <v>0</v>
      </c>
      <c r="D174" s="144">
        <v>0</v>
      </c>
      <c r="E174" s="144">
        <v>0</v>
      </c>
      <c r="F174" s="144">
        <v>0</v>
      </c>
      <c r="G174" s="144">
        <v>0</v>
      </c>
      <c r="H174" s="144">
        <v>0</v>
      </c>
      <c r="I174" s="144">
        <v>0</v>
      </c>
      <c r="J174" s="144">
        <v>1</v>
      </c>
      <c r="K174" s="144">
        <v>0</v>
      </c>
      <c r="L174" s="144">
        <v>0</v>
      </c>
      <c r="M174" s="144">
        <v>0</v>
      </c>
      <c r="N174" s="144">
        <v>0</v>
      </c>
      <c r="O174" s="63"/>
    </row>
    <row r="175" spans="1:15" s="90" customFormat="1" ht="12.75" customHeight="1">
      <c r="A175" s="150" t="s">
        <v>26</v>
      </c>
      <c r="B175" s="151">
        <v>63</v>
      </c>
      <c r="C175" s="151">
        <v>5</v>
      </c>
      <c r="D175" s="151">
        <v>1</v>
      </c>
      <c r="E175" s="151">
        <v>6</v>
      </c>
      <c r="F175" s="151">
        <v>9</v>
      </c>
      <c r="G175" s="151">
        <v>2</v>
      </c>
      <c r="H175" s="151">
        <v>8</v>
      </c>
      <c r="I175" s="151">
        <v>3</v>
      </c>
      <c r="J175" s="151">
        <v>5</v>
      </c>
      <c r="K175" s="151">
        <v>5</v>
      </c>
      <c r="L175" s="151">
        <v>5</v>
      </c>
      <c r="M175" s="151">
        <v>3</v>
      </c>
      <c r="N175" s="151">
        <v>11</v>
      </c>
      <c r="O175" s="154"/>
    </row>
    <row r="176" spans="1:15" s="8" customFormat="1" ht="12.75" customHeight="1">
      <c r="A176" s="143" t="s">
        <v>159</v>
      </c>
      <c r="B176" s="144">
        <v>49</v>
      </c>
      <c r="C176" s="144">
        <v>3</v>
      </c>
      <c r="D176" s="144">
        <v>0</v>
      </c>
      <c r="E176" s="144">
        <v>4</v>
      </c>
      <c r="F176" s="144">
        <v>7</v>
      </c>
      <c r="G176" s="144">
        <v>1</v>
      </c>
      <c r="H176" s="144">
        <v>7</v>
      </c>
      <c r="I176" s="144">
        <v>3</v>
      </c>
      <c r="J176" s="144">
        <v>4</v>
      </c>
      <c r="K176" s="144">
        <v>5</v>
      </c>
      <c r="L176" s="144">
        <v>4</v>
      </c>
      <c r="M176" s="144">
        <v>2</v>
      </c>
      <c r="N176" s="144">
        <v>9</v>
      </c>
      <c r="O176" s="63"/>
    </row>
    <row r="177" spans="1:15" s="8" customFormat="1" ht="12.75" customHeight="1">
      <c r="A177" s="143" t="s">
        <v>161</v>
      </c>
      <c r="B177" s="144">
        <v>2</v>
      </c>
      <c r="C177" s="144">
        <v>0</v>
      </c>
      <c r="D177" s="144">
        <v>0</v>
      </c>
      <c r="E177" s="144">
        <v>1</v>
      </c>
      <c r="F177" s="144">
        <v>0</v>
      </c>
      <c r="G177" s="144">
        <v>0</v>
      </c>
      <c r="H177" s="144">
        <v>0</v>
      </c>
      <c r="I177" s="144">
        <v>0</v>
      </c>
      <c r="J177" s="144">
        <v>0</v>
      </c>
      <c r="K177" s="144">
        <v>0</v>
      </c>
      <c r="L177" s="144">
        <v>0</v>
      </c>
      <c r="M177" s="144">
        <v>0</v>
      </c>
      <c r="N177" s="144">
        <v>1</v>
      </c>
      <c r="O177" s="63"/>
    </row>
    <row r="178" spans="1:15" ht="12.75" customHeight="1">
      <c r="A178" s="143" t="s">
        <v>163</v>
      </c>
      <c r="B178" s="144">
        <v>11</v>
      </c>
      <c r="C178" s="144">
        <v>2</v>
      </c>
      <c r="D178" s="144">
        <v>1</v>
      </c>
      <c r="E178" s="144">
        <v>0</v>
      </c>
      <c r="F178" s="144">
        <v>2</v>
      </c>
      <c r="G178" s="144">
        <v>1</v>
      </c>
      <c r="H178" s="144">
        <v>1</v>
      </c>
      <c r="I178" s="144">
        <v>0</v>
      </c>
      <c r="J178" s="144">
        <v>1</v>
      </c>
      <c r="K178" s="144">
        <v>0</v>
      </c>
      <c r="L178" s="144">
        <v>1</v>
      </c>
      <c r="M178" s="144">
        <v>1</v>
      </c>
      <c r="N178" s="144">
        <v>1</v>
      </c>
      <c r="O178" s="63"/>
    </row>
    <row r="179" spans="1:15" ht="12.75" customHeight="1">
      <c r="A179" s="143" t="s">
        <v>80</v>
      </c>
      <c r="B179" s="144">
        <v>1</v>
      </c>
      <c r="C179" s="144">
        <v>0</v>
      </c>
      <c r="D179" s="144">
        <v>0</v>
      </c>
      <c r="E179" s="144">
        <v>1</v>
      </c>
      <c r="F179" s="144">
        <v>0</v>
      </c>
      <c r="G179" s="144">
        <v>0</v>
      </c>
      <c r="H179" s="144">
        <v>0</v>
      </c>
      <c r="I179" s="144">
        <v>0</v>
      </c>
      <c r="J179" s="144">
        <v>0</v>
      </c>
      <c r="K179" s="144">
        <v>0</v>
      </c>
      <c r="L179" s="144">
        <v>0</v>
      </c>
      <c r="M179" s="144">
        <v>0</v>
      </c>
      <c r="N179" s="144">
        <v>0</v>
      </c>
      <c r="O179" s="63"/>
    </row>
    <row r="180" spans="1:15" s="90" customFormat="1" ht="12.75" customHeight="1">
      <c r="A180" s="150" t="s">
        <v>107</v>
      </c>
      <c r="B180" s="151">
        <v>36</v>
      </c>
      <c r="C180" s="151">
        <v>8</v>
      </c>
      <c r="D180" s="151">
        <v>13</v>
      </c>
      <c r="E180" s="151">
        <v>4</v>
      </c>
      <c r="F180" s="151">
        <v>1</v>
      </c>
      <c r="G180" s="151">
        <v>2</v>
      </c>
      <c r="H180" s="151">
        <v>0</v>
      </c>
      <c r="I180" s="151">
        <v>3</v>
      </c>
      <c r="J180" s="151">
        <v>1</v>
      </c>
      <c r="K180" s="151">
        <v>1</v>
      </c>
      <c r="L180" s="151">
        <v>1</v>
      </c>
      <c r="M180" s="151">
        <v>1</v>
      </c>
      <c r="N180" s="151">
        <v>1</v>
      </c>
      <c r="O180" s="154"/>
    </row>
    <row r="181" spans="1:15" s="8" customFormat="1" ht="12.75" customHeight="1">
      <c r="A181" s="143" t="s">
        <v>159</v>
      </c>
      <c r="B181" s="144">
        <v>13</v>
      </c>
      <c r="C181" s="144">
        <v>1</v>
      </c>
      <c r="D181" s="144">
        <v>2</v>
      </c>
      <c r="E181" s="144">
        <v>1</v>
      </c>
      <c r="F181" s="144">
        <v>1</v>
      </c>
      <c r="G181" s="144">
        <v>2</v>
      </c>
      <c r="H181" s="144">
        <v>0</v>
      </c>
      <c r="I181" s="144">
        <v>3</v>
      </c>
      <c r="J181" s="144">
        <v>0</v>
      </c>
      <c r="K181" s="144">
        <v>1</v>
      </c>
      <c r="L181" s="144">
        <v>1</v>
      </c>
      <c r="M181" s="144">
        <v>0</v>
      </c>
      <c r="N181" s="144">
        <v>1</v>
      </c>
      <c r="O181" s="63"/>
    </row>
    <row r="182" spans="1:15" ht="12.75" customHeight="1">
      <c r="A182" s="143" t="s">
        <v>179</v>
      </c>
      <c r="B182" s="144">
        <v>16</v>
      </c>
      <c r="C182" s="144">
        <v>5</v>
      </c>
      <c r="D182" s="144">
        <v>8</v>
      </c>
      <c r="E182" s="144">
        <v>3</v>
      </c>
      <c r="F182" s="144">
        <v>0</v>
      </c>
      <c r="G182" s="144">
        <v>0</v>
      </c>
      <c r="H182" s="144">
        <v>0</v>
      </c>
      <c r="I182" s="144">
        <v>0</v>
      </c>
      <c r="J182" s="144">
        <v>0</v>
      </c>
      <c r="K182" s="144">
        <v>0</v>
      </c>
      <c r="L182" s="144">
        <v>0</v>
      </c>
      <c r="M182" s="144">
        <v>0</v>
      </c>
      <c r="N182" s="144">
        <v>0</v>
      </c>
      <c r="O182" s="63"/>
    </row>
    <row r="183" spans="1:15" ht="12.75" customHeight="1">
      <c r="A183" s="143" t="s">
        <v>161</v>
      </c>
      <c r="B183" s="144">
        <v>4</v>
      </c>
      <c r="C183" s="144">
        <v>0</v>
      </c>
      <c r="D183" s="144">
        <v>2</v>
      </c>
      <c r="E183" s="144">
        <v>0</v>
      </c>
      <c r="F183" s="144">
        <v>0</v>
      </c>
      <c r="G183" s="144">
        <v>0</v>
      </c>
      <c r="H183" s="144">
        <v>0</v>
      </c>
      <c r="I183" s="144">
        <v>0</v>
      </c>
      <c r="J183" s="144">
        <v>1</v>
      </c>
      <c r="K183" s="144">
        <v>0</v>
      </c>
      <c r="L183" s="144">
        <v>0</v>
      </c>
      <c r="M183" s="144">
        <v>1</v>
      </c>
      <c r="N183" s="144">
        <v>0</v>
      </c>
      <c r="O183" s="63"/>
    </row>
    <row r="184" spans="1:15" ht="12.75" customHeight="1">
      <c r="A184" s="143" t="s">
        <v>163</v>
      </c>
      <c r="B184" s="144">
        <v>1</v>
      </c>
      <c r="C184" s="144">
        <v>1</v>
      </c>
      <c r="D184" s="144">
        <v>0</v>
      </c>
      <c r="E184" s="144">
        <v>0</v>
      </c>
      <c r="F184" s="144">
        <v>0</v>
      </c>
      <c r="G184" s="144">
        <v>0</v>
      </c>
      <c r="H184" s="144">
        <v>0</v>
      </c>
      <c r="I184" s="144">
        <v>0</v>
      </c>
      <c r="J184" s="144">
        <v>0</v>
      </c>
      <c r="K184" s="144">
        <v>0</v>
      </c>
      <c r="L184" s="144">
        <v>0</v>
      </c>
      <c r="M184" s="144">
        <v>0</v>
      </c>
      <c r="N184" s="144">
        <v>0</v>
      </c>
      <c r="O184" s="63"/>
    </row>
    <row r="185" spans="1:15" ht="12.75" customHeight="1">
      <c r="A185" s="143" t="s">
        <v>80</v>
      </c>
      <c r="B185" s="144">
        <v>2</v>
      </c>
      <c r="C185" s="144">
        <v>1</v>
      </c>
      <c r="D185" s="144">
        <v>1</v>
      </c>
      <c r="E185" s="144">
        <v>0</v>
      </c>
      <c r="F185" s="144">
        <v>0</v>
      </c>
      <c r="G185" s="144">
        <v>0</v>
      </c>
      <c r="H185" s="144">
        <v>0</v>
      </c>
      <c r="I185" s="144">
        <v>0</v>
      </c>
      <c r="J185" s="144">
        <v>0</v>
      </c>
      <c r="K185" s="144">
        <v>0</v>
      </c>
      <c r="L185" s="144">
        <v>0</v>
      </c>
      <c r="M185" s="144">
        <v>0</v>
      </c>
      <c r="N185" s="144">
        <v>0</v>
      </c>
      <c r="O185" s="63"/>
    </row>
    <row r="186" spans="1:15" s="93" customFormat="1" ht="12.75" customHeight="1">
      <c r="A186" s="150" t="s">
        <v>108</v>
      </c>
      <c r="B186" s="151">
        <v>1</v>
      </c>
      <c r="C186" s="151">
        <v>1</v>
      </c>
      <c r="D186" s="151">
        <v>0</v>
      </c>
      <c r="E186" s="151">
        <v>0</v>
      </c>
      <c r="F186" s="151">
        <v>0</v>
      </c>
      <c r="G186" s="151">
        <v>0</v>
      </c>
      <c r="H186" s="151">
        <v>0</v>
      </c>
      <c r="I186" s="151">
        <v>0</v>
      </c>
      <c r="J186" s="151">
        <v>0</v>
      </c>
      <c r="K186" s="151">
        <v>0</v>
      </c>
      <c r="L186" s="151">
        <v>0</v>
      </c>
      <c r="M186" s="151">
        <v>0</v>
      </c>
      <c r="N186" s="151">
        <v>0</v>
      </c>
      <c r="O186" s="154"/>
    </row>
    <row r="187" spans="1:15" ht="12.75" customHeight="1">
      <c r="A187" s="143" t="s">
        <v>159</v>
      </c>
      <c r="B187" s="144">
        <v>1</v>
      </c>
      <c r="C187" s="144">
        <v>1</v>
      </c>
      <c r="D187" s="144">
        <v>0</v>
      </c>
      <c r="E187" s="144">
        <v>0</v>
      </c>
      <c r="F187" s="144">
        <v>0</v>
      </c>
      <c r="G187" s="144">
        <v>0</v>
      </c>
      <c r="H187" s="144">
        <v>0</v>
      </c>
      <c r="I187" s="144">
        <v>0</v>
      </c>
      <c r="J187" s="144">
        <v>0</v>
      </c>
      <c r="K187" s="144">
        <v>0</v>
      </c>
      <c r="L187" s="144">
        <v>0</v>
      </c>
      <c r="M187" s="144">
        <v>0</v>
      </c>
      <c r="N187" s="144">
        <v>0</v>
      </c>
      <c r="O187" s="63"/>
    </row>
    <row r="188" spans="1:15" s="93" customFormat="1" ht="12.75" customHeight="1">
      <c r="A188" s="152" t="s">
        <v>66</v>
      </c>
      <c r="B188" s="151">
        <v>537</v>
      </c>
      <c r="C188" s="151">
        <v>56</v>
      </c>
      <c r="D188" s="151">
        <v>56</v>
      </c>
      <c r="E188" s="151">
        <v>54</v>
      </c>
      <c r="F188" s="151">
        <v>35</v>
      </c>
      <c r="G188" s="151">
        <v>54</v>
      </c>
      <c r="H188" s="151">
        <v>46</v>
      </c>
      <c r="I188" s="151">
        <v>44</v>
      </c>
      <c r="J188" s="151">
        <v>42</v>
      </c>
      <c r="K188" s="151">
        <v>49</v>
      </c>
      <c r="L188" s="151">
        <v>42</v>
      </c>
      <c r="M188" s="151">
        <v>32</v>
      </c>
      <c r="N188" s="151">
        <v>27</v>
      </c>
      <c r="O188" s="154"/>
    </row>
    <row r="189" spans="1:15" ht="12.75" customHeight="1">
      <c r="A189" s="143" t="s">
        <v>160</v>
      </c>
      <c r="B189" s="144">
        <v>14</v>
      </c>
      <c r="C189" s="144">
        <v>2</v>
      </c>
      <c r="D189" s="144">
        <v>3</v>
      </c>
      <c r="E189" s="144">
        <v>2</v>
      </c>
      <c r="F189" s="144">
        <v>0</v>
      </c>
      <c r="G189" s="144">
        <v>0</v>
      </c>
      <c r="H189" s="144">
        <v>2</v>
      </c>
      <c r="I189" s="144">
        <v>1</v>
      </c>
      <c r="J189" s="144">
        <v>1</v>
      </c>
      <c r="K189" s="144">
        <v>1</v>
      </c>
      <c r="L189" s="144">
        <v>0</v>
      </c>
      <c r="M189" s="144">
        <v>1</v>
      </c>
      <c r="N189" s="144">
        <v>1</v>
      </c>
      <c r="O189" s="63"/>
    </row>
    <row r="190" spans="1:15" ht="12.75" customHeight="1">
      <c r="A190" s="143" t="s">
        <v>159</v>
      </c>
      <c r="B190" s="144">
        <v>315</v>
      </c>
      <c r="C190" s="144">
        <v>30</v>
      </c>
      <c r="D190" s="144">
        <v>25</v>
      </c>
      <c r="E190" s="144">
        <v>30</v>
      </c>
      <c r="F190" s="144">
        <v>24</v>
      </c>
      <c r="G190" s="144">
        <v>34</v>
      </c>
      <c r="H190" s="144">
        <v>27</v>
      </c>
      <c r="I190" s="144">
        <v>27</v>
      </c>
      <c r="J190" s="144">
        <v>26</v>
      </c>
      <c r="K190" s="144">
        <v>32</v>
      </c>
      <c r="L190" s="144">
        <v>23</v>
      </c>
      <c r="M190" s="144">
        <v>21</v>
      </c>
      <c r="N190" s="144">
        <v>16</v>
      </c>
      <c r="O190" s="63"/>
    </row>
    <row r="191" spans="1:15" ht="12.75" customHeight="1">
      <c r="A191" s="143" t="s">
        <v>179</v>
      </c>
      <c r="B191" s="144">
        <v>30</v>
      </c>
      <c r="C191" s="144">
        <v>11</v>
      </c>
      <c r="D191" s="144">
        <v>13</v>
      </c>
      <c r="E191" s="144">
        <v>5</v>
      </c>
      <c r="F191" s="144">
        <v>0</v>
      </c>
      <c r="G191" s="144">
        <v>1</v>
      </c>
      <c r="H191" s="144">
        <v>0</v>
      </c>
      <c r="I191" s="144">
        <v>0</v>
      </c>
      <c r="J191" s="144">
        <v>0</v>
      </c>
      <c r="K191" s="144">
        <v>0</v>
      </c>
      <c r="L191" s="144">
        <v>0</v>
      </c>
      <c r="M191" s="144">
        <v>0</v>
      </c>
      <c r="N191" s="144">
        <v>0</v>
      </c>
      <c r="O191" s="63"/>
    </row>
    <row r="192" spans="1:15" ht="12.75" customHeight="1">
      <c r="A192" s="143" t="s">
        <v>171</v>
      </c>
      <c r="B192" s="144">
        <v>3</v>
      </c>
      <c r="C192" s="144">
        <v>0</v>
      </c>
      <c r="D192" s="144">
        <v>0</v>
      </c>
      <c r="E192" s="144">
        <v>0</v>
      </c>
      <c r="F192" s="144">
        <v>0</v>
      </c>
      <c r="G192" s="144">
        <v>0</v>
      </c>
      <c r="H192" s="144">
        <v>0</v>
      </c>
      <c r="I192" s="144">
        <v>0</v>
      </c>
      <c r="J192" s="144">
        <v>0</v>
      </c>
      <c r="K192" s="144">
        <v>1</v>
      </c>
      <c r="L192" s="144">
        <v>2</v>
      </c>
      <c r="M192" s="144">
        <v>0</v>
      </c>
      <c r="N192" s="144">
        <v>0</v>
      </c>
      <c r="O192" s="63"/>
    </row>
    <row r="193" spans="1:15" s="8" customFormat="1" ht="12.75" customHeight="1">
      <c r="A193" s="143" t="s">
        <v>161</v>
      </c>
      <c r="B193" s="144">
        <v>93</v>
      </c>
      <c r="C193" s="144">
        <v>9</v>
      </c>
      <c r="D193" s="144">
        <v>5</v>
      </c>
      <c r="E193" s="144">
        <v>8</v>
      </c>
      <c r="F193" s="144">
        <v>8</v>
      </c>
      <c r="G193" s="144">
        <v>11</v>
      </c>
      <c r="H193" s="144">
        <v>9</v>
      </c>
      <c r="I193" s="144">
        <v>7</v>
      </c>
      <c r="J193" s="144">
        <v>8</v>
      </c>
      <c r="K193" s="144">
        <v>7</v>
      </c>
      <c r="L193" s="144">
        <v>8</v>
      </c>
      <c r="M193" s="144">
        <v>6</v>
      </c>
      <c r="N193" s="144">
        <v>7</v>
      </c>
      <c r="O193" s="63"/>
    </row>
    <row r="194" spans="1:15" ht="12.75" customHeight="1">
      <c r="A194" s="143" t="s">
        <v>175</v>
      </c>
      <c r="B194" s="144">
        <v>3</v>
      </c>
      <c r="C194" s="144">
        <v>0</v>
      </c>
      <c r="D194" s="144">
        <v>0</v>
      </c>
      <c r="E194" s="144">
        <v>1</v>
      </c>
      <c r="F194" s="144">
        <v>0</v>
      </c>
      <c r="G194" s="144">
        <v>0</v>
      </c>
      <c r="H194" s="144">
        <v>0</v>
      </c>
      <c r="I194" s="144">
        <v>0</v>
      </c>
      <c r="J194" s="144">
        <v>1</v>
      </c>
      <c r="K194" s="144">
        <v>0</v>
      </c>
      <c r="L194" s="144">
        <v>0</v>
      </c>
      <c r="M194" s="144">
        <v>1</v>
      </c>
      <c r="N194" s="144">
        <v>0</v>
      </c>
      <c r="O194" s="63"/>
    </row>
    <row r="195" spans="1:15" s="8" customFormat="1" ht="12.75" customHeight="1">
      <c r="A195" s="143" t="s">
        <v>162</v>
      </c>
      <c r="B195" s="144">
        <v>15</v>
      </c>
      <c r="C195" s="144">
        <v>1</v>
      </c>
      <c r="D195" s="144">
        <v>3</v>
      </c>
      <c r="E195" s="144">
        <v>2</v>
      </c>
      <c r="F195" s="144">
        <v>0</v>
      </c>
      <c r="G195" s="144">
        <v>0</v>
      </c>
      <c r="H195" s="144">
        <v>2</v>
      </c>
      <c r="I195" s="144">
        <v>1</v>
      </c>
      <c r="J195" s="144">
        <v>1</v>
      </c>
      <c r="K195" s="144">
        <v>2</v>
      </c>
      <c r="L195" s="144">
        <v>2</v>
      </c>
      <c r="M195" s="144">
        <v>1</v>
      </c>
      <c r="N195" s="144">
        <v>0</v>
      </c>
      <c r="O195" s="63"/>
    </row>
    <row r="196" spans="1:15" ht="12.75" customHeight="1">
      <c r="A196" s="143" t="s">
        <v>163</v>
      </c>
      <c r="B196" s="144">
        <v>63</v>
      </c>
      <c r="C196" s="144">
        <v>3</v>
      </c>
      <c r="D196" s="144">
        <v>7</v>
      </c>
      <c r="E196" s="144">
        <v>6</v>
      </c>
      <c r="F196" s="144">
        <v>3</v>
      </c>
      <c r="G196" s="144">
        <v>8</v>
      </c>
      <c r="H196" s="144">
        <v>6</v>
      </c>
      <c r="I196" s="144">
        <v>8</v>
      </c>
      <c r="J196" s="144">
        <v>5</v>
      </c>
      <c r="K196" s="144">
        <v>6</v>
      </c>
      <c r="L196" s="144">
        <v>7</v>
      </c>
      <c r="M196" s="144">
        <v>2</v>
      </c>
      <c r="N196" s="144">
        <v>0</v>
      </c>
      <c r="O196" s="63"/>
    </row>
    <row r="197" spans="1:15" ht="12.75" customHeight="1">
      <c r="A197" s="143" t="s">
        <v>80</v>
      </c>
      <c r="B197" s="144">
        <v>1</v>
      </c>
      <c r="C197" s="144">
        <v>0</v>
      </c>
      <c r="D197" s="144">
        <v>0</v>
      </c>
      <c r="E197" s="144">
        <v>0</v>
      </c>
      <c r="F197" s="144">
        <v>0</v>
      </c>
      <c r="G197" s="144">
        <v>0</v>
      </c>
      <c r="H197" s="144">
        <v>0</v>
      </c>
      <c r="I197" s="144">
        <v>0</v>
      </c>
      <c r="J197" s="144">
        <v>0</v>
      </c>
      <c r="K197" s="144">
        <v>0</v>
      </c>
      <c r="L197" s="144">
        <v>0</v>
      </c>
      <c r="M197" s="144">
        <v>0</v>
      </c>
      <c r="N197" s="144">
        <v>1</v>
      </c>
      <c r="O197" s="63"/>
    </row>
    <row r="198" spans="1:15" s="90" customFormat="1" ht="12.75" customHeight="1">
      <c r="A198" s="152" t="s">
        <v>27</v>
      </c>
      <c r="B198" s="151">
        <v>211</v>
      </c>
      <c r="C198" s="151">
        <v>12</v>
      </c>
      <c r="D198" s="151">
        <v>13</v>
      </c>
      <c r="E198" s="151">
        <v>11</v>
      </c>
      <c r="F198" s="151">
        <v>10</v>
      </c>
      <c r="G198" s="151">
        <v>11</v>
      </c>
      <c r="H198" s="151">
        <v>16</v>
      </c>
      <c r="I198" s="151">
        <v>16</v>
      </c>
      <c r="J198" s="151">
        <v>21</v>
      </c>
      <c r="K198" s="151">
        <v>25</v>
      </c>
      <c r="L198" s="151">
        <v>25</v>
      </c>
      <c r="M198" s="151">
        <v>21</v>
      </c>
      <c r="N198" s="151">
        <v>30</v>
      </c>
      <c r="O198" s="154"/>
    </row>
    <row r="199" spans="1:15" s="8" customFormat="1" ht="12.75" customHeight="1">
      <c r="A199" s="143" t="s">
        <v>159</v>
      </c>
      <c r="B199" s="144">
        <v>207</v>
      </c>
      <c r="C199" s="144">
        <v>12</v>
      </c>
      <c r="D199" s="144">
        <v>13</v>
      </c>
      <c r="E199" s="144">
        <v>11</v>
      </c>
      <c r="F199" s="144">
        <v>10</v>
      </c>
      <c r="G199" s="144">
        <v>11</v>
      </c>
      <c r="H199" s="144">
        <v>15</v>
      </c>
      <c r="I199" s="144">
        <v>16</v>
      </c>
      <c r="J199" s="144">
        <v>21</v>
      </c>
      <c r="K199" s="144">
        <v>24</v>
      </c>
      <c r="L199" s="144">
        <v>24</v>
      </c>
      <c r="M199" s="144">
        <v>21</v>
      </c>
      <c r="N199" s="144">
        <v>29</v>
      </c>
      <c r="O199" s="63"/>
    </row>
    <row r="200" spans="1:15" ht="12.75" customHeight="1">
      <c r="A200" s="143" t="s">
        <v>161</v>
      </c>
      <c r="B200" s="144">
        <v>1</v>
      </c>
      <c r="C200" s="144">
        <v>0</v>
      </c>
      <c r="D200" s="144">
        <v>0</v>
      </c>
      <c r="E200" s="144">
        <v>0</v>
      </c>
      <c r="F200" s="144">
        <v>0</v>
      </c>
      <c r="G200" s="144">
        <v>0</v>
      </c>
      <c r="H200" s="144">
        <v>0</v>
      </c>
      <c r="I200" s="144">
        <v>0</v>
      </c>
      <c r="J200" s="144">
        <v>0</v>
      </c>
      <c r="K200" s="144">
        <v>0</v>
      </c>
      <c r="L200" s="144">
        <v>0</v>
      </c>
      <c r="M200" s="144">
        <v>0</v>
      </c>
      <c r="N200" s="144">
        <v>1</v>
      </c>
      <c r="O200" s="63"/>
    </row>
    <row r="201" spans="1:15" s="8" customFormat="1" ht="12.75" customHeight="1">
      <c r="A201" s="143" t="s">
        <v>163</v>
      </c>
      <c r="B201" s="144">
        <v>3</v>
      </c>
      <c r="C201" s="144">
        <v>0</v>
      </c>
      <c r="D201" s="144">
        <v>0</v>
      </c>
      <c r="E201" s="144">
        <v>0</v>
      </c>
      <c r="F201" s="144">
        <v>0</v>
      </c>
      <c r="G201" s="144">
        <v>0</v>
      </c>
      <c r="H201" s="144">
        <v>1</v>
      </c>
      <c r="I201" s="144">
        <v>0</v>
      </c>
      <c r="J201" s="144">
        <v>0</v>
      </c>
      <c r="K201" s="144">
        <v>1</v>
      </c>
      <c r="L201" s="144">
        <v>1</v>
      </c>
      <c r="M201" s="144">
        <v>0</v>
      </c>
      <c r="N201" s="144">
        <v>0</v>
      </c>
      <c r="O201" s="63"/>
    </row>
    <row r="202" spans="1:15" s="93" customFormat="1" ht="12.75" customHeight="1">
      <c r="A202" s="152" t="s">
        <v>28</v>
      </c>
      <c r="B202" s="151">
        <v>66</v>
      </c>
      <c r="C202" s="151">
        <v>15</v>
      </c>
      <c r="D202" s="151">
        <v>9</v>
      </c>
      <c r="E202" s="151">
        <v>8</v>
      </c>
      <c r="F202" s="151">
        <v>6</v>
      </c>
      <c r="G202" s="151">
        <v>5</v>
      </c>
      <c r="H202" s="151">
        <v>0</v>
      </c>
      <c r="I202" s="151">
        <v>3</v>
      </c>
      <c r="J202" s="151">
        <v>5</v>
      </c>
      <c r="K202" s="151">
        <v>3</v>
      </c>
      <c r="L202" s="151">
        <v>4</v>
      </c>
      <c r="M202" s="151">
        <v>3</v>
      </c>
      <c r="N202" s="151">
        <v>5</v>
      </c>
      <c r="O202" s="154"/>
    </row>
    <row r="203" spans="1:15" s="8" customFormat="1" ht="12.75" customHeight="1">
      <c r="A203" s="143" t="s">
        <v>160</v>
      </c>
      <c r="B203" s="144">
        <v>1</v>
      </c>
      <c r="C203" s="144">
        <v>0</v>
      </c>
      <c r="D203" s="144">
        <v>0</v>
      </c>
      <c r="E203" s="144">
        <v>0</v>
      </c>
      <c r="F203" s="144">
        <v>0</v>
      </c>
      <c r="G203" s="144">
        <v>0</v>
      </c>
      <c r="H203" s="144">
        <v>0</v>
      </c>
      <c r="I203" s="144">
        <v>0</v>
      </c>
      <c r="J203" s="144">
        <v>0</v>
      </c>
      <c r="K203" s="144">
        <v>1</v>
      </c>
      <c r="L203" s="144">
        <v>0</v>
      </c>
      <c r="M203" s="144">
        <v>0</v>
      </c>
      <c r="N203" s="144">
        <v>0</v>
      </c>
      <c r="O203" s="63"/>
    </row>
    <row r="204" spans="1:15" ht="12.75" customHeight="1">
      <c r="A204" s="143" t="s">
        <v>159</v>
      </c>
      <c r="B204" s="144">
        <v>41</v>
      </c>
      <c r="C204" s="144">
        <v>12</v>
      </c>
      <c r="D204" s="144">
        <v>7</v>
      </c>
      <c r="E204" s="144">
        <v>6</v>
      </c>
      <c r="F204" s="144">
        <v>4</v>
      </c>
      <c r="G204" s="144">
        <v>5</v>
      </c>
      <c r="H204" s="144">
        <v>0</v>
      </c>
      <c r="I204" s="144">
        <v>1</v>
      </c>
      <c r="J204" s="144">
        <v>3</v>
      </c>
      <c r="K204" s="144">
        <v>0</v>
      </c>
      <c r="L204" s="144">
        <v>1</v>
      </c>
      <c r="M204" s="144">
        <v>0</v>
      </c>
      <c r="N204" s="144">
        <v>2</v>
      </c>
      <c r="O204" s="63"/>
    </row>
    <row r="205" spans="1:15" s="8" customFormat="1" ht="12.75" customHeight="1">
      <c r="A205" s="143" t="s">
        <v>161</v>
      </c>
      <c r="B205" s="144">
        <v>3</v>
      </c>
      <c r="C205" s="144">
        <v>0</v>
      </c>
      <c r="D205" s="144">
        <v>0</v>
      </c>
      <c r="E205" s="144">
        <v>0</v>
      </c>
      <c r="F205" s="144">
        <v>0</v>
      </c>
      <c r="G205" s="144">
        <v>0</v>
      </c>
      <c r="H205" s="144">
        <v>0</v>
      </c>
      <c r="I205" s="144">
        <v>0</v>
      </c>
      <c r="J205" s="144">
        <v>0</v>
      </c>
      <c r="K205" s="144">
        <v>0</v>
      </c>
      <c r="L205" s="144">
        <v>1</v>
      </c>
      <c r="M205" s="144">
        <v>1</v>
      </c>
      <c r="N205" s="144">
        <v>1</v>
      </c>
      <c r="O205" s="63"/>
    </row>
    <row r="206" spans="1:15" ht="12.75" customHeight="1">
      <c r="A206" s="143" t="s">
        <v>162</v>
      </c>
      <c r="B206" s="144">
        <v>5</v>
      </c>
      <c r="C206" s="144">
        <v>1</v>
      </c>
      <c r="D206" s="144">
        <v>1</v>
      </c>
      <c r="E206" s="144">
        <v>0</v>
      </c>
      <c r="F206" s="144">
        <v>0</v>
      </c>
      <c r="G206" s="144">
        <v>0</v>
      </c>
      <c r="H206" s="144">
        <v>0</v>
      </c>
      <c r="I206" s="144">
        <v>0</v>
      </c>
      <c r="J206" s="144">
        <v>0</v>
      </c>
      <c r="K206" s="144">
        <v>1</v>
      </c>
      <c r="L206" s="144">
        <v>0</v>
      </c>
      <c r="M206" s="144">
        <v>0</v>
      </c>
      <c r="N206" s="144">
        <v>2</v>
      </c>
      <c r="O206" s="63"/>
    </row>
    <row r="207" spans="1:15" ht="12.75" customHeight="1">
      <c r="A207" s="143" t="s">
        <v>163</v>
      </c>
      <c r="B207" s="144">
        <v>12</v>
      </c>
      <c r="C207" s="144">
        <v>1</v>
      </c>
      <c r="D207" s="144">
        <v>0</v>
      </c>
      <c r="E207" s="144">
        <v>1</v>
      </c>
      <c r="F207" s="144">
        <v>2</v>
      </c>
      <c r="G207" s="144">
        <v>0</v>
      </c>
      <c r="H207" s="144">
        <v>0</v>
      </c>
      <c r="I207" s="144">
        <v>2</v>
      </c>
      <c r="J207" s="144">
        <v>2</v>
      </c>
      <c r="K207" s="144">
        <v>1</v>
      </c>
      <c r="L207" s="144">
        <v>2</v>
      </c>
      <c r="M207" s="144">
        <v>1</v>
      </c>
      <c r="N207" s="144">
        <v>0</v>
      </c>
      <c r="O207" s="63"/>
    </row>
    <row r="208" spans="1:15" ht="12.75" customHeight="1">
      <c r="A208" s="143" t="s">
        <v>80</v>
      </c>
      <c r="B208" s="144">
        <v>4</v>
      </c>
      <c r="C208" s="144">
        <v>1</v>
      </c>
      <c r="D208" s="144">
        <v>1</v>
      </c>
      <c r="E208" s="144">
        <v>1</v>
      </c>
      <c r="F208" s="144">
        <v>0</v>
      </c>
      <c r="G208" s="144">
        <v>0</v>
      </c>
      <c r="H208" s="144">
        <v>0</v>
      </c>
      <c r="I208" s="144">
        <v>0</v>
      </c>
      <c r="J208" s="144">
        <v>0</v>
      </c>
      <c r="K208" s="144">
        <v>0</v>
      </c>
      <c r="L208" s="144">
        <v>0</v>
      </c>
      <c r="M208" s="144">
        <v>1</v>
      </c>
      <c r="N208" s="144">
        <v>0</v>
      </c>
      <c r="O208" s="63"/>
    </row>
    <row r="209" spans="1:15" s="93" customFormat="1" ht="12.75" customHeight="1">
      <c r="A209" s="152" t="s">
        <v>109</v>
      </c>
      <c r="B209" s="151">
        <v>93</v>
      </c>
      <c r="C209" s="151">
        <v>10</v>
      </c>
      <c r="D209" s="151">
        <v>13</v>
      </c>
      <c r="E209" s="151">
        <v>10</v>
      </c>
      <c r="F209" s="151">
        <v>4</v>
      </c>
      <c r="G209" s="151">
        <v>4</v>
      </c>
      <c r="H209" s="151">
        <v>10</v>
      </c>
      <c r="I209" s="151">
        <v>4</v>
      </c>
      <c r="J209" s="151">
        <v>7</v>
      </c>
      <c r="K209" s="151">
        <v>9</v>
      </c>
      <c r="L209" s="151">
        <v>8</v>
      </c>
      <c r="M209" s="151">
        <v>9</v>
      </c>
      <c r="N209" s="151">
        <v>5</v>
      </c>
      <c r="O209" s="154"/>
    </row>
    <row r="210" spans="1:15" ht="12.75" customHeight="1">
      <c r="A210" s="143" t="s">
        <v>160</v>
      </c>
      <c r="B210" s="144">
        <v>6</v>
      </c>
      <c r="C210" s="144">
        <v>3</v>
      </c>
      <c r="D210" s="144"/>
      <c r="E210" s="144">
        <v>2</v>
      </c>
      <c r="F210" s="144">
        <v>0</v>
      </c>
      <c r="G210" s="144">
        <v>0</v>
      </c>
      <c r="H210" s="144">
        <v>0</v>
      </c>
      <c r="I210" s="144">
        <v>0</v>
      </c>
      <c r="J210" s="144">
        <v>0</v>
      </c>
      <c r="K210" s="144">
        <v>0</v>
      </c>
      <c r="L210" s="144">
        <v>1</v>
      </c>
      <c r="M210" s="144">
        <v>0</v>
      </c>
      <c r="N210" s="144">
        <v>0</v>
      </c>
      <c r="O210" s="63"/>
    </row>
    <row r="211" spans="1:15" ht="12.75" customHeight="1">
      <c r="A211" s="143" t="s">
        <v>159</v>
      </c>
      <c r="B211" s="144">
        <v>81</v>
      </c>
      <c r="C211" s="144">
        <v>6</v>
      </c>
      <c r="D211" s="144">
        <v>13</v>
      </c>
      <c r="E211" s="144">
        <v>7</v>
      </c>
      <c r="F211" s="144">
        <v>4</v>
      </c>
      <c r="G211" s="144">
        <v>4</v>
      </c>
      <c r="H211" s="144">
        <v>10</v>
      </c>
      <c r="I211" s="144">
        <v>4</v>
      </c>
      <c r="J211" s="144">
        <v>7</v>
      </c>
      <c r="K211" s="144">
        <v>7</v>
      </c>
      <c r="L211" s="144">
        <v>7</v>
      </c>
      <c r="M211" s="144">
        <v>8</v>
      </c>
      <c r="N211" s="144">
        <v>4</v>
      </c>
      <c r="O211" s="63"/>
    </row>
    <row r="212" spans="1:15" ht="12.75" customHeight="1">
      <c r="A212" s="143" t="s">
        <v>161</v>
      </c>
      <c r="B212" s="144">
        <v>3</v>
      </c>
      <c r="C212" s="144">
        <v>0</v>
      </c>
      <c r="D212" s="144">
        <v>0</v>
      </c>
      <c r="E212" s="144">
        <v>0</v>
      </c>
      <c r="F212" s="144">
        <v>0</v>
      </c>
      <c r="G212" s="144">
        <v>0</v>
      </c>
      <c r="H212" s="144">
        <v>0</v>
      </c>
      <c r="I212" s="144">
        <v>0</v>
      </c>
      <c r="J212" s="144">
        <v>0</v>
      </c>
      <c r="K212" s="144">
        <v>1</v>
      </c>
      <c r="L212" s="144">
        <v>0</v>
      </c>
      <c r="M212" s="144">
        <v>1</v>
      </c>
      <c r="N212" s="144">
        <v>1</v>
      </c>
      <c r="O212" s="63"/>
    </row>
    <row r="213" spans="1:15" ht="12.75" customHeight="1">
      <c r="A213" s="143" t="s">
        <v>162</v>
      </c>
      <c r="B213" s="144">
        <v>2</v>
      </c>
      <c r="C213" s="144">
        <v>1</v>
      </c>
      <c r="D213" s="144">
        <v>0</v>
      </c>
      <c r="E213" s="144">
        <v>1</v>
      </c>
      <c r="F213" s="144">
        <v>0</v>
      </c>
      <c r="G213" s="144">
        <v>0</v>
      </c>
      <c r="H213" s="144">
        <v>0</v>
      </c>
      <c r="I213" s="144">
        <v>0</v>
      </c>
      <c r="J213" s="144">
        <v>0</v>
      </c>
      <c r="K213" s="144">
        <v>0</v>
      </c>
      <c r="L213" s="144">
        <v>0</v>
      </c>
      <c r="M213" s="144">
        <v>0</v>
      </c>
      <c r="N213" s="144">
        <v>0</v>
      </c>
      <c r="O213" s="63"/>
    </row>
    <row r="214" spans="1:15" ht="12.75" customHeight="1">
      <c r="A214" s="143" t="s">
        <v>163</v>
      </c>
      <c r="B214" s="144">
        <v>1</v>
      </c>
      <c r="C214" s="144">
        <v>0</v>
      </c>
      <c r="D214" s="144">
        <v>0</v>
      </c>
      <c r="E214" s="144">
        <v>0</v>
      </c>
      <c r="F214" s="144">
        <v>0</v>
      </c>
      <c r="G214" s="144">
        <v>0</v>
      </c>
      <c r="H214" s="144">
        <v>0</v>
      </c>
      <c r="I214" s="144">
        <v>0</v>
      </c>
      <c r="J214" s="144">
        <v>0</v>
      </c>
      <c r="K214" s="144">
        <v>1</v>
      </c>
      <c r="L214" s="144">
        <v>0</v>
      </c>
      <c r="M214" s="144">
        <v>0</v>
      </c>
      <c r="N214" s="144">
        <v>0</v>
      </c>
      <c r="O214" s="63"/>
    </row>
    <row r="215" spans="1:15" s="93" customFormat="1" ht="12.75" customHeight="1">
      <c r="A215" s="152" t="s">
        <v>110</v>
      </c>
      <c r="B215" s="151">
        <v>39</v>
      </c>
      <c r="C215" s="151">
        <v>2</v>
      </c>
      <c r="D215" s="151">
        <v>4</v>
      </c>
      <c r="E215" s="151">
        <v>4</v>
      </c>
      <c r="F215" s="151">
        <v>1</v>
      </c>
      <c r="G215" s="151">
        <v>3</v>
      </c>
      <c r="H215" s="151">
        <v>4</v>
      </c>
      <c r="I215" s="151">
        <v>3</v>
      </c>
      <c r="J215" s="151">
        <v>2</v>
      </c>
      <c r="K215" s="151">
        <v>6</v>
      </c>
      <c r="L215" s="151">
        <v>4</v>
      </c>
      <c r="M215" s="151">
        <v>4</v>
      </c>
      <c r="N215" s="151">
        <v>2</v>
      </c>
      <c r="O215" s="154"/>
    </row>
    <row r="216" spans="1:15" ht="12.75" customHeight="1">
      <c r="A216" s="143" t="s">
        <v>159</v>
      </c>
      <c r="B216" s="144">
        <v>39</v>
      </c>
      <c r="C216" s="144">
        <v>2</v>
      </c>
      <c r="D216" s="144">
        <v>4</v>
      </c>
      <c r="E216" s="144">
        <v>4</v>
      </c>
      <c r="F216" s="144">
        <v>1</v>
      </c>
      <c r="G216" s="144">
        <v>3</v>
      </c>
      <c r="H216" s="144">
        <v>4</v>
      </c>
      <c r="I216" s="144">
        <v>3</v>
      </c>
      <c r="J216" s="144">
        <v>2</v>
      </c>
      <c r="K216" s="144">
        <v>6</v>
      </c>
      <c r="L216" s="144">
        <v>4</v>
      </c>
      <c r="M216" s="144">
        <v>4</v>
      </c>
      <c r="N216" s="144">
        <v>2</v>
      </c>
      <c r="O216" s="63"/>
    </row>
    <row r="217" spans="1:15" s="93" customFormat="1" ht="12.75" customHeight="1">
      <c r="A217" s="152" t="s">
        <v>111</v>
      </c>
      <c r="B217" s="151">
        <v>132</v>
      </c>
      <c r="C217" s="151">
        <v>5</v>
      </c>
      <c r="D217" s="151">
        <v>9</v>
      </c>
      <c r="E217" s="151">
        <v>11</v>
      </c>
      <c r="F217" s="151">
        <v>7</v>
      </c>
      <c r="G217" s="151">
        <v>10</v>
      </c>
      <c r="H217" s="151">
        <v>13</v>
      </c>
      <c r="I217" s="151">
        <v>14</v>
      </c>
      <c r="J217" s="151">
        <v>14</v>
      </c>
      <c r="K217" s="151">
        <v>12</v>
      </c>
      <c r="L217" s="151">
        <v>13</v>
      </c>
      <c r="M217" s="151">
        <v>10</v>
      </c>
      <c r="N217" s="151">
        <v>14</v>
      </c>
      <c r="O217" s="154"/>
    </row>
    <row r="218" spans="1:15" ht="12.75" customHeight="1">
      <c r="A218" s="143" t="s">
        <v>160</v>
      </c>
      <c r="B218" s="144">
        <v>5</v>
      </c>
      <c r="C218" s="144">
        <v>0</v>
      </c>
      <c r="D218" s="144">
        <v>0</v>
      </c>
      <c r="E218" s="144">
        <v>1</v>
      </c>
      <c r="F218" s="144">
        <v>0</v>
      </c>
      <c r="G218" s="144">
        <v>1</v>
      </c>
      <c r="H218" s="144">
        <v>1</v>
      </c>
      <c r="I218" s="144">
        <v>1</v>
      </c>
      <c r="J218" s="144">
        <v>0</v>
      </c>
      <c r="K218" s="144">
        <v>0</v>
      </c>
      <c r="L218" s="144">
        <v>1</v>
      </c>
      <c r="M218" s="144">
        <v>0</v>
      </c>
      <c r="N218" s="144">
        <v>0</v>
      </c>
      <c r="O218" s="63"/>
    </row>
    <row r="219" spans="1:15" ht="12.75" customHeight="1">
      <c r="A219" s="143" t="s">
        <v>159</v>
      </c>
      <c r="B219" s="144">
        <v>113</v>
      </c>
      <c r="C219" s="144">
        <v>5</v>
      </c>
      <c r="D219" s="144">
        <v>7</v>
      </c>
      <c r="E219" s="144">
        <v>9</v>
      </c>
      <c r="F219" s="144">
        <v>7</v>
      </c>
      <c r="G219" s="144">
        <v>7</v>
      </c>
      <c r="H219" s="144">
        <v>11</v>
      </c>
      <c r="I219" s="144">
        <v>12</v>
      </c>
      <c r="J219" s="144">
        <v>12</v>
      </c>
      <c r="K219" s="144">
        <v>10</v>
      </c>
      <c r="L219" s="144">
        <v>11</v>
      </c>
      <c r="M219" s="144">
        <v>10</v>
      </c>
      <c r="N219" s="144">
        <v>12</v>
      </c>
      <c r="O219" s="63"/>
    </row>
    <row r="220" spans="1:15" s="8" customFormat="1" ht="12.75" customHeight="1">
      <c r="A220" s="143" t="s">
        <v>161</v>
      </c>
      <c r="B220" s="144">
        <v>4</v>
      </c>
      <c r="C220" s="144">
        <v>0</v>
      </c>
      <c r="D220" s="144">
        <v>1</v>
      </c>
      <c r="E220" s="144">
        <v>0</v>
      </c>
      <c r="F220" s="144">
        <v>0</v>
      </c>
      <c r="G220" s="144">
        <v>0</v>
      </c>
      <c r="H220" s="144">
        <v>0</v>
      </c>
      <c r="I220" s="144">
        <v>0</v>
      </c>
      <c r="J220" s="144">
        <v>1</v>
      </c>
      <c r="K220" s="144">
        <v>1</v>
      </c>
      <c r="L220" s="144">
        <v>0</v>
      </c>
      <c r="M220" s="144">
        <v>0</v>
      </c>
      <c r="N220" s="144">
        <v>1</v>
      </c>
      <c r="O220" s="63"/>
    </row>
    <row r="221" spans="1:15" ht="12.75" customHeight="1">
      <c r="A221" s="143" t="s">
        <v>162</v>
      </c>
      <c r="B221" s="144">
        <v>9</v>
      </c>
      <c r="C221" s="144">
        <v>0</v>
      </c>
      <c r="D221" s="144">
        <v>1</v>
      </c>
      <c r="E221" s="144">
        <v>1</v>
      </c>
      <c r="F221" s="144">
        <v>0</v>
      </c>
      <c r="G221" s="144">
        <v>1</v>
      </c>
      <c r="H221" s="144">
        <v>1</v>
      </c>
      <c r="I221" s="144">
        <v>1</v>
      </c>
      <c r="J221" s="144">
        <v>1</v>
      </c>
      <c r="K221" s="144">
        <v>1</v>
      </c>
      <c r="L221" s="144">
        <v>1</v>
      </c>
      <c r="M221" s="144">
        <v>0</v>
      </c>
      <c r="N221" s="144">
        <v>1</v>
      </c>
      <c r="O221" s="63"/>
    </row>
    <row r="222" spans="1:15" s="8" customFormat="1" ht="12.75" customHeight="1">
      <c r="A222" s="143" t="s">
        <v>163</v>
      </c>
      <c r="B222" s="144">
        <v>1</v>
      </c>
      <c r="C222" s="144">
        <v>0</v>
      </c>
      <c r="D222" s="144">
        <v>0</v>
      </c>
      <c r="E222" s="144">
        <v>0</v>
      </c>
      <c r="F222" s="144">
        <v>0</v>
      </c>
      <c r="G222" s="144">
        <v>1</v>
      </c>
      <c r="H222" s="144">
        <v>0</v>
      </c>
      <c r="I222" s="144">
        <v>0</v>
      </c>
      <c r="J222" s="144">
        <v>0</v>
      </c>
      <c r="K222" s="144">
        <v>0</v>
      </c>
      <c r="L222" s="144">
        <v>0</v>
      </c>
      <c r="M222" s="144">
        <v>0</v>
      </c>
      <c r="N222" s="144">
        <v>0</v>
      </c>
      <c r="O222" s="63"/>
    </row>
    <row r="223" spans="1:15" s="8" customFormat="1" ht="12.75" customHeight="1">
      <c r="A223" s="143" t="s">
        <v>281</v>
      </c>
      <c r="B223" s="142">
        <v>412</v>
      </c>
      <c r="C223" s="142">
        <v>24</v>
      </c>
      <c r="D223" s="142">
        <v>32</v>
      </c>
      <c r="E223" s="142">
        <v>34</v>
      </c>
      <c r="F223" s="142">
        <v>28</v>
      </c>
      <c r="G223" s="142">
        <v>28</v>
      </c>
      <c r="H223" s="142">
        <v>45</v>
      </c>
      <c r="I223" s="142">
        <v>33</v>
      </c>
      <c r="J223" s="142">
        <v>46</v>
      </c>
      <c r="K223" s="142">
        <v>38</v>
      </c>
      <c r="L223" s="142">
        <v>36</v>
      </c>
      <c r="M223" s="142">
        <v>31</v>
      </c>
      <c r="N223" s="142">
        <v>37</v>
      </c>
      <c r="O223" s="63"/>
    </row>
    <row r="224" spans="1:15" s="8" customFormat="1" ht="12.75" customHeight="1">
      <c r="A224" s="143" t="s">
        <v>159</v>
      </c>
      <c r="B224" s="144">
        <v>345</v>
      </c>
      <c r="C224" s="144">
        <v>22</v>
      </c>
      <c r="D224" s="144">
        <v>30</v>
      </c>
      <c r="E224" s="144">
        <v>30</v>
      </c>
      <c r="F224" s="144">
        <v>25</v>
      </c>
      <c r="G224" s="144">
        <v>24</v>
      </c>
      <c r="H224" s="144">
        <v>34</v>
      </c>
      <c r="I224" s="144">
        <v>28</v>
      </c>
      <c r="J224" s="144">
        <v>37</v>
      </c>
      <c r="K224" s="144">
        <v>30</v>
      </c>
      <c r="L224" s="144">
        <v>28</v>
      </c>
      <c r="M224" s="144">
        <v>26</v>
      </c>
      <c r="N224" s="144">
        <v>31</v>
      </c>
      <c r="O224" s="63"/>
    </row>
    <row r="225" spans="1:15" ht="12.75" customHeight="1">
      <c r="A225" s="143" t="s">
        <v>161</v>
      </c>
      <c r="B225" s="144">
        <v>7</v>
      </c>
      <c r="C225" s="144">
        <v>0</v>
      </c>
      <c r="D225" s="144">
        <v>0</v>
      </c>
      <c r="E225" s="144">
        <v>2</v>
      </c>
      <c r="F225" s="144">
        <v>0</v>
      </c>
      <c r="G225" s="144">
        <v>0</v>
      </c>
      <c r="H225" s="144">
        <v>1</v>
      </c>
      <c r="I225" s="144">
        <v>0</v>
      </c>
      <c r="J225" s="144">
        <v>0</v>
      </c>
      <c r="K225" s="144">
        <v>0</v>
      </c>
      <c r="L225" s="144">
        <v>2</v>
      </c>
      <c r="M225" s="144">
        <v>0</v>
      </c>
      <c r="N225" s="144">
        <v>2</v>
      </c>
      <c r="O225" s="63"/>
    </row>
    <row r="226" spans="1:15" ht="12.75" customHeight="1">
      <c r="A226" s="143" t="s">
        <v>163</v>
      </c>
      <c r="B226" s="144">
        <v>60</v>
      </c>
      <c r="C226" s="144">
        <v>2</v>
      </c>
      <c r="D226" s="144">
        <v>2</v>
      </c>
      <c r="E226" s="144">
        <v>2</v>
      </c>
      <c r="F226" s="144">
        <v>3</v>
      </c>
      <c r="G226" s="144">
        <v>4</v>
      </c>
      <c r="H226" s="144">
        <v>10</v>
      </c>
      <c r="I226" s="144">
        <v>5</v>
      </c>
      <c r="J226" s="144">
        <v>9</v>
      </c>
      <c r="K226" s="144">
        <v>8</v>
      </c>
      <c r="L226" s="144">
        <v>6</v>
      </c>
      <c r="M226" s="144">
        <v>5</v>
      </c>
      <c r="N226" s="144">
        <v>4</v>
      </c>
      <c r="O226" s="63"/>
    </row>
    <row r="227" spans="1:15" s="93" customFormat="1" ht="12.75" customHeight="1">
      <c r="A227" s="152" t="s">
        <v>112</v>
      </c>
      <c r="B227" s="151">
        <v>7</v>
      </c>
      <c r="C227" s="151">
        <v>0</v>
      </c>
      <c r="D227" s="151">
        <v>0</v>
      </c>
      <c r="E227" s="151">
        <v>2</v>
      </c>
      <c r="F227" s="151">
        <v>1</v>
      </c>
      <c r="G227" s="151">
        <v>0</v>
      </c>
      <c r="H227" s="151">
        <v>3</v>
      </c>
      <c r="I227" s="151">
        <v>1</v>
      </c>
      <c r="J227" s="151">
        <v>0</v>
      </c>
      <c r="K227" s="151">
        <v>0</v>
      </c>
      <c r="L227" s="151">
        <v>0</v>
      </c>
      <c r="M227" s="151">
        <v>0</v>
      </c>
      <c r="N227" s="151">
        <v>0</v>
      </c>
      <c r="O227" s="154"/>
    </row>
    <row r="228" spans="1:15" s="8" customFormat="1" ht="12.75" customHeight="1">
      <c r="A228" s="143" t="s">
        <v>159</v>
      </c>
      <c r="B228" s="144">
        <v>6</v>
      </c>
      <c r="C228" s="144">
        <v>0</v>
      </c>
      <c r="D228" s="144">
        <v>0</v>
      </c>
      <c r="E228" s="144">
        <v>2</v>
      </c>
      <c r="F228" s="144">
        <v>1</v>
      </c>
      <c r="G228" s="144">
        <v>0</v>
      </c>
      <c r="H228" s="144">
        <v>3</v>
      </c>
      <c r="I228" s="144">
        <v>0</v>
      </c>
      <c r="J228" s="144">
        <v>0</v>
      </c>
      <c r="K228" s="144">
        <v>0</v>
      </c>
      <c r="L228" s="144">
        <v>0</v>
      </c>
      <c r="M228" s="144">
        <v>0</v>
      </c>
      <c r="N228" s="144">
        <v>0</v>
      </c>
      <c r="O228" s="63"/>
    </row>
    <row r="229" spans="1:15" ht="12.75" customHeight="1">
      <c r="A229" s="143" t="s">
        <v>161</v>
      </c>
      <c r="B229" s="144">
        <v>1</v>
      </c>
      <c r="C229" s="144">
        <v>0</v>
      </c>
      <c r="D229" s="144">
        <v>0</v>
      </c>
      <c r="E229" s="144">
        <v>0</v>
      </c>
      <c r="F229" s="144">
        <v>0</v>
      </c>
      <c r="G229" s="144">
        <v>0</v>
      </c>
      <c r="H229" s="144">
        <v>0</v>
      </c>
      <c r="I229" s="144">
        <v>1</v>
      </c>
      <c r="J229" s="144">
        <v>0</v>
      </c>
      <c r="K229" s="144">
        <v>0</v>
      </c>
      <c r="L229" s="144">
        <v>0</v>
      </c>
      <c r="M229" s="144">
        <v>0</v>
      </c>
      <c r="N229" s="144">
        <v>0</v>
      </c>
      <c r="O229" s="63"/>
    </row>
    <row r="230" spans="1:15" s="90" customFormat="1" ht="12.75" customHeight="1">
      <c r="A230" s="150" t="s">
        <v>113</v>
      </c>
      <c r="B230" s="151">
        <v>1</v>
      </c>
      <c r="C230" s="151">
        <v>0</v>
      </c>
      <c r="D230" s="151">
        <v>0</v>
      </c>
      <c r="E230" s="151">
        <v>0</v>
      </c>
      <c r="F230" s="151">
        <v>0</v>
      </c>
      <c r="G230" s="151">
        <v>0</v>
      </c>
      <c r="H230" s="151">
        <v>0</v>
      </c>
      <c r="I230" s="151">
        <v>0</v>
      </c>
      <c r="J230" s="151">
        <v>0</v>
      </c>
      <c r="K230" s="151">
        <v>0</v>
      </c>
      <c r="L230" s="151">
        <v>1</v>
      </c>
      <c r="M230" s="151">
        <v>0</v>
      </c>
      <c r="N230" s="151">
        <v>0</v>
      </c>
      <c r="O230" s="154"/>
    </row>
    <row r="231" spans="1:15" ht="12.75" customHeight="1">
      <c r="A231" s="143" t="s">
        <v>159</v>
      </c>
      <c r="B231" s="144">
        <v>1</v>
      </c>
      <c r="C231" s="144">
        <v>0</v>
      </c>
      <c r="D231" s="144">
        <v>0</v>
      </c>
      <c r="E231" s="144">
        <v>0</v>
      </c>
      <c r="F231" s="144">
        <v>0</v>
      </c>
      <c r="G231" s="144">
        <v>0</v>
      </c>
      <c r="H231" s="144">
        <v>0</v>
      </c>
      <c r="I231" s="144">
        <v>0</v>
      </c>
      <c r="J231" s="144">
        <v>0</v>
      </c>
      <c r="K231" s="144">
        <v>0</v>
      </c>
      <c r="L231" s="144">
        <v>1</v>
      </c>
      <c r="M231" s="144">
        <v>0</v>
      </c>
      <c r="N231" s="144">
        <v>0</v>
      </c>
      <c r="O231" s="63"/>
    </row>
    <row r="232" spans="1:15" s="93" customFormat="1" ht="12.75" customHeight="1">
      <c r="A232" s="152" t="s">
        <v>33</v>
      </c>
      <c r="B232" s="151">
        <v>4</v>
      </c>
      <c r="C232" s="151">
        <v>3</v>
      </c>
      <c r="D232" s="151">
        <v>0</v>
      </c>
      <c r="E232" s="151">
        <v>0</v>
      </c>
      <c r="F232" s="151">
        <v>0</v>
      </c>
      <c r="G232" s="151">
        <v>0</v>
      </c>
      <c r="H232" s="151">
        <v>0</v>
      </c>
      <c r="I232" s="151">
        <v>0</v>
      </c>
      <c r="J232" s="151">
        <v>0</v>
      </c>
      <c r="K232" s="151">
        <v>0</v>
      </c>
      <c r="L232" s="151">
        <v>0</v>
      </c>
      <c r="M232" s="151">
        <v>1</v>
      </c>
      <c r="N232" s="151">
        <v>0</v>
      </c>
      <c r="O232" s="154"/>
    </row>
    <row r="233" spans="1:15" ht="12.75" customHeight="1">
      <c r="A233" s="143" t="s">
        <v>159</v>
      </c>
      <c r="B233" s="144">
        <v>1</v>
      </c>
      <c r="C233" s="144">
        <v>0</v>
      </c>
      <c r="D233" s="144">
        <v>0</v>
      </c>
      <c r="E233" s="144">
        <v>0</v>
      </c>
      <c r="F233" s="144">
        <v>0</v>
      </c>
      <c r="G233" s="144">
        <v>0</v>
      </c>
      <c r="H233" s="144">
        <v>0</v>
      </c>
      <c r="I233" s="144">
        <v>0</v>
      </c>
      <c r="J233" s="144">
        <v>0</v>
      </c>
      <c r="K233" s="144">
        <v>0</v>
      </c>
      <c r="L233" s="144">
        <v>0</v>
      </c>
      <c r="M233" s="144">
        <v>1</v>
      </c>
      <c r="N233" s="144">
        <v>0</v>
      </c>
      <c r="O233" s="63"/>
    </row>
    <row r="234" spans="1:15" ht="12.75" customHeight="1">
      <c r="A234" s="143" t="s">
        <v>167</v>
      </c>
      <c r="B234" s="144">
        <v>1</v>
      </c>
      <c r="C234" s="144">
        <v>1</v>
      </c>
      <c r="D234" s="144">
        <v>0</v>
      </c>
      <c r="E234" s="144">
        <v>0</v>
      </c>
      <c r="F234" s="144">
        <v>0</v>
      </c>
      <c r="G234" s="144">
        <v>0</v>
      </c>
      <c r="H234" s="144">
        <v>0</v>
      </c>
      <c r="I234" s="144">
        <v>0</v>
      </c>
      <c r="J234" s="144">
        <v>0</v>
      </c>
      <c r="K234" s="144">
        <v>0</v>
      </c>
      <c r="L234" s="144">
        <v>0</v>
      </c>
      <c r="M234" s="144">
        <v>0</v>
      </c>
      <c r="N234" s="144">
        <v>0</v>
      </c>
      <c r="O234" s="63"/>
    </row>
    <row r="235" spans="1:15" ht="12.75" customHeight="1">
      <c r="A235" s="143" t="s">
        <v>80</v>
      </c>
      <c r="B235" s="144">
        <v>2</v>
      </c>
      <c r="C235" s="144">
        <v>2</v>
      </c>
      <c r="D235" s="144">
        <v>0</v>
      </c>
      <c r="E235" s="144">
        <v>0</v>
      </c>
      <c r="F235" s="144">
        <v>0</v>
      </c>
      <c r="G235" s="144">
        <v>0</v>
      </c>
      <c r="H235" s="144">
        <v>0</v>
      </c>
      <c r="I235" s="144">
        <v>0</v>
      </c>
      <c r="J235" s="144">
        <v>0</v>
      </c>
      <c r="K235" s="144">
        <v>0</v>
      </c>
      <c r="L235" s="144">
        <v>0</v>
      </c>
      <c r="M235" s="144">
        <v>0</v>
      </c>
      <c r="N235" s="144">
        <v>0</v>
      </c>
      <c r="O235" s="63"/>
    </row>
    <row r="236" spans="1:15" s="90" customFormat="1" ht="12.75" customHeight="1">
      <c r="A236" s="152" t="s">
        <v>69</v>
      </c>
      <c r="B236" s="151">
        <v>7</v>
      </c>
      <c r="C236" s="151">
        <v>3</v>
      </c>
      <c r="D236" s="151">
        <v>0</v>
      </c>
      <c r="E236" s="151">
        <v>2</v>
      </c>
      <c r="F236" s="151">
        <v>0</v>
      </c>
      <c r="G236" s="151">
        <v>0</v>
      </c>
      <c r="H236" s="151">
        <v>1</v>
      </c>
      <c r="I236" s="151">
        <v>1</v>
      </c>
      <c r="J236" s="151">
        <v>0</v>
      </c>
      <c r="K236" s="151">
        <v>0</v>
      </c>
      <c r="L236" s="151">
        <v>0</v>
      </c>
      <c r="M236" s="151">
        <v>0</v>
      </c>
      <c r="N236" s="151">
        <v>0</v>
      </c>
      <c r="O236" s="154"/>
    </row>
    <row r="237" spans="1:15" ht="12.75" customHeight="1">
      <c r="A237" s="143" t="s">
        <v>161</v>
      </c>
      <c r="B237" s="144">
        <v>4</v>
      </c>
      <c r="C237" s="144">
        <v>1</v>
      </c>
      <c r="D237" s="144">
        <v>0</v>
      </c>
      <c r="E237" s="144">
        <v>1</v>
      </c>
      <c r="F237" s="144">
        <v>0</v>
      </c>
      <c r="G237" s="144">
        <v>0</v>
      </c>
      <c r="H237" s="144">
        <v>1</v>
      </c>
      <c r="I237" s="144">
        <v>1</v>
      </c>
      <c r="J237" s="144">
        <v>0</v>
      </c>
      <c r="K237" s="144">
        <v>0</v>
      </c>
      <c r="L237" s="144">
        <v>0</v>
      </c>
      <c r="M237" s="144">
        <v>0</v>
      </c>
      <c r="N237" s="144">
        <v>0</v>
      </c>
      <c r="O237" s="63"/>
    </row>
    <row r="238" spans="1:15">
      <c r="A238" s="143" t="s">
        <v>163</v>
      </c>
      <c r="B238" s="144">
        <v>3</v>
      </c>
      <c r="C238" s="144">
        <v>2</v>
      </c>
      <c r="D238" s="144">
        <v>0</v>
      </c>
      <c r="E238" s="144">
        <v>1</v>
      </c>
      <c r="F238" s="144">
        <v>0</v>
      </c>
      <c r="G238" s="144">
        <v>0</v>
      </c>
      <c r="H238" s="144">
        <v>0</v>
      </c>
      <c r="I238" s="144">
        <v>0</v>
      </c>
      <c r="J238" s="144">
        <v>0</v>
      </c>
      <c r="K238" s="144">
        <v>0</v>
      </c>
      <c r="L238" s="144">
        <v>0</v>
      </c>
      <c r="M238" s="144">
        <v>0</v>
      </c>
      <c r="N238" s="144">
        <v>0</v>
      </c>
      <c r="O238" s="63"/>
    </row>
    <row r="239" spans="1:15" ht="12.75" customHeight="1">
      <c r="A239" s="141" t="s">
        <v>282</v>
      </c>
      <c r="B239" s="142">
        <v>1</v>
      </c>
      <c r="C239" s="142">
        <v>0</v>
      </c>
      <c r="D239" s="142">
        <v>0</v>
      </c>
      <c r="E239" s="142">
        <v>0</v>
      </c>
      <c r="F239" s="142">
        <v>0</v>
      </c>
      <c r="G239" s="142">
        <v>0</v>
      </c>
      <c r="H239" s="142">
        <v>1</v>
      </c>
      <c r="I239" s="142">
        <v>0</v>
      </c>
      <c r="J239" s="142">
        <v>0</v>
      </c>
      <c r="K239" s="142">
        <v>0</v>
      </c>
      <c r="L239" s="142">
        <v>0</v>
      </c>
      <c r="M239" s="142">
        <v>0</v>
      </c>
      <c r="N239" s="142">
        <v>0</v>
      </c>
      <c r="O239" s="63"/>
    </row>
    <row r="240" spans="1:15" ht="12.75" customHeight="1">
      <c r="A240" s="143" t="s">
        <v>161</v>
      </c>
      <c r="B240" s="144">
        <v>1</v>
      </c>
      <c r="C240" s="144">
        <v>0</v>
      </c>
      <c r="D240" s="144">
        <v>0</v>
      </c>
      <c r="E240" s="144">
        <v>0</v>
      </c>
      <c r="F240" s="144">
        <v>0</v>
      </c>
      <c r="G240" s="144">
        <v>0</v>
      </c>
      <c r="H240" s="144">
        <v>1</v>
      </c>
      <c r="I240" s="144">
        <v>0</v>
      </c>
      <c r="J240" s="144">
        <v>0</v>
      </c>
      <c r="K240" s="144">
        <v>0</v>
      </c>
      <c r="L240" s="144">
        <v>0</v>
      </c>
      <c r="M240" s="144">
        <v>0</v>
      </c>
      <c r="N240" s="144">
        <v>0</v>
      </c>
      <c r="O240" s="63"/>
    </row>
    <row r="241" spans="1:15" ht="12.75" customHeight="1">
      <c r="A241" s="143" t="s">
        <v>283</v>
      </c>
      <c r="B241" s="142">
        <v>2</v>
      </c>
      <c r="C241" s="142">
        <v>0</v>
      </c>
      <c r="D241" s="142">
        <v>0</v>
      </c>
      <c r="E241" s="142">
        <v>0</v>
      </c>
      <c r="F241" s="142">
        <v>0</v>
      </c>
      <c r="G241" s="142">
        <v>0</v>
      </c>
      <c r="H241" s="142">
        <v>0</v>
      </c>
      <c r="I241" s="142">
        <v>0</v>
      </c>
      <c r="J241" s="142">
        <v>1</v>
      </c>
      <c r="K241" s="142">
        <v>1</v>
      </c>
      <c r="L241" s="142">
        <v>0</v>
      </c>
      <c r="M241" s="142">
        <v>0</v>
      </c>
      <c r="N241" s="142">
        <v>0</v>
      </c>
      <c r="O241" s="63"/>
    </row>
    <row r="242" spans="1:15" ht="12.75" customHeight="1">
      <c r="A242" s="143" t="s">
        <v>159</v>
      </c>
      <c r="B242" s="144">
        <v>2</v>
      </c>
      <c r="C242" s="144">
        <v>0</v>
      </c>
      <c r="D242" s="144">
        <v>0</v>
      </c>
      <c r="E242" s="144">
        <v>0</v>
      </c>
      <c r="F242" s="144">
        <v>0</v>
      </c>
      <c r="G242" s="144">
        <v>0</v>
      </c>
      <c r="H242" s="144">
        <v>0</v>
      </c>
      <c r="I242" s="144">
        <v>0</v>
      </c>
      <c r="J242" s="144">
        <v>1</v>
      </c>
      <c r="K242" s="144">
        <v>1</v>
      </c>
      <c r="L242" s="144">
        <v>0</v>
      </c>
      <c r="M242" s="144">
        <v>0</v>
      </c>
      <c r="N242" s="144">
        <v>0</v>
      </c>
      <c r="O242" s="63"/>
    </row>
    <row r="243" spans="1:15" s="93" customFormat="1" ht="12.75" customHeight="1">
      <c r="A243" s="152" t="s">
        <v>45</v>
      </c>
      <c r="B243" s="151">
        <v>17</v>
      </c>
      <c r="C243" s="151">
        <v>4</v>
      </c>
      <c r="D243" s="151">
        <v>0</v>
      </c>
      <c r="E243" s="151">
        <v>0</v>
      </c>
      <c r="F243" s="151">
        <v>1</v>
      </c>
      <c r="G243" s="151">
        <v>0</v>
      </c>
      <c r="H243" s="151">
        <v>1</v>
      </c>
      <c r="I243" s="151">
        <v>2</v>
      </c>
      <c r="J243" s="151">
        <v>2</v>
      </c>
      <c r="K243" s="151">
        <v>2</v>
      </c>
      <c r="L243" s="151">
        <v>0</v>
      </c>
      <c r="M243" s="151">
        <v>4</v>
      </c>
      <c r="N243" s="151">
        <v>1</v>
      </c>
      <c r="O243" s="154"/>
    </row>
    <row r="244" spans="1:15" ht="12.75" customHeight="1">
      <c r="A244" s="143" t="s">
        <v>160</v>
      </c>
      <c r="B244" s="144">
        <v>2</v>
      </c>
      <c r="C244" s="144">
        <v>0</v>
      </c>
      <c r="D244" s="144">
        <v>0</v>
      </c>
      <c r="E244" s="144">
        <v>0</v>
      </c>
      <c r="F244" s="144">
        <v>0</v>
      </c>
      <c r="G244" s="144">
        <v>0</v>
      </c>
      <c r="H244" s="144">
        <v>0</v>
      </c>
      <c r="I244" s="144">
        <v>1</v>
      </c>
      <c r="J244" s="144">
        <v>0</v>
      </c>
      <c r="K244" s="144">
        <v>0</v>
      </c>
      <c r="L244" s="144">
        <v>0</v>
      </c>
      <c r="M244" s="144">
        <v>1</v>
      </c>
      <c r="N244" s="144">
        <v>0</v>
      </c>
      <c r="O244" s="146"/>
    </row>
    <row r="245" spans="1:15" ht="12.75" customHeight="1">
      <c r="A245" s="143" t="s">
        <v>159</v>
      </c>
      <c r="B245" s="144">
        <v>6</v>
      </c>
      <c r="C245" s="144">
        <v>4</v>
      </c>
      <c r="D245" s="144">
        <v>0</v>
      </c>
      <c r="E245" s="144">
        <v>0</v>
      </c>
      <c r="F245" s="144">
        <v>0</v>
      </c>
      <c r="G245" s="144">
        <v>0</v>
      </c>
      <c r="H245" s="144">
        <v>0</v>
      </c>
      <c r="I245" s="144">
        <v>0</v>
      </c>
      <c r="J245" s="144">
        <v>1</v>
      </c>
      <c r="K245" s="144">
        <v>1</v>
      </c>
      <c r="L245" s="144">
        <v>0</v>
      </c>
      <c r="M245" s="144">
        <v>0</v>
      </c>
      <c r="N245" s="144">
        <v>0</v>
      </c>
      <c r="O245" s="146"/>
    </row>
    <row r="246" spans="1:15" ht="12.75" customHeight="1">
      <c r="A246" s="143" t="s">
        <v>161</v>
      </c>
      <c r="B246" s="144">
        <v>1</v>
      </c>
      <c r="C246" s="144">
        <v>0</v>
      </c>
      <c r="D246" s="144">
        <v>0</v>
      </c>
      <c r="E246" s="144">
        <v>0</v>
      </c>
      <c r="F246" s="144">
        <v>0</v>
      </c>
      <c r="G246" s="144">
        <v>0</v>
      </c>
      <c r="H246" s="144">
        <v>0</v>
      </c>
      <c r="I246" s="144">
        <v>0</v>
      </c>
      <c r="J246" s="144">
        <v>0</v>
      </c>
      <c r="K246" s="144">
        <v>0</v>
      </c>
      <c r="L246" s="144">
        <v>0</v>
      </c>
      <c r="M246" s="144">
        <v>0</v>
      </c>
      <c r="N246" s="144">
        <v>1</v>
      </c>
      <c r="O246" s="146"/>
    </row>
    <row r="247" spans="1:15" ht="12.75" customHeight="1">
      <c r="A247" s="143" t="s">
        <v>162</v>
      </c>
      <c r="B247" s="144">
        <v>3</v>
      </c>
      <c r="C247" s="144">
        <v>0</v>
      </c>
      <c r="D247" s="144">
        <v>0</v>
      </c>
      <c r="E247" s="144">
        <v>0</v>
      </c>
      <c r="F247" s="144">
        <v>1</v>
      </c>
      <c r="G247" s="144">
        <v>0</v>
      </c>
      <c r="H247" s="144">
        <v>0</v>
      </c>
      <c r="I247" s="144">
        <v>1</v>
      </c>
      <c r="J247" s="144">
        <v>0</v>
      </c>
      <c r="K247" s="144">
        <v>0</v>
      </c>
      <c r="L247" s="144">
        <v>0</v>
      </c>
      <c r="M247" s="144">
        <v>1</v>
      </c>
      <c r="N247" s="144">
        <v>0</v>
      </c>
      <c r="O247" s="146"/>
    </row>
    <row r="248" spans="1:15" s="8" customFormat="1" ht="12.75" customHeight="1">
      <c r="A248" s="143" t="s">
        <v>163</v>
      </c>
      <c r="B248" s="144">
        <v>5</v>
      </c>
      <c r="C248" s="144">
        <v>0</v>
      </c>
      <c r="D248" s="144">
        <v>0</v>
      </c>
      <c r="E248" s="144">
        <v>0</v>
      </c>
      <c r="F248" s="144">
        <v>0</v>
      </c>
      <c r="G248" s="144">
        <v>0</v>
      </c>
      <c r="H248" s="144">
        <v>1</v>
      </c>
      <c r="I248" s="144">
        <v>0</v>
      </c>
      <c r="J248" s="144">
        <v>1</v>
      </c>
      <c r="K248" s="144">
        <v>1</v>
      </c>
      <c r="L248" s="144">
        <v>0</v>
      </c>
      <c r="M248" s="144">
        <v>2</v>
      </c>
      <c r="N248" s="144">
        <v>0</v>
      </c>
      <c r="O248" s="146"/>
    </row>
    <row r="249" spans="1:15" s="93" customFormat="1" ht="12.75" customHeight="1">
      <c r="A249" s="150" t="s">
        <v>115</v>
      </c>
      <c r="B249" s="151">
        <v>3</v>
      </c>
      <c r="C249" s="151">
        <v>0</v>
      </c>
      <c r="D249" s="151">
        <v>0</v>
      </c>
      <c r="E249" s="151">
        <v>0</v>
      </c>
      <c r="F249" s="151">
        <v>1</v>
      </c>
      <c r="G249" s="151">
        <v>0</v>
      </c>
      <c r="H249" s="151">
        <v>0</v>
      </c>
      <c r="I249" s="151">
        <v>0</v>
      </c>
      <c r="J249" s="151">
        <v>0</v>
      </c>
      <c r="K249" s="151">
        <v>0</v>
      </c>
      <c r="L249" s="151">
        <v>2</v>
      </c>
      <c r="M249" s="151">
        <v>0</v>
      </c>
      <c r="N249" s="151">
        <v>0</v>
      </c>
      <c r="O249" s="154"/>
    </row>
    <row r="250" spans="1:15" s="8" customFormat="1" ht="12.75" customHeight="1">
      <c r="A250" s="143" t="s">
        <v>160</v>
      </c>
      <c r="B250" s="144">
        <v>2</v>
      </c>
      <c r="C250" s="144">
        <v>0</v>
      </c>
      <c r="D250" s="144">
        <v>0</v>
      </c>
      <c r="E250" s="144">
        <v>0</v>
      </c>
      <c r="F250" s="144">
        <v>1</v>
      </c>
      <c r="G250" s="144">
        <v>0</v>
      </c>
      <c r="H250" s="144">
        <v>0</v>
      </c>
      <c r="I250" s="144">
        <v>0</v>
      </c>
      <c r="J250" s="144">
        <v>0</v>
      </c>
      <c r="K250" s="144">
        <v>0</v>
      </c>
      <c r="L250" s="144">
        <v>1</v>
      </c>
      <c r="M250" s="144">
        <v>0</v>
      </c>
      <c r="N250" s="144">
        <v>0</v>
      </c>
      <c r="O250" s="63"/>
    </row>
    <row r="251" spans="1:15" ht="12.75" customHeight="1">
      <c r="A251" s="143" t="s">
        <v>162</v>
      </c>
      <c r="B251" s="144">
        <v>1</v>
      </c>
      <c r="C251" s="144">
        <v>0</v>
      </c>
      <c r="D251" s="144">
        <v>0</v>
      </c>
      <c r="E251" s="144">
        <v>0</v>
      </c>
      <c r="F251" s="144">
        <v>0</v>
      </c>
      <c r="G251" s="144">
        <v>0</v>
      </c>
      <c r="H251" s="144">
        <v>0</v>
      </c>
      <c r="I251" s="144">
        <v>0</v>
      </c>
      <c r="J251" s="144">
        <v>0</v>
      </c>
      <c r="K251" s="144">
        <v>0</v>
      </c>
      <c r="L251" s="144">
        <v>1</v>
      </c>
      <c r="M251" s="144">
        <v>0</v>
      </c>
      <c r="N251" s="144">
        <v>0</v>
      </c>
      <c r="O251" s="63"/>
    </row>
    <row r="252" spans="1:15" s="93" customFormat="1" ht="12.75" customHeight="1">
      <c r="A252" s="150" t="s">
        <v>116</v>
      </c>
      <c r="B252" s="151">
        <v>2</v>
      </c>
      <c r="C252" s="151">
        <v>1</v>
      </c>
      <c r="D252" s="151">
        <v>0</v>
      </c>
      <c r="E252" s="151">
        <v>0</v>
      </c>
      <c r="F252" s="151">
        <v>0</v>
      </c>
      <c r="G252" s="151">
        <v>0</v>
      </c>
      <c r="H252" s="151">
        <v>0</v>
      </c>
      <c r="I252" s="151">
        <v>0</v>
      </c>
      <c r="J252" s="151">
        <v>0</v>
      </c>
      <c r="K252" s="151">
        <v>1</v>
      </c>
      <c r="L252" s="151">
        <v>0</v>
      </c>
      <c r="M252" s="151">
        <v>0</v>
      </c>
      <c r="N252" s="151">
        <v>0</v>
      </c>
      <c r="O252" s="154"/>
    </row>
    <row r="253" spans="1:15" ht="12.75" customHeight="1">
      <c r="A253" s="143" t="s">
        <v>159</v>
      </c>
      <c r="B253" s="144">
        <v>1</v>
      </c>
      <c r="C253" s="144">
        <v>1</v>
      </c>
      <c r="D253" s="144">
        <v>0</v>
      </c>
      <c r="E253" s="144">
        <v>0</v>
      </c>
      <c r="F253" s="144">
        <v>0</v>
      </c>
      <c r="G253" s="144">
        <v>0</v>
      </c>
      <c r="H253" s="144">
        <v>0</v>
      </c>
      <c r="I253" s="144">
        <v>0</v>
      </c>
      <c r="J253" s="144">
        <v>0</v>
      </c>
      <c r="K253" s="144">
        <v>0</v>
      </c>
      <c r="L253" s="144">
        <v>0</v>
      </c>
      <c r="M253" s="144">
        <v>0</v>
      </c>
      <c r="N253" s="144">
        <v>0</v>
      </c>
      <c r="O253" s="63"/>
    </row>
    <row r="254" spans="1:15" ht="12.75" customHeight="1">
      <c r="A254" s="143" t="s">
        <v>163</v>
      </c>
      <c r="B254" s="144">
        <v>1</v>
      </c>
      <c r="C254" s="144">
        <v>0</v>
      </c>
      <c r="D254" s="144">
        <v>0</v>
      </c>
      <c r="E254" s="144">
        <v>0</v>
      </c>
      <c r="F254" s="144">
        <v>0</v>
      </c>
      <c r="G254" s="144">
        <v>0</v>
      </c>
      <c r="H254" s="144">
        <v>0</v>
      </c>
      <c r="I254" s="144">
        <v>0</v>
      </c>
      <c r="J254" s="144">
        <v>0</v>
      </c>
      <c r="K254" s="144">
        <v>1</v>
      </c>
      <c r="L254" s="144">
        <v>0</v>
      </c>
      <c r="M254" s="144">
        <v>0</v>
      </c>
      <c r="N254" s="144">
        <v>0</v>
      </c>
      <c r="O254" s="63"/>
    </row>
    <row r="255" spans="1:15" s="93" customFormat="1" ht="12.75" customHeight="1">
      <c r="A255" s="150" t="s">
        <v>117</v>
      </c>
      <c r="B255" s="151">
        <v>2</v>
      </c>
      <c r="C255" s="151">
        <v>0</v>
      </c>
      <c r="D255" s="151">
        <v>1</v>
      </c>
      <c r="E255" s="151">
        <v>1</v>
      </c>
      <c r="F255" s="151">
        <v>0</v>
      </c>
      <c r="G255" s="151">
        <v>0</v>
      </c>
      <c r="H255" s="151">
        <v>0</v>
      </c>
      <c r="I255" s="151">
        <v>0</v>
      </c>
      <c r="J255" s="151">
        <v>0</v>
      </c>
      <c r="K255" s="151">
        <v>0</v>
      </c>
      <c r="L255" s="151">
        <v>0</v>
      </c>
      <c r="M255" s="151">
        <v>0</v>
      </c>
      <c r="N255" s="151">
        <v>0</v>
      </c>
      <c r="O255" s="154"/>
    </row>
    <row r="256" spans="1:15" ht="12.75" customHeight="1">
      <c r="A256" s="143" t="s">
        <v>80</v>
      </c>
      <c r="B256" s="144">
        <v>2</v>
      </c>
      <c r="C256" s="144">
        <v>0</v>
      </c>
      <c r="D256" s="144">
        <v>1</v>
      </c>
      <c r="E256" s="144">
        <v>1</v>
      </c>
      <c r="F256" s="144">
        <v>0</v>
      </c>
      <c r="G256" s="144">
        <v>0</v>
      </c>
      <c r="H256" s="144">
        <v>0</v>
      </c>
      <c r="I256" s="144">
        <v>0</v>
      </c>
      <c r="J256" s="144">
        <v>0</v>
      </c>
      <c r="K256" s="144">
        <v>0</v>
      </c>
      <c r="L256" s="144">
        <v>0</v>
      </c>
      <c r="M256" s="144">
        <v>0</v>
      </c>
      <c r="N256" s="144">
        <v>0</v>
      </c>
      <c r="O256" s="63"/>
    </row>
    <row r="257" spans="1:18" s="93" customFormat="1" ht="12.75" customHeight="1">
      <c r="A257" s="150" t="s">
        <v>81</v>
      </c>
      <c r="B257" s="151">
        <v>1</v>
      </c>
      <c r="C257" s="151">
        <v>0</v>
      </c>
      <c r="D257" s="151">
        <v>0</v>
      </c>
      <c r="E257" s="151">
        <v>0</v>
      </c>
      <c r="F257" s="151">
        <v>0</v>
      </c>
      <c r="G257" s="151">
        <v>0</v>
      </c>
      <c r="H257" s="151">
        <v>0</v>
      </c>
      <c r="I257" s="151">
        <v>0</v>
      </c>
      <c r="J257" s="151">
        <v>0</v>
      </c>
      <c r="K257" s="151">
        <v>1</v>
      </c>
      <c r="L257" s="151">
        <v>0</v>
      </c>
      <c r="M257" s="151">
        <v>0</v>
      </c>
      <c r="N257" s="151">
        <v>0</v>
      </c>
      <c r="O257" s="154"/>
    </row>
    <row r="258" spans="1:18" ht="12.75" customHeight="1">
      <c r="A258" s="143" t="s">
        <v>80</v>
      </c>
      <c r="B258" s="144">
        <v>1</v>
      </c>
      <c r="C258" s="144">
        <v>0</v>
      </c>
      <c r="D258" s="144">
        <v>0</v>
      </c>
      <c r="E258" s="144">
        <v>0</v>
      </c>
      <c r="F258" s="144">
        <v>0</v>
      </c>
      <c r="G258" s="144">
        <v>0</v>
      </c>
      <c r="H258" s="144">
        <v>0</v>
      </c>
      <c r="I258" s="144">
        <v>0</v>
      </c>
      <c r="J258" s="144">
        <v>0</v>
      </c>
      <c r="K258" s="144">
        <v>1</v>
      </c>
      <c r="L258" s="144">
        <v>0</v>
      </c>
      <c r="M258" s="144">
        <v>0</v>
      </c>
      <c r="N258" s="144">
        <v>0</v>
      </c>
      <c r="O258" s="63"/>
    </row>
    <row r="259" spans="1:18" s="90" customFormat="1" ht="12.75" customHeight="1">
      <c r="A259" s="152" t="s">
        <v>284</v>
      </c>
      <c r="B259" s="151">
        <v>1</v>
      </c>
      <c r="C259" s="151">
        <v>0</v>
      </c>
      <c r="D259" s="151">
        <v>0</v>
      </c>
      <c r="E259" s="151">
        <v>1</v>
      </c>
      <c r="F259" s="151">
        <v>0</v>
      </c>
      <c r="G259" s="151">
        <v>0</v>
      </c>
      <c r="H259" s="151">
        <v>0</v>
      </c>
      <c r="I259" s="151">
        <v>0</v>
      </c>
      <c r="J259" s="151">
        <v>0</v>
      </c>
      <c r="K259" s="151">
        <v>0</v>
      </c>
      <c r="L259" s="151">
        <v>0</v>
      </c>
      <c r="M259" s="151">
        <v>0</v>
      </c>
      <c r="N259" s="151">
        <v>0</v>
      </c>
      <c r="O259" s="154"/>
    </row>
    <row r="260" spans="1:18" s="8" customFormat="1" ht="12.75" customHeight="1">
      <c r="A260" s="143" t="s">
        <v>80</v>
      </c>
      <c r="B260" s="144">
        <v>1</v>
      </c>
      <c r="C260" s="144">
        <v>0</v>
      </c>
      <c r="D260" s="144">
        <v>0</v>
      </c>
      <c r="E260" s="144">
        <v>1</v>
      </c>
      <c r="F260" s="144">
        <v>0</v>
      </c>
      <c r="G260" s="144">
        <v>0</v>
      </c>
      <c r="H260" s="144">
        <v>0</v>
      </c>
      <c r="I260" s="144">
        <v>0</v>
      </c>
      <c r="J260" s="144">
        <v>0</v>
      </c>
      <c r="K260" s="144">
        <v>0</v>
      </c>
      <c r="L260" s="144">
        <v>0</v>
      </c>
      <c r="M260" s="144">
        <v>0</v>
      </c>
      <c r="N260" s="144">
        <v>0</v>
      </c>
      <c r="O260" s="63"/>
      <c r="P260" s="6"/>
      <c r="Q260" s="6"/>
      <c r="R260" s="6"/>
    </row>
    <row r="261" spans="1:18" s="93" customFormat="1" ht="12.75" customHeight="1">
      <c r="A261" s="152" t="s">
        <v>47</v>
      </c>
      <c r="B261" s="151">
        <v>3</v>
      </c>
      <c r="C261" s="151">
        <v>0</v>
      </c>
      <c r="D261" s="151">
        <v>0</v>
      </c>
      <c r="E261" s="151">
        <v>0</v>
      </c>
      <c r="F261" s="151">
        <v>0</v>
      </c>
      <c r="G261" s="151">
        <v>0</v>
      </c>
      <c r="H261" s="151">
        <v>0</v>
      </c>
      <c r="I261" s="151">
        <v>0</v>
      </c>
      <c r="J261" s="151">
        <v>1</v>
      </c>
      <c r="K261" s="151">
        <v>2</v>
      </c>
      <c r="L261" s="151">
        <v>0</v>
      </c>
      <c r="M261" s="151">
        <v>0</v>
      </c>
      <c r="N261" s="151">
        <v>0</v>
      </c>
      <c r="O261" s="154"/>
    </row>
    <row r="262" spans="1:18" ht="12.75" customHeight="1">
      <c r="A262" s="48" t="s">
        <v>162</v>
      </c>
      <c r="B262" s="147">
        <v>3</v>
      </c>
      <c r="C262" s="147">
        <v>0</v>
      </c>
      <c r="D262" s="147">
        <v>0</v>
      </c>
      <c r="E262" s="147">
        <v>0</v>
      </c>
      <c r="F262" s="147">
        <v>0</v>
      </c>
      <c r="G262" s="147">
        <v>0</v>
      </c>
      <c r="H262" s="147">
        <v>0</v>
      </c>
      <c r="I262" s="147">
        <v>0</v>
      </c>
      <c r="J262" s="147">
        <v>1</v>
      </c>
      <c r="K262" s="147">
        <v>2</v>
      </c>
      <c r="L262" s="147">
        <v>0</v>
      </c>
      <c r="M262" s="147">
        <v>0</v>
      </c>
      <c r="N262" s="147">
        <v>0</v>
      </c>
      <c r="O262" s="63"/>
    </row>
    <row r="263" spans="1:18" s="8" customFormat="1" ht="12.75" customHeight="1">
      <c r="A263" s="156" t="s">
        <v>309</v>
      </c>
      <c r="B263" s="157"/>
      <c r="C263" s="157"/>
      <c r="D263" s="157"/>
      <c r="E263" s="157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"/>
      <c r="Q263" s="6"/>
    </row>
    <row r="264" spans="1:18" ht="12.75" customHeight="1">
      <c r="A264" s="156" t="s">
        <v>118</v>
      </c>
      <c r="B264" s="156"/>
      <c r="C264" s="156"/>
      <c r="D264" s="156"/>
      <c r="E264" s="15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8"/>
      <c r="Q264" s="8"/>
    </row>
    <row r="265" spans="1:18" ht="12.75" customHeight="1">
      <c r="A265" s="143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63"/>
      <c r="M265" s="63"/>
      <c r="N265" s="63"/>
      <c r="O265" s="63"/>
    </row>
    <row r="266" spans="1:18" s="8" customFormat="1" ht="12.75" customHeight="1">
      <c r="A266" s="143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63"/>
      <c r="M266" s="63"/>
      <c r="N266" s="63"/>
      <c r="O266" s="63"/>
    </row>
    <row r="267" spans="1:18" ht="12.75" customHeight="1">
      <c r="A267" s="143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63"/>
      <c r="M267" s="63"/>
      <c r="N267" s="63"/>
      <c r="O267" s="63"/>
    </row>
    <row r="268" spans="1:18" ht="12.75" customHeight="1">
      <c r="A268" s="143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63"/>
      <c r="M268" s="63"/>
      <c r="N268" s="63"/>
      <c r="O268" s="63"/>
    </row>
    <row r="269" spans="1:18" ht="12.75" customHeight="1">
      <c r="A269" s="143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63"/>
      <c r="M269" s="63"/>
      <c r="N269" s="63"/>
      <c r="O269" s="63"/>
    </row>
    <row r="270" spans="1:18" ht="12.75" customHeight="1">
      <c r="A270" s="143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63"/>
      <c r="M270" s="63"/>
      <c r="N270" s="63"/>
      <c r="O270" s="63"/>
    </row>
    <row r="271" spans="1:18" s="8" customFormat="1" ht="12.75" customHeight="1">
      <c r="A271" s="143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63"/>
      <c r="M271" s="63"/>
      <c r="N271" s="63"/>
      <c r="O271" s="63"/>
    </row>
    <row r="272" spans="1:18" ht="12.75" customHeight="1">
      <c r="A272" s="143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63"/>
      <c r="M272" s="63"/>
      <c r="N272" s="63"/>
      <c r="O272" s="63"/>
    </row>
    <row r="273" spans="1:15" ht="12.75" customHeight="1">
      <c r="A273" s="143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63"/>
      <c r="M273" s="63"/>
      <c r="N273" s="63"/>
      <c r="O273" s="63"/>
    </row>
    <row r="274" spans="1:15" s="8" customFormat="1" ht="12.75" customHeight="1">
      <c r="A274" s="143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63"/>
      <c r="M274" s="63"/>
      <c r="N274" s="63"/>
      <c r="O274" s="63"/>
    </row>
    <row r="275" spans="1:15" ht="12.75" customHeight="1">
      <c r="A275" s="143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63"/>
      <c r="M275" s="63"/>
      <c r="N275" s="63"/>
      <c r="O275" s="63"/>
    </row>
    <row r="276" spans="1:15" s="8" customFormat="1" ht="12.75" customHeight="1">
      <c r="A276" s="10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5" ht="12.75" customHeight="1">
      <c r="A277" s="10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5" ht="12.75" customHeight="1">
      <c r="A278" s="10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5" ht="12.75" customHeight="1">
      <c r="A279" s="10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5" ht="12.75" customHeight="1">
      <c r="A280" s="10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5" ht="12.75" customHeight="1">
      <c r="A281" s="9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5" ht="12.75" customHeight="1">
      <c r="A282" s="10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5" ht="12.75" customHeight="1">
      <c r="A283" s="9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5" s="8" customFormat="1" ht="12.75" customHeight="1">
      <c r="A284" s="10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5" ht="12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5" s="8" customFormat="1" ht="12.75" customHeight="1">
      <c r="A286" s="10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5" ht="12.75" customHeight="1">
      <c r="A287" s="9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5" s="8" customFormat="1" ht="12.75" customHeight="1">
      <c r="A288" s="10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s="8" customFormat="1" ht="12.75" customHeight="1">
      <c r="A289" s="10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>
      <c r="A290" s="9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 customHeight="1">
      <c r="A291" s="10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>
      <c r="A292" s="10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s="8" customFormat="1" ht="12.75" customHeight="1">
      <c r="A293" s="10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>
      <c r="A294" s="10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 customHeight="1">
      <c r="A296" s="10"/>
      <c r="B296" s="4"/>
      <c r="C296" s="4">
        <v>21</v>
      </c>
      <c r="D296" s="4"/>
      <c r="E296" s="4"/>
      <c r="F296" s="4"/>
      <c r="G296" s="4"/>
      <c r="H296" s="4"/>
      <c r="I296" s="4"/>
      <c r="J296" s="4"/>
      <c r="K296" s="4"/>
    </row>
    <row r="297" spans="1:11" ht="12.75" customHeight="1">
      <c r="A297" s="10"/>
      <c r="B297" s="4"/>
      <c r="C297" s="4">
        <v>6</v>
      </c>
      <c r="D297" s="4"/>
      <c r="E297" s="4"/>
      <c r="F297" s="4"/>
      <c r="G297" s="4"/>
      <c r="H297" s="4"/>
      <c r="I297" s="4"/>
      <c r="J297" s="4"/>
      <c r="K297" s="4"/>
    </row>
    <row r="298" spans="1:11" ht="12.75" customHeight="1">
      <c r="A298" s="10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s="8" customFormat="1" ht="12.75" customHeight="1">
      <c r="A299" s="9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 customHeight="1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>
      <c r="A301" s="9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.75" customHeight="1">
      <c r="A302" s="10"/>
      <c r="B302" s="4"/>
      <c r="C302" s="4">
        <v>6</v>
      </c>
      <c r="D302" s="4"/>
      <c r="E302" s="4"/>
      <c r="F302" s="4"/>
      <c r="G302" s="4"/>
      <c r="H302" s="4"/>
      <c r="I302" s="4"/>
      <c r="J302" s="4"/>
      <c r="K302" s="4"/>
    </row>
    <row r="303" spans="1:11" ht="12.75" customHeight="1">
      <c r="A303" s="9"/>
      <c r="B303" s="3"/>
      <c r="C303" s="3">
        <v>1</v>
      </c>
      <c r="D303" s="3"/>
      <c r="E303" s="3"/>
      <c r="F303" s="3"/>
      <c r="G303" s="3"/>
      <c r="H303" s="3"/>
      <c r="I303" s="3"/>
      <c r="J303" s="3"/>
      <c r="K303" s="3"/>
    </row>
    <row r="304" spans="1:11" ht="12.75" customHeight="1">
      <c r="A304" s="10"/>
      <c r="B304" s="4"/>
      <c r="C304" s="4">
        <v>8</v>
      </c>
      <c r="D304" s="4"/>
      <c r="E304" s="4"/>
      <c r="F304" s="4"/>
      <c r="G304" s="4"/>
      <c r="H304" s="4"/>
      <c r="I304" s="4"/>
      <c r="J304" s="4"/>
      <c r="K304" s="4"/>
    </row>
    <row r="305" spans="1:11" ht="12.75" customHeight="1">
      <c r="A305" s="10"/>
      <c r="B305" s="4"/>
      <c r="C305" s="4">
        <v>1</v>
      </c>
      <c r="D305" s="4"/>
      <c r="E305" s="4"/>
      <c r="F305" s="4"/>
      <c r="G305" s="4"/>
      <c r="H305" s="4"/>
      <c r="I305" s="4"/>
      <c r="J305" s="4"/>
      <c r="K305" s="4"/>
    </row>
    <row r="306" spans="1:11" ht="12.75" customHeight="1">
      <c r="A306" s="9"/>
      <c r="B306" s="3"/>
      <c r="C306" s="3">
        <v>1</v>
      </c>
      <c r="D306" s="3"/>
      <c r="E306" s="3"/>
      <c r="F306" s="3"/>
      <c r="G306" s="3"/>
      <c r="H306" s="3"/>
      <c r="I306" s="3"/>
      <c r="J306" s="3"/>
      <c r="K306" s="3"/>
    </row>
    <row r="307" spans="1:11" ht="12.75" customHeight="1">
      <c r="A307" s="10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>
      <c r="A308" s="10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>
      <c r="A309" s="9"/>
      <c r="B309" s="3"/>
      <c r="C309" s="3">
        <v>6</v>
      </c>
      <c r="D309" s="3"/>
      <c r="E309" s="3"/>
      <c r="F309" s="3"/>
      <c r="G309" s="3"/>
      <c r="H309" s="3"/>
      <c r="I309" s="3"/>
      <c r="J309" s="3"/>
      <c r="K309" s="3"/>
    </row>
    <row r="310" spans="1:11" ht="12.75" customHeight="1">
      <c r="A310" s="10"/>
      <c r="B310" s="4"/>
      <c r="C310" s="4">
        <v>2</v>
      </c>
      <c r="D310" s="4"/>
      <c r="E310" s="4"/>
      <c r="F310" s="4"/>
      <c r="G310" s="4"/>
      <c r="H310" s="4"/>
      <c r="I310" s="4"/>
      <c r="J310" s="4"/>
      <c r="K310" s="4"/>
    </row>
    <row r="311" spans="1:11" ht="12" customHeight="1">
      <c r="A311" s="9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" customHeight="1">
      <c r="A312" s="10"/>
      <c r="B312" s="4"/>
      <c r="C312" s="3"/>
      <c r="D312" s="3"/>
      <c r="E312" s="3"/>
      <c r="F312" s="4"/>
      <c r="G312" s="4"/>
      <c r="H312" s="4"/>
      <c r="I312" s="4"/>
      <c r="J312" s="4"/>
      <c r="K312" s="4"/>
    </row>
    <row r="313" spans="1:11" ht="12.75" customHeight="1">
      <c r="A313" s="10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>
      <c r="A314" s="10"/>
      <c r="B314" s="4"/>
      <c r="C314" s="4">
        <v>4</v>
      </c>
      <c r="D314" s="4"/>
      <c r="E314" s="4"/>
      <c r="F314" s="4"/>
      <c r="G314" s="4"/>
      <c r="H314" s="4"/>
      <c r="I314" s="4"/>
      <c r="J314" s="4"/>
      <c r="K314" s="4"/>
    </row>
    <row r="315" spans="1:11" ht="12.75" customHeight="1">
      <c r="A315" s="10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>
      <c r="A316" s="9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.75" customHeight="1">
      <c r="A317" s="10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s="8" customFormat="1" ht="12.75" customHeight="1">
      <c r="A318" s="9"/>
      <c r="B318" s="3"/>
      <c r="C318" s="3">
        <v>14</v>
      </c>
      <c r="D318" s="3"/>
      <c r="E318" s="3"/>
      <c r="F318" s="3"/>
      <c r="G318" s="3"/>
      <c r="H318" s="3"/>
      <c r="I318" s="3"/>
      <c r="J318" s="3"/>
      <c r="K318" s="3"/>
    </row>
    <row r="319" spans="1:11" ht="12.75" customHeight="1">
      <c r="A319" s="10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s="8" customFormat="1" ht="12.75" customHeight="1">
      <c r="A320" s="9"/>
      <c r="B320" s="3"/>
      <c r="C320" s="3">
        <v>13</v>
      </c>
      <c r="D320" s="3"/>
      <c r="E320" s="3"/>
      <c r="F320" s="3"/>
      <c r="G320" s="3"/>
      <c r="H320" s="3"/>
      <c r="I320" s="3"/>
      <c r="J320" s="3"/>
      <c r="K320" s="3"/>
    </row>
    <row r="321" spans="1:11" ht="12.75" customHeight="1">
      <c r="A321" s="10"/>
      <c r="B321" s="4"/>
      <c r="C321" s="4">
        <v>1</v>
      </c>
      <c r="D321" s="4"/>
      <c r="E321" s="4"/>
      <c r="F321" s="4"/>
      <c r="G321" s="4"/>
      <c r="H321" s="4"/>
      <c r="I321" s="4"/>
      <c r="J321" s="4"/>
      <c r="K321" s="4"/>
    </row>
    <row r="322" spans="1:11" s="8" customFormat="1" ht="12.75" customHeight="1">
      <c r="A322" s="10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>
      <c r="A323" s="10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>
      <c r="A324" s="9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2.75" customHeight="1">
      <c r="A325" s="12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2.75" customHeight="1">
      <c r="A326" s="13" t="s">
        <v>36</v>
      </c>
      <c r="B326" s="4"/>
      <c r="C326" s="4">
        <v>7</v>
      </c>
      <c r="D326" s="4"/>
      <c r="E326" s="4"/>
      <c r="F326" s="11"/>
      <c r="G326" s="11"/>
      <c r="H326" s="11"/>
      <c r="I326" s="11"/>
      <c r="J326" s="11"/>
      <c r="K326" s="11"/>
    </row>
    <row r="327" spans="1:11" ht="12.75" customHeight="1">
      <c r="A327" s="14" t="s">
        <v>82</v>
      </c>
      <c r="B327" s="15"/>
      <c r="C327" s="15">
        <v>3</v>
      </c>
      <c r="D327" s="15"/>
      <c r="E327" s="15"/>
      <c r="F327" s="15"/>
      <c r="G327" s="15"/>
      <c r="H327" s="15"/>
      <c r="I327" s="15"/>
      <c r="J327" s="15"/>
      <c r="K327" s="15"/>
    </row>
    <row r="328" spans="1:11" ht="12.75" customHeight="1"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2.75" customHeight="1">
      <c r="A329" s="15"/>
      <c r="B329" s="15"/>
      <c r="C329" s="15">
        <v>4</v>
      </c>
      <c r="D329" s="15"/>
      <c r="E329" s="15"/>
      <c r="F329" s="15"/>
      <c r="G329" s="15"/>
      <c r="H329" s="15"/>
      <c r="I329" s="15"/>
      <c r="J329" s="15"/>
      <c r="K329" s="15"/>
    </row>
    <row r="330" spans="1:11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5">
      <c r="A332" s="15"/>
      <c r="B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15">
      <c r="A333" s="1"/>
      <c r="B333" s="11"/>
      <c r="C333" s="11">
        <v>0</v>
      </c>
      <c r="D333" s="11"/>
      <c r="E333" s="11"/>
      <c r="F333" s="11"/>
      <c r="G333" s="11"/>
      <c r="H333" s="11"/>
      <c r="I333" s="11"/>
      <c r="J333" s="11"/>
      <c r="K333" s="11"/>
    </row>
    <row r="334" spans="1:11" ht="15">
      <c r="A334" s="15"/>
      <c r="B334" s="11"/>
      <c r="C334" s="11">
        <v>4</v>
      </c>
      <c r="D334" s="11"/>
      <c r="E334" s="11"/>
      <c r="F334" s="11"/>
      <c r="G334" s="11"/>
      <c r="H334" s="11"/>
      <c r="I334" s="11"/>
      <c r="J334" s="11"/>
      <c r="K334" s="11"/>
    </row>
    <row r="335" spans="1:11" ht="15">
      <c r="A335" s="15"/>
      <c r="B335" s="11"/>
      <c r="C335" s="11">
        <v>2</v>
      </c>
      <c r="D335" s="11"/>
      <c r="E335" s="11"/>
      <c r="F335" s="11"/>
      <c r="G335" s="11"/>
      <c r="H335" s="11"/>
      <c r="I335" s="11"/>
      <c r="J335" s="11"/>
      <c r="K335" s="11"/>
    </row>
    <row r="336" spans="1:11" ht="15">
      <c r="A336" s="15"/>
      <c r="B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15">
      <c r="A337" s="15"/>
      <c r="B337" s="11"/>
      <c r="C337" s="11">
        <v>2</v>
      </c>
      <c r="D337" s="11"/>
      <c r="E337" s="11"/>
      <c r="F337" s="11"/>
      <c r="G337" s="11"/>
      <c r="H337" s="11"/>
      <c r="I337" s="11"/>
      <c r="J337" s="11"/>
      <c r="K337" s="11"/>
    </row>
    <row r="338" spans="1:11" ht="15">
      <c r="A338" s="15"/>
      <c r="B338" s="16"/>
      <c r="C338" s="16">
        <v>3</v>
      </c>
      <c r="D338" s="16"/>
      <c r="E338" s="16"/>
      <c r="F338" s="16"/>
      <c r="G338" s="16"/>
      <c r="H338" s="16"/>
      <c r="I338" s="16"/>
      <c r="J338" s="16"/>
      <c r="K338" s="16"/>
    </row>
    <row r="339" spans="1:11" ht="15">
      <c r="A339" s="1"/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15">
      <c r="A340" s="15"/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1:11" ht="15">
      <c r="A341" s="1"/>
      <c r="B341" s="1"/>
      <c r="C341" s="1">
        <v>3</v>
      </c>
      <c r="D341" s="1"/>
      <c r="E341" s="1"/>
      <c r="F341" s="1"/>
      <c r="G341" s="1"/>
      <c r="H341" s="1"/>
      <c r="I341" s="1"/>
      <c r="J341" s="1"/>
      <c r="K341" s="1"/>
    </row>
    <row r="342" spans="1:11" ht="15">
      <c r="A342" s="1"/>
      <c r="B342" s="1"/>
      <c r="C342" s="1">
        <v>20</v>
      </c>
      <c r="D342" s="1"/>
      <c r="E342" s="1"/>
      <c r="F342" s="1"/>
      <c r="G342" s="1"/>
      <c r="H342" s="1"/>
      <c r="I342" s="1"/>
      <c r="J342" s="1"/>
      <c r="K342" s="1"/>
    </row>
    <row r="343" spans="1:11" ht="15">
      <c r="A343" s="1"/>
      <c r="B343" s="1"/>
      <c r="C343" s="1">
        <v>9</v>
      </c>
      <c r="D343" s="1"/>
      <c r="E343" s="1"/>
      <c r="F343" s="1"/>
      <c r="G343" s="1"/>
      <c r="H343" s="1"/>
      <c r="I343" s="1"/>
      <c r="J343" s="1"/>
      <c r="K343" s="1"/>
    </row>
    <row r="344" spans="1:11" ht="15">
      <c r="A344" s="1"/>
      <c r="B344" s="1"/>
      <c r="C344" s="1">
        <v>1</v>
      </c>
      <c r="D344" s="1"/>
      <c r="E344" s="1"/>
      <c r="F344" s="1"/>
      <c r="G344" s="1"/>
      <c r="H344" s="1"/>
      <c r="I344" s="1"/>
      <c r="J344" s="1"/>
      <c r="K344" s="1"/>
    </row>
    <row r="345" spans="1:11" ht="15">
      <c r="A345" s="1"/>
      <c r="B345" s="1"/>
      <c r="C345" s="1">
        <v>3</v>
      </c>
      <c r="D345" s="1"/>
      <c r="E345" s="1"/>
      <c r="F345" s="1"/>
      <c r="G345" s="1"/>
      <c r="H345" s="1"/>
      <c r="I345" s="1"/>
      <c r="J345" s="1"/>
      <c r="K345" s="1"/>
    </row>
    <row r="346" spans="1:11" ht="15">
      <c r="A346" s="1"/>
      <c r="B346" s="1"/>
      <c r="C346" s="1">
        <v>7</v>
      </c>
      <c r="D346" s="1"/>
      <c r="E346" s="1"/>
      <c r="F346" s="1"/>
      <c r="G346" s="1"/>
      <c r="H346" s="1"/>
      <c r="I346" s="1"/>
      <c r="J346" s="1"/>
      <c r="K346" s="1"/>
    </row>
    <row r="347" spans="1:11" ht="15">
      <c r="A347" s="1"/>
      <c r="B347" s="1"/>
      <c r="C347" s="1">
        <v>20</v>
      </c>
      <c r="D347" s="1"/>
      <c r="E347" s="1"/>
      <c r="F347" s="1"/>
      <c r="G347" s="1"/>
      <c r="H347" s="1"/>
      <c r="I347" s="1"/>
      <c r="J347" s="1"/>
      <c r="K347" s="1"/>
    </row>
    <row r="348" spans="1:11" ht="15">
      <c r="A348" s="1"/>
      <c r="B348" s="1"/>
      <c r="C348" s="1">
        <v>3</v>
      </c>
      <c r="D348" s="1"/>
      <c r="E348" s="1"/>
      <c r="F348" s="1"/>
      <c r="G348" s="1"/>
      <c r="H348" s="1"/>
      <c r="I348" s="1"/>
      <c r="J348" s="1"/>
      <c r="K348" s="1"/>
    </row>
    <row r="349" spans="1:11" ht="15">
      <c r="A349" s="1"/>
      <c r="B349" s="1"/>
      <c r="C349" s="1">
        <v>16</v>
      </c>
      <c r="D349" s="1"/>
      <c r="E349" s="1"/>
      <c r="F349" s="1"/>
      <c r="G349" s="1"/>
      <c r="H349" s="1"/>
      <c r="I349" s="1"/>
      <c r="J349" s="1"/>
      <c r="K349" s="1"/>
    </row>
    <row r="350" spans="1:11" ht="15">
      <c r="A350" s="1"/>
      <c r="B350" s="1"/>
      <c r="C350" s="1">
        <v>1</v>
      </c>
      <c r="D350" s="1"/>
      <c r="E350" s="1"/>
      <c r="F350" s="1"/>
      <c r="G350" s="1"/>
      <c r="H350" s="1"/>
      <c r="I350" s="1"/>
      <c r="J350" s="1"/>
      <c r="K350" s="1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">
      <c r="A352" s="1"/>
      <c r="B352" s="1"/>
      <c r="C352" s="1">
        <v>3</v>
      </c>
      <c r="D352" s="1"/>
      <c r="E352" s="1"/>
      <c r="F352" s="1"/>
      <c r="G352" s="1"/>
      <c r="H352" s="1"/>
      <c r="I352" s="1"/>
      <c r="J352" s="1"/>
      <c r="K352" s="1"/>
    </row>
    <row r="353" spans="1:11" ht="15">
      <c r="A353" s="1"/>
      <c r="B353" s="1"/>
      <c r="C353" s="1">
        <v>3</v>
      </c>
      <c r="D353" s="1"/>
      <c r="E353" s="1"/>
      <c r="F353" s="1"/>
      <c r="G353" s="1"/>
      <c r="H353" s="1"/>
      <c r="I353" s="1"/>
      <c r="J353" s="1"/>
      <c r="K353" s="1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">
      <c r="A357" s="1"/>
      <c r="B357" s="1"/>
      <c r="C357" s="1">
        <v>1</v>
      </c>
      <c r="D357" s="1"/>
      <c r="E357" s="1"/>
      <c r="F357" s="1"/>
      <c r="G357" s="1"/>
      <c r="H357" s="1"/>
      <c r="I357" s="1"/>
      <c r="J357" s="1"/>
      <c r="K357" s="1"/>
    </row>
    <row r="358" spans="1:11" ht="15">
      <c r="A358" s="1"/>
      <c r="B358" s="1"/>
      <c r="C358" s="1">
        <v>1</v>
      </c>
      <c r="D358" s="1"/>
      <c r="E358" s="1"/>
      <c r="F358" s="1"/>
      <c r="G358" s="1"/>
      <c r="H358" s="1"/>
      <c r="I358" s="1"/>
      <c r="J358" s="1"/>
      <c r="K358" s="1"/>
    </row>
    <row r="359" spans="1:11" ht="15">
      <c r="A359" s="1"/>
      <c r="B359" s="1"/>
      <c r="C359" s="1">
        <v>2</v>
      </c>
      <c r="D359" s="1"/>
      <c r="E359" s="1"/>
      <c r="F359" s="1"/>
      <c r="G359" s="1"/>
      <c r="H359" s="1"/>
      <c r="I359" s="1"/>
      <c r="J359" s="1"/>
      <c r="K359" s="1"/>
    </row>
    <row r="360" spans="1:11" ht="15">
      <c r="A360" s="1"/>
      <c r="B360" s="1"/>
      <c r="C360" s="1">
        <v>2</v>
      </c>
      <c r="D360" s="1"/>
      <c r="E360" s="1"/>
      <c r="F360" s="1"/>
      <c r="G360" s="1"/>
      <c r="H360" s="1"/>
      <c r="I360" s="1"/>
      <c r="J360" s="1"/>
      <c r="K360" s="1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">
      <c r="A362" s="1"/>
      <c r="B362" s="1"/>
      <c r="C362" s="1">
        <v>55</v>
      </c>
      <c r="D362" s="1"/>
      <c r="E362" s="1"/>
      <c r="F362" s="1"/>
      <c r="G362" s="1"/>
      <c r="H362" s="1"/>
      <c r="I362" s="1"/>
      <c r="J362" s="1"/>
      <c r="K362" s="1"/>
    </row>
    <row r="363" spans="1:11" ht="15">
      <c r="A363" s="1"/>
      <c r="B363" s="1"/>
      <c r="C363" s="1">
        <v>50</v>
      </c>
      <c r="D363" s="1"/>
      <c r="E363" s="1"/>
      <c r="F363" s="1"/>
      <c r="G363" s="1"/>
      <c r="H363" s="1"/>
      <c r="I363" s="1"/>
      <c r="J363" s="1"/>
      <c r="K363" s="1"/>
    </row>
    <row r="364" spans="1:11" ht="15">
      <c r="A364" s="1"/>
      <c r="B364" s="1"/>
      <c r="C364" s="1">
        <v>3</v>
      </c>
      <c r="D364" s="1"/>
      <c r="E364" s="1"/>
      <c r="F364" s="1"/>
      <c r="G364" s="1"/>
      <c r="H364" s="1"/>
      <c r="I364" s="1"/>
      <c r="J364" s="1"/>
      <c r="K364" s="1"/>
    </row>
    <row r="365" spans="1:11" ht="15">
      <c r="A365" s="1"/>
      <c r="B365" s="1"/>
      <c r="C365" s="1">
        <v>2</v>
      </c>
      <c r="D365" s="1"/>
      <c r="E365" s="1"/>
      <c r="F365" s="1"/>
      <c r="G365" s="1"/>
      <c r="H365" s="1"/>
      <c r="I365" s="1"/>
      <c r="J365" s="1"/>
      <c r="K365" s="1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">
      <c r="A368" s="1"/>
      <c r="B368" s="1"/>
      <c r="C368" s="1">
        <v>34</v>
      </c>
      <c r="D368" s="1"/>
      <c r="E368" s="1"/>
      <c r="F368" s="1"/>
      <c r="G368" s="1"/>
      <c r="H368" s="1"/>
      <c r="I368" s="1"/>
      <c r="J368" s="1"/>
      <c r="K368" s="1"/>
    </row>
    <row r="369" spans="1:11" ht="15">
      <c r="A369" s="1"/>
      <c r="B369" s="1"/>
      <c r="C369" s="1">
        <v>15</v>
      </c>
      <c r="D369" s="1"/>
      <c r="E369" s="1"/>
      <c r="F369" s="1"/>
      <c r="G369" s="1"/>
      <c r="H369" s="1"/>
      <c r="I369" s="1"/>
      <c r="J369" s="1"/>
      <c r="K369" s="1"/>
    </row>
    <row r="370" spans="1:11" ht="15">
      <c r="A370" s="1"/>
      <c r="B370" s="1"/>
      <c r="C370" s="1">
        <v>8</v>
      </c>
      <c r="D370" s="1"/>
      <c r="E370" s="1"/>
      <c r="F370" s="1"/>
      <c r="G370" s="1"/>
      <c r="H370" s="1"/>
      <c r="I370" s="1"/>
      <c r="J370" s="1"/>
      <c r="K370" s="1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">
      <c r="A372" s="1"/>
      <c r="B372" s="1"/>
      <c r="C372" s="1">
        <v>11</v>
      </c>
      <c r="D372" s="1"/>
      <c r="E372" s="1"/>
      <c r="F372" s="1"/>
      <c r="G372" s="1"/>
      <c r="H372" s="1"/>
      <c r="I372" s="1"/>
      <c r="J372" s="1"/>
      <c r="K372" s="1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">
      <c r="A380" s="1"/>
      <c r="B380" s="1"/>
      <c r="C380" s="1">
        <v>2</v>
      </c>
      <c r="D380" s="1"/>
      <c r="E380" s="1"/>
      <c r="F380" s="1"/>
      <c r="G380" s="1"/>
      <c r="H380" s="1"/>
      <c r="I380" s="1"/>
      <c r="J380" s="1"/>
      <c r="K380" s="1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">
      <c r="A383" s="1"/>
      <c r="B383" s="1"/>
      <c r="C383" s="1">
        <v>1</v>
      </c>
      <c r="D383" s="1"/>
      <c r="E383" s="1"/>
      <c r="F383" s="1"/>
      <c r="G383" s="1"/>
      <c r="H383" s="1"/>
      <c r="I383" s="1"/>
      <c r="J383" s="1"/>
      <c r="K383" s="1"/>
    </row>
    <row r="384" spans="1:11" ht="15">
      <c r="A384" s="1"/>
      <c r="B384" s="1"/>
      <c r="C384" s="1">
        <v>1</v>
      </c>
      <c r="D384" s="1"/>
      <c r="E384" s="1"/>
      <c r="F384" s="1"/>
      <c r="G384" s="1"/>
      <c r="H384" s="1"/>
      <c r="I384" s="1"/>
      <c r="J384" s="1"/>
      <c r="K384" s="1"/>
    </row>
    <row r="385" spans="1:11" ht="15">
      <c r="A385" s="1"/>
      <c r="B385" s="1"/>
      <c r="C385" s="1">
        <v>10</v>
      </c>
      <c r="D385" s="1"/>
      <c r="E385" s="1"/>
      <c r="F385" s="1"/>
      <c r="G385" s="1"/>
      <c r="H385" s="1"/>
      <c r="I385" s="1"/>
      <c r="J385" s="1"/>
      <c r="K385" s="1"/>
    </row>
    <row r="386" spans="1:11" ht="15">
      <c r="A386" s="1"/>
      <c r="B386" s="1"/>
      <c r="C386" s="1">
        <v>2</v>
      </c>
      <c r="D386" s="1"/>
      <c r="E386" s="1"/>
      <c r="F386" s="1"/>
      <c r="G386" s="1"/>
      <c r="H386" s="1"/>
      <c r="I386" s="1"/>
      <c r="J386" s="1"/>
      <c r="K386" s="1"/>
    </row>
    <row r="387" spans="1:11" ht="15">
      <c r="A387" s="1"/>
      <c r="B387" s="1"/>
      <c r="C387" s="1">
        <v>7</v>
      </c>
      <c r="D387" s="1"/>
      <c r="E387" s="1"/>
      <c r="F387" s="1"/>
      <c r="G387" s="1"/>
      <c r="H387" s="1"/>
      <c r="I387" s="1"/>
      <c r="J387" s="1"/>
      <c r="K387" s="1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>
      <c r="A391" s="1"/>
      <c r="B391" s="1"/>
      <c r="C391" s="1">
        <v>1</v>
      </c>
      <c r="D391" s="1"/>
      <c r="E391" s="1"/>
      <c r="F391" s="1"/>
      <c r="G391" s="1"/>
      <c r="H391" s="1"/>
      <c r="I391" s="1"/>
      <c r="J391" s="1"/>
      <c r="K391" s="1"/>
    </row>
    <row r="392" spans="1:11" ht="15">
      <c r="A392" s="1"/>
      <c r="B392" s="1"/>
      <c r="C392" s="1">
        <v>52</v>
      </c>
      <c r="D392" s="1"/>
      <c r="E392" s="1"/>
      <c r="F392" s="1"/>
      <c r="G392" s="1"/>
      <c r="H392" s="1"/>
      <c r="I392" s="1"/>
      <c r="J392" s="1"/>
      <c r="K392" s="1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>
      <c r="A394" s="1"/>
      <c r="B394" s="1"/>
      <c r="C394" s="1">
        <v>21</v>
      </c>
      <c r="D394" s="1"/>
      <c r="E394" s="1"/>
      <c r="F394" s="1"/>
      <c r="G394" s="1"/>
      <c r="H394" s="1"/>
      <c r="I394" s="1"/>
      <c r="J394" s="1"/>
      <c r="K394" s="1"/>
    </row>
    <row r="395" spans="1:11" ht="15">
      <c r="A395" s="1"/>
      <c r="B395" s="1"/>
      <c r="C395" s="1">
        <v>14</v>
      </c>
      <c r="D395" s="1"/>
      <c r="E395" s="1"/>
      <c r="F395" s="1"/>
      <c r="G395" s="1"/>
      <c r="H395" s="1"/>
      <c r="I395" s="1"/>
      <c r="J395" s="1"/>
      <c r="K395" s="1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>
      <c r="A397" s="1"/>
      <c r="B397" s="1"/>
      <c r="C397" s="1">
        <v>9</v>
      </c>
      <c r="D397" s="1"/>
      <c r="E397" s="1"/>
      <c r="F397" s="1"/>
      <c r="G397" s="1"/>
      <c r="H397" s="1"/>
      <c r="I397" s="1"/>
      <c r="J397" s="1"/>
      <c r="K397" s="1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>
      <c r="A399" s="1"/>
      <c r="B399" s="1"/>
      <c r="C399" s="1">
        <v>1</v>
      </c>
      <c r="D399" s="1"/>
      <c r="E399" s="1"/>
      <c r="F399" s="1"/>
      <c r="G399" s="1"/>
      <c r="H399" s="1"/>
      <c r="I399" s="1"/>
      <c r="J399" s="1"/>
      <c r="K399" s="1"/>
    </row>
    <row r="400" spans="1:11" ht="15">
      <c r="A400" s="1"/>
      <c r="B400" s="1"/>
      <c r="C400" s="1">
        <v>7</v>
      </c>
      <c r="D400" s="1"/>
      <c r="E400" s="1"/>
      <c r="F400" s="1"/>
      <c r="G400" s="1"/>
      <c r="H400" s="1"/>
      <c r="I400" s="1"/>
      <c r="J400" s="1"/>
      <c r="K400" s="1"/>
    </row>
    <row r="401" spans="1:11" ht="15">
      <c r="A401" s="1"/>
      <c r="B401" s="1"/>
      <c r="C401" s="1">
        <v>22</v>
      </c>
      <c r="D401" s="1"/>
      <c r="E401" s="1"/>
      <c r="F401" s="1"/>
      <c r="G401" s="1"/>
      <c r="H401" s="1"/>
      <c r="I401" s="1"/>
      <c r="J401" s="1"/>
      <c r="K401" s="1"/>
    </row>
    <row r="402" spans="1:11" ht="15">
      <c r="A402" s="1"/>
      <c r="B402" s="1"/>
      <c r="C402" s="1">
        <v>21</v>
      </c>
      <c r="D402" s="1"/>
      <c r="E402" s="1"/>
      <c r="F402" s="1"/>
      <c r="G402" s="1"/>
      <c r="H402" s="1"/>
      <c r="I402" s="1"/>
      <c r="J402" s="1"/>
      <c r="K402" s="1"/>
    </row>
    <row r="403" spans="1:11" ht="15">
      <c r="A403" s="1"/>
      <c r="B403" s="1"/>
      <c r="C403" s="1">
        <v>1</v>
      </c>
      <c r="D403" s="1"/>
      <c r="E403" s="1"/>
      <c r="F403" s="1"/>
      <c r="G403" s="1"/>
      <c r="H403" s="1"/>
      <c r="I403" s="1"/>
      <c r="J403" s="1"/>
      <c r="K403" s="1"/>
    </row>
    <row r="404" spans="1:11" ht="15">
      <c r="A404" s="1"/>
      <c r="B404" s="1"/>
      <c r="C404" s="1">
        <v>6</v>
      </c>
      <c r="D404" s="1"/>
      <c r="E404" s="1"/>
      <c r="F404" s="1"/>
      <c r="G404" s="1"/>
      <c r="H404" s="1"/>
      <c r="I404" s="1"/>
      <c r="J404" s="1"/>
      <c r="K404" s="1"/>
    </row>
    <row r="405" spans="1:11" ht="15">
      <c r="A405" s="1"/>
      <c r="B405" s="1"/>
      <c r="C405" s="1">
        <v>2</v>
      </c>
      <c r="D405" s="1"/>
      <c r="E405" s="1"/>
      <c r="F405" s="1"/>
      <c r="G405" s="1"/>
      <c r="H405" s="1"/>
      <c r="I405" s="1"/>
      <c r="J405" s="1"/>
      <c r="K405" s="1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">
      <c r="A408" s="1"/>
      <c r="B408" s="1"/>
      <c r="C408" s="1">
        <v>3</v>
      </c>
      <c r="D408" s="1"/>
      <c r="E408" s="1"/>
      <c r="F408" s="1"/>
      <c r="G408" s="1"/>
      <c r="H408" s="1"/>
      <c r="I408" s="1"/>
      <c r="J408" s="1"/>
      <c r="K408" s="1"/>
    </row>
    <row r="409" spans="1:11" ht="15">
      <c r="A409" s="1"/>
      <c r="B409" s="1"/>
      <c r="C409" s="1">
        <v>1</v>
      </c>
      <c r="D409" s="1"/>
      <c r="E409" s="1"/>
      <c r="F409" s="1"/>
      <c r="G409" s="1"/>
      <c r="H409" s="1"/>
      <c r="I409" s="1"/>
      <c r="J409" s="1"/>
      <c r="K409" s="1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">
      <c r="A412" s="1"/>
      <c r="B412" s="1"/>
      <c r="C412" s="1" t="s">
        <v>83</v>
      </c>
      <c r="D412" s="1"/>
      <c r="E412" s="1"/>
      <c r="F412" s="1"/>
      <c r="G412" s="1"/>
      <c r="H412" s="1"/>
      <c r="I412" s="1"/>
      <c r="J412" s="1"/>
      <c r="K412" s="1"/>
    </row>
    <row r="413" spans="1:11" ht="15">
      <c r="A413" s="1"/>
      <c r="B413" s="1"/>
      <c r="C413" s="1">
        <v>1</v>
      </c>
      <c r="D413" s="1"/>
      <c r="E413" s="1"/>
      <c r="F413" s="1"/>
      <c r="G413" s="1"/>
      <c r="H413" s="1"/>
      <c r="I413" s="1"/>
      <c r="J413" s="1"/>
      <c r="K413" s="1"/>
    </row>
    <row r="414" spans="1:11" ht="15">
      <c r="A414" s="1"/>
      <c r="B414" s="1"/>
      <c r="C414" s="1">
        <v>6</v>
      </c>
      <c r="D414" s="1"/>
      <c r="E414" s="1"/>
      <c r="F414" s="1"/>
      <c r="G414" s="1"/>
      <c r="H414" s="1"/>
      <c r="I414" s="1"/>
      <c r="J414" s="1"/>
      <c r="K414" s="1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">
      <c r="A416" s="1"/>
      <c r="B416" s="1"/>
      <c r="C416" s="1">
        <v>1</v>
      </c>
      <c r="D416" s="1"/>
      <c r="E416" s="1"/>
      <c r="F416" s="1"/>
      <c r="G416" s="1"/>
      <c r="H416" s="1"/>
      <c r="I416" s="1"/>
      <c r="J416" s="1"/>
      <c r="K416" s="1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">
      <c r="A419" s="1"/>
      <c r="B419" s="1"/>
      <c r="C419" s="1">
        <v>4</v>
      </c>
      <c r="D419" s="1"/>
      <c r="E419" s="1"/>
      <c r="F419" s="1"/>
      <c r="G419" s="1"/>
      <c r="H419" s="1"/>
      <c r="I419" s="1"/>
      <c r="J419" s="1"/>
      <c r="K419" s="1"/>
    </row>
    <row r="420" spans="1:11" ht="15">
      <c r="A420" s="1"/>
      <c r="B420" s="1"/>
      <c r="C420" s="1">
        <v>4</v>
      </c>
      <c r="D420" s="1"/>
      <c r="E420" s="1"/>
      <c r="F420" s="1"/>
      <c r="G420" s="1"/>
      <c r="H420" s="1"/>
      <c r="I420" s="1"/>
      <c r="J420" s="1"/>
      <c r="K420" s="1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">
      <c r="A423" s="1"/>
      <c r="B423" s="1"/>
      <c r="C423" s="1">
        <v>15</v>
      </c>
      <c r="D423" s="1"/>
      <c r="E423" s="1"/>
      <c r="F423" s="1"/>
      <c r="G423" s="1"/>
      <c r="H423" s="1"/>
      <c r="I423" s="1"/>
      <c r="J423" s="1"/>
      <c r="K423" s="1"/>
    </row>
    <row r="424" spans="1:11" ht="15">
      <c r="A424" s="1"/>
      <c r="B424" s="1"/>
      <c r="C424" s="1">
        <v>1</v>
      </c>
      <c r="D424" s="1"/>
      <c r="E424" s="1"/>
      <c r="F424" s="1"/>
      <c r="G424" s="1"/>
      <c r="H424" s="1"/>
      <c r="I424" s="1"/>
      <c r="J424" s="1"/>
      <c r="K424" s="1"/>
    </row>
    <row r="425" spans="1:11" ht="15">
      <c r="A425" s="1"/>
      <c r="B425" s="1"/>
      <c r="C425" s="1">
        <v>13</v>
      </c>
      <c r="D425" s="1"/>
      <c r="E425" s="1"/>
      <c r="F425" s="1"/>
      <c r="G425" s="1"/>
      <c r="H425" s="1"/>
      <c r="I425" s="1"/>
      <c r="J425" s="1"/>
      <c r="K425" s="1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">
      <c r="A427" s="1"/>
      <c r="B427" s="1"/>
      <c r="C427" s="1">
        <v>1</v>
      </c>
      <c r="D427" s="1"/>
      <c r="E427" s="1"/>
      <c r="F427" s="1"/>
      <c r="G427" s="1"/>
      <c r="H427" s="1"/>
      <c r="I427" s="1"/>
      <c r="J427" s="1"/>
      <c r="K427" s="1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">
      <c r="A431" s="1"/>
      <c r="B431" s="1"/>
      <c r="C431" s="1">
        <v>42</v>
      </c>
      <c r="D431" s="1"/>
      <c r="E431" s="1"/>
      <c r="F431" s="1"/>
      <c r="G431" s="1"/>
      <c r="H431" s="1"/>
      <c r="I431" s="1"/>
      <c r="J431" s="1"/>
      <c r="K431" s="1"/>
    </row>
    <row r="432" spans="1:11" ht="15">
      <c r="A432" s="1"/>
      <c r="B432" s="1"/>
      <c r="C432" s="1">
        <v>38</v>
      </c>
      <c r="D432" s="1"/>
      <c r="E432" s="1"/>
      <c r="F432" s="1"/>
      <c r="G432" s="1"/>
      <c r="H432" s="1"/>
      <c r="I432" s="1"/>
      <c r="J432" s="1"/>
      <c r="K432" s="1"/>
    </row>
    <row r="433" spans="1:11" ht="15">
      <c r="A433" s="1"/>
      <c r="B433" s="1"/>
      <c r="C433" s="1">
        <v>1</v>
      </c>
      <c r="D433" s="1"/>
      <c r="E433" s="1"/>
      <c r="F433" s="1"/>
      <c r="G433" s="1"/>
      <c r="H433" s="1"/>
      <c r="I433" s="1"/>
      <c r="J433" s="1"/>
      <c r="K433" s="1"/>
    </row>
    <row r="434" spans="1:11" ht="15">
      <c r="A434" s="1"/>
      <c r="B434" s="1"/>
      <c r="C434" s="1">
        <v>3</v>
      </c>
      <c r="D434" s="1"/>
      <c r="E434" s="1"/>
      <c r="F434" s="1"/>
      <c r="G434" s="1"/>
      <c r="H434" s="1"/>
      <c r="I434" s="1"/>
      <c r="J434" s="1"/>
      <c r="K434" s="1"/>
    </row>
    <row r="435" spans="1:11" ht="15">
      <c r="A435" s="1"/>
      <c r="B435" s="1"/>
      <c r="C435" s="1">
        <v>1</v>
      </c>
      <c r="D435" s="1"/>
      <c r="E435" s="1"/>
      <c r="F435" s="1"/>
      <c r="G435" s="1"/>
      <c r="H435" s="1"/>
      <c r="I435" s="1"/>
      <c r="J435" s="1"/>
      <c r="K435" s="1"/>
    </row>
    <row r="436" spans="1:11" ht="15">
      <c r="A436" s="1"/>
      <c r="B436" s="1"/>
      <c r="C436" s="1">
        <v>1</v>
      </c>
      <c r="D436" s="1"/>
      <c r="E436" s="1"/>
      <c r="F436" s="1"/>
      <c r="G436" s="1"/>
      <c r="H436" s="1"/>
      <c r="I436" s="1"/>
      <c r="J436" s="1"/>
      <c r="K436" s="1"/>
    </row>
    <row r="437" spans="1:11" ht="15">
      <c r="A437" s="1"/>
      <c r="B437" s="1"/>
      <c r="C437" s="1">
        <v>1</v>
      </c>
      <c r="D437" s="1"/>
      <c r="E437" s="1"/>
      <c r="F437" s="1"/>
      <c r="G437" s="1"/>
      <c r="H437" s="1"/>
      <c r="I437" s="1"/>
      <c r="J437" s="1"/>
      <c r="K437" s="1"/>
    </row>
    <row r="438" spans="1:11" ht="15">
      <c r="A438" s="1"/>
      <c r="B438" s="1"/>
      <c r="C438" s="1">
        <v>1</v>
      </c>
      <c r="D438" s="1"/>
      <c r="E438" s="1"/>
      <c r="F438" s="1"/>
      <c r="G438" s="1"/>
      <c r="H438" s="1"/>
      <c r="I438" s="1"/>
      <c r="J438" s="1"/>
      <c r="K438" s="1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">
      <c r="A448" s="1"/>
      <c r="B448" s="1"/>
      <c r="C448" s="1">
        <v>1</v>
      </c>
      <c r="D448" s="1"/>
      <c r="E448" s="1"/>
      <c r="F448" s="1"/>
      <c r="G448" s="1"/>
      <c r="H448" s="1"/>
      <c r="I448" s="1"/>
      <c r="J448" s="1"/>
      <c r="K448" s="1"/>
    </row>
    <row r="449" spans="1:11" ht="15">
      <c r="A449" s="1"/>
      <c r="B449" s="1"/>
      <c r="C449" s="1">
        <v>1</v>
      </c>
      <c r="D449" s="1"/>
      <c r="E449" s="1"/>
      <c r="F449" s="1"/>
      <c r="G449" s="1"/>
      <c r="H449" s="1"/>
      <c r="I449" s="1"/>
      <c r="J449" s="1"/>
      <c r="K449" s="1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">
      <c r="A454" s="1"/>
      <c r="B454" s="1"/>
      <c r="C454" s="1">
        <v>2</v>
      </c>
      <c r="D454" s="1"/>
      <c r="E454" s="1"/>
      <c r="F454" s="1"/>
      <c r="G454" s="1"/>
      <c r="H454" s="1"/>
      <c r="I454" s="1"/>
      <c r="J454" s="1"/>
      <c r="K454" s="1"/>
    </row>
    <row r="455" spans="1:11" ht="15">
      <c r="A455" s="1"/>
      <c r="B455" s="1"/>
      <c r="C455" s="1">
        <v>2</v>
      </c>
      <c r="D455" s="1"/>
      <c r="E455" s="1"/>
      <c r="F455" s="1"/>
      <c r="G455" s="1"/>
      <c r="H455" s="1"/>
      <c r="I455" s="1"/>
      <c r="J455" s="1"/>
      <c r="K455" s="1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</sheetData>
  <mergeCells count="1">
    <mergeCell ref="A4:K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805"/>
  <sheetViews>
    <sheetView showGridLines="0" topLeftCell="A321" workbookViewId="0">
      <selection activeCell="A341" sqref="A341:XFD343"/>
    </sheetView>
  </sheetViews>
  <sheetFormatPr baseColWidth="10" defaultRowHeight="12.75"/>
  <cols>
    <col min="1" max="1" width="29.7109375" style="6" customWidth="1"/>
    <col min="2" max="7" width="11.42578125" style="6" customWidth="1"/>
    <col min="8" max="8" width="12.7109375" style="6" customWidth="1"/>
    <col min="9" max="16384" width="11.42578125" style="6"/>
  </cols>
  <sheetData>
    <row r="1" spans="1:24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24" ht="1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0"/>
      <c r="M2" s="100"/>
      <c r="N2" s="100"/>
      <c r="O2" s="100"/>
    </row>
    <row r="3" spans="1:24" ht="15">
      <c r="A3" s="102"/>
      <c r="B3" s="103"/>
      <c r="C3" s="102"/>
      <c r="D3" s="102"/>
      <c r="E3" s="102"/>
      <c r="F3" s="102"/>
      <c r="G3" s="102"/>
      <c r="H3" s="102"/>
      <c r="I3" s="102"/>
      <c r="J3" s="102"/>
      <c r="K3" s="102"/>
      <c r="L3" s="100"/>
      <c r="M3" s="100"/>
      <c r="N3" s="100"/>
      <c r="O3" s="100"/>
    </row>
    <row r="4" spans="1:24" ht="15" customHeight="1">
      <c r="A4" s="104" t="s">
        <v>226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0"/>
    </row>
    <row r="5" spans="1:24" ht="15">
      <c r="A5" s="102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0"/>
    </row>
    <row r="6" spans="1:24" s="99" customFormat="1" ht="26.25" customHeight="1">
      <c r="A6" s="106" t="s">
        <v>119</v>
      </c>
      <c r="B6" s="107" t="s">
        <v>4</v>
      </c>
      <c r="C6" s="107" t="s">
        <v>1</v>
      </c>
      <c r="D6" s="107" t="s">
        <v>2</v>
      </c>
      <c r="E6" s="107" t="s">
        <v>3</v>
      </c>
      <c r="F6" s="107" t="s">
        <v>70</v>
      </c>
      <c r="G6" s="107" t="s">
        <v>227</v>
      </c>
      <c r="H6" s="107" t="s">
        <v>72</v>
      </c>
      <c r="I6" s="107" t="s">
        <v>73</v>
      </c>
      <c r="J6" s="107" t="s">
        <v>74</v>
      </c>
      <c r="K6" s="107" t="s">
        <v>75</v>
      </c>
      <c r="L6" s="107" t="s">
        <v>84</v>
      </c>
      <c r="M6" s="107" t="s">
        <v>85</v>
      </c>
      <c r="N6" s="107" t="s">
        <v>86</v>
      </c>
      <c r="O6" s="108"/>
      <c r="P6" s="98"/>
      <c r="Q6" s="98"/>
      <c r="R6" s="98"/>
      <c r="S6" s="98"/>
      <c r="T6" s="98"/>
      <c r="U6" s="98"/>
      <c r="V6" s="98"/>
      <c r="W6" s="98"/>
      <c r="X6" s="98"/>
    </row>
    <row r="7" spans="1:24" s="8" customFormat="1" ht="12.75" customHeight="1">
      <c r="A7" s="109" t="s">
        <v>4</v>
      </c>
      <c r="B7" s="110">
        <f>+(SUM(B8:B340))/2</f>
        <v>4837</v>
      </c>
      <c r="C7" s="110">
        <f>+(SUM(C8:C340))/2</f>
        <v>350</v>
      </c>
      <c r="D7" s="110">
        <f t="shared" ref="D7:N7" si="0">+(SUM(D8:D340))/2</f>
        <v>346</v>
      </c>
      <c r="E7" s="110">
        <f t="shared" si="0"/>
        <v>440</v>
      </c>
      <c r="F7" s="110">
        <f t="shared" si="0"/>
        <v>403</v>
      </c>
      <c r="G7" s="110">
        <f t="shared" si="0"/>
        <v>446</v>
      </c>
      <c r="H7" s="110">
        <f t="shared" si="0"/>
        <v>389</v>
      </c>
      <c r="I7" s="110">
        <f t="shared" si="0"/>
        <v>403</v>
      </c>
      <c r="J7" s="110">
        <f t="shared" si="0"/>
        <v>393</v>
      </c>
      <c r="K7" s="110">
        <f t="shared" si="0"/>
        <v>379</v>
      </c>
      <c r="L7" s="110">
        <f t="shared" si="0"/>
        <v>413</v>
      </c>
      <c r="M7" s="110">
        <f t="shared" si="0"/>
        <v>412</v>
      </c>
      <c r="N7" s="110">
        <f t="shared" si="0"/>
        <v>463</v>
      </c>
      <c r="O7" s="108"/>
      <c r="P7" s="7"/>
      <c r="Q7" s="7"/>
      <c r="R7" s="7"/>
      <c r="S7" s="7"/>
      <c r="T7" s="7"/>
      <c r="U7" s="7"/>
      <c r="V7" s="7"/>
      <c r="W7" s="7"/>
      <c r="X7" s="7"/>
    </row>
    <row r="8" spans="1:24" s="8" customFormat="1" ht="12.75" customHeight="1">
      <c r="A8" s="111" t="s">
        <v>5</v>
      </c>
      <c r="B8" s="112">
        <f>+SUM(C8:N8)</f>
        <v>70</v>
      </c>
      <c r="C8" s="112">
        <v>5</v>
      </c>
      <c r="D8" s="112">
        <v>12</v>
      </c>
      <c r="E8" s="112">
        <v>7</v>
      </c>
      <c r="F8" s="112">
        <v>3</v>
      </c>
      <c r="G8" s="112">
        <v>7</v>
      </c>
      <c r="H8" s="112">
        <v>3</v>
      </c>
      <c r="I8" s="112">
        <v>6</v>
      </c>
      <c r="J8" s="112">
        <v>5</v>
      </c>
      <c r="K8" s="112">
        <v>3</v>
      </c>
      <c r="L8" s="112">
        <v>7</v>
      </c>
      <c r="M8" s="112">
        <v>6</v>
      </c>
      <c r="N8" s="112">
        <v>6</v>
      </c>
      <c r="O8" s="108"/>
      <c r="P8" s="7"/>
      <c r="Q8" s="7"/>
      <c r="R8" s="7"/>
      <c r="S8" s="7"/>
      <c r="T8" s="7"/>
      <c r="U8" s="7"/>
      <c r="V8" s="7"/>
      <c r="W8" s="7"/>
      <c r="X8" s="7"/>
    </row>
    <row r="9" spans="1:24" ht="12.75" customHeight="1">
      <c r="A9" s="113" t="s">
        <v>51</v>
      </c>
      <c r="B9" s="114">
        <f t="shared" ref="B9:B72" si="1">+SUM(C9:N9)</f>
        <v>52</v>
      </c>
      <c r="C9" s="115">
        <v>4</v>
      </c>
      <c r="D9" s="115">
        <v>4</v>
      </c>
      <c r="E9" s="115">
        <v>2</v>
      </c>
      <c r="F9" s="115">
        <v>3</v>
      </c>
      <c r="G9" s="115">
        <v>4</v>
      </c>
      <c r="H9" s="115">
        <v>3</v>
      </c>
      <c r="I9" s="115">
        <v>6</v>
      </c>
      <c r="J9" s="115">
        <v>5</v>
      </c>
      <c r="K9" s="115">
        <v>3</v>
      </c>
      <c r="L9" s="115">
        <v>7</v>
      </c>
      <c r="M9" s="115">
        <v>5</v>
      </c>
      <c r="N9" s="115">
        <v>6</v>
      </c>
      <c r="O9" s="108"/>
      <c r="P9" s="7"/>
      <c r="Q9" s="7"/>
      <c r="R9" s="7"/>
      <c r="S9" s="7"/>
      <c r="T9" s="7"/>
      <c r="U9" s="7"/>
      <c r="V9" s="7"/>
      <c r="W9" s="7"/>
      <c r="X9" s="7"/>
    </row>
    <row r="10" spans="1:24" ht="12.75" customHeight="1">
      <c r="A10" s="113" t="s">
        <v>52</v>
      </c>
      <c r="B10" s="114">
        <f t="shared" si="1"/>
        <v>17</v>
      </c>
      <c r="C10" s="115">
        <v>1</v>
      </c>
      <c r="D10" s="115">
        <v>8</v>
      </c>
      <c r="E10" s="115">
        <v>4</v>
      </c>
      <c r="F10" s="115">
        <v>0</v>
      </c>
      <c r="G10" s="115">
        <v>3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1</v>
      </c>
      <c r="N10" s="115">
        <v>0</v>
      </c>
      <c r="O10" s="108"/>
      <c r="P10" s="7"/>
      <c r="Q10" s="7"/>
      <c r="R10" s="7"/>
      <c r="S10" s="7"/>
      <c r="T10" s="7"/>
      <c r="U10" s="7"/>
      <c r="V10" s="7"/>
      <c r="W10" s="7"/>
      <c r="X10" s="7"/>
    </row>
    <row r="11" spans="1:24" ht="12.75" customHeight="1">
      <c r="A11" s="113" t="s">
        <v>68</v>
      </c>
      <c r="B11" s="114">
        <f t="shared" si="1"/>
        <v>1</v>
      </c>
      <c r="C11" s="114">
        <v>0</v>
      </c>
      <c r="D11" s="114">
        <v>0</v>
      </c>
      <c r="E11" s="114">
        <v>1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08"/>
      <c r="P11" s="7"/>
      <c r="Q11" s="7"/>
      <c r="R11" s="7"/>
      <c r="S11" s="7"/>
      <c r="T11" s="7"/>
      <c r="U11" s="7"/>
      <c r="V11" s="7"/>
      <c r="W11" s="7"/>
      <c r="X11" s="7"/>
    </row>
    <row r="12" spans="1:24" ht="12.75" customHeight="1">
      <c r="A12" s="116" t="s">
        <v>228</v>
      </c>
      <c r="B12" s="112">
        <f t="shared" si="1"/>
        <v>181</v>
      </c>
      <c r="C12" s="117">
        <v>15</v>
      </c>
      <c r="D12" s="117">
        <v>21</v>
      </c>
      <c r="E12" s="117">
        <v>20</v>
      </c>
      <c r="F12" s="117">
        <v>12</v>
      </c>
      <c r="G12" s="117">
        <v>23</v>
      </c>
      <c r="H12" s="117">
        <v>9</v>
      </c>
      <c r="I12" s="117">
        <v>10</v>
      </c>
      <c r="J12" s="117">
        <v>14</v>
      </c>
      <c r="K12" s="117">
        <v>12</v>
      </c>
      <c r="L12" s="117">
        <v>15</v>
      </c>
      <c r="M12" s="117">
        <v>17</v>
      </c>
      <c r="N12" s="117">
        <v>13</v>
      </c>
      <c r="O12" s="108"/>
      <c r="P12" s="7"/>
      <c r="Q12" s="7"/>
      <c r="R12" s="7"/>
      <c r="S12" s="7"/>
      <c r="T12" s="7"/>
      <c r="U12" s="7"/>
      <c r="V12" s="7"/>
      <c r="W12" s="7"/>
      <c r="X12" s="7"/>
    </row>
    <row r="13" spans="1:24" ht="12.75" customHeight="1">
      <c r="A13" s="113" t="s">
        <v>53</v>
      </c>
      <c r="B13" s="114">
        <f t="shared" si="1"/>
        <v>3</v>
      </c>
      <c r="C13" s="115">
        <v>0</v>
      </c>
      <c r="D13" s="115">
        <v>0</v>
      </c>
      <c r="E13" s="115">
        <v>1</v>
      </c>
      <c r="F13" s="115">
        <v>1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1</v>
      </c>
      <c r="N13" s="115">
        <v>0</v>
      </c>
      <c r="O13" s="108"/>
      <c r="P13" s="7"/>
      <c r="Q13" s="7"/>
      <c r="R13" s="7"/>
      <c r="S13" s="7"/>
      <c r="T13" s="7"/>
      <c r="U13" s="7"/>
      <c r="V13" s="7"/>
      <c r="W13" s="7"/>
      <c r="X13" s="7"/>
    </row>
    <row r="14" spans="1:24" ht="12.75" customHeight="1">
      <c r="A14" s="113" t="s">
        <v>51</v>
      </c>
      <c r="B14" s="114">
        <f t="shared" si="1"/>
        <v>158</v>
      </c>
      <c r="C14" s="115">
        <v>15</v>
      </c>
      <c r="D14" s="115">
        <v>19</v>
      </c>
      <c r="E14" s="115">
        <v>18</v>
      </c>
      <c r="F14" s="115">
        <v>10</v>
      </c>
      <c r="G14" s="115">
        <v>14</v>
      </c>
      <c r="H14" s="115">
        <v>9</v>
      </c>
      <c r="I14" s="115">
        <v>10</v>
      </c>
      <c r="J14" s="115">
        <v>10</v>
      </c>
      <c r="K14" s="115">
        <v>11</v>
      </c>
      <c r="L14" s="115">
        <v>14</v>
      </c>
      <c r="M14" s="115">
        <v>16</v>
      </c>
      <c r="N14" s="115">
        <v>12</v>
      </c>
      <c r="O14" s="108"/>
      <c r="P14" s="7"/>
      <c r="Q14" s="7"/>
      <c r="R14" s="7"/>
      <c r="S14" s="7"/>
      <c r="T14" s="7"/>
      <c r="U14" s="7"/>
      <c r="V14" s="7"/>
      <c r="W14" s="7"/>
      <c r="X14" s="7"/>
    </row>
    <row r="15" spans="1:24" ht="12.75" customHeight="1">
      <c r="A15" s="113" t="s">
        <v>229</v>
      </c>
      <c r="B15" s="114">
        <f t="shared" si="1"/>
        <v>4</v>
      </c>
      <c r="C15" s="115">
        <v>0</v>
      </c>
      <c r="D15" s="115">
        <v>0</v>
      </c>
      <c r="E15" s="115">
        <v>0</v>
      </c>
      <c r="F15" s="115">
        <v>0</v>
      </c>
      <c r="G15" s="115">
        <v>3</v>
      </c>
      <c r="H15" s="115">
        <v>0</v>
      </c>
      <c r="I15" s="115">
        <v>0</v>
      </c>
      <c r="J15" s="115">
        <v>0</v>
      </c>
      <c r="K15" s="115">
        <v>0</v>
      </c>
      <c r="L15" s="115">
        <v>1</v>
      </c>
      <c r="M15" s="115">
        <v>0</v>
      </c>
      <c r="N15" s="115">
        <v>0</v>
      </c>
      <c r="O15" s="108"/>
      <c r="P15" s="7"/>
      <c r="Q15" s="7"/>
      <c r="R15" s="7"/>
      <c r="S15" s="7"/>
      <c r="T15" s="7"/>
      <c r="U15" s="7"/>
      <c r="V15" s="7"/>
      <c r="W15" s="7"/>
      <c r="X15" s="7"/>
    </row>
    <row r="16" spans="1:24" ht="12.75" customHeight="1">
      <c r="A16" s="113" t="s">
        <v>63</v>
      </c>
      <c r="B16" s="114">
        <f t="shared" si="1"/>
        <v>4</v>
      </c>
      <c r="C16" s="115">
        <v>0</v>
      </c>
      <c r="D16" s="115">
        <v>2</v>
      </c>
      <c r="E16" s="115">
        <v>1</v>
      </c>
      <c r="F16" s="115">
        <v>0</v>
      </c>
      <c r="G16" s="115">
        <v>0</v>
      </c>
      <c r="H16" s="115">
        <v>0</v>
      </c>
      <c r="I16" s="115">
        <v>0</v>
      </c>
      <c r="J16" s="115">
        <v>1</v>
      </c>
      <c r="K16" s="115">
        <v>0</v>
      </c>
      <c r="L16" s="115">
        <v>0</v>
      </c>
      <c r="M16" s="115">
        <v>0</v>
      </c>
      <c r="N16" s="115">
        <v>0</v>
      </c>
      <c r="O16" s="108"/>
      <c r="P16" s="7"/>
      <c r="Q16" s="7"/>
      <c r="R16" s="7"/>
      <c r="S16" s="7"/>
      <c r="T16" s="7"/>
      <c r="U16" s="7"/>
      <c r="V16" s="7"/>
      <c r="W16" s="7"/>
      <c r="X16" s="7"/>
    </row>
    <row r="17" spans="1:24" ht="12.75" customHeight="1">
      <c r="A17" s="113" t="s">
        <v>56</v>
      </c>
      <c r="B17" s="114">
        <f t="shared" si="1"/>
        <v>6</v>
      </c>
      <c r="C17" s="114">
        <v>0</v>
      </c>
      <c r="D17" s="114">
        <v>0</v>
      </c>
      <c r="E17" s="114">
        <v>0</v>
      </c>
      <c r="F17" s="114">
        <v>0</v>
      </c>
      <c r="G17" s="114">
        <v>3</v>
      </c>
      <c r="H17" s="114">
        <v>0</v>
      </c>
      <c r="I17" s="114">
        <v>0</v>
      </c>
      <c r="J17" s="114">
        <v>1</v>
      </c>
      <c r="K17" s="114">
        <v>1</v>
      </c>
      <c r="L17" s="114">
        <v>0</v>
      </c>
      <c r="M17" s="114">
        <v>0</v>
      </c>
      <c r="N17" s="114">
        <v>1</v>
      </c>
      <c r="O17" s="108"/>
      <c r="P17" s="7"/>
      <c r="Q17" s="7"/>
      <c r="R17" s="7"/>
      <c r="S17" s="7"/>
      <c r="T17" s="7"/>
      <c r="U17" s="7"/>
      <c r="V17" s="7"/>
      <c r="W17" s="7"/>
      <c r="X17" s="7"/>
    </row>
    <row r="18" spans="1:24" ht="12.75" customHeight="1">
      <c r="A18" s="113" t="s">
        <v>52</v>
      </c>
      <c r="B18" s="114">
        <f t="shared" si="1"/>
        <v>6</v>
      </c>
      <c r="C18" s="114">
        <v>0</v>
      </c>
      <c r="D18" s="115">
        <v>0</v>
      </c>
      <c r="E18" s="115">
        <v>0</v>
      </c>
      <c r="F18" s="115">
        <v>1</v>
      </c>
      <c r="G18" s="115">
        <v>3</v>
      </c>
      <c r="H18" s="115">
        <v>0</v>
      </c>
      <c r="I18" s="115">
        <v>0</v>
      </c>
      <c r="J18" s="115">
        <v>2</v>
      </c>
      <c r="K18" s="115">
        <v>0</v>
      </c>
      <c r="L18" s="115">
        <v>0</v>
      </c>
      <c r="M18" s="115">
        <v>0</v>
      </c>
      <c r="N18" s="115">
        <v>0</v>
      </c>
      <c r="O18" s="108"/>
      <c r="P18" s="7"/>
      <c r="Q18" s="7"/>
      <c r="R18" s="7"/>
      <c r="S18" s="7"/>
      <c r="T18" s="7"/>
      <c r="U18" s="7"/>
      <c r="V18" s="7"/>
      <c r="W18" s="7"/>
      <c r="X18" s="7"/>
    </row>
    <row r="19" spans="1:24" ht="12.75" customHeight="1">
      <c r="A19" s="116" t="s">
        <v>76</v>
      </c>
      <c r="B19" s="112">
        <f t="shared" si="1"/>
        <v>1</v>
      </c>
      <c r="C19" s="112">
        <v>0</v>
      </c>
      <c r="D19" s="112">
        <v>0</v>
      </c>
      <c r="E19" s="112">
        <v>1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08"/>
      <c r="P19" s="7"/>
      <c r="Q19" s="7"/>
      <c r="R19" s="7"/>
      <c r="S19" s="7"/>
      <c r="T19" s="7"/>
      <c r="U19" s="7"/>
      <c r="V19" s="7"/>
      <c r="W19" s="7"/>
      <c r="X19" s="7"/>
    </row>
    <row r="20" spans="1:24" ht="12.75" customHeight="1">
      <c r="A20" s="113" t="s">
        <v>51</v>
      </c>
      <c r="B20" s="114">
        <f t="shared" si="1"/>
        <v>1</v>
      </c>
      <c r="C20" s="115">
        <v>0</v>
      </c>
      <c r="D20" s="115">
        <v>0</v>
      </c>
      <c r="E20" s="115">
        <v>1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08"/>
      <c r="P20" s="7"/>
      <c r="Q20" s="7"/>
      <c r="R20" s="7"/>
      <c r="S20" s="7"/>
      <c r="T20" s="7"/>
      <c r="U20" s="7"/>
      <c r="V20" s="7"/>
      <c r="W20" s="7"/>
      <c r="X20" s="7"/>
    </row>
    <row r="21" spans="1:24" ht="12.75" customHeight="1">
      <c r="A21" s="116" t="s">
        <v>230</v>
      </c>
      <c r="B21" s="112">
        <f t="shared" si="1"/>
        <v>1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1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08"/>
    </row>
    <row r="22" spans="1:24" s="8" customFormat="1" ht="12.75" customHeight="1">
      <c r="A22" s="113" t="s">
        <v>56</v>
      </c>
      <c r="B22" s="114">
        <f t="shared" si="1"/>
        <v>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1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08"/>
    </row>
    <row r="23" spans="1:24" s="8" customFormat="1" ht="12.75" customHeight="1">
      <c r="A23" s="116" t="s">
        <v>88</v>
      </c>
      <c r="B23" s="112">
        <f t="shared" si="1"/>
        <v>5</v>
      </c>
      <c r="C23" s="117">
        <v>0</v>
      </c>
      <c r="D23" s="117">
        <v>0</v>
      </c>
      <c r="E23" s="117">
        <v>1</v>
      </c>
      <c r="F23" s="117">
        <v>1</v>
      </c>
      <c r="G23" s="117">
        <v>0</v>
      </c>
      <c r="H23" s="117">
        <v>0</v>
      </c>
      <c r="I23" s="117">
        <v>1</v>
      </c>
      <c r="J23" s="117">
        <v>0</v>
      </c>
      <c r="K23" s="117">
        <v>0</v>
      </c>
      <c r="L23" s="117">
        <v>0</v>
      </c>
      <c r="M23" s="117">
        <v>1</v>
      </c>
      <c r="N23" s="117">
        <v>1</v>
      </c>
      <c r="O23" s="108"/>
    </row>
    <row r="24" spans="1:24" s="8" customFormat="1" ht="12.75" customHeight="1">
      <c r="A24" s="113" t="s">
        <v>51</v>
      </c>
      <c r="B24" s="114">
        <f t="shared" si="1"/>
        <v>3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1</v>
      </c>
      <c r="J24" s="115">
        <v>0</v>
      </c>
      <c r="K24" s="115">
        <v>0</v>
      </c>
      <c r="L24" s="115">
        <v>0</v>
      </c>
      <c r="M24" s="115">
        <v>1</v>
      </c>
      <c r="N24" s="115">
        <v>1</v>
      </c>
      <c r="O24" s="108"/>
    </row>
    <row r="25" spans="1:24" s="8" customFormat="1" ht="12.75" customHeight="1">
      <c r="A25" s="113" t="s">
        <v>52</v>
      </c>
      <c r="B25" s="114">
        <f t="shared" si="1"/>
        <v>2</v>
      </c>
      <c r="C25" s="115">
        <v>0</v>
      </c>
      <c r="D25" s="115">
        <v>0</v>
      </c>
      <c r="E25" s="115">
        <v>1</v>
      </c>
      <c r="F25" s="115">
        <v>1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08"/>
    </row>
    <row r="26" spans="1:24" s="8" customFormat="1" ht="12.75" customHeight="1">
      <c r="A26" s="118" t="s">
        <v>46</v>
      </c>
      <c r="B26" s="110">
        <f t="shared" si="1"/>
        <v>7</v>
      </c>
      <c r="C26" s="110">
        <v>3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1</v>
      </c>
      <c r="M26" s="110">
        <v>0</v>
      </c>
      <c r="N26" s="110">
        <v>3</v>
      </c>
      <c r="O26" s="108"/>
    </row>
    <row r="27" spans="1:24" s="8" customFormat="1" ht="12.75" customHeight="1">
      <c r="A27" s="113" t="s">
        <v>231</v>
      </c>
      <c r="B27" s="114">
        <f t="shared" si="1"/>
        <v>3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3</v>
      </c>
      <c r="O27" s="108"/>
    </row>
    <row r="28" spans="1:24" s="8" customFormat="1" ht="12.75" customHeight="1">
      <c r="A28" s="113" t="s">
        <v>87</v>
      </c>
      <c r="B28" s="114">
        <f t="shared" si="1"/>
        <v>3</v>
      </c>
      <c r="C28" s="115">
        <v>3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08"/>
    </row>
    <row r="29" spans="1:24" s="8" customFormat="1" ht="12.75" customHeight="1">
      <c r="A29" s="113" t="s">
        <v>56</v>
      </c>
      <c r="B29" s="114">
        <f t="shared" si="1"/>
        <v>1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1</v>
      </c>
      <c r="M29" s="115">
        <v>0</v>
      </c>
      <c r="N29" s="115">
        <v>0</v>
      </c>
      <c r="O29" s="108"/>
    </row>
    <row r="30" spans="1:24" s="8" customFormat="1" ht="12.75" customHeight="1">
      <c r="A30" s="118" t="s">
        <v>232</v>
      </c>
      <c r="B30" s="110">
        <f t="shared" si="1"/>
        <v>11</v>
      </c>
      <c r="C30" s="110">
        <v>0</v>
      </c>
      <c r="D30" s="110">
        <v>0</v>
      </c>
      <c r="E30" s="110">
        <v>1</v>
      </c>
      <c r="F30" s="110">
        <v>1</v>
      </c>
      <c r="G30" s="110">
        <v>2</v>
      </c>
      <c r="H30" s="110">
        <v>2</v>
      </c>
      <c r="I30" s="110">
        <v>2</v>
      </c>
      <c r="J30" s="110">
        <v>0</v>
      </c>
      <c r="K30" s="110">
        <v>1</v>
      </c>
      <c r="L30" s="110">
        <v>1</v>
      </c>
      <c r="M30" s="110">
        <v>0</v>
      </c>
      <c r="N30" s="110">
        <v>1</v>
      </c>
      <c r="O30" s="108"/>
    </row>
    <row r="31" spans="1:24" ht="12.75" customHeight="1">
      <c r="A31" s="113" t="s">
        <v>51</v>
      </c>
      <c r="B31" s="114">
        <f t="shared" si="1"/>
        <v>7</v>
      </c>
      <c r="C31" s="115">
        <v>0</v>
      </c>
      <c r="D31" s="115">
        <v>0</v>
      </c>
      <c r="E31" s="115">
        <v>1</v>
      </c>
      <c r="F31" s="115">
        <v>0</v>
      </c>
      <c r="G31" s="115">
        <v>2</v>
      </c>
      <c r="H31" s="115">
        <v>0</v>
      </c>
      <c r="I31" s="115">
        <v>1</v>
      </c>
      <c r="J31" s="115">
        <v>0</v>
      </c>
      <c r="K31" s="115">
        <v>1</v>
      </c>
      <c r="L31" s="115">
        <v>1</v>
      </c>
      <c r="M31" s="115">
        <v>0</v>
      </c>
      <c r="N31" s="115">
        <v>1</v>
      </c>
      <c r="O31" s="108"/>
    </row>
    <row r="32" spans="1:24" s="8" customFormat="1" ht="12.75" customHeight="1">
      <c r="A32" s="113" t="s">
        <v>56</v>
      </c>
      <c r="B32" s="114">
        <f t="shared" si="1"/>
        <v>4</v>
      </c>
      <c r="C32" s="114">
        <v>0</v>
      </c>
      <c r="D32" s="114">
        <v>0</v>
      </c>
      <c r="E32" s="114">
        <v>0</v>
      </c>
      <c r="F32" s="114">
        <v>1</v>
      </c>
      <c r="G32" s="114">
        <v>0</v>
      </c>
      <c r="H32" s="114">
        <v>2</v>
      </c>
      <c r="I32" s="114">
        <v>1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08"/>
    </row>
    <row r="33" spans="1:15" s="8" customFormat="1" ht="12.75" customHeight="1">
      <c r="A33" s="118" t="s">
        <v>233</v>
      </c>
      <c r="B33" s="110">
        <f t="shared" si="1"/>
        <v>9</v>
      </c>
      <c r="C33" s="119">
        <v>1</v>
      </c>
      <c r="D33" s="119">
        <v>2</v>
      </c>
      <c r="E33" s="119">
        <v>0</v>
      </c>
      <c r="F33" s="119">
        <v>0</v>
      </c>
      <c r="G33" s="119">
        <v>0</v>
      </c>
      <c r="H33" s="119">
        <v>0</v>
      </c>
      <c r="I33" s="119">
        <v>3</v>
      </c>
      <c r="J33" s="119">
        <v>0</v>
      </c>
      <c r="K33" s="119">
        <v>1</v>
      </c>
      <c r="L33" s="119">
        <v>2</v>
      </c>
      <c r="M33" s="119">
        <v>0</v>
      </c>
      <c r="N33" s="119">
        <v>0</v>
      </c>
      <c r="O33" s="108"/>
    </row>
    <row r="34" spans="1:15" s="8" customFormat="1" ht="12.75" customHeight="1">
      <c r="A34" s="113" t="s">
        <v>51</v>
      </c>
      <c r="B34" s="114">
        <f t="shared" si="1"/>
        <v>5</v>
      </c>
      <c r="C34" s="115">
        <v>1</v>
      </c>
      <c r="D34" s="115">
        <v>1</v>
      </c>
      <c r="E34" s="115">
        <v>0</v>
      </c>
      <c r="F34" s="115">
        <v>0</v>
      </c>
      <c r="G34" s="115">
        <v>0</v>
      </c>
      <c r="H34" s="115">
        <v>0</v>
      </c>
      <c r="I34" s="115">
        <v>1</v>
      </c>
      <c r="J34" s="115">
        <v>0</v>
      </c>
      <c r="K34" s="115">
        <v>1</v>
      </c>
      <c r="L34" s="115">
        <v>1</v>
      </c>
      <c r="M34" s="115">
        <v>0</v>
      </c>
      <c r="N34" s="115">
        <v>0</v>
      </c>
      <c r="O34" s="108"/>
    </row>
    <row r="35" spans="1:15" s="8" customFormat="1" ht="12.75" customHeight="1">
      <c r="A35" s="113" t="s">
        <v>229</v>
      </c>
      <c r="B35" s="114">
        <f t="shared" si="1"/>
        <v>1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1</v>
      </c>
      <c r="M35" s="115">
        <v>0</v>
      </c>
      <c r="N35" s="115">
        <v>0</v>
      </c>
      <c r="O35" s="108"/>
    </row>
    <row r="36" spans="1:15" s="8" customFormat="1" ht="12.75" customHeight="1">
      <c r="A36" s="113" t="s">
        <v>56</v>
      </c>
      <c r="B36" s="114">
        <f t="shared" si="1"/>
        <v>3</v>
      </c>
      <c r="C36" s="114">
        <v>0</v>
      </c>
      <c r="D36" s="114">
        <v>1</v>
      </c>
      <c r="E36" s="114">
        <v>0</v>
      </c>
      <c r="F36" s="114">
        <v>0</v>
      </c>
      <c r="G36" s="114">
        <v>0</v>
      </c>
      <c r="H36" s="114">
        <v>0</v>
      </c>
      <c r="I36" s="114">
        <v>2</v>
      </c>
      <c r="J36" s="114">
        <v>0</v>
      </c>
      <c r="K36" s="114">
        <v>0</v>
      </c>
      <c r="L36" s="114">
        <v>0</v>
      </c>
      <c r="M36" s="114">
        <v>0</v>
      </c>
      <c r="N36" s="114">
        <v>0</v>
      </c>
      <c r="O36" s="108"/>
    </row>
    <row r="37" spans="1:15" s="8" customFormat="1" ht="12.75" customHeight="1">
      <c r="A37" s="118" t="s">
        <v>169</v>
      </c>
      <c r="B37" s="110">
        <f t="shared" si="1"/>
        <v>4</v>
      </c>
      <c r="C37" s="119">
        <v>0</v>
      </c>
      <c r="D37" s="119">
        <v>0</v>
      </c>
      <c r="E37" s="119">
        <v>1</v>
      </c>
      <c r="F37" s="119">
        <v>1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2</v>
      </c>
      <c r="O37" s="108"/>
    </row>
    <row r="38" spans="1:15" s="8" customFormat="1" ht="12.75" customHeight="1">
      <c r="A38" s="113" t="s">
        <v>51</v>
      </c>
      <c r="B38" s="114">
        <f t="shared" si="1"/>
        <v>1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4">
        <v>1</v>
      </c>
      <c r="O38" s="108"/>
    </row>
    <row r="39" spans="1:15" ht="12.75" customHeight="1">
      <c r="A39" s="113" t="s">
        <v>56</v>
      </c>
      <c r="B39" s="114">
        <f t="shared" si="1"/>
        <v>1</v>
      </c>
      <c r="C39" s="115">
        <v>0</v>
      </c>
      <c r="D39" s="115">
        <v>0</v>
      </c>
      <c r="E39" s="115">
        <v>1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08"/>
    </row>
    <row r="40" spans="1:15" ht="12.75" customHeight="1">
      <c r="A40" s="113" t="s">
        <v>52</v>
      </c>
      <c r="B40" s="114">
        <f t="shared" si="1"/>
        <v>2</v>
      </c>
      <c r="C40" s="115">
        <v>0</v>
      </c>
      <c r="D40" s="115">
        <v>0</v>
      </c>
      <c r="E40" s="115">
        <v>0</v>
      </c>
      <c r="F40" s="115">
        <v>1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1</v>
      </c>
      <c r="O40" s="108"/>
    </row>
    <row r="41" spans="1:15" ht="12.75" customHeight="1">
      <c r="A41" s="118" t="s">
        <v>234</v>
      </c>
      <c r="B41" s="110">
        <f t="shared" si="1"/>
        <v>1</v>
      </c>
      <c r="C41" s="110">
        <v>0</v>
      </c>
      <c r="D41" s="110">
        <v>0</v>
      </c>
      <c r="E41" s="110">
        <v>1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08"/>
    </row>
    <row r="42" spans="1:15" ht="12.75" customHeight="1">
      <c r="A42" s="113" t="s">
        <v>52</v>
      </c>
      <c r="B42" s="114">
        <f t="shared" si="1"/>
        <v>1</v>
      </c>
      <c r="C42" s="115">
        <v>0</v>
      </c>
      <c r="D42" s="115">
        <v>0</v>
      </c>
      <c r="E42" s="115">
        <v>1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08"/>
    </row>
    <row r="43" spans="1:15" ht="12.75" customHeight="1">
      <c r="A43" s="118" t="s">
        <v>235</v>
      </c>
      <c r="B43" s="110">
        <f t="shared" si="1"/>
        <v>28</v>
      </c>
      <c r="C43" s="110">
        <v>1</v>
      </c>
      <c r="D43" s="110">
        <v>0</v>
      </c>
      <c r="E43" s="110">
        <v>7</v>
      </c>
      <c r="F43" s="110">
        <v>3</v>
      </c>
      <c r="G43" s="110">
        <v>7</v>
      </c>
      <c r="H43" s="110">
        <v>3</v>
      </c>
      <c r="I43" s="110">
        <v>1</v>
      </c>
      <c r="J43" s="110">
        <v>0</v>
      </c>
      <c r="K43" s="110">
        <v>0</v>
      </c>
      <c r="L43" s="110">
        <v>0</v>
      </c>
      <c r="M43" s="110">
        <v>2</v>
      </c>
      <c r="N43" s="110">
        <v>4</v>
      </c>
      <c r="O43" s="108"/>
    </row>
    <row r="44" spans="1:15" ht="12.75" customHeight="1">
      <c r="A44" s="113" t="s">
        <v>52</v>
      </c>
      <c r="B44" s="114">
        <f t="shared" si="1"/>
        <v>28</v>
      </c>
      <c r="C44" s="115">
        <v>1</v>
      </c>
      <c r="D44" s="115">
        <v>0</v>
      </c>
      <c r="E44" s="115">
        <v>7</v>
      </c>
      <c r="F44" s="115">
        <v>3</v>
      </c>
      <c r="G44" s="115">
        <v>7</v>
      </c>
      <c r="H44" s="115">
        <v>3</v>
      </c>
      <c r="I44" s="115">
        <v>1</v>
      </c>
      <c r="J44" s="115">
        <v>0</v>
      </c>
      <c r="K44" s="115">
        <v>0</v>
      </c>
      <c r="L44" s="115">
        <v>0</v>
      </c>
      <c r="M44" s="115">
        <v>2</v>
      </c>
      <c r="N44" s="115">
        <v>4</v>
      </c>
      <c r="O44" s="108"/>
    </row>
    <row r="45" spans="1:15" ht="12.75" customHeight="1">
      <c r="A45" s="118" t="s">
        <v>59</v>
      </c>
      <c r="B45" s="110">
        <f t="shared" si="1"/>
        <v>1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1</v>
      </c>
      <c r="O45" s="108"/>
    </row>
    <row r="46" spans="1:15" ht="12.75" customHeight="1">
      <c r="A46" s="113" t="s">
        <v>52</v>
      </c>
      <c r="B46" s="114">
        <f t="shared" si="1"/>
        <v>1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1</v>
      </c>
      <c r="O46" s="108"/>
    </row>
    <row r="47" spans="1:15" ht="12.75" customHeight="1">
      <c r="A47" s="118" t="s">
        <v>11</v>
      </c>
      <c r="B47" s="110">
        <f t="shared" si="1"/>
        <v>11</v>
      </c>
      <c r="C47" s="119">
        <v>0</v>
      </c>
      <c r="D47" s="119">
        <v>0</v>
      </c>
      <c r="E47" s="119">
        <v>0</v>
      </c>
      <c r="F47" s="119">
        <v>0</v>
      </c>
      <c r="G47" s="119">
        <v>2</v>
      </c>
      <c r="H47" s="119">
        <v>1</v>
      </c>
      <c r="I47" s="119">
        <v>0</v>
      </c>
      <c r="J47" s="119">
        <v>0</v>
      </c>
      <c r="K47" s="119">
        <v>1</v>
      </c>
      <c r="L47" s="119">
        <v>1</v>
      </c>
      <c r="M47" s="119">
        <v>1</v>
      </c>
      <c r="N47" s="119">
        <v>5</v>
      </c>
      <c r="O47" s="108"/>
    </row>
    <row r="48" spans="1:15" ht="12.75" customHeight="1">
      <c r="A48" s="113" t="s">
        <v>51</v>
      </c>
      <c r="B48" s="114">
        <f t="shared" si="1"/>
        <v>10</v>
      </c>
      <c r="C48" s="115">
        <v>0</v>
      </c>
      <c r="D48" s="115">
        <v>0</v>
      </c>
      <c r="E48" s="115">
        <v>0</v>
      </c>
      <c r="F48" s="115">
        <v>0</v>
      </c>
      <c r="G48" s="115">
        <v>2</v>
      </c>
      <c r="H48" s="115">
        <v>1</v>
      </c>
      <c r="I48" s="115">
        <v>0</v>
      </c>
      <c r="J48" s="115">
        <v>0</v>
      </c>
      <c r="K48" s="115">
        <v>1</v>
      </c>
      <c r="L48" s="115">
        <v>1</v>
      </c>
      <c r="M48" s="115">
        <v>1</v>
      </c>
      <c r="N48" s="115">
        <v>4</v>
      </c>
      <c r="O48" s="108"/>
    </row>
    <row r="49" spans="1:15" ht="12.75" customHeight="1">
      <c r="A49" s="113" t="s">
        <v>56</v>
      </c>
      <c r="B49" s="114">
        <f t="shared" si="1"/>
        <v>1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1</v>
      </c>
      <c r="O49" s="108"/>
    </row>
    <row r="50" spans="1:15" ht="12.75" customHeight="1">
      <c r="A50" s="118" t="s">
        <v>12</v>
      </c>
      <c r="B50" s="110">
        <f t="shared" si="1"/>
        <v>186</v>
      </c>
      <c r="C50" s="119">
        <v>18</v>
      </c>
      <c r="D50" s="119">
        <v>14</v>
      </c>
      <c r="E50" s="119">
        <v>14</v>
      </c>
      <c r="F50" s="119">
        <v>14</v>
      </c>
      <c r="G50" s="119">
        <v>16</v>
      </c>
      <c r="H50" s="119">
        <v>24</v>
      </c>
      <c r="I50" s="119">
        <v>15</v>
      </c>
      <c r="J50" s="119">
        <v>19</v>
      </c>
      <c r="K50" s="119">
        <v>10</v>
      </c>
      <c r="L50" s="119">
        <v>14</v>
      </c>
      <c r="M50" s="119">
        <v>12</v>
      </c>
      <c r="N50" s="119">
        <v>16</v>
      </c>
      <c r="O50" s="108"/>
    </row>
    <row r="51" spans="1:15" ht="12.75" customHeight="1">
      <c r="A51" s="113" t="s">
        <v>51</v>
      </c>
      <c r="B51" s="114">
        <f t="shared" si="1"/>
        <v>166</v>
      </c>
      <c r="C51" s="115">
        <v>16</v>
      </c>
      <c r="D51" s="115">
        <v>10</v>
      </c>
      <c r="E51" s="115">
        <v>12</v>
      </c>
      <c r="F51" s="115">
        <v>13</v>
      </c>
      <c r="G51" s="115">
        <v>15</v>
      </c>
      <c r="H51" s="115">
        <v>23</v>
      </c>
      <c r="I51" s="115">
        <v>13</v>
      </c>
      <c r="J51" s="115">
        <v>18</v>
      </c>
      <c r="K51" s="115">
        <v>8</v>
      </c>
      <c r="L51" s="115">
        <v>12</v>
      </c>
      <c r="M51" s="115">
        <v>10</v>
      </c>
      <c r="N51" s="115">
        <v>16</v>
      </c>
      <c r="O51" s="108"/>
    </row>
    <row r="52" spans="1:15" ht="12.75" customHeight="1">
      <c r="A52" s="113" t="s">
        <v>229</v>
      </c>
      <c r="B52" s="114">
        <f t="shared" si="1"/>
        <v>18</v>
      </c>
      <c r="C52" s="115">
        <v>2</v>
      </c>
      <c r="D52" s="115">
        <v>4</v>
      </c>
      <c r="E52" s="115">
        <v>2</v>
      </c>
      <c r="F52" s="115">
        <v>1</v>
      </c>
      <c r="G52" s="115">
        <v>0</v>
      </c>
      <c r="H52" s="115">
        <v>1</v>
      </c>
      <c r="I52" s="115">
        <v>2</v>
      </c>
      <c r="J52" s="115">
        <v>1</v>
      </c>
      <c r="K52" s="115">
        <v>1</v>
      </c>
      <c r="L52" s="115">
        <v>2</v>
      </c>
      <c r="M52" s="115">
        <v>2</v>
      </c>
      <c r="N52" s="115">
        <v>0</v>
      </c>
      <c r="O52" s="108"/>
    </row>
    <row r="53" spans="1:15" ht="12.75" customHeight="1">
      <c r="A53" s="113" t="s">
        <v>56</v>
      </c>
      <c r="B53" s="114">
        <f t="shared" si="1"/>
        <v>1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1</v>
      </c>
      <c r="L53" s="115">
        <v>0</v>
      </c>
      <c r="M53" s="115">
        <v>0</v>
      </c>
      <c r="N53" s="115">
        <v>0</v>
      </c>
      <c r="O53" s="108"/>
    </row>
    <row r="54" spans="1:15" s="8" customFormat="1" ht="12.75" customHeight="1">
      <c r="A54" s="113" t="s">
        <v>52</v>
      </c>
      <c r="B54" s="114">
        <f t="shared" si="1"/>
        <v>1</v>
      </c>
      <c r="C54" s="114">
        <v>0</v>
      </c>
      <c r="D54" s="114">
        <v>0</v>
      </c>
      <c r="E54" s="114">
        <v>0</v>
      </c>
      <c r="F54" s="114">
        <v>0</v>
      </c>
      <c r="G54" s="114">
        <v>1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08"/>
    </row>
    <row r="55" spans="1:15" ht="12.75" customHeight="1">
      <c r="A55" s="118" t="s">
        <v>90</v>
      </c>
      <c r="B55" s="110">
        <f t="shared" si="1"/>
        <v>7</v>
      </c>
      <c r="C55" s="119">
        <v>1</v>
      </c>
      <c r="D55" s="119">
        <v>1</v>
      </c>
      <c r="E55" s="119">
        <v>0</v>
      </c>
      <c r="F55" s="119">
        <v>1</v>
      </c>
      <c r="G55" s="119">
        <v>1</v>
      </c>
      <c r="H55" s="119">
        <v>2</v>
      </c>
      <c r="I55" s="119">
        <v>0</v>
      </c>
      <c r="J55" s="119">
        <v>1</v>
      </c>
      <c r="K55" s="119">
        <v>0</v>
      </c>
      <c r="L55" s="119">
        <v>0</v>
      </c>
      <c r="M55" s="119">
        <v>0</v>
      </c>
      <c r="N55" s="119">
        <v>0</v>
      </c>
      <c r="O55" s="108"/>
    </row>
    <row r="56" spans="1:15" ht="12.75" customHeight="1">
      <c r="A56" s="113" t="s">
        <v>51</v>
      </c>
      <c r="B56" s="114">
        <f t="shared" si="1"/>
        <v>1</v>
      </c>
      <c r="C56" s="115">
        <v>0</v>
      </c>
      <c r="D56" s="115">
        <v>0</v>
      </c>
      <c r="E56" s="115">
        <v>0</v>
      </c>
      <c r="F56" s="115">
        <v>0</v>
      </c>
      <c r="G56" s="115">
        <v>1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08"/>
    </row>
    <row r="57" spans="1:15" ht="12.75" customHeight="1">
      <c r="A57" s="113" t="s">
        <v>229</v>
      </c>
      <c r="B57" s="114">
        <f t="shared" si="1"/>
        <v>2</v>
      </c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2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08"/>
    </row>
    <row r="58" spans="1:15" ht="12.75" customHeight="1">
      <c r="A58" s="113" t="s">
        <v>56</v>
      </c>
      <c r="B58" s="114">
        <f t="shared" si="1"/>
        <v>3</v>
      </c>
      <c r="C58" s="114">
        <v>1</v>
      </c>
      <c r="D58" s="114">
        <v>1</v>
      </c>
      <c r="E58" s="114">
        <v>0</v>
      </c>
      <c r="F58" s="114">
        <v>1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08"/>
    </row>
    <row r="59" spans="1:15" ht="12.75" customHeight="1">
      <c r="A59" s="113" t="s">
        <v>68</v>
      </c>
      <c r="B59" s="114">
        <f t="shared" si="1"/>
        <v>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  <c r="I59" s="115">
        <v>0</v>
      </c>
      <c r="J59" s="115">
        <v>1</v>
      </c>
      <c r="K59" s="115">
        <v>0</v>
      </c>
      <c r="L59" s="115">
        <v>0</v>
      </c>
      <c r="M59" s="115">
        <v>0</v>
      </c>
      <c r="N59" s="115">
        <v>0</v>
      </c>
      <c r="O59" s="108"/>
    </row>
    <row r="60" spans="1:15" ht="12.75" customHeight="1">
      <c r="A60" s="118" t="s">
        <v>236</v>
      </c>
      <c r="B60" s="110">
        <f t="shared" si="1"/>
        <v>2</v>
      </c>
      <c r="C60" s="110">
        <v>0</v>
      </c>
      <c r="D60" s="110">
        <v>0</v>
      </c>
      <c r="E60" s="110">
        <v>0</v>
      </c>
      <c r="F60" s="110">
        <v>0</v>
      </c>
      <c r="G60" s="110">
        <v>2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08"/>
    </row>
    <row r="61" spans="1:15" ht="12.75" customHeight="1">
      <c r="A61" s="113" t="s">
        <v>56</v>
      </c>
      <c r="B61" s="114">
        <f t="shared" si="1"/>
        <v>2</v>
      </c>
      <c r="C61" s="115">
        <v>0</v>
      </c>
      <c r="D61" s="115">
        <v>0</v>
      </c>
      <c r="E61" s="115">
        <v>0</v>
      </c>
      <c r="F61" s="115">
        <v>0</v>
      </c>
      <c r="G61" s="115">
        <v>2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08"/>
    </row>
    <row r="62" spans="1:15" ht="12.75" customHeight="1">
      <c r="A62" s="118" t="s">
        <v>237</v>
      </c>
      <c r="B62" s="110">
        <f t="shared" si="1"/>
        <v>2</v>
      </c>
      <c r="C62" s="110">
        <v>0</v>
      </c>
      <c r="D62" s="110">
        <v>0</v>
      </c>
      <c r="E62" s="110">
        <v>2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08"/>
    </row>
    <row r="63" spans="1:15" ht="12.75" customHeight="1">
      <c r="A63" s="113" t="s">
        <v>53</v>
      </c>
      <c r="B63" s="114">
        <f t="shared" si="1"/>
        <v>1</v>
      </c>
      <c r="C63" s="115">
        <v>0</v>
      </c>
      <c r="D63" s="115">
        <v>0</v>
      </c>
      <c r="E63" s="115">
        <v>1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08"/>
    </row>
    <row r="64" spans="1:15" ht="12.75" customHeight="1">
      <c r="A64" s="113" t="s">
        <v>63</v>
      </c>
      <c r="B64" s="114">
        <f t="shared" si="1"/>
        <v>1</v>
      </c>
      <c r="C64" s="114">
        <v>0</v>
      </c>
      <c r="D64" s="114">
        <v>0</v>
      </c>
      <c r="E64" s="114">
        <v>1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08"/>
    </row>
    <row r="65" spans="1:15" ht="12.75" customHeight="1">
      <c r="A65" s="118" t="s">
        <v>238</v>
      </c>
      <c r="B65" s="110">
        <f t="shared" si="1"/>
        <v>5</v>
      </c>
      <c r="C65" s="119">
        <v>0</v>
      </c>
      <c r="D65" s="119">
        <v>0</v>
      </c>
      <c r="E65" s="119">
        <v>0</v>
      </c>
      <c r="F65" s="119">
        <v>0</v>
      </c>
      <c r="G65" s="119">
        <v>0</v>
      </c>
      <c r="H65" s="119">
        <v>1</v>
      </c>
      <c r="I65" s="119">
        <v>0</v>
      </c>
      <c r="J65" s="119">
        <v>2</v>
      </c>
      <c r="K65" s="119">
        <v>1</v>
      </c>
      <c r="L65" s="119">
        <v>1</v>
      </c>
      <c r="M65" s="119">
        <v>0</v>
      </c>
      <c r="N65" s="119">
        <v>0</v>
      </c>
      <c r="O65" s="108"/>
    </row>
    <row r="66" spans="1:15" ht="12.75" customHeight="1">
      <c r="A66" s="113" t="s">
        <v>51</v>
      </c>
      <c r="B66" s="114">
        <f t="shared" si="1"/>
        <v>3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  <c r="I66" s="115">
        <v>0</v>
      </c>
      <c r="J66" s="115">
        <v>2</v>
      </c>
      <c r="K66" s="115">
        <v>1</v>
      </c>
      <c r="L66" s="115">
        <v>0</v>
      </c>
      <c r="M66" s="115">
        <v>0</v>
      </c>
      <c r="N66" s="115">
        <v>0</v>
      </c>
      <c r="O66" s="108"/>
    </row>
    <row r="67" spans="1:15" ht="12.75" customHeight="1">
      <c r="A67" s="113" t="s">
        <v>56</v>
      </c>
      <c r="B67" s="114">
        <f t="shared" si="1"/>
        <v>1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  <c r="I67" s="115">
        <v>0</v>
      </c>
      <c r="J67" s="115">
        <v>0</v>
      </c>
      <c r="K67" s="115">
        <v>0</v>
      </c>
      <c r="L67" s="115">
        <v>1</v>
      </c>
      <c r="M67" s="115">
        <v>0</v>
      </c>
      <c r="N67" s="115">
        <v>0</v>
      </c>
      <c r="O67" s="108"/>
    </row>
    <row r="68" spans="1:15" ht="12.75" customHeight="1">
      <c r="A68" s="113" t="s">
        <v>52</v>
      </c>
      <c r="B68" s="114">
        <f t="shared" si="1"/>
        <v>1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1</v>
      </c>
      <c r="I68" s="115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0</v>
      </c>
      <c r="O68" s="108"/>
    </row>
    <row r="69" spans="1:15" ht="12.75" customHeight="1">
      <c r="A69" s="118" t="s">
        <v>126</v>
      </c>
      <c r="B69" s="110">
        <f t="shared" si="1"/>
        <v>2</v>
      </c>
      <c r="C69" s="119">
        <v>0</v>
      </c>
      <c r="D69" s="119">
        <v>1</v>
      </c>
      <c r="E69" s="119">
        <v>0</v>
      </c>
      <c r="F69" s="119">
        <v>0</v>
      </c>
      <c r="G69" s="119">
        <v>0</v>
      </c>
      <c r="H69" s="119">
        <v>0</v>
      </c>
      <c r="I69" s="119">
        <v>0</v>
      </c>
      <c r="J69" s="119">
        <v>1</v>
      </c>
      <c r="K69" s="119">
        <v>0</v>
      </c>
      <c r="L69" s="119">
        <v>0</v>
      </c>
      <c r="M69" s="119">
        <v>0</v>
      </c>
      <c r="N69" s="119">
        <v>0</v>
      </c>
      <c r="O69" s="108"/>
    </row>
    <row r="70" spans="1:15" ht="12.75" customHeight="1">
      <c r="A70" s="113" t="s">
        <v>53</v>
      </c>
      <c r="B70" s="114">
        <f t="shared" si="1"/>
        <v>2</v>
      </c>
      <c r="C70" s="114">
        <v>0</v>
      </c>
      <c r="D70" s="114">
        <v>1</v>
      </c>
      <c r="E70" s="114">
        <v>0</v>
      </c>
      <c r="F70" s="114">
        <v>0</v>
      </c>
      <c r="G70" s="114">
        <v>0</v>
      </c>
      <c r="H70" s="114">
        <v>0</v>
      </c>
      <c r="I70" s="114">
        <v>0</v>
      </c>
      <c r="J70" s="114">
        <v>1</v>
      </c>
      <c r="K70" s="114">
        <v>0</v>
      </c>
      <c r="L70" s="114">
        <v>0</v>
      </c>
      <c r="M70" s="114">
        <v>0</v>
      </c>
      <c r="N70" s="114">
        <v>0</v>
      </c>
      <c r="O70" s="108"/>
    </row>
    <row r="71" spans="1:15" ht="12.75" customHeight="1">
      <c r="A71" s="118" t="s">
        <v>13</v>
      </c>
      <c r="B71" s="110">
        <f t="shared" si="1"/>
        <v>26</v>
      </c>
      <c r="C71" s="119">
        <v>0</v>
      </c>
      <c r="D71" s="119">
        <v>2</v>
      </c>
      <c r="E71" s="119">
        <v>3</v>
      </c>
      <c r="F71" s="119">
        <v>4</v>
      </c>
      <c r="G71" s="119">
        <v>3</v>
      </c>
      <c r="H71" s="119">
        <v>4</v>
      </c>
      <c r="I71" s="119">
        <v>4</v>
      </c>
      <c r="J71" s="119">
        <v>2</v>
      </c>
      <c r="K71" s="119">
        <v>1</v>
      </c>
      <c r="L71" s="119">
        <v>0</v>
      </c>
      <c r="M71" s="119">
        <v>2</v>
      </c>
      <c r="N71" s="119">
        <v>1</v>
      </c>
      <c r="O71" s="108"/>
    </row>
    <row r="72" spans="1:15" ht="12.75" customHeight="1">
      <c r="A72" s="113" t="s">
        <v>51</v>
      </c>
      <c r="B72" s="114">
        <f t="shared" si="1"/>
        <v>2</v>
      </c>
      <c r="C72" s="114">
        <v>0</v>
      </c>
      <c r="D72" s="114">
        <v>0</v>
      </c>
      <c r="E72" s="114">
        <v>0</v>
      </c>
      <c r="F72" s="114">
        <v>0</v>
      </c>
      <c r="G72" s="114">
        <v>1</v>
      </c>
      <c r="H72" s="114">
        <v>1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08"/>
    </row>
    <row r="73" spans="1:15" ht="12.75" customHeight="1">
      <c r="A73" s="113" t="s">
        <v>56</v>
      </c>
      <c r="B73" s="114">
        <f t="shared" ref="B73:B136" si="2">+SUM(C73:N73)</f>
        <v>14</v>
      </c>
      <c r="C73" s="115">
        <v>0</v>
      </c>
      <c r="D73" s="115">
        <v>1</v>
      </c>
      <c r="E73" s="115">
        <v>1</v>
      </c>
      <c r="F73" s="115">
        <v>0</v>
      </c>
      <c r="G73" s="115">
        <v>1</v>
      </c>
      <c r="H73" s="115">
        <v>1</v>
      </c>
      <c r="I73" s="115">
        <v>4</v>
      </c>
      <c r="J73" s="115">
        <v>2</v>
      </c>
      <c r="K73" s="115">
        <v>1</v>
      </c>
      <c r="L73" s="115">
        <v>0</v>
      </c>
      <c r="M73" s="115">
        <v>2</v>
      </c>
      <c r="N73" s="115">
        <v>1</v>
      </c>
      <c r="O73" s="108"/>
    </row>
    <row r="74" spans="1:15" ht="12.75" customHeight="1">
      <c r="A74" s="113" t="s">
        <v>52</v>
      </c>
      <c r="B74" s="114">
        <f t="shared" si="2"/>
        <v>10</v>
      </c>
      <c r="C74" s="114">
        <v>0</v>
      </c>
      <c r="D74" s="114">
        <v>1</v>
      </c>
      <c r="E74" s="114">
        <v>2</v>
      </c>
      <c r="F74" s="114">
        <v>4</v>
      </c>
      <c r="G74" s="114">
        <v>1</v>
      </c>
      <c r="H74" s="114">
        <v>2</v>
      </c>
      <c r="I74" s="114">
        <v>0</v>
      </c>
      <c r="J74" s="114">
        <v>0</v>
      </c>
      <c r="K74" s="114">
        <v>0</v>
      </c>
      <c r="L74" s="114">
        <v>0</v>
      </c>
      <c r="M74" s="114">
        <v>0</v>
      </c>
      <c r="N74" s="114">
        <v>0</v>
      </c>
      <c r="O74" s="108"/>
    </row>
    <row r="75" spans="1:15" s="8" customFormat="1" ht="12.75" customHeight="1">
      <c r="A75" s="118" t="s">
        <v>239</v>
      </c>
      <c r="B75" s="110">
        <f t="shared" si="2"/>
        <v>3</v>
      </c>
      <c r="C75" s="119">
        <v>3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19">
        <v>0</v>
      </c>
      <c r="O75" s="108"/>
    </row>
    <row r="76" spans="1:15" ht="12.75" customHeight="1">
      <c r="A76" s="113" t="s">
        <v>51</v>
      </c>
      <c r="B76" s="114">
        <f t="shared" si="2"/>
        <v>2</v>
      </c>
      <c r="C76" s="115">
        <v>2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  <c r="I76" s="115">
        <v>0</v>
      </c>
      <c r="J76" s="115">
        <v>0</v>
      </c>
      <c r="K76" s="115">
        <v>0</v>
      </c>
      <c r="L76" s="115">
        <v>0</v>
      </c>
      <c r="M76" s="115">
        <v>0</v>
      </c>
      <c r="N76" s="115">
        <v>0</v>
      </c>
      <c r="O76" s="108"/>
    </row>
    <row r="77" spans="1:15" ht="12.75" customHeight="1">
      <c r="A77" s="113" t="s">
        <v>229</v>
      </c>
      <c r="B77" s="114">
        <f t="shared" si="2"/>
        <v>1</v>
      </c>
      <c r="C77" s="115">
        <v>1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  <c r="L77" s="115">
        <v>0</v>
      </c>
      <c r="M77" s="115">
        <v>0</v>
      </c>
      <c r="N77" s="115">
        <v>0</v>
      </c>
      <c r="O77" s="108"/>
    </row>
    <row r="78" spans="1:15" ht="12.75" customHeight="1">
      <c r="A78" s="118" t="s">
        <v>61</v>
      </c>
      <c r="B78" s="110">
        <f t="shared" si="2"/>
        <v>4</v>
      </c>
      <c r="C78" s="110">
        <v>1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3</v>
      </c>
      <c r="K78" s="110">
        <v>0</v>
      </c>
      <c r="L78" s="110">
        <v>0</v>
      </c>
      <c r="M78" s="110">
        <v>0</v>
      </c>
      <c r="N78" s="110">
        <v>0</v>
      </c>
      <c r="O78" s="108"/>
    </row>
    <row r="79" spans="1:15" s="8" customFormat="1" ht="12.75" customHeight="1">
      <c r="A79" s="113" t="s">
        <v>63</v>
      </c>
      <c r="B79" s="114">
        <f t="shared" si="2"/>
        <v>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  <c r="I79" s="115">
        <v>0</v>
      </c>
      <c r="J79" s="115">
        <v>1</v>
      </c>
      <c r="K79" s="115">
        <v>0</v>
      </c>
      <c r="L79" s="115">
        <v>0</v>
      </c>
      <c r="M79" s="115">
        <v>0</v>
      </c>
      <c r="N79" s="115">
        <v>0</v>
      </c>
      <c r="O79" s="108"/>
    </row>
    <row r="80" spans="1:15" s="8" customFormat="1" ht="12.75" customHeight="1">
      <c r="A80" s="113" t="s">
        <v>52</v>
      </c>
      <c r="B80" s="114">
        <f t="shared" si="2"/>
        <v>3</v>
      </c>
      <c r="C80" s="115">
        <v>1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  <c r="I80" s="115">
        <v>0</v>
      </c>
      <c r="J80" s="115">
        <v>2</v>
      </c>
      <c r="K80" s="115">
        <v>0</v>
      </c>
      <c r="L80" s="115">
        <v>0</v>
      </c>
      <c r="M80" s="115">
        <v>0</v>
      </c>
      <c r="N80" s="115">
        <v>0</v>
      </c>
      <c r="O80" s="108"/>
    </row>
    <row r="81" spans="1:15" s="8" customFormat="1" ht="12.75" customHeight="1">
      <c r="A81" s="118" t="s">
        <v>39</v>
      </c>
      <c r="B81" s="110">
        <f t="shared" si="2"/>
        <v>2</v>
      </c>
      <c r="C81" s="119">
        <v>0</v>
      </c>
      <c r="D81" s="119">
        <v>0</v>
      </c>
      <c r="E81" s="119">
        <v>1</v>
      </c>
      <c r="F81" s="119">
        <v>1</v>
      </c>
      <c r="G81" s="119">
        <v>0</v>
      </c>
      <c r="H81" s="119">
        <v>0</v>
      </c>
      <c r="I81" s="119">
        <v>0</v>
      </c>
      <c r="J81" s="119">
        <v>0</v>
      </c>
      <c r="K81" s="119">
        <v>0</v>
      </c>
      <c r="L81" s="119">
        <v>0</v>
      </c>
      <c r="M81" s="119">
        <v>0</v>
      </c>
      <c r="N81" s="119">
        <v>0</v>
      </c>
      <c r="O81" s="108"/>
    </row>
    <row r="82" spans="1:15" ht="12.75" customHeight="1">
      <c r="A82" s="113" t="s">
        <v>51</v>
      </c>
      <c r="B82" s="114">
        <f t="shared" si="2"/>
        <v>2</v>
      </c>
      <c r="C82" s="115">
        <v>0</v>
      </c>
      <c r="D82" s="115">
        <v>0</v>
      </c>
      <c r="E82" s="115">
        <v>1</v>
      </c>
      <c r="F82" s="115">
        <v>1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08"/>
    </row>
    <row r="83" spans="1:15" ht="12.75" customHeight="1">
      <c r="A83" s="118" t="s">
        <v>14</v>
      </c>
      <c r="B83" s="110">
        <f t="shared" si="2"/>
        <v>13</v>
      </c>
      <c r="C83" s="119">
        <v>1</v>
      </c>
      <c r="D83" s="119">
        <v>1</v>
      </c>
      <c r="E83" s="119">
        <v>2</v>
      </c>
      <c r="F83" s="119">
        <v>2</v>
      </c>
      <c r="G83" s="119">
        <v>2</v>
      </c>
      <c r="H83" s="119">
        <v>1</v>
      </c>
      <c r="I83" s="119">
        <v>1</v>
      </c>
      <c r="J83" s="119">
        <v>2</v>
      </c>
      <c r="K83" s="119">
        <v>1</v>
      </c>
      <c r="L83" s="119">
        <v>0</v>
      </c>
      <c r="M83" s="119">
        <v>0</v>
      </c>
      <c r="N83" s="119">
        <v>0</v>
      </c>
      <c r="O83" s="108"/>
    </row>
    <row r="84" spans="1:15" ht="12.75" customHeight="1">
      <c r="A84" s="113" t="s">
        <v>51</v>
      </c>
      <c r="B84" s="114">
        <f t="shared" si="2"/>
        <v>3</v>
      </c>
      <c r="C84" s="115">
        <v>0</v>
      </c>
      <c r="D84" s="115">
        <v>0</v>
      </c>
      <c r="E84" s="115">
        <v>0</v>
      </c>
      <c r="F84" s="115">
        <v>0</v>
      </c>
      <c r="G84" s="115">
        <v>1</v>
      </c>
      <c r="H84" s="115">
        <v>1</v>
      </c>
      <c r="I84" s="115">
        <v>0</v>
      </c>
      <c r="J84" s="115">
        <v>1</v>
      </c>
      <c r="K84" s="115">
        <v>0</v>
      </c>
      <c r="L84" s="115">
        <v>0</v>
      </c>
      <c r="M84" s="115">
        <v>0</v>
      </c>
      <c r="N84" s="115">
        <v>0</v>
      </c>
      <c r="O84" s="108"/>
    </row>
    <row r="85" spans="1:15" ht="12.75" customHeight="1">
      <c r="A85" s="113" t="s">
        <v>240</v>
      </c>
      <c r="B85" s="114">
        <f t="shared" si="2"/>
        <v>3</v>
      </c>
      <c r="C85" s="114">
        <v>0</v>
      </c>
      <c r="D85" s="114">
        <v>0</v>
      </c>
      <c r="E85" s="114">
        <v>1</v>
      </c>
      <c r="F85" s="114">
        <v>0</v>
      </c>
      <c r="G85" s="114">
        <v>1</v>
      </c>
      <c r="H85" s="114">
        <v>0</v>
      </c>
      <c r="I85" s="114">
        <v>0</v>
      </c>
      <c r="J85" s="114">
        <v>0</v>
      </c>
      <c r="K85" s="114">
        <v>1</v>
      </c>
      <c r="L85" s="114">
        <v>0</v>
      </c>
      <c r="M85" s="114">
        <v>0</v>
      </c>
      <c r="N85" s="114">
        <v>0</v>
      </c>
      <c r="O85" s="108"/>
    </row>
    <row r="86" spans="1:15" ht="12.75" customHeight="1">
      <c r="A86" s="113" t="s">
        <v>56</v>
      </c>
      <c r="B86" s="114">
        <f t="shared" si="2"/>
        <v>4</v>
      </c>
      <c r="C86" s="115">
        <v>0</v>
      </c>
      <c r="D86" s="115">
        <v>0</v>
      </c>
      <c r="E86" s="115">
        <v>1</v>
      </c>
      <c r="F86" s="115">
        <v>2</v>
      </c>
      <c r="G86" s="115">
        <v>0</v>
      </c>
      <c r="H86" s="115">
        <v>0</v>
      </c>
      <c r="I86" s="115">
        <v>0</v>
      </c>
      <c r="J86" s="115">
        <v>1</v>
      </c>
      <c r="K86" s="115">
        <v>0</v>
      </c>
      <c r="L86" s="115">
        <v>0</v>
      </c>
      <c r="M86" s="115">
        <v>0</v>
      </c>
      <c r="N86" s="115">
        <v>0</v>
      </c>
      <c r="O86" s="108"/>
    </row>
    <row r="87" spans="1:15" s="8" customFormat="1" ht="12.75" customHeight="1">
      <c r="A87" s="113" t="s">
        <v>52</v>
      </c>
      <c r="B87" s="114">
        <f t="shared" si="2"/>
        <v>3</v>
      </c>
      <c r="C87" s="115">
        <v>1</v>
      </c>
      <c r="D87" s="115">
        <v>1</v>
      </c>
      <c r="E87" s="115">
        <v>0</v>
      </c>
      <c r="F87" s="115">
        <v>0</v>
      </c>
      <c r="G87" s="115">
        <v>0</v>
      </c>
      <c r="H87" s="115">
        <v>0</v>
      </c>
      <c r="I87" s="115">
        <v>1</v>
      </c>
      <c r="J87" s="115">
        <v>0</v>
      </c>
      <c r="K87" s="115">
        <v>0</v>
      </c>
      <c r="L87" s="115">
        <v>0</v>
      </c>
      <c r="M87" s="115">
        <v>0</v>
      </c>
      <c r="N87" s="115">
        <v>0</v>
      </c>
      <c r="O87" s="108"/>
    </row>
    <row r="88" spans="1:15" ht="12.75" customHeight="1">
      <c r="A88" s="118" t="s">
        <v>241</v>
      </c>
      <c r="B88" s="110">
        <f t="shared" si="2"/>
        <v>246</v>
      </c>
      <c r="C88" s="110">
        <v>6</v>
      </c>
      <c r="D88" s="110">
        <v>16</v>
      </c>
      <c r="E88" s="110">
        <v>46</v>
      </c>
      <c r="F88" s="110">
        <v>35</v>
      </c>
      <c r="G88" s="110">
        <v>49</v>
      </c>
      <c r="H88" s="110">
        <v>23</v>
      </c>
      <c r="I88" s="119">
        <v>14</v>
      </c>
      <c r="J88" s="110">
        <v>10</v>
      </c>
      <c r="K88" s="110">
        <v>10</v>
      </c>
      <c r="L88" s="110">
        <v>15</v>
      </c>
      <c r="M88" s="110">
        <v>9</v>
      </c>
      <c r="N88" s="110">
        <v>13</v>
      </c>
      <c r="O88" s="108"/>
    </row>
    <row r="89" spans="1:15" s="8" customFormat="1" ht="12.75" customHeight="1">
      <c r="A89" s="113" t="s">
        <v>53</v>
      </c>
      <c r="B89" s="114">
        <f t="shared" si="2"/>
        <v>27</v>
      </c>
      <c r="C89" s="115">
        <v>0</v>
      </c>
      <c r="D89" s="115">
        <v>2</v>
      </c>
      <c r="E89" s="115">
        <v>8</v>
      </c>
      <c r="F89" s="115">
        <v>3</v>
      </c>
      <c r="G89" s="115">
        <v>4</v>
      </c>
      <c r="H89" s="115">
        <v>5</v>
      </c>
      <c r="I89" s="115">
        <v>1</v>
      </c>
      <c r="J89" s="115">
        <v>2</v>
      </c>
      <c r="K89" s="115">
        <v>1</v>
      </c>
      <c r="L89" s="115">
        <v>1</v>
      </c>
      <c r="M89" s="115">
        <v>0</v>
      </c>
      <c r="N89" s="115">
        <v>0</v>
      </c>
      <c r="O89" s="108"/>
    </row>
    <row r="90" spans="1:15" ht="12.75" customHeight="1">
      <c r="A90" s="113" t="s">
        <v>51</v>
      </c>
      <c r="B90" s="114">
        <f t="shared" si="2"/>
        <v>22</v>
      </c>
      <c r="C90" s="114">
        <v>1</v>
      </c>
      <c r="D90" s="114">
        <v>2</v>
      </c>
      <c r="E90" s="114">
        <v>0</v>
      </c>
      <c r="F90" s="114">
        <v>4</v>
      </c>
      <c r="G90" s="114">
        <v>4</v>
      </c>
      <c r="H90" s="114">
        <v>4</v>
      </c>
      <c r="I90" s="114">
        <v>1</v>
      </c>
      <c r="J90" s="114">
        <v>2</v>
      </c>
      <c r="K90" s="114">
        <v>2</v>
      </c>
      <c r="L90" s="114">
        <v>2</v>
      </c>
      <c r="M90" s="114">
        <v>0</v>
      </c>
      <c r="N90" s="114">
        <v>0</v>
      </c>
      <c r="O90" s="108"/>
    </row>
    <row r="91" spans="1:15" ht="12.75" customHeight="1">
      <c r="A91" s="113" t="s">
        <v>231</v>
      </c>
      <c r="B91" s="114">
        <f t="shared" si="2"/>
        <v>3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5">
        <v>3</v>
      </c>
      <c r="O91" s="108"/>
    </row>
    <row r="92" spans="1:15" ht="12.75" customHeight="1">
      <c r="A92" s="113" t="s">
        <v>240</v>
      </c>
      <c r="B92" s="114">
        <f t="shared" si="2"/>
        <v>1</v>
      </c>
      <c r="C92" s="115">
        <v>0</v>
      </c>
      <c r="D92" s="115">
        <v>1</v>
      </c>
      <c r="E92" s="115">
        <v>0</v>
      </c>
      <c r="F92" s="115">
        <v>0</v>
      </c>
      <c r="G92" s="115">
        <v>0</v>
      </c>
      <c r="H92" s="115">
        <v>0</v>
      </c>
      <c r="I92" s="115">
        <v>0</v>
      </c>
      <c r="J92" s="115">
        <v>0</v>
      </c>
      <c r="K92" s="115">
        <v>0</v>
      </c>
      <c r="L92" s="115">
        <v>0</v>
      </c>
      <c r="M92" s="115">
        <v>0</v>
      </c>
      <c r="N92" s="115">
        <v>0</v>
      </c>
      <c r="O92" s="108"/>
    </row>
    <row r="93" spans="1:15" s="8" customFormat="1" ht="12.75" customHeight="1">
      <c r="A93" s="113" t="s">
        <v>63</v>
      </c>
      <c r="B93" s="114">
        <f t="shared" si="2"/>
        <v>30</v>
      </c>
      <c r="C93" s="115">
        <v>0</v>
      </c>
      <c r="D93" s="115">
        <v>2</v>
      </c>
      <c r="E93" s="115">
        <v>6</v>
      </c>
      <c r="F93" s="115">
        <v>5</v>
      </c>
      <c r="G93" s="115">
        <v>5</v>
      </c>
      <c r="H93" s="115">
        <v>4</v>
      </c>
      <c r="I93" s="115">
        <v>3</v>
      </c>
      <c r="J93" s="115">
        <v>1</v>
      </c>
      <c r="K93" s="115">
        <v>1</v>
      </c>
      <c r="L93" s="115">
        <v>1</v>
      </c>
      <c r="M93" s="115">
        <v>1</v>
      </c>
      <c r="N93" s="115">
        <v>1</v>
      </c>
      <c r="O93" s="108"/>
    </row>
    <row r="94" spans="1:15" s="8" customFormat="1" ht="12.75" customHeight="1">
      <c r="A94" s="113" t="s">
        <v>56</v>
      </c>
      <c r="B94" s="114">
        <f t="shared" si="2"/>
        <v>10</v>
      </c>
      <c r="C94" s="115">
        <v>0</v>
      </c>
      <c r="D94" s="115">
        <v>2</v>
      </c>
      <c r="E94" s="115">
        <v>1</v>
      </c>
      <c r="F94" s="115">
        <v>0</v>
      </c>
      <c r="G94" s="115">
        <v>0</v>
      </c>
      <c r="H94" s="115">
        <v>0</v>
      </c>
      <c r="I94" s="115">
        <v>2</v>
      </c>
      <c r="J94" s="115">
        <v>1</v>
      </c>
      <c r="K94" s="115">
        <v>1</v>
      </c>
      <c r="L94" s="115">
        <v>3</v>
      </c>
      <c r="M94" s="115">
        <v>0</v>
      </c>
      <c r="N94" s="115">
        <v>0</v>
      </c>
      <c r="O94" s="108"/>
    </row>
    <row r="95" spans="1:15" ht="12.75" customHeight="1">
      <c r="A95" s="113" t="s">
        <v>52</v>
      </c>
      <c r="B95" s="114">
        <f t="shared" si="2"/>
        <v>142</v>
      </c>
      <c r="C95" s="115">
        <v>5</v>
      </c>
      <c r="D95" s="115">
        <v>7</v>
      </c>
      <c r="E95" s="115">
        <v>29</v>
      </c>
      <c r="F95" s="115">
        <v>21</v>
      </c>
      <c r="G95" s="115">
        <v>36</v>
      </c>
      <c r="H95" s="115">
        <v>10</v>
      </c>
      <c r="I95" s="115">
        <v>5</v>
      </c>
      <c r="J95" s="115">
        <v>3</v>
      </c>
      <c r="K95" s="115">
        <v>4</v>
      </c>
      <c r="L95" s="115">
        <v>6</v>
      </c>
      <c r="M95" s="115">
        <v>7</v>
      </c>
      <c r="N95" s="115">
        <v>9</v>
      </c>
      <c r="O95" s="108"/>
    </row>
    <row r="96" spans="1:15" ht="12.75" customHeight="1">
      <c r="A96" s="113" t="s">
        <v>68</v>
      </c>
      <c r="B96" s="114">
        <f t="shared" si="2"/>
        <v>11</v>
      </c>
      <c r="C96" s="114">
        <v>0</v>
      </c>
      <c r="D96" s="114">
        <v>0</v>
      </c>
      <c r="E96" s="114">
        <v>2</v>
      </c>
      <c r="F96" s="114">
        <v>2</v>
      </c>
      <c r="G96" s="114">
        <v>0</v>
      </c>
      <c r="H96" s="114">
        <v>0</v>
      </c>
      <c r="I96" s="114">
        <v>2</v>
      </c>
      <c r="J96" s="114">
        <v>1</v>
      </c>
      <c r="K96" s="114">
        <v>1</v>
      </c>
      <c r="L96" s="114">
        <v>2</v>
      </c>
      <c r="M96" s="114">
        <v>1</v>
      </c>
      <c r="N96" s="114">
        <v>0</v>
      </c>
      <c r="O96" s="108"/>
    </row>
    <row r="97" spans="1:15" ht="12.75" customHeight="1">
      <c r="A97" s="118" t="s">
        <v>242</v>
      </c>
      <c r="B97" s="110">
        <f t="shared" si="2"/>
        <v>2</v>
      </c>
      <c r="C97" s="119">
        <v>0</v>
      </c>
      <c r="D97" s="119">
        <v>0</v>
      </c>
      <c r="E97" s="119">
        <v>0</v>
      </c>
      <c r="F97" s="119">
        <v>0</v>
      </c>
      <c r="G97" s="119">
        <v>1</v>
      </c>
      <c r="H97" s="119">
        <v>0</v>
      </c>
      <c r="I97" s="119">
        <v>0</v>
      </c>
      <c r="J97" s="119">
        <v>0</v>
      </c>
      <c r="K97" s="119">
        <v>0</v>
      </c>
      <c r="L97" s="119">
        <v>0</v>
      </c>
      <c r="M97" s="119">
        <v>1</v>
      </c>
      <c r="N97" s="119">
        <v>0</v>
      </c>
      <c r="O97" s="108"/>
    </row>
    <row r="98" spans="1:15" ht="12.75" customHeight="1">
      <c r="A98" s="113" t="s">
        <v>51</v>
      </c>
      <c r="B98" s="114">
        <f t="shared" si="2"/>
        <v>1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1</v>
      </c>
      <c r="N98" s="115">
        <v>0</v>
      </c>
      <c r="O98" s="108"/>
    </row>
    <row r="99" spans="1:15" ht="12.75" customHeight="1">
      <c r="A99" s="113" t="s">
        <v>52</v>
      </c>
      <c r="B99" s="114">
        <f t="shared" si="2"/>
        <v>1</v>
      </c>
      <c r="C99" s="114">
        <v>0</v>
      </c>
      <c r="D99" s="114">
        <v>0</v>
      </c>
      <c r="E99" s="114">
        <v>0</v>
      </c>
      <c r="F99" s="114">
        <v>0</v>
      </c>
      <c r="G99" s="114">
        <v>1</v>
      </c>
      <c r="H99" s="114">
        <v>0</v>
      </c>
      <c r="I99" s="114">
        <v>0</v>
      </c>
      <c r="J99" s="114">
        <v>0</v>
      </c>
      <c r="K99" s="114">
        <v>0</v>
      </c>
      <c r="L99" s="114">
        <v>0</v>
      </c>
      <c r="M99" s="114">
        <v>0</v>
      </c>
      <c r="N99" s="114">
        <v>0</v>
      </c>
      <c r="O99" s="108"/>
    </row>
    <row r="100" spans="1:15" ht="12.75" customHeight="1">
      <c r="A100" s="118" t="s">
        <v>16</v>
      </c>
      <c r="B100" s="110">
        <f t="shared" si="2"/>
        <v>79</v>
      </c>
      <c r="C100" s="119">
        <v>6</v>
      </c>
      <c r="D100" s="119">
        <v>9</v>
      </c>
      <c r="E100" s="119">
        <v>10</v>
      </c>
      <c r="F100" s="119">
        <v>10</v>
      </c>
      <c r="G100" s="119">
        <v>5</v>
      </c>
      <c r="H100" s="119">
        <v>8</v>
      </c>
      <c r="I100" s="119">
        <v>3</v>
      </c>
      <c r="J100" s="119">
        <v>0</v>
      </c>
      <c r="K100" s="119">
        <v>1</v>
      </c>
      <c r="L100" s="119">
        <v>2</v>
      </c>
      <c r="M100" s="119">
        <v>6</v>
      </c>
      <c r="N100" s="119">
        <v>19</v>
      </c>
      <c r="O100" s="108"/>
    </row>
    <row r="101" spans="1:15" ht="12.75" customHeight="1">
      <c r="A101" s="113" t="s">
        <v>51</v>
      </c>
      <c r="B101" s="114">
        <f t="shared" si="2"/>
        <v>5</v>
      </c>
      <c r="C101" s="115">
        <v>2</v>
      </c>
      <c r="D101" s="115">
        <v>1</v>
      </c>
      <c r="E101" s="115">
        <v>0</v>
      </c>
      <c r="F101" s="115">
        <v>1</v>
      </c>
      <c r="G101" s="115">
        <v>0</v>
      </c>
      <c r="H101" s="115">
        <v>0</v>
      </c>
      <c r="I101" s="115">
        <v>1</v>
      </c>
      <c r="J101" s="115">
        <v>0</v>
      </c>
      <c r="K101" s="115">
        <v>0</v>
      </c>
      <c r="L101" s="115">
        <v>0</v>
      </c>
      <c r="M101" s="115">
        <v>0</v>
      </c>
      <c r="N101" s="115">
        <v>0</v>
      </c>
      <c r="O101" s="108"/>
    </row>
    <row r="102" spans="1:15" ht="12.75" customHeight="1">
      <c r="A102" s="113" t="s">
        <v>231</v>
      </c>
      <c r="B102" s="114">
        <f t="shared" si="2"/>
        <v>20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  <c r="I102" s="115">
        <v>0</v>
      </c>
      <c r="J102" s="115">
        <v>0</v>
      </c>
      <c r="K102" s="115">
        <v>0</v>
      </c>
      <c r="L102" s="115">
        <v>0</v>
      </c>
      <c r="M102" s="115">
        <v>5</v>
      </c>
      <c r="N102" s="115">
        <v>15</v>
      </c>
      <c r="O102" s="108"/>
    </row>
    <row r="103" spans="1:15" s="8" customFormat="1" ht="12.75" customHeight="1">
      <c r="A103" s="113" t="s">
        <v>63</v>
      </c>
      <c r="B103" s="114">
        <f t="shared" si="2"/>
        <v>1</v>
      </c>
      <c r="C103" s="114">
        <v>0</v>
      </c>
      <c r="D103" s="114">
        <v>0</v>
      </c>
      <c r="E103" s="114">
        <v>0</v>
      </c>
      <c r="F103" s="114">
        <v>0</v>
      </c>
      <c r="G103" s="114">
        <v>0</v>
      </c>
      <c r="H103" s="114">
        <v>0</v>
      </c>
      <c r="I103" s="114">
        <v>0</v>
      </c>
      <c r="J103" s="114">
        <v>0</v>
      </c>
      <c r="K103" s="114">
        <v>0</v>
      </c>
      <c r="L103" s="114">
        <v>1</v>
      </c>
      <c r="M103" s="114">
        <v>0</v>
      </c>
      <c r="N103" s="114">
        <v>0</v>
      </c>
      <c r="O103" s="108"/>
    </row>
    <row r="104" spans="1:15" ht="12.75" customHeight="1">
      <c r="A104" s="113" t="s">
        <v>56</v>
      </c>
      <c r="B104" s="114">
        <f t="shared" si="2"/>
        <v>9</v>
      </c>
      <c r="C104" s="115">
        <v>1</v>
      </c>
      <c r="D104" s="115">
        <v>2</v>
      </c>
      <c r="E104" s="115">
        <v>1</v>
      </c>
      <c r="F104" s="115">
        <v>1</v>
      </c>
      <c r="G104" s="115">
        <v>2</v>
      </c>
      <c r="H104" s="115">
        <v>1</v>
      </c>
      <c r="I104" s="115">
        <v>1</v>
      </c>
      <c r="J104" s="115">
        <v>0</v>
      </c>
      <c r="K104" s="115">
        <v>0</v>
      </c>
      <c r="L104" s="115">
        <v>0</v>
      </c>
      <c r="M104" s="115">
        <v>0</v>
      </c>
      <c r="N104" s="115">
        <v>0</v>
      </c>
      <c r="O104" s="108"/>
    </row>
    <row r="105" spans="1:15" s="8" customFormat="1" ht="12.75" customHeight="1">
      <c r="A105" s="113" t="s">
        <v>52</v>
      </c>
      <c r="B105" s="114">
        <f t="shared" si="2"/>
        <v>39</v>
      </c>
      <c r="C105" s="115">
        <v>2</v>
      </c>
      <c r="D105" s="115">
        <v>6</v>
      </c>
      <c r="E105" s="115">
        <v>9</v>
      </c>
      <c r="F105" s="115">
        <v>6</v>
      </c>
      <c r="G105" s="115">
        <v>3</v>
      </c>
      <c r="H105" s="115">
        <v>6</v>
      </c>
      <c r="I105" s="115">
        <v>1</v>
      </c>
      <c r="J105" s="115">
        <v>0</v>
      </c>
      <c r="K105" s="115">
        <v>1</v>
      </c>
      <c r="L105" s="115">
        <v>0</v>
      </c>
      <c r="M105" s="115">
        <v>1</v>
      </c>
      <c r="N105" s="115">
        <v>4</v>
      </c>
      <c r="O105" s="108"/>
    </row>
    <row r="106" spans="1:15" ht="12.75" customHeight="1">
      <c r="A106" s="113" t="s">
        <v>68</v>
      </c>
      <c r="B106" s="114">
        <f t="shared" si="2"/>
        <v>5</v>
      </c>
      <c r="C106" s="115">
        <v>1</v>
      </c>
      <c r="D106" s="115">
        <v>0</v>
      </c>
      <c r="E106" s="115">
        <v>0</v>
      </c>
      <c r="F106" s="115">
        <v>2</v>
      </c>
      <c r="G106" s="115">
        <v>0</v>
      </c>
      <c r="H106" s="115">
        <v>1</v>
      </c>
      <c r="I106" s="115">
        <v>0</v>
      </c>
      <c r="J106" s="115">
        <v>0</v>
      </c>
      <c r="K106" s="115">
        <v>0</v>
      </c>
      <c r="L106" s="115">
        <v>1</v>
      </c>
      <c r="M106" s="115">
        <v>0</v>
      </c>
      <c r="N106" s="115">
        <v>0</v>
      </c>
      <c r="O106" s="108"/>
    </row>
    <row r="107" spans="1:15" s="8" customFormat="1" ht="12.75" customHeight="1">
      <c r="A107" s="118" t="s">
        <v>243</v>
      </c>
      <c r="B107" s="110">
        <f t="shared" si="2"/>
        <v>2</v>
      </c>
      <c r="C107" s="110">
        <v>0</v>
      </c>
      <c r="D107" s="119">
        <v>2</v>
      </c>
      <c r="E107" s="110">
        <v>0</v>
      </c>
      <c r="F107" s="119">
        <v>0</v>
      </c>
      <c r="G107" s="119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108"/>
    </row>
    <row r="108" spans="1:15" s="8" customFormat="1" ht="12.75" customHeight="1">
      <c r="A108" s="113" t="s">
        <v>52</v>
      </c>
      <c r="B108" s="114">
        <f t="shared" si="2"/>
        <v>2</v>
      </c>
      <c r="C108" s="115">
        <v>0</v>
      </c>
      <c r="D108" s="115">
        <v>2</v>
      </c>
      <c r="E108" s="115">
        <v>0</v>
      </c>
      <c r="F108" s="115">
        <v>0</v>
      </c>
      <c r="G108" s="115">
        <v>0</v>
      </c>
      <c r="H108" s="115">
        <v>0</v>
      </c>
      <c r="I108" s="115">
        <v>0</v>
      </c>
      <c r="J108" s="115">
        <v>0</v>
      </c>
      <c r="K108" s="115">
        <v>0</v>
      </c>
      <c r="L108" s="115">
        <v>0</v>
      </c>
      <c r="M108" s="115">
        <v>0</v>
      </c>
      <c r="N108" s="115">
        <v>0</v>
      </c>
      <c r="O108" s="108"/>
    </row>
    <row r="109" spans="1:15" s="8" customFormat="1" ht="12.75" customHeight="1">
      <c r="A109" s="118" t="s">
        <v>17</v>
      </c>
      <c r="B109" s="110">
        <f t="shared" si="2"/>
        <v>2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1</v>
      </c>
      <c r="J109" s="110">
        <v>0</v>
      </c>
      <c r="K109" s="110">
        <v>0</v>
      </c>
      <c r="L109" s="110">
        <v>0</v>
      </c>
      <c r="M109" s="110">
        <v>0</v>
      </c>
      <c r="N109" s="110">
        <v>1</v>
      </c>
      <c r="O109" s="108"/>
    </row>
    <row r="110" spans="1:15" ht="12.75" customHeight="1">
      <c r="A110" s="113" t="s">
        <v>229</v>
      </c>
      <c r="B110" s="114">
        <f t="shared" si="2"/>
        <v>1</v>
      </c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  <c r="I110" s="115">
        <v>1</v>
      </c>
      <c r="J110" s="115">
        <v>0</v>
      </c>
      <c r="K110" s="115">
        <v>0</v>
      </c>
      <c r="L110" s="115">
        <v>0</v>
      </c>
      <c r="M110" s="115">
        <v>0</v>
      </c>
      <c r="N110" s="115">
        <v>0</v>
      </c>
      <c r="O110" s="108"/>
    </row>
    <row r="111" spans="1:15" s="8" customFormat="1" ht="12.75" customHeight="1">
      <c r="A111" s="113" t="s">
        <v>56</v>
      </c>
      <c r="B111" s="114">
        <f t="shared" si="2"/>
        <v>1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  <c r="I111" s="115">
        <v>0</v>
      </c>
      <c r="J111" s="115">
        <v>0</v>
      </c>
      <c r="K111" s="115">
        <v>0</v>
      </c>
      <c r="L111" s="115">
        <v>0</v>
      </c>
      <c r="M111" s="115">
        <v>0</v>
      </c>
      <c r="N111" s="115">
        <v>1</v>
      </c>
      <c r="O111" s="108"/>
    </row>
    <row r="112" spans="1:15" s="8" customFormat="1" ht="12.75" customHeight="1">
      <c r="A112" s="118" t="s">
        <v>244</v>
      </c>
      <c r="B112" s="110">
        <f t="shared" si="2"/>
        <v>1</v>
      </c>
      <c r="C112" s="119">
        <v>0</v>
      </c>
      <c r="D112" s="119">
        <v>0</v>
      </c>
      <c r="E112" s="119">
        <v>0</v>
      </c>
      <c r="F112" s="119">
        <v>1</v>
      </c>
      <c r="G112" s="119">
        <v>0</v>
      </c>
      <c r="H112" s="119">
        <v>0</v>
      </c>
      <c r="I112" s="119">
        <v>0</v>
      </c>
      <c r="J112" s="119">
        <v>0</v>
      </c>
      <c r="K112" s="119">
        <v>0</v>
      </c>
      <c r="L112" s="119">
        <v>0</v>
      </c>
      <c r="M112" s="119">
        <v>0</v>
      </c>
      <c r="N112" s="119">
        <v>0</v>
      </c>
      <c r="O112" s="108"/>
    </row>
    <row r="113" spans="1:15" ht="12.75" customHeight="1">
      <c r="A113" s="113" t="s">
        <v>52</v>
      </c>
      <c r="B113" s="114">
        <f t="shared" si="2"/>
        <v>1</v>
      </c>
      <c r="C113" s="114">
        <v>0</v>
      </c>
      <c r="D113" s="114">
        <v>0</v>
      </c>
      <c r="E113" s="114">
        <v>0</v>
      </c>
      <c r="F113" s="114">
        <v>1</v>
      </c>
      <c r="G113" s="114">
        <v>0</v>
      </c>
      <c r="H113" s="114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4">
        <v>0</v>
      </c>
      <c r="O113" s="108"/>
    </row>
    <row r="114" spans="1:15" ht="12.75" customHeight="1">
      <c r="A114" s="118" t="s">
        <v>18</v>
      </c>
      <c r="B114" s="110">
        <f t="shared" si="2"/>
        <v>10</v>
      </c>
      <c r="C114" s="119">
        <v>1</v>
      </c>
      <c r="D114" s="119">
        <v>0</v>
      </c>
      <c r="E114" s="119">
        <v>1</v>
      </c>
      <c r="F114" s="119">
        <v>2</v>
      </c>
      <c r="G114" s="119">
        <v>1</v>
      </c>
      <c r="H114" s="119">
        <v>0</v>
      </c>
      <c r="I114" s="119">
        <v>0</v>
      </c>
      <c r="J114" s="119">
        <v>1</v>
      </c>
      <c r="K114" s="119">
        <v>0</v>
      </c>
      <c r="L114" s="119">
        <v>3</v>
      </c>
      <c r="M114" s="119">
        <v>0</v>
      </c>
      <c r="N114" s="119">
        <v>1</v>
      </c>
      <c r="O114" s="108"/>
    </row>
    <row r="115" spans="1:15" ht="12.75" customHeight="1">
      <c r="A115" s="113" t="s">
        <v>229</v>
      </c>
      <c r="B115" s="114">
        <f t="shared" si="2"/>
        <v>1</v>
      </c>
      <c r="C115" s="114">
        <v>0</v>
      </c>
      <c r="D115" s="114">
        <v>0</v>
      </c>
      <c r="E115" s="114">
        <v>0</v>
      </c>
      <c r="F115" s="114">
        <v>0</v>
      </c>
      <c r="G115" s="114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1</v>
      </c>
      <c r="M115" s="114">
        <v>0</v>
      </c>
      <c r="N115" s="114">
        <v>0</v>
      </c>
      <c r="O115" s="108"/>
    </row>
    <row r="116" spans="1:15" ht="12.75" customHeight="1">
      <c r="A116" s="113" t="s">
        <v>56</v>
      </c>
      <c r="B116" s="114">
        <f t="shared" si="2"/>
        <v>8</v>
      </c>
      <c r="C116" s="115">
        <v>0</v>
      </c>
      <c r="D116" s="115">
        <v>0</v>
      </c>
      <c r="E116" s="115">
        <v>1</v>
      </c>
      <c r="F116" s="115">
        <v>2</v>
      </c>
      <c r="G116" s="115">
        <v>1</v>
      </c>
      <c r="H116" s="115">
        <v>0</v>
      </c>
      <c r="I116" s="115">
        <v>0</v>
      </c>
      <c r="J116" s="115">
        <v>1</v>
      </c>
      <c r="K116" s="115">
        <v>0</v>
      </c>
      <c r="L116" s="115">
        <v>2</v>
      </c>
      <c r="M116" s="115">
        <v>0</v>
      </c>
      <c r="N116" s="115">
        <v>1</v>
      </c>
      <c r="O116" s="108"/>
    </row>
    <row r="117" spans="1:15" ht="12.75" customHeight="1">
      <c r="A117" s="113" t="s">
        <v>52</v>
      </c>
      <c r="B117" s="114">
        <f t="shared" si="2"/>
        <v>1</v>
      </c>
      <c r="C117" s="115">
        <v>1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  <c r="I117" s="115">
        <v>0</v>
      </c>
      <c r="J117" s="115">
        <v>0</v>
      </c>
      <c r="K117" s="115">
        <v>0</v>
      </c>
      <c r="L117" s="115">
        <v>0</v>
      </c>
      <c r="M117" s="115">
        <v>0</v>
      </c>
      <c r="N117" s="115">
        <v>0</v>
      </c>
      <c r="O117" s="108"/>
    </row>
    <row r="118" spans="1:15" s="8" customFormat="1" ht="12.75" customHeight="1">
      <c r="A118" s="118" t="s">
        <v>65</v>
      </c>
      <c r="B118" s="110">
        <f t="shared" si="2"/>
        <v>1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1</v>
      </c>
      <c r="M118" s="110">
        <v>0</v>
      </c>
      <c r="N118" s="110">
        <v>0</v>
      </c>
      <c r="O118" s="108"/>
    </row>
    <row r="119" spans="1:15" ht="12.75" customHeight="1">
      <c r="A119" s="113" t="s">
        <v>68</v>
      </c>
      <c r="B119" s="114">
        <f t="shared" si="2"/>
        <v>1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  <c r="I119" s="115">
        <v>0</v>
      </c>
      <c r="J119" s="115">
        <v>0</v>
      </c>
      <c r="K119" s="115">
        <v>0</v>
      </c>
      <c r="L119" s="115">
        <v>1</v>
      </c>
      <c r="M119" s="115">
        <v>0</v>
      </c>
      <c r="N119" s="115">
        <v>0</v>
      </c>
      <c r="O119" s="108"/>
    </row>
    <row r="120" spans="1:15" ht="12.75" customHeight="1">
      <c r="A120" s="118" t="s">
        <v>245</v>
      </c>
      <c r="B120" s="110">
        <f t="shared" si="2"/>
        <v>3</v>
      </c>
      <c r="C120" s="119">
        <v>0</v>
      </c>
      <c r="D120" s="119">
        <v>0</v>
      </c>
      <c r="E120" s="119">
        <v>0</v>
      </c>
      <c r="F120" s="119">
        <v>0</v>
      </c>
      <c r="G120" s="119">
        <v>0</v>
      </c>
      <c r="H120" s="119">
        <v>1</v>
      </c>
      <c r="I120" s="119">
        <v>0</v>
      </c>
      <c r="J120" s="119">
        <v>0</v>
      </c>
      <c r="K120" s="119">
        <v>1</v>
      </c>
      <c r="L120" s="119">
        <v>0</v>
      </c>
      <c r="M120" s="119">
        <v>1</v>
      </c>
      <c r="N120" s="119">
        <v>0</v>
      </c>
      <c r="O120" s="108"/>
    </row>
    <row r="121" spans="1:15" s="8" customFormat="1" ht="12.75" customHeight="1">
      <c r="A121" s="113" t="s">
        <v>51</v>
      </c>
      <c r="B121" s="114">
        <f t="shared" si="2"/>
        <v>1</v>
      </c>
      <c r="C121" s="114">
        <v>0</v>
      </c>
      <c r="D121" s="114">
        <v>0</v>
      </c>
      <c r="E121" s="114">
        <v>0</v>
      </c>
      <c r="F121" s="114">
        <v>0</v>
      </c>
      <c r="G121" s="114">
        <v>0</v>
      </c>
      <c r="H121" s="114">
        <v>1</v>
      </c>
      <c r="I121" s="114">
        <v>0</v>
      </c>
      <c r="J121" s="114">
        <v>0</v>
      </c>
      <c r="K121" s="114">
        <v>0</v>
      </c>
      <c r="L121" s="114">
        <v>0</v>
      </c>
      <c r="M121" s="114">
        <v>0</v>
      </c>
      <c r="N121" s="114">
        <v>0</v>
      </c>
      <c r="O121" s="108"/>
    </row>
    <row r="122" spans="1:15" ht="12.75" customHeight="1">
      <c r="A122" s="113" t="s">
        <v>63</v>
      </c>
      <c r="B122" s="114">
        <f t="shared" si="2"/>
        <v>2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  <c r="I122" s="115">
        <v>0</v>
      </c>
      <c r="J122" s="115">
        <v>0</v>
      </c>
      <c r="K122" s="115">
        <v>1</v>
      </c>
      <c r="L122" s="115">
        <v>0</v>
      </c>
      <c r="M122" s="115">
        <v>1</v>
      </c>
      <c r="N122" s="115">
        <v>0</v>
      </c>
      <c r="O122" s="108"/>
    </row>
    <row r="123" spans="1:15" s="8" customFormat="1" ht="12.75" customHeight="1">
      <c r="A123" s="118" t="s">
        <v>96</v>
      </c>
      <c r="B123" s="110">
        <f t="shared" si="2"/>
        <v>1</v>
      </c>
      <c r="C123" s="119">
        <v>0</v>
      </c>
      <c r="D123" s="119">
        <v>1</v>
      </c>
      <c r="E123" s="119">
        <v>0</v>
      </c>
      <c r="F123" s="119">
        <v>0</v>
      </c>
      <c r="G123" s="119">
        <v>0</v>
      </c>
      <c r="H123" s="119">
        <v>0</v>
      </c>
      <c r="I123" s="119">
        <v>0</v>
      </c>
      <c r="J123" s="119">
        <v>0</v>
      </c>
      <c r="K123" s="119">
        <v>0</v>
      </c>
      <c r="L123" s="119">
        <v>0</v>
      </c>
      <c r="M123" s="119">
        <v>0</v>
      </c>
      <c r="N123" s="119">
        <v>0</v>
      </c>
      <c r="O123" s="108"/>
    </row>
    <row r="124" spans="1:15" s="8" customFormat="1" ht="12.75" customHeight="1">
      <c r="A124" s="113" t="s">
        <v>51</v>
      </c>
      <c r="B124" s="114">
        <f t="shared" si="2"/>
        <v>1</v>
      </c>
      <c r="C124" s="114">
        <v>0</v>
      </c>
      <c r="D124" s="114">
        <v>1</v>
      </c>
      <c r="E124" s="114">
        <v>0</v>
      </c>
      <c r="F124" s="114">
        <v>0</v>
      </c>
      <c r="G124" s="114">
        <v>0</v>
      </c>
      <c r="H124" s="114">
        <v>0</v>
      </c>
      <c r="I124" s="114">
        <v>0</v>
      </c>
      <c r="J124" s="114">
        <v>0</v>
      </c>
      <c r="K124" s="114">
        <v>0</v>
      </c>
      <c r="L124" s="114">
        <v>0</v>
      </c>
      <c r="M124" s="114">
        <v>0</v>
      </c>
      <c r="N124" s="114">
        <v>0</v>
      </c>
      <c r="O124" s="108"/>
    </row>
    <row r="125" spans="1:15" s="8" customFormat="1" ht="12.75" customHeight="1">
      <c r="A125" s="118" t="s">
        <v>246</v>
      </c>
      <c r="B125" s="110">
        <f t="shared" si="2"/>
        <v>120</v>
      </c>
      <c r="C125" s="119">
        <v>8</v>
      </c>
      <c r="D125" s="119">
        <v>2</v>
      </c>
      <c r="E125" s="119">
        <v>14</v>
      </c>
      <c r="F125" s="119">
        <v>9</v>
      </c>
      <c r="G125" s="119">
        <v>11</v>
      </c>
      <c r="H125" s="119">
        <v>5</v>
      </c>
      <c r="I125" s="119">
        <v>4</v>
      </c>
      <c r="J125" s="119">
        <v>7</v>
      </c>
      <c r="K125" s="119">
        <v>6</v>
      </c>
      <c r="L125" s="119">
        <v>21</v>
      </c>
      <c r="M125" s="119">
        <v>18</v>
      </c>
      <c r="N125" s="119">
        <v>15</v>
      </c>
      <c r="O125" s="108"/>
    </row>
    <row r="126" spans="1:15" s="8" customFormat="1" ht="12.75" customHeight="1">
      <c r="A126" s="113" t="s">
        <v>51</v>
      </c>
      <c r="B126" s="114">
        <f t="shared" si="2"/>
        <v>64</v>
      </c>
      <c r="C126" s="115">
        <v>5</v>
      </c>
      <c r="D126" s="115">
        <v>0</v>
      </c>
      <c r="E126" s="115">
        <v>5</v>
      </c>
      <c r="F126" s="115">
        <v>2</v>
      </c>
      <c r="G126" s="115">
        <v>4</v>
      </c>
      <c r="H126" s="115">
        <v>4</v>
      </c>
      <c r="I126" s="115">
        <v>2</v>
      </c>
      <c r="J126" s="115">
        <v>4</v>
      </c>
      <c r="K126" s="115">
        <v>2</v>
      </c>
      <c r="L126" s="115">
        <v>14</v>
      </c>
      <c r="M126" s="115">
        <v>14</v>
      </c>
      <c r="N126" s="115">
        <v>8</v>
      </c>
      <c r="O126" s="108"/>
    </row>
    <row r="127" spans="1:15" s="8" customFormat="1" ht="12.75" customHeight="1">
      <c r="A127" s="113" t="s">
        <v>229</v>
      </c>
      <c r="B127" s="114">
        <f t="shared" si="2"/>
        <v>28</v>
      </c>
      <c r="C127" s="115">
        <v>3</v>
      </c>
      <c r="D127" s="115">
        <v>0</v>
      </c>
      <c r="E127" s="115">
        <v>5</v>
      </c>
      <c r="F127" s="115">
        <v>3</v>
      </c>
      <c r="G127" s="115">
        <v>3</v>
      </c>
      <c r="H127" s="115">
        <v>0</v>
      </c>
      <c r="I127" s="115">
        <v>0</v>
      </c>
      <c r="J127" s="115">
        <v>2</v>
      </c>
      <c r="K127" s="115">
        <v>1</v>
      </c>
      <c r="L127" s="115">
        <v>5</v>
      </c>
      <c r="M127" s="115">
        <v>2</v>
      </c>
      <c r="N127" s="115">
        <v>4</v>
      </c>
      <c r="O127" s="108"/>
    </row>
    <row r="128" spans="1:15" ht="12.75" customHeight="1">
      <c r="A128" s="113" t="s">
        <v>56</v>
      </c>
      <c r="B128" s="114">
        <f t="shared" si="2"/>
        <v>28</v>
      </c>
      <c r="C128" s="114">
        <v>0</v>
      </c>
      <c r="D128" s="114">
        <v>2</v>
      </c>
      <c r="E128" s="114">
        <v>4</v>
      </c>
      <c r="F128" s="114">
        <v>4</v>
      </c>
      <c r="G128" s="114">
        <v>4</v>
      </c>
      <c r="H128" s="114">
        <v>1</v>
      </c>
      <c r="I128" s="114">
        <v>2</v>
      </c>
      <c r="J128" s="114">
        <v>1</v>
      </c>
      <c r="K128" s="114">
        <v>3</v>
      </c>
      <c r="L128" s="114">
        <v>2</v>
      </c>
      <c r="M128" s="114">
        <v>2</v>
      </c>
      <c r="N128" s="114">
        <v>3</v>
      </c>
      <c r="O128" s="108"/>
    </row>
    <row r="129" spans="1:15" ht="12.75" customHeight="1">
      <c r="A129" s="118" t="s">
        <v>178</v>
      </c>
      <c r="B129" s="110">
        <f t="shared" si="2"/>
        <v>2</v>
      </c>
      <c r="C129" s="119">
        <v>0</v>
      </c>
      <c r="D129" s="119">
        <v>0</v>
      </c>
      <c r="E129" s="119">
        <v>1</v>
      </c>
      <c r="F129" s="119">
        <v>0</v>
      </c>
      <c r="G129" s="119">
        <v>0</v>
      </c>
      <c r="H129" s="119">
        <v>1</v>
      </c>
      <c r="I129" s="119">
        <v>0</v>
      </c>
      <c r="J129" s="119">
        <v>0</v>
      </c>
      <c r="K129" s="119">
        <v>0</v>
      </c>
      <c r="L129" s="119">
        <v>0</v>
      </c>
      <c r="M129" s="119">
        <v>0</v>
      </c>
      <c r="N129" s="119">
        <v>0</v>
      </c>
      <c r="O129" s="108"/>
    </row>
    <row r="130" spans="1:15" ht="12.75" customHeight="1">
      <c r="A130" s="113" t="s">
        <v>229</v>
      </c>
      <c r="B130" s="114">
        <f t="shared" si="2"/>
        <v>1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1</v>
      </c>
      <c r="I130" s="115">
        <v>0</v>
      </c>
      <c r="J130" s="115">
        <v>0</v>
      </c>
      <c r="K130" s="115">
        <v>0</v>
      </c>
      <c r="L130" s="115">
        <v>0</v>
      </c>
      <c r="M130" s="115">
        <v>0</v>
      </c>
      <c r="N130" s="115">
        <v>0</v>
      </c>
      <c r="O130" s="108"/>
    </row>
    <row r="131" spans="1:15" ht="12.75" customHeight="1">
      <c r="A131" s="113" t="s">
        <v>56</v>
      </c>
      <c r="B131" s="114">
        <f t="shared" si="2"/>
        <v>1</v>
      </c>
      <c r="C131" s="115">
        <v>0</v>
      </c>
      <c r="D131" s="115">
        <v>0</v>
      </c>
      <c r="E131" s="115">
        <v>1</v>
      </c>
      <c r="F131" s="115">
        <v>0</v>
      </c>
      <c r="G131" s="115">
        <v>0</v>
      </c>
      <c r="H131" s="115">
        <v>0</v>
      </c>
      <c r="I131" s="115">
        <v>0</v>
      </c>
      <c r="J131" s="115">
        <v>0</v>
      </c>
      <c r="K131" s="115">
        <v>0</v>
      </c>
      <c r="L131" s="115">
        <v>0</v>
      </c>
      <c r="M131" s="115">
        <v>0</v>
      </c>
      <c r="N131" s="115">
        <v>0</v>
      </c>
      <c r="O131" s="108"/>
    </row>
    <row r="132" spans="1:15" ht="12.75" customHeight="1">
      <c r="A132" s="118" t="s">
        <v>42</v>
      </c>
      <c r="B132" s="110">
        <f t="shared" si="2"/>
        <v>1</v>
      </c>
      <c r="C132" s="110">
        <v>0</v>
      </c>
      <c r="D132" s="110">
        <v>0</v>
      </c>
      <c r="E132" s="110">
        <v>0</v>
      </c>
      <c r="F132" s="110">
        <v>0</v>
      </c>
      <c r="G132" s="110">
        <v>1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  <c r="N132" s="110">
        <v>0</v>
      </c>
      <c r="O132" s="108"/>
    </row>
    <row r="133" spans="1:15" s="8" customFormat="1" ht="12.75" customHeight="1">
      <c r="A133" s="113" t="s">
        <v>51</v>
      </c>
      <c r="B133" s="114">
        <f t="shared" si="2"/>
        <v>1</v>
      </c>
      <c r="C133" s="115">
        <v>0</v>
      </c>
      <c r="D133" s="115">
        <v>0</v>
      </c>
      <c r="E133" s="115">
        <v>0</v>
      </c>
      <c r="F133" s="115">
        <v>0</v>
      </c>
      <c r="G133" s="115">
        <v>1</v>
      </c>
      <c r="H133" s="115">
        <v>0</v>
      </c>
      <c r="I133" s="115">
        <v>0</v>
      </c>
      <c r="J133" s="115">
        <v>0</v>
      </c>
      <c r="K133" s="115">
        <v>0</v>
      </c>
      <c r="L133" s="115">
        <v>0</v>
      </c>
      <c r="M133" s="115">
        <v>0</v>
      </c>
      <c r="N133" s="115">
        <v>0</v>
      </c>
      <c r="O133" s="108"/>
    </row>
    <row r="134" spans="1:15" s="8" customFormat="1" ht="12.75" customHeight="1">
      <c r="A134" s="118" t="s">
        <v>247</v>
      </c>
      <c r="B134" s="110">
        <f t="shared" si="2"/>
        <v>68</v>
      </c>
      <c r="C134" s="119">
        <v>10</v>
      </c>
      <c r="D134" s="119">
        <v>3</v>
      </c>
      <c r="E134" s="119">
        <v>11</v>
      </c>
      <c r="F134" s="119">
        <v>10</v>
      </c>
      <c r="G134" s="119">
        <v>5</v>
      </c>
      <c r="H134" s="119">
        <v>4</v>
      </c>
      <c r="I134" s="119">
        <v>4</v>
      </c>
      <c r="J134" s="119">
        <v>3</v>
      </c>
      <c r="K134" s="119">
        <v>4</v>
      </c>
      <c r="L134" s="119">
        <v>4</v>
      </c>
      <c r="M134" s="119">
        <v>4</v>
      </c>
      <c r="N134" s="119">
        <v>6</v>
      </c>
      <c r="O134" s="108"/>
    </row>
    <row r="135" spans="1:15" ht="12.75" customHeight="1">
      <c r="A135" s="113" t="s">
        <v>51</v>
      </c>
      <c r="B135" s="114">
        <f t="shared" si="2"/>
        <v>9</v>
      </c>
      <c r="C135" s="115">
        <v>1</v>
      </c>
      <c r="D135" s="115">
        <v>0</v>
      </c>
      <c r="E135" s="115">
        <v>3</v>
      </c>
      <c r="F135" s="115">
        <v>3</v>
      </c>
      <c r="G135" s="115">
        <v>1</v>
      </c>
      <c r="H135" s="115">
        <v>0</v>
      </c>
      <c r="I135" s="115">
        <v>0</v>
      </c>
      <c r="J135" s="115">
        <v>0</v>
      </c>
      <c r="K135" s="115">
        <v>1</v>
      </c>
      <c r="L135" s="115">
        <v>0</v>
      </c>
      <c r="M135" s="115">
        <v>0</v>
      </c>
      <c r="N135" s="115">
        <v>0</v>
      </c>
      <c r="O135" s="108"/>
    </row>
    <row r="136" spans="1:15" ht="12.75" customHeight="1">
      <c r="A136" s="113" t="s">
        <v>229</v>
      </c>
      <c r="B136" s="114">
        <f t="shared" si="2"/>
        <v>8</v>
      </c>
      <c r="C136" s="114">
        <v>3</v>
      </c>
      <c r="D136" s="114">
        <v>0</v>
      </c>
      <c r="E136" s="114">
        <v>3</v>
      </c>
      <c r="F136" s="114">
        <v>1</v>
      </c>
      <c r="G136" s="114">
        <v>0</v>
      </c>
      <c r="H136" s="114">
        <v>0</v>
      </c>
      <c r="I136" s="114">
        <v>0</v>
      </c>
      <c r="J136" s="114">
        <v>0</v>
      </c>
      <c r="K136" s="114">
        <v>0</v>
      </c>
      <c r="L136" s="114">
        <v>1</v>
      </c>
      <c r="M136" s="114">
        <v>0</v>
      </c>
      <c r="N136" s="114">
        <v>0</v>
      </c>
      <c r="O136" s="108"/>
    </row>
    <row r="137" spans="1:15" ht="12.75" customHeight="1">
      <c r="A137" s="113" t="s">
        <v>56</v>
      </c>
      <c r="B137" s="114">
        <f t="shared" ref="B137:B200" si="3">+SUM(C137:N137)</f>
        <v>49</v>
      </c>
      <c r="C137" s="115">
        <v>5</v>
      </c>
      <c r="D137" s="115">
        <v>3</v>
      </c>
      <c r="E137" s="115">
        <v>5</v>
      </c>
      <c r="F137" s="115">
        <v>5</v>
      </c>
      <c r="G137" s="115">
        <v>4</v>
      </c>
      <c r="H137" s="115">
        <v>4</v>
      </c>
      <c r="I137" s="115">
        <v>4</v>
      </c>
      <c r="J137" s="115">
        <v>3</v>
      </c>
      <c r="K137" s="115">
        <v>3</v>
      </c>
      <c r="L137" s="115">
        <v>3</v>
      </c>
      <c r="M137" s="115">
        <v>4</v>
      </c>
      <c r="N137" s="115">
        <v>6</v>
      </c>
      <c r="O137" s="108"/>
    </row>
    <row r="138" spans="1:15" ht="12.75" customHeight="1">
      <c r="A138" s="113" t="s">
        <v>52</v>
      </c>
      <c r="B138" s="114">
        <f t="shared" si="3"/>
        <v>2</v>
      </c>
      <c r="C138" s="115">
        <v>1</v>
      </c>
      <c r="D138" s="115">
        <v>0</v>
      </c>
      <c r="E138" s="115">
        <v>0</v>
      </c>
      <c r="F138" s="115">
        <v>1</v>
      </c>
      <c r="G138" s="115">
        <v>0</v>
      </c>
      <c r="H138" s="115">
        <v>0</v>
      </c>
      <c r="I138" s="115">
        <v>0</v>
      </c>
      <c r="J138" s="115">
        <v>0</v>
      </c>
      <c r="K138" s="115">
        <v>0</v>
      </c>
      <c r="L138" s="115">
        <v>0</v>
      </c>
      <c r="M138" s="115">
        <v>0</v>
      </c>
      <c r="N138" s="115">
        <v>0</v>
      </c>
      <c r="O138" s="108"/>
    </row>
    <row r="139" spans="1:15" ht="12.75" customHeight="1">
      <c r="A139" s="118" t="s">
        <v>100</v>
      </c>
      <c r="B139" s="110">
        <f t="shared" si="3"/>
        <v>6</v>
      </c>
      <c r="C139" s="119">
        <v>0</v>
      </c>
      <c r="D139" s="119">
        <v>2</v>
      </c>
      <c r="E139" s="119">
        <v>0</v>
      </c>
      <c r="F139" s="119">
        <v>1</v>
      </c>
      <c r="G139" s="119">
        <v>1</v>
      </c>
      <c r="H139" s="119">
        <v>2</v>
      </c>
      <c r="I139" s="119">
        <v>0</v>
      </c>
      <c r="J139" s="119">
        <v>0</v>
      </c>
      <c r="K139" s="119">
        <v>0</v>
      </c>
      <c r="L139" s="119">
        <v>0</v>
      </c>
      <c r="M139" s="119">
        <v>0</v>
      </c>
      <c r="N139" s="119">
        <v>0</v>
      </c>
      <c r="O139" s="108"/>
    </row>
    <row r="140" spans="1:15" s="8" customFormat="1" ht="12.75" customHeight="1">
      <c r="A140" s="113" t="s">
        <v>51</v>
      </c>
      <c r="B140" s="114">
        <f t="shared" si="3"/>
        <v>4</v>
      </c>
      <c r="C140" s="115">
        <v>0</v>
      </c>
      <c r="D140" s="115">
        <v>2</v>
      </c>
      <c r="E140" s="115">
        <v>0</v>
      </c>
      <c r="F140" s="115">
        <v>1</v>
      </c>
      <c r="G140" s="115">
        <v>0</v>
      </c>
      <c r="H140" s="115">
        <v>1</v>
      </c>
      <c r="I140" s="115">
        <v>0</v>
      </c>
      <c r="J140" s="115">
        <v>0</v>
      </c>
      <c r="K140" s="115">
        <v>0</v>
      </c>
      <c r="L140" s="115">
        <v>0</v>
      </c>
      <c r="M140" s="115">
        <v>0</v>
      </c>
      <c r="N140" s="115">
        <v>0</v>
      </c>
      <c r="O140" s="108"/>
    </row>
    <row r="141" spans="1:15" s="8" customFormat="1" ht="12.75" customHeight="1">
      <c r="A141" s="113" t="s">
        <v>229</v>
      </c>
      <c r="B141" s="114">
        <f t="shared" si="3"/>
        <v>1</v>
      </c>
      <c r="C141" s="115">
        <v>0</v>
      </c>
      <c r="D141" s="115">
        <v>0</v>
      </c>
      <c r="E141" s="115">
        <v>0</v>
      </c>
      <c r="F141" s="115">
        <v>0</v>
      </c>
      <c r="G141" s="115">
        <v>1</v>
      </c>
      <c r="H141" s="115">
        <v>0</v>
      </c>
      <c r="I141" s="115">
        <v>0</v>
      </c>
      <c r="J141" s="115">
        <v>0</v>
      </c>
      <c r="K141" s="115">
        <v>0</v>
      </c>
      <c r="L141" s="115">
        <v>0</v>
      </c>
      <c r="M141" s="115">
        <v>0</v>
      </c>
      <c r="N141" s="115">
        <v>0</v>
      </c>
      <c r="O141" s="108"/>
    </row>
    <row r="142" spans="1:15" ht="12.75" customHeight="1">
      <c r="A142" s="113" t="s">
        <v>56</v>
      </c>
      <c r="B142" s="114">
        <f t="shared" si="3"/>
        <v>1</v>
      </c>
      <c r="C142" s="114">
        <v>0</v>
      </c>
      <c r="D142" s="114">
        <v>0</v>
      </c>
      <c r="E142" s="114">
        <v>0</v>
      </c>
      <c r="F142" s="114">
        <v>0</v>
      </c>
      <c r="G142" s="114">
        <v>0</v>
      </c>
      <c r="H142" s="114">
        <v>1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08"/>
    </row>
    <row r="143" spans="1:15" ht="12.75" customHeight="1">
      <c r="A143" s="118" t="s">
        <v>248</v>
      </c>
      <c r="B143" s="110">
        <f t="shared" si="3"/>
        <v>8</v>
      </c>
      <c r="C143" s="119">
        <v>4</v>
      </c>
      <c r="D143" s="119">
        <v>0</v>
      </c>
      <c r="E143" s="119">
        <v>1</v>
      </c>
      <c r="F143" s="119">
        <v>0</v>
      </c>
      <c r="G143" s="119">
        <v>1</v>
      </c>
      <c r="H143" s="119">
        <v>1</v>
      </c>
      <c r="I143" s="119">
        <v>1</v>
      </c>
      <c r="J143" s="119">
        <v>0</v>
      </c>
      <c r="K143" s="119">
        <v>0</v>
      </c>
      <c r="L143" s="119">
        <v>0</v>
      </c>
      <c r="M143" s="119">
        <v>0</v>
      </c>
      <c r="N143" s="119">
        <v>0</v>
      </c>
      <c r="O143" s="108"/>
    </row>
    <row r="144" spans="1:15" ht="12.75" customHeight="1">
      <c r="A144" s="113" t="s">
        <v>51</v>
      </c>
      <c r="B144" s="114">
        <f t="shared" si="3"/>
        <v>3</v>
      </c>
      <c r="C144" s="115">
        <v>2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  <c r="I144" s="115">
        <v>1</v>
      </c>
      <c r="J144" s="115">
        <v>0</v>
      </c>
      <c r="K144" s="115">
        <v>0</v>
      </c>
      <c r="L144" s="115">
        <v>0</v>
      </c>
      <c r="M144" s="115">
        <v>0</v>
      </c>
      <c r="N144" s="115">
        <v>0</v>
      </c>
      <c r="O144" s="108"/>
    </row>
    <row r="145" spans="1:15" ht="12.75" customHeight="1">
      <c r="A145" s="113" t="s">
        <v>229</v>
      </c>
      <c r="B145" s="114">
        <f t="shared" si="3"/>
        <v>3</v>
      </c>
      <c r="C145" s="115">
        <v>1</v>
      </c>
      <c r="D145" s="115">
        <v>0</v>
      </c>
      <c r="E145" s="115">
        <v>0</v>
      </c>
      <c r="F145" s="115">
        <v>0</v>
      </c>
      <c r="G145" s="115">
        <v>1</v>
      </c>
      <c r="H145" s="115">
        <v>1</v>
      </c>
      <c r="I145" s="115">
        <v>0</v>
      </c>
      <c r="J145" s="115">
        <v>0</v>
      </c>
      <c r="K145" s="115">
        <v>0</v>
      </c>
      <c r="L145" s="115">
        <v>0</v>
      </c>
      <c r="M145" s="115">
        <v>0</v>
      </c>
      <c r="N145" s="115">
        <v>0</v>
      </c>
      <c r="O145" s="108"/>
    </row>
    <row r="146" spans="1:15" ht="12.75" customHeight="1">
      <c r="A146" s="113" t="s">
        <v>56</v>
      </c>
      <c r="B146" s="114">
        <f t="shared" si="3"/>
        <v>1</v>
      </c>
      <c r="C146" s="115">
        <v>1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  <c r="I146" s="115">
        <v>0</v>
      </c>
      <c r="J146" s="115">
        <v>0</v>
      </c>
      <c r="K146" s="115">
        <v>0</v>
      </c>
      <c r="L146" s="115">
        <v>0</v>
      </c>
      <c r="M146" s="115">
        <v>0</v>
      </c>
      <c r="N146" s="115">
        <v>0</v>
      </c>
      <c r="O146" s="108"/>
    </row>
    <row r="147" spans="1:15" ht="12.75" customHeight="1">
      <c r="A147" s="113" t="s">
        <v>52</v>
      </c>
      <c r="B147" s="114">
        <f t="shared" si="3"/>
        <v>1</v>
      </c>
      <c r="C147" s="115">
        <v>0</v>
      </c>
      <c r="D147" s="115">
        <v>0</v>
      </c>
      <c r="E147" s="115">
        <v>1</v>
      </c>
      <c r="F147" s="115">
        <v>0</v>
      </c>
      <c r="G147" s="115">
        <v>0</v>
      </c>
      <c r="H147" s="115">
        <v>0</v>
      </c>
      <c r="I147" s="115">
        <v>0</v>
      </c>
      <c r="J147" s="115">
        <v>0</v>
      </c>
      <c r="K147" s="115">
        <v>0</v>
      </c>
      <c r="L147" s="115">
        <v>0</v>
      </c>
      <c r="M147" s="115">
        <v>0</v>
      </c>
      <c r="N147" s="115">
        <v>0</v>
      </c>
      <c r="O147" s="108"/>
    </row>
    <row r="148" spans="1:15" ht="12.75" customHeight="1">
      <c r="A148" s="118" t="s">
        <v>249</v>
      </c>
      <c r="B148" s="110">
        <f t="shared" si="3"/>
        <v>22</v>
      </c>
      <c r="C148" s="119">
        <v>0</v>
      </c>
      <c r="D148" s="119">
        <v>0</v>
      </c>
      <c r="E148" s="119">
        <v>0</v>
      </c>
      <c r="F148" s="119">
        <v>2</v>
      </c>
      <c r="G148" s="119">
        <v>4</v>
      </c>
      <c r="H148" s="119">
        <v>3</v>
      </c>
      <c r="I148" s="119">
        <v>4</v>
      </c>
      <c r="J148" s="119">
        <v>2</v>
      </c>
      <c r="K148" s="119">
        <v>2</v>
      </c>
      <c r="L148" s="119">
        <v>3</v>
      </c>
      <c r="M148" s="119">
        <v>2</v>
      </c>
      <c r="N148" s="119">
        <v>0</v>
      </c>
      <c r="O148" s="108"/>
    </row>
    <row r="149" spans="1:15" ht="12.75" customHeight="1">
      <c r="A149" s="113" t="s">
        <v>53</v>
      </c>
      <c r="B149" s="114">
        <f t="shared" si="3"/>
        <v>13</v>
      </c>
      <c r="C149" s="114">
        <v>0</v>
      </c>
      <c r="D149" s="114">
        <v>0</v>
      </c>
      <c r="E149" s="114">
        <v>0</v>
      </c>
      <c r="F149" s="114">
        <v>1</v>
      </c>
      <c r="G149" s="114">
        <v>2</v>
      </c>
      <c r="H149" s="114">
        <v>2</v>
      </c>
      <c r="I149" s="114">
        <v>3</v>
      </c>
      <c r="J149" s="114">
        <v>1</v>
      </c>
      <c r="K149" s="114">
        <v>1</v>
      </c>
      <c r="L149" s="114">
        <v>2</v>
      </c>
      <c r="M149" s="114">
        <v>1</v>
      </c>
      <c r="N149" s="114">
        <v>0</v>
      </c>
      <c r="O149" s="108"/>
    </row>
    <row r="150" spans="1:15" ht="12.75" customHeight="1">
      <c r="A150" s="113" t="s">
        <v>51</v>
      </c>
      <c r="B150" s="114">
        <f t="shared" si="3"/>
        <v>1</v>
      </c>
      <c r="C150" s="115">
        <v>0</v>
      </c>
      <c r="D150" s="115">
        <v>0</v>
      </c>
      <c r="E150" s="115">
        <v>0</v>
      </c>
      <c r="F150" s="115">
        <v>1</v>
      </c>
      <c r="G150" s="115">
        <v>0</v>
      </c>
      <c r="H150" s="115">
        <v>0</v>
      </c>
      <c r="I150" s="115">
        <v>0</v>
      </c>
      <c r="J150" s="115">
        <v>0</v>
      </c>
      <c r="K150" s="115">
        <v>0</v>
      </c>
      <c r="L150" s="115">
        <v>0</v>
      </c>
      <c r="M150" s="115">
        <v>0</v>
      </c>
      <c r="N150" s="115">
        <v>0</v>
      </c>
      <c r="O150" s="108"/>
    </row>
    <row r="151" spans="1:15" ht="12.75" customHeight="1">
      <c r="A151" s="113" t="s">
        <v>63</v>
      </c>
      <c r="B151" s="114">
        <f t="shared" si="3"/>
        <v>8</v>
      </c>
      <c r="C151" s="115">
        <v>0</v>
      </c>
      <c r="D151" s="115">
        <v>0</v>
      </c>
      <c r="E151" s="115">
        <v>0</v>
      </c>
      <c r="F151" s="115">
        <v>0</v>
      </c>
      <c r="G151" s="115">
        <v>2</v>
      </c>
      <c r="H151" s="115">
        <v>1</v>
      </c>
      <c r="I151" s="115">
        <v>1</v>
      </c>
      <c r="J151" s="115">
        <v>1</v>
      </c>
      <c r="K151" s="115">
        <v>1</v>
      </c>
      <c r="L151" s="115">
        <v>1</v>
      </c>
      <c r="M151" s="115">
        <v>1</v>
      </c>
      <c r="N151" s="115">
        <v>0</v>
      </c>
      <c r="O151" s="108"/>
    </row>
    <row r="152" spans="1:15" ht="12.75" customHeight="1">
      <c r="A152" s="118" t="s">
        <v>250</v>
      </c>
      <c r="B152" s="110">
        <f t="shared" si="3"/>
        <v>383</v>
      </c>
      <c r="C152" s="119">
        <v>25</v>
      </c>
      <c r="D152" s="119">
        <v>23</v>
      </c>
      <c r="E152" s="119">
        <v>26</v>
      </c>
      <c r="F152" s="119">
        <v>33</v>
      </c>
      <c r="G152" s="119">
        <v>27</v>
      </c>
      <c r="H152" s="119">
        <v>32</v>
      </c>
      <c r="I152" s="119">
        <v>40</v>
      </c>
      <c r="J152" s="119">
        <v>35</v>
      </c>
      <c r="K152" s="119">
        <v>36</v>
      </c>
      <c r="L152" s="119">
        <v>29</v>
      </c>
      <c r="M152" s="119">
        <v>32</v>
      </c>
      <c r="N152" s="119">
        <v>45</v>
      </c>
      <c r="O152" s="108"/>
    </row>
    <row r="153" spans="1:15" ht="12.75" customHeight="1">
      <c r="A153" s="120" t="s">
        <v>53</v>
      </c>
      <c r="B153" s="114">
        <f t="shared" si="3"/>
        <v>2</v>
      </c>
      <c r="C153" s="114">
        <v>0</v>
      </c>
      <c r="D153" s="114">
        <v>1</v>
      </c>
      <c r="E153" s="114">
        <v>0</v>
      </c>
      <c r="F153" s="114">
        <v>0</v>
      </c>
      <c r="G153" s="114">
        <v>1</v>
      </c>
      <c r="H153" s="114">
        <v>0</v>
      </c>
      <c r="I153" s="114">
        <v>0</v>
      </c>
      <c r="J153" s="114">
        <v>0</v>
      </c>
      <c r="K153" s="114">
        <v>0</v>
      </c>
      <c r="L153" s="114">
        <v>0</v>
      </c>
      <c r="M153" s="114">
        <v>0</v>
      </c>
      <c r="N153" s="114">
        <v>0</v>
      </c>
      <c r="O153" s="108"/>
    </row>
    <row r="154" spans="1:15" ht="12.75" customHeight="1">
      <c r="A154" s="113" t="s">
        <v>51</v>
      </c>
      <c r="B154" s="114">
        <f t="shared" si="3"/>
        <v>187</v>
      </c>
      <c r="C154" s="115">
        <v>10</v>
      </c>
      <c r="D154" s="115">
        <v>14</v>
      </c>
      <c r="E154" s="115">
        <v>16</v>
      </c>
      <c r="F154" s="115">
        <v>19</v>
      </c>
      <c r="G154" s="115">
        <v>14</v>
      </c>
      <c r="H154" s="115">
        <v>18</v>
      </c>
      <c r="I154" s="115">
        <v>14</v>
      </c>
      <c r="J154" s="115">
        <v>22</v>
      </c>
      <c r="K154" s="115">
        <v>20</v>
      </c>
      <c r="L154" s="115">
        <v>17</v>
      </c>
      <c r="M154" s="115">
        <v>13</v>
      </c>
      <c r="N154" s="115">
        <v>10</v>
      </c>
      <c r="O154" s="108"/>
    </row>
    <row r="155" spans="1:15" ht="12.75" customHeight="1">
      <c r="A155" s="113" t="s">
        <v>231</v>
      </c>
      <c r="B155" s="114">
        <f t="shared" si="3"/>
        <v>1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  <c r="I155" s="115">
        <v>0</v>
      </c>
      <c r="J155" s="115">
        <v>0</v>
      </c>
      <c r="K155" s="115">
        <v>0</v>
      </c>
      <c r="L155" s="115">
        <v>0</v>
      </c>
      <c r="M155" s="115">
        <v>0</v>
      </c>
      <c r="N155" s="115">
        <v>1</v>
      </c>
      <c r="O155" s="108"/>
    </row>
    <row r="156" spans="1:15" ht="12.75" customHeight="1">
      <c r="A156" s="113" t="s">
        <v>240</v>
      </c>
      <c r="B156" s="114">
        <f t="shared" si="3"/>
        <v>1</v>
      </c>
      <c r="C156" s="114">
        <v>0</v>
      </c>
      <c r="D156" s="114">
        <v>0</v>
      </c>
      <c r="E156" s="114">
        <v>0</v>
      </c>
      <c r="F156" s="114">
        <v>0</v>
      </c>
      <c r="G156" s="114">
        <v>0</v>
      </c>
      <c r="H156" s="114">
        <v>0</v>
      </c>
      <c r="I156" s="114">
        <v>0</v>
      </c>
      <c r="J156" s="114">
        <v>0</v>
      </c>
      <c r="K156" s="114">
        <v>0</v>
      </c>
      <c r="L156" s="114">
        <v>0</v>
      </c>
      <c r="M156" s="114">
        <v>0</v>
      </c>
      <c r="N156" s="114">
        <v>1</v>
      </c>
      <c r="O156" s="108"/>
    </row>
    <row r="157" spans="1:15" ht="12.75" customHeight="1">
      <c r="A157" s="113" t="s">
        <v>87</v>
      </c>
      <c r="B157" s="114">
        <f t="shared" si="3"/>
        <v>2</v>
      </c>
      <c r="C157" s="115">
        <v>0</v>
      </c>
      <c r="D157" s="115">
        <v>0</v>
      </c>
      <c r="E157" s="115">
        <v>1</v>
      </c>
      <c r="F157" s="115">
        <v>0</v>
      </c>
      <c r="G157" s="115">
        <v>0</v>
      </c>
      <c r="H157" s="115">
        <v>0</v>
      </c>
      <c r="I157" s="115">
        <v>0</v>
      </c>
      <c r="J157" s="115">
        <v>0</v>
      </c>
      <c r="K157" s="115">
        <v>1</v>
      </c>
      <c r="L157" s="115">
        <v>0</v>
      </c>
      <c r="M157" s="115">
        <v>0</v>
      </c>
      <c r="N157" s="115">
        <v>0</v>
      </c>
      <c r="O157" s="108"/>
    </row>
    <row r="158" spans="1:15" s="8" customFormat="1" ht="12.75" customHeight="1">
      <c r="A158" s="113" t="s">
        <v>229</v>
      </c>
      <c r="B158" s="114">
        <f t="shared" si="3"/>
        <v>74</v>
      </c>
      <c r="C158" s="115">
        <v>5</v>
      </c>
      <c r="D158" s="115">
        <v>4</v>
      </c>
      <c r="E158" s="115">
        <v>1</v>
      </c>
      <c r="F158" s="115">
        <v>1</v>
      </c>
      <c r="G158" s="115">
        <v>4</v>
      </c>
      <c r="H158" s="115">
        <v>7</v>
      </c>
      <c r="I158" s="115">
        <v>13</v>
      </c>
      <c r="J158" s="115">
        <v>5</v>
      </c>
      <c r="K158" s="115">
        <v>8</v>
      </c>
      <c r="L158" s="115">
        <v>5</v>
      </c>
      <c r="M158" s="115">
        <v>6</v>
      </c>
      <c r="N158" s="115">
        <v>15</v>
      </c>
      <c r="O158" s="108"/>
    </row>
    <row r="159" spans="1:15" ht="12.75" customHeight="1">
      <c r="A159" s="113" t="s">
        <v>63</v>
      </c>
      <c r="B159" s="114">
        <f t="shared" si="3"/>
        <v>1</v>
      </c>
      <c r="C159" s="115">
        <v>0</v>
      </c>
      <c r="D159" s="115">
        <v>0</v>
      </c>
      <c r="E159" s="115">
        <v>0</v>
      </c>
      <c r="F159" s="115">
        <v>0</v>
      </c>
      <c r="G159" s="115">
        <v>1</v>
      </c>
      <c r="H159" s="115">
        <v>0</v>
      </c>
      <c r="I159" s="115">
        <v>0</v>
      </c>
      <c r="J159" s="115">
        <v>0</v>
      </c>
      <c r="K159" s="115">
        <v>0</v>
      </c>
      <c r="L159" s="115">
        <v>0</v>
      </c>
      <c r="M159" s="115">
        <v>0</v>
      </c>
      <c r="N159" s="115">
        <v>0</v>
      </c>
      <c r="O159" s="108"/>
    </row>
    <row r="160" spans="1:15" ht="12.75" customHeight="1">
      <c r="A160" s="113" t="s">
        <v>56</v>
      </c>
      <c r="B160" s="114">
        <f t="shared" si="3"/>
        <v>115</v>
      </c>
      <c r="C160" s="114">
        <v>10</v>
      </c>
      <c r="D160" s="114">
        <v>4</v>
      </c>
      <c r="E160" s="114">
        <v>8</v>
      </c>
      <c r="F160" s="114">
        <v>13</v>
      </c>
      <c r="G160" s="114">
        <v>7</v>
      </c>
      <c r="H160" s="114">
        <v>7</v>
      </c>
      <c r="I160" s="114">
        <v>13</v>
      </c>
      <c r="J160" s="114">
        <v>8</v>
      </c>
      <c r="K160" s="114">
        <v>7</v>
      </c>
      <c r="L160" s="114">
        <v>7</v>
      </c>
      <c r="M160" s="114">
        <v>13</v>
      </c>
      <c r="N160" s="114">
        <v>18</v>
      </c>
      <c r="O160" s="108"/>
    </row>
    <row r="161" spans="1:15" ht="12.75" customHeight="1">
      <c r="A161" s="118" t="s">
        <v>251</v>
      </c>
      <c r="B161" s="110">
        <f t="shared" si="3"/>
        <v>1</v>
      </c>
      <c r="C161" s="119">
        <v>0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119">
        <v>0</v>
      </c>
      <c r="J161" s="119">
        <v>0</v>
      </c>
      <c r="K161" s="119">
        <v>1</v>
      </c>
      <c r="L161" s="119">
        <v>0</v>
      </c>
      <c r="M161" s="119">
        <v>0</v>
      </c>
      <c r="N161" s="119">
        <v>0</v>
      </c>
      <c r="O161" s="108"/>
    </row>
    <row r="162" spans="1:15" ht="12.75" customHeight="1">
      <c r="A162" s="113" t="s">
        <v>53</v>
      </c>
      <c r="B162" s="114">
        <f t="shared" si="3"/>
        <v>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  <c r="I162" s="115">
        <v>0</v>
      </c>
      <c r="J162" s="115">
        <v>0</v>
      </c>
      <c r="K162" s="115">
        <v>1</v>
      </c>
      <c r="L162" s="115">
        <v>0</v>
      </c>
      <c r="M162" s="115">
        <v>0</v>
      </c>
      <c r="N162" s="115">
        <v>0</v>
      </c>
      <c r="O162" s="108"/>
    </row>
    <row r="163" spans="1:15" ht="12.75" customHeight="1">
      <c r="A163" s="118" t="s">
        <v>252</v>
      </c>
      <c r="B163" s="110">
        <f t="shared" si="3"/>
        <v>5</v>
      </c>
      <c r="C163" s="119">
        <v>0</v>
      </c>
      <c r="D163" s="119">
        <v>2</v>
      </c>
      <c r="E163" s="119">
        <v>1</v>
      </c>
      <c r="F163" s="119">
        <v>0</v>
      </c>
      <c r="G163" s="119">
        <v>0</v>
      </c>
      <c r="H163" s="119">
        <v>0</v>
      </c>
      <c r="I163" s="119">
        <v>0</v>
      </c>
      <c r="J163" s="119">
        <v>0</v>
      </c>
      <c r="K163" s="119">
        <v>2</v>
      </c>
      <c r="L163" s="119">
        <v>0</v>
      </c>
      <c r="M163" s="119">
        <v>0</v>
      </c>
      <c r="N163" s="119">
        <v>0</v>
      </c>
      <c r="O163" s="108"/>
    </row>
    <row r="164" spans="1:15" s="8" customFormat="1" ht="12.75" customHeight="1">
      <c r="A164" s="113" t="s">
        <v>53</v>
      </c>
      <c r="B164" s="114">
        <f t="shared" si="3"/>
        <v>1</v>
      </c>
      <c r="C164" s="115">
        <v>0</v>
      </c>
      <c r="D164" s="115">
        <v>1</v>
      </c>
      <c r="E164" s="115">
        <v>0</v>
      </c>
      <c r="F164" s="115">
        <v>0</v>
      </c>
      <c r="G164" s="115">
        <v>0</v>
      </c>
      <c r="H164" s="115">
        <v>0</v>
      </c>
      <c r="I164" s="115">
        <v>0</v>
      </c>
      <c r="J164" s="115">
        <v>0</v>
      </c>
      <c r="K164" s="115">
        <v>0</v>
      </c>
      <c r="L164" s="115">
        <v>0</v>
      </c>
      <c r="M164" s="115">
        <v>0</v>
      </c>
      <c r="N164" s="115">
        <v>0</v>
      </c>
      <c r="O164" s="108"/>
    </row>
    <row r="165" spans="1:15" s="8" customFormat="1" ht="12.75" customHeight="1">
      <c r="A165" s="113" t="s">
        <v>51</v>
      </c>
      <c r="B165" s="114">
        <f t="shared" si="3"/>
        <v>2</v>
      </c>
      <c r="C165" s="115">
        <v>0</v>
      </c>
      <c r="D165" s="115">
        <v>0</v>
      </c>
      <c r="E165" s="115">
        <v>0</v>
      </c>
      <c r="F165" s="115">
        <v>0</v>
      </c>
      <c r="G165" s="115">
        <v>0</v>
      </c>
      <c r="H165" s="115">
        <v>0</v>
      </c>
      <c r="I165" s="115">
        <v>0</v>
      </c>
      <c r="J165" s="115">
        <v>0</v>
      </c>
      <c r="K165" s="115">
        <v>2</v>
      </c>
      <c r="L165" s="115">
        <v>0</v>
      </c>
      <c r="M165" s="115">
        <v>0</v>
      </c>
      <c r="N165" s="115">
        <v>0</v>
      </c>
      <c r="O165" s="108"/>
    </row>
    <row r="166" spans="1:15" ht="12.75" customHeight="1">
      <c r="A166" s="113" t="s">
        <v>63</v>
      </c>
      <c r="B166" s="114">
        <f t="shared" si="3"/>
        <v>2</v>
      </c>
      <c r="C166" s="114">
        <v>0</v>
      </c>
      <c r="D166" s="114">
        <v>1</v>
      </c>
      <c r="E166" s="114">
        <v>1</v>
      </c>
      <c r="F166" s="114">
        <v>0</v>
      </c>
      <c r="G166" s="114">
        <v>0</v>
      </c>
      <c r="H166" s="114">
        <v>0</v>
      </c>
      <c r="I166" s="114">
        <v>0</v>
      </c>
      <c r="J166" s="114">
        <v>0</v>
      </c>
      <c r="K166" s="114">
        <v>0</v>
      </c>
      <c r="L166" s="114">
        <v>0</v>
      </c>
      <c r="M166" s="114">
        <v>0</v>
      </c>
      <c r="N166" s="114">
        <v>0</v>
      </c>
      <c r="O166" s="108"/>
    </row>
    <row r="167" spans="1:15" ht="12.75" customHeight="1">
      <c r="A167" s="118" t="s">
        <v>253</v>
      </c>
      <c r="B167" s="110">
        <f t="shared" si="3"/>
        <v>5</v>
      </c>
      <c r="C167" s="119">
        <v>1</v>
      </c>
      <c r="D167" s="119">
        <v>0</v>
      </c>
      <c r="E167" s="119">
        <v>1</v>
      </c>
      <c r="F167" s="119">
        <v>0</v>
      </c>
      <c r="G167" s="119">
        <v>0</v>
      </c>
      <c r="H167" s="119">
        <v>0</v>
      </c>
      <c r="I167" s="119">
        <v>2</v>
      </c>
      <c r="J167" s="119">
        <v>0</v>
      </c>
      <c r="K167" s="119">
        <v>1</v>
      </c>
      <c r="L167" s="119">
        <v>0</v>
      </c>
      <c r="M167" s="119">
        <v>0</v>
      </c>
      <c r="N167" s="119">
        <v>0</v>
      </c>
      <c r="O167" s="108"/>
    </row>
    <row r="168" spans="1:15" s="8" customFormat="1" ht="12.75" customHeight="1">
      <c r="A168" s="113" t="s">
        <v>51</v>
      </c>
      <c r="B168" s="114">
        <f t="shared" si="3"/>
        <v>4</v>
      </c>
      <c r="C168" s="114">
        <v>1</v>
      </c>
      <c r="D168" s="114">
        <v>0</v>
      </c>
      <c r="E168" s="114">
        <v>0</v>
      </c>
      <c r="F168" s="114">
        <v>0</v>
      </c>
      <c r="G168" s="114">
        <v>0</v>
      </c>
      <c r="H168" s="114">
        <v>0</v>
      </c>
      <c r="I168" s="114">
        <v>2</v>
      </c>
      <c r="J168" s="114">
        <v>0</v>
      </c>
      <c r="K168" s="114">
        <v>1</v>
      </c>
      <c r="L168" s="114">
        <v>0</v>
      </c>
      <c r="M168" s="114">
        <v>0</v>
      </c>
      <c r="N168" s="114">
        <v>0</v>
      </c>
      <c r="O168" s="108"/>
    </row>
    <row r="169" spans="1:15" ht="12.75" customHeight="1">
      <c r="A169" s="113" t="s">
        <v>63</v>
      </c>
      <c r="B169" s="114">
        <f t="shared" si="3"/>
        <v>1</v>
      </c>
      <c r="C169" s="115">
        <v>0</v>
      </c>
      <c r="D169" s="115">
        <v>0</v>
      </c>
      <c r="E169" s="115">
        <v>1</v>
      </c>
      <c r="F169" s="115">
        <v>0</v>
      </c>
      <c r="G169" s="115">
        <v>0</v>
      </c>
      <c r="H169" s="115">
        <v>0</v>
      </c>
      <c r="I169" s="115">
        <v>0</v>
      </c>
      <c r="J169" s="115">
        <v>0</v>
      </c>
      <c r="K169" s="115">
        <v>0</v>
      </c>
      <c r="L169" s="115">
        <v>0</v>
      </c>
      <c r="M169" s="115">
        <v>0</v>
      </c>
      <c r="N169" s="115">
        <v>0</v>
      </c>
      <c r="O169" s="108"/>
    </row>
    <row r="170" spans="1:15" ht="12.75" customHeight="1">
      <c r="A170" s="118" t="s">
        <v>254</v>
      </c>
      <c r="B170" s="110">
        <f t="shared" si="3"/>
        <v>1</v>
      </c>
      <c r="C170" s="119">
        <v>0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119">
        <v>0</v>
      </c>
      <c r="J170" s="119">
        <v>0</v>
      </c>
      <c r="K170" s="119">
        <v>0</v>
      </c>
      <c r="L170" s="119">
        <v>0</v>
      </c>
      <c r="M170" s="119">
        <v>0</v>
      </c>
      <c r="N170" s="119">
        <v>1</v>
      </c>
      <c r="O170" s="108"/>
    </row>
    <row r="171" spans="1:15" ht="12.75" customHeight="1">
      <c r="A171" s="113" t="s">
        <v>231</v>
      </c>
      <c r="B171" s="114">
        <f t="shared" si="3"/>
        <v>1</v>
      </c>
      <c r="C171" s="114">
        <v>0</v>
      </c>
      <c r="D171" s="114">
        <v>0</v>
      </c>
      <c r="E171" s="114">
        <v>0</v>
      </c>
      <c r="F171" s="114">
        <v>0</v>
      </c>
      <c r="G171" s="114">
        <v>0</v>
      </c>
      <c r="H171" s="114">
        <v>0</v>
      </c>
      <c r="I171" s="114">
        <v>0</v>
      </c>
      <c r="J171" s="114">
        <v>0</v>
      </c>
      <c r="K171" s="114">
        <v>0</v>
      </c>
      <c r="L171" s="114">
        <v>0</v>
      </c>
      <c r="M171" s="114">
        <v>0</v>
      </c>
      <c r="N171" s="114">
        <v>1</v>
      </c>
      <c r="O171" s="108"/>
    </row>
    <row r="172" spans="1:15" ht="12.75" customHeight="1">
      <c r="A172" s="118" t="s">
        <v>22</v>
      </c>
      <c r="B172" s="110">
        <f t="shared" si="3"/>
        <v>90</v>
      </c>
      <c r="C172" s="119">
        <v>3</v>
      </c>
      <c r="D172" s="119">
        <v>5</v>
      </c>
      <c r="E172" s="119">
        <v>4</v>
      </c>
      <c r="F172" s="119">
        <v>3</v>
      </c>
      <c r="G172" s="119">
        <v>4</v>
      </c>
      <c r="H172" s="119">
        <v>6</v>
      </c>
      <c r="I172" s="119">
        <v>4</v>
      </c>
      <c r="J172" s="119">
        <v>6</v>
      </c>
      <c r="K172" s="119">
        <v>4</v>
      </c>
      <c r="L172" s="119">
        <v>6</v>
      </c>
      <c r="M172" s="119">
        <v>20</v>
      </c>
      <c r="N172" s="119">
        <v>25</v>
      </c>
      <c r="O172" s="108"/>
    </row>
    <row r="173" spans="1:15" ht="12.75" customHeight="1">
      <c r="A173" s="113" t="s">
        <v>51</v>
      </c>
      <c r="B173" s="114">
        <f t="shared" si="3"/>
        <v>33</v>
      </c>
      <c r="C173" s="114">
        <v>3</v>
      </c>
      <c r="D173" s="114">
        <v>2</v>
      </c>
      <c r="E173" s="114">
        <v>3</v>
      </c>
      <c r="F173" s="114">
        <v>3</v>
      </c>
      <c r="G173" s="114">
        <v>4</v>
      </c>
      <c r="H173" s="114">
        <v>2</v>
      </c>
      <c r="I173" s="114">
        <v>2</v>
      </c>
      <c r="J173" s="114">
        <v>3</v>
      </c>
      <c r="K173" s="114">
        <v>3</v>
      </c>
      <c r="L173" s="114">
        <v>2</v>
      </c>
      <c r="M173" s="114">
        <v>3</v>
      </c>
      <c r="N173" s="114">
        <v>3</v>
      </c>
      <c r="O173" s="108"/>
    </row>
    <row r="174" spans="1:15" s="8" customFormat="1" ht="12.75" customHeight="1">
      <c r="A174" s="113" t="s">
        <v>231</v>
      </c>
      <c r="B174" s="114">
        <f t="shared" si="3"/>
        <v>32</v>
      </c>
      <c r="C174" s="115">
        <v>0</v>
      </c>
      <c r="D174" s="115">
        <v>0</v>
      </c>
      <c r="E174" s="115">
        <v>0</v>
      </c>
      <c r="F174" s="115">
        <v>0</v>
      </c>
      <c r="G174" s="115">
        <v>0</v>
      </c>
      <c r="H174" s="115">
        <v>0</v>
      </c>
      <c r="I174" s="115">
        <v>0</v>
      </c>
      <c r="J174" s="115">
        <v>0</v>
      </c>
      <c r="K174" s="115">
        <v>0</v>
      </c>
      <c r="L174" s="115">
        <v>0</v>
      </c>
      <c r="M174" s="115">
        <v>13</v>
      </c>
      <c r="N174" s="115">
        <v>19</v>
      </c>
      <c r="O174" s="108"/>
    </row>
    <row r="175" spans="1:15" s="8" customFormat="1" ht="12.75" customHeight="1">
      <c r="A175" s="113" t="s">
        <v>56</v>
      </c>
      <c r="B175" s="114">
        <f t="shared" si="3"/>
        <v>20</v>
      </c>
      <c r="C175" s="114">
        <v>0</v>
      </c>
      <c r="D175" s="114">
        <v>3</v>
      </c>
      <c r="E175" s="114">
        <v>0</v>
      </c>
      <c r="F175" s="114">
        <v>0</v>
      </c>
      <c r="G175" s="114">
        <v>0</v>
      </c>
      <c r="H175" s="114">
        <v>3</v>
      </c>
      <c r="I175" s="114">
        <v>1</v>
      </c>
      <c r="J175" s="114">
        <v>2</v>
      </c>
      <c r="K175" s="114">
        <v>1</v>
      </c>
      <c r="L175" s="114">
        <v>3</v>
      </c>
      <c r="M175" s="114">
        <v>4</v>
      </c>
      <c r="N175" s="114">
        <v>3</v>
      </c>
      <c r="O175" s="108"/>
    </row>
    <row r="176" spans="1:15" s="8" customFormat="1" ht="12.75" customHeight="1">
      <c r="A176" s="113" t="s">
        <v>52</v>
      </c>
      <c r="B176" s="114">
        <f t="shared" si="3"/>
        <v>5</v>
      </c>
      <c r="C176" s="115">
        <v>0</v>
      </c>
      <c r="D176" s="115">
        <v>0</v>
      </c>
      <c r="E176" s="115">
        <v>1</v>
      </c>
      <c r="F176" s="115">
        <v>0</v>
      </c>
      <c r="G176" s="115">
        <v>0</v>
      </c>
      <c r="H176" s="115">
        <v>1</v>
      </c>
      <c r="I176" s="115">
        <v>1</v>
      </c>
      <c r="J176" s="115">
        <v>1</v>
      </c>
      <c r="K176" s="115">
        <v>0</v>
      </c>
      <c r="L176" s="115">
        <v>1</v>
      </c>
      <c r="M176" s="115">
        <v>0</v>
      </c>
      <c r="N176" s="115">
        <v>0</v>
      </c>
      <c r="O176" s="108"/>
    </row>
    <row r="177" spans="1:15" s="8" customFormat="1" ht="12.75" customHeight="1">
      <c r="A177" s="118" t="s">
        <v>23</v>
      </c>
      <c r="B177" s="110">
        <f t="shared" si="3"/>
        <v>27</v>
      </c>
      <c r="C177" s="119">
        <v>4</v>
      </c>
      <c r="D177" s="119">
        <v>1</v>
      </c>
      <c r="E177" s="119">
        <v>5</v>
      </c>
      <c r="F177" s="119">
        <v>4</v>
      </c>
      <c r="G177" s="119">
        <v>3</v>
      </c>
      <c r="H177" s="119">
        <v>3</v>
      </c>
      <c r="I177" s="119">
        <v>1</v>
      </c>
      <c r="J177" s="119">
        <v>0</v>
      </c>
      <c r="K177" s="119">
        <v>1</v>
      </c>
      <c r="L177" s="119">
        <v>3</v>
      </c>
      <c r="M177" s="119">
        <v>1</v>
      </c>
      <c r="N177" s="119">
        <v>1</v>
      </c>
      <c r="O177" s="108"/>
    </row>
    <row r="178" spans="1:15" ht="12.75" customHeight="1">
      <c r="A178" s="113" t="s">
        <v>53</v>
      </c>
      <c r="B178" s="114">
        <f t="shared" si="3"/>
        <v>1</v>
      </c>
      <c r="C178" s="115">
        <v>0</v>
      </c>
      <c r="D178" s="115">
        <v>0</v>
      </c>
      <c r="E178" s="115">
        <v>0</v>
      </c>
      <c r="F178" s="115">
        <v>0</v>
      </c>
      <c r="G178" s="115">
        <v>1</v>
      </c>
      <c r="H178" s="115">
        <v>0</v>
      </c>
      <c r="I178" s="115">
        <v>0</v>
      </c>
      <c r="J178" s="115">
        <v>0</v>
      </c>
      <c r="K178" s="115">
        <v>0</v>
      </c>
      <c r="L178" s="115">
        <v>0</v>
      </c>
      <c r="M178" s="115">
        <v>0</v>
      </c>
      <c r="N178" s="115">
        <v>0</v>
      </c>
      <c r="O178" s="108"/>
    </row>
    <row r="179" spans="1:15" ht="12.75" customHeight="1">
      <c r="A179" s="113" t="s">
        <v>51</v>
      </c>
      <c r="B179" s="114">
        <f t="shared" si="3"/>
        <v>12</v>
      </c>
      <c r="C179" s="115">
        <v>4</v>
      </c>
      <c r="D179" s="115">
        <v>0</v>
      </c>
      <c r="E179" s="115">
        <v>3</v>
      </c>
      <c r="F179" s="115">
        <v>2</v>
      </c>
      <c r="G179" s="115">
        <v>1</v>
      </c>
      <c r="H179" s="115">
        <v>1</v>
      </c>
      <c r="I179" s="115">
        <v>0</v>
      </c>
      <c r="J179" s="115">
        <v>0</v>
      </c>
      <c r="K179" s="115">
        <v>0</v>
      </c>
      <c r="L179" s="115">
        <v>1</v>
      </c>
      <c r="M179" s="115">
        <v>0</v>
      </c>
      <c r="N179" s="115">
        <v>0</v>
      </c>
      <c r="O179" s="108"/>
    </row>
    <row r="180" spans="1:15" s="8" customFormat="1" ht="12.75" customHeight="1">
      <c r="A180" s="113" t="s">
        <v>229</v>
      </c>
      <c r="B180" s="114">
        <f t="shared" si="3"/>
        <v>1</v>
      </c>
      <c r="C180" s="114">
        <v>0</v>
      </c>
      <c r="D180" s="114">
        <v>0</v>
      </c>
      <c r="E180" s="114">
        <v>0</v>
      </c>
      <c r="F180" s="114">
        <v>1</v>
      </c>
      <c r="G180" s="114">
        <v>0</v>
      </c>
      <c r="H180" s="114">
        <v>0</v>
      </c>
      <c r="I180" s="114">
        <v>0</v>
      </c>
      <c r="J180" s="114">
        <v>0</v>
      </c>
      <c r="K180" s="114">
        <v>0</v>
      </c>
      <c r="L180" s="114">
        <v>0</v>
      </c>
      <c r="M180" s="114">
        <v>0</v>
      </c>
      <c r="N180" s="114">
        <v>0</v>
      </c>
      <c r="O180" s="108"/>
    </row>
    <row r="181" spans="1:15" s="8" customFormat="1" ht="12.75" customHeight="1">
      <c r="A181" s="113" t="s">
        <v>63</v>
      </c>
      <c r="B181" s="114">
        <f t="shared" si="3"/>
        <v>9</v>
      </c>
      <c r="C181" s="115">
        <v>0</v>
      </c>
      <c r="D181" s="115">
        <v>0</v>
      </c>
      <c r="E181" s="115">
        <v>0</v>
      </c>
      <c r="F181" s="115">
        <v>1</v>
      </c>
      <c r="G181" s="115">
        <v>1</v>
      </c>
      <c r="H181" s="115">
        <v>1</v>
      </c>
      <c r="I181" s="115">
        <v>1</v>
      </c>
      <c r="J181" s="115">
        <v>0</v>
      </c>
      <c r="K181" s="115">
        <v>1</v>
      </c>
      <c r="L181" s="115">
        <v>2</v>
      </c>
      <c r="M181" s="115">
        <v>1</v>
      </c>
      <c r="N181" s="115">
        <v>1</v>
      </c>
      <c r="O181" s="108"/>
    </row>
    <row r="182" spans="1:15" ht="12.75" customHeight="1">
      <c r="A182" s="113" t="s">
        <v>56</v>
      </c>
      <c r="B182" s="114">
        <f t="shared" si="3"/>
        <v>3</v>
      </c>
      <c r="C182" s="115">
        <v>0</v>
      </c>
      <c r="D182" s="115">
        <v>0</v>
      </c>
      <c r="E182" s="115">
        <v>2</v>
      </c>
      <c r="F182" s="115">
        <v>0</v>
      </c>
      <c r="G182" s="115">
        <v>0</v>
      </c>
      <c r="H182" s="115">
        <v>1</v>
      </c>
      <c r="I182" s="115">
        <v>0</v>
      </c>
      <c r="J182" s="115">
        <v>0</v>
      </c>
      <c r="K182" s="115">
        <v>0</v>
      </c>
      <c r="L182" s="115">
        <v>0</v>
      </c>
      <c r="M182" s="115">
        <v>0</v>
      </c>
      <c r="N182" s="115">
        <v>0</v>
      </c>
      <c r="O182" s="108"/>
    </row>
    <row r="183" spans="1:15" ht="12.75" customHeight="1">
      <c r="A183" s="113" t="s">
        <v>52</v>
      </c>
      <c r="B183" s="114">
        <f t="shared" si="3"/>
        <v>1</v>
      </c>
      <c r="C183" s="115">
        <v>0</v>
      </c>
      <c r="D183" s="115">
        <v>1</v>
      </c>
      <c r="E183" s="115">
        <v>0</v>
      </c>
      <c r="F183" s="115">
        <v>0</v>
      </c>
      <c r="G183" s="115">
        <v>0</v>
      </c>
      <c r="H183" s="115">
        <v>0</v>
      </c>
      <c r="I183" s="115">
        <v>0</v>
      </c>
      <c r="J183" s="115">
        <v>0</v>
      </c>
      <c r="K183" s="115">
        <v>0</v>
      </c>
      <c r="L183" s="115">
        <v>0</v>
      </c>
      <c r="M183" s="115">
        <v>0</v>
      </c>
      <c r="N183" s="115">
        <v>0</v>
      </c>
      <c r="O183" s="108"/>
    </row>
    <row r="184" spans="1:15" ht="12.75" customHeight="1">
      <c r="A184" s="118" t="s">
        <v>255</v>
      </c>
      <c r="B184" s="110">
        <f t="shared" si="3"/>
        <v>14</v>
      </c>
      <c r="C184" s="119">
        <v>2</v>
      </c>
      <c r="D184" s="119">
        <v>1</v>
      </c>
      <c r="E184" s="119">
        <v>4</v>
      </c>
      <c r="F184" s="119">
        <v>1</v>
      </c>
      <c r="G184" s="119">
        <v>1</v>
      </c>
      <c r="H184" s="119">
        <v>0</v>
      </c>
      <c r="I184" s="119">
        <v>0</v>
      </c>
      <c r="J184" s="119">
        <v>1</v>
      </c>
      <c r="K184" s="119">
        <v>3</v>
      </c>
      <c r="L184" s="119">
        <v>0</v>
      </c>
      <c r="M184" s="119">
        <v>0</v>
      </c>
      <c r="N184" s="119">
        <v>1</v>
      </c>
      <c r="O184" s="108"/>
    </row>
    <row r="185" spans="1:15" ht="12.75" customHeight="1">
      <c r="A185" s="113" t="s">
        <v>51</v>
      </c>
      <c r="B185" s="114">
        <f t="shared" si="3"/>
        <v>13</v>
      </c>
      <c r="C185" s="115">
        <v>2</v>
      </c>
      <c r="D185" s="115">
        <v>1</v>
      </c>
      <c r="E185" s="115">
        <v>4</v>
      </c>
      <c r="F185" s="115">
        <v>1</v>
      </c>
      <c r="G185" s="115">
        <v>1</v>
      </c>
      <c r="H185" s="115">
        <v>0</v>
      </c>
      <c r="I185" s="115">
        <v>0</v>
      </c>
      <c r="J185" s="115">
        <v>1</v>
      </c>
      <c r="K185" s="115">
        <v>2</v>
      </c>
      <c r="L185" s="115">
        <v>0</v>
      </c>
      <c r="M185" s="115">
        <v>0</v>
      </c>
      <c r="N185" s="115">
        <v>1</v>
      </c>
      <c r="O185" s="108"/>
    </row>
    <row r="186" spans="1:15" ht="12.75" customHeight="1">
      <c r="A186" s="113" t="s">
        <v>229</v>
      </c>
      <c r="B186" s="114">
        <f t="shared" si="3"/>
        <v>1</v>
      </c>
      <c r="C186" s="114">
        <v>0</v>
      </c>
      <c r="D186" s="114">
        <v>0</v>
      </c>
      <c r="E186" s="114">
        <v>0</v>
      </c>
      <c r="F186" s="114">
        <v>0</v>
      </c>
      <c r="G186" s="114">
        <v>0</v>
      </c>
      <c r="H186" s="114">
        <v>0</v>
      </c>
      <c r="I186" s="114">
        <v>0</v>
      </c>
      <c r="J186" s="114">
        <v>0</v>
      </c>
      <c r="K186" s="114">
        <v>1</v>
      </c>
      <c r="L186" s="114">
        <v>0</v>
      </c>
      <c r="M186" s="114">
        <v>0</v>
      </c>
      <c r="N186" s="114">
        <v>0</v>
      </c>
      <c r="O186" s="108"/>
    </row>
    <row r="187" spans="1:15" ht="12.75" customHeight="1">
      <c r="A187" s="118" t="s">
        <v>256</v>
      </c>
      <c r="B187" s="110">
        <f t="shared" si="3"/>
        <v>258</v>
      </c>
      <c r="C187" s="119">
        <v>17</v>
      </c>
      <c r="D187" s="119">
        <v>17</v>
      </c>
      <c r="E187" s="119">
        <v>16</v>
      </c>
      <c r="F187" s="119">
        <v>20</v>
      </c>
      <c r="G187" s="119">
        <v>19</v>
      </c>
      <c r="H187" s="119">
        <v>19</v>
      </c>
      <c r="I187" s="119">
        <v>29</v>
      </c>
      <c r="J187" s="119">
        <v>25</v>
      </c>
      <c r="K187" s="119">
        <v>23</v>
      </c>
      <c r="L187" s="119">
        <v>16</v>
      </c>
      <c r="M187" s="119">
        <v>29</v>
      </c>
      <c r="N187" s="119">
        <v>28</v>
      </c>
      <c r="O187" s="108"/>
    </row>
    <row r="188" spans="1:15" ht="12.75" customHeight="1">
      <c r="A188" s="113" t="s">
        <v>53</v>
      </c>
      <c r="B188" s="114">
        <f t="shared" si="3"/>
        <v>3</v>
      </c>
      <c r="C188" s="114">
        <v>0</v>
      </c>
      <c r="D188" s="114">
        <v>0</v>
      </c>
      <c r="E188" s="114">
        <v>0</v>
      </c>
      <c r="F188" s="114">
        <v>0</v>
      </c>
      <c r="G188" s="114">
        <v>0</v>
      </c>
      <c r="H188" s="114">
        <v>0</v>
      </c>
      <c r="I188" s="114">
        <v>0</v>
      </c>
      <c r="J188" s="114">
        <v>0</v>
      </c>
      <c r="K188" s="114">
        <v>0</v>
      </c>
      <c r="L188" s="114">
        <v>1</v>
      </c>
      <c r="M188" s="114">
        <v>1</v>
      </c>
      <c r="N188" s="114">
        <v>1</v>
      </c>
      <c r="O188" s="108"/>
    </row>
    <row r="189" spans="1:15" ht="12.75" customHeight="1">
      <c r="A189" s="113" t="s">
        <v>51</v>
      </c>
      <c r="B189" s="114">
        <f t="shared" si="3"/>
        <v>58</v>
      </c>
      <c r="C189" s="115">
        <v>7</v>
      </c>
      <c r="D189" s="115">
        <v>3</v>
      </c>
      <c r="E189" s="115">
        <v>3</v>
      </c>
      <c r="F189" s="115">
        <v>3</v>
      </c>
      <c r="G189" s="115">
        <v>4</v>
      </c>
      <c r="H189" s="115">
        <v>3</v>
      </c>
      <c r="I189" s="115">
        <v>7</v>
      </c>
      <c r="J189" s="115">
        <v>3</v>
      </c>
      <c r="K189" s="115">
        <v>7</v>
      </c>
      <c r="L189" s="115">
        <v>8</v>
      </c>
      <c r="M189" s="115">
        <v>8</v>
      </c>
      <c r="N189" s="115">
        <v>2</v>
      </c>
      <c r="O189" s="108"/>
    </row>
    <row r="190" spans="1:15" ht="12.75" customHeight="1">
      <c r="A190" s="113" t="s">
        <v>231</v>
      </c>
      <c r="B190" s="114">
        <f t="shared" si="3"/>
        <v>21</v>
      </c>
      <c r="C190" s="115">
        <v>0</v>
      </c>
      <c r="D190" s="115">
        <v>0</v>
      </c>
      <c r="E190" s="115">
        <v>0</v>
      </c>
      <c r="F190" s="115">
        <v>0</v>
      </c>
      <c r="G190" s="115">
        <v>0</v>
      </c>
      <c r="H190" s="115">
        <v>0</v>
      </c>
      <c r="I190" s="115">
        <v>0</v>
      </c>
      <c r="J190" s="115">
        <v>3</v>
      </c>
      <c r="K190" s="115">
        <v>3</v>
      </c>
      <c r="L190" s="115">
        <v>3</v>
      </c>
      <c r="M190" s="115">
        <v>4</v>
      </c>
      <c r="N190" s="115">
        <v>8</v>
      </c>
      <c r="O190" s="108"/>
    </row>
    <row r="191" spans="1:15" ht="12.75" customHeight="1">
      <c r="A191" s="113" t="s">
        <v>87</v>
      </c>
      <c r="B191" s="114">
        <f t="shared" si="3"/>
        <v>129</v>
      </c>
      <c r="C191" s="115">
        <v>7</v>
      </c>
      <c r="D191" s="115">
        <v>12</v>
      </c>
      <c r="E191" s="115">
        <v>10</v>
      </c>
      <c r="F191" s="115">
        <v>13</v>
      </c>
      <c r="G191" s="115">
        <v>13</v>
      </c>
      <c r="H191" s="115">
        <v>13</v>
      </c>
      <c r="I191" s="115">
        <v>14</v>
      </c>
      <c r="J191" s="115">
        <v>12</v>
      </c>
      <c r="K191" s="115">
        <v>11</v>
      </c>
      <c r="L191" s="115">
        <v>1</v>
      </c>
      <c r="M191" s="115">
        <v>10</v>
      </c>
      <c r="N191" s="115">
        <v>13</v>
      </c>
      <c r="O191" s="108"/>
    </row>
    <row r="192" spans="1:15" ht="12.75" customHeight="1">
      <c r="A192" s="113" t="s">
        <v>229</v>
      </c>
      <c r="B192" s="114">
        <f t="shared" si="3"/>
        <v>30</v>
      </c>
      <c r="C192" s="115">
        <v>3</v>
      </c>
      <c r="D192" s="115">
        <v>0</v>
      </c>
      <c r="E192" s="115">
        <v>2</v>
      </c>
      <c r="F192" s="115">
        <v>3</v>
      </c>
      <c r="G192" s="115">
        <v>1</v>
      </c>
      <c r="H192" s="115">
        <v>3</v>
      </c>
      <c r="I192" s="115">
        <v>4</v>
      </c>
      <c r="J192" s="115">
        <v>6</v>
      </c>
      <c r="K192" s="115">
        <v>1</v>
      </c>
      <c r="L192" s="115">
        <v>3</v>
      </c>
      <c r="M192" s="115">
        <v>1</v>
      </c>
      <c r="N192" s="115">
        <v>3</v>
      </c>
      <c r="O192" s="108"/>
    </row>
    <row r="193" spans="1:15" s="8" customFormat="1" ht="12.75" customHeight="1">
      <c r="A193" s="113" t="s">
        <v>67</v>
      </c>
      <c r="B193" s="114">
        <f t="shared" si="3"/>
        <v>2</v>
      </c>
      <c r="C193" s="115">
        <v>0</v>
      </c>
      <c r="D193" s="115">
        <v>0</v>
      </c>
      <c r="E193" s="115">
        <v>0</v>
      </c>
      <c r="F193" s="115">
        <v>0</v>
      </c>
      <c r="G193" s="115">
        <v>0</v>
      </c>
      <c r="H193" s="115">
        <v>0</v>
      </c>
      <c r="I193" s="115">
        <v>2</v>
      </c>
      <c r="J193" s="115">
        <v>0</v>
      </c>
      <c r="K193" s="115">
        <v>0</v>
      </c>
      <c r="L193" s="115">
        <v>0</v>
      </c>
      <c r="M193" s="115">
        <v>0</v>
      </c>
      <c r="N193" s="115">
        <v>0</v>
      </c>
      <c r="O193" s="108"/>
    </row>
    <row r="194" spans="1:15" ht="12.75" customHeight="1">
      <c r="A194" s="113" t="s">
        <v>56</v>
      </c>
      <c r="B194" s="114">
        <f t="shared" si="3"/>
        <v>13</v>
      </c>
      <c r="C194" s="115">
        <v>0</v>
      </c>
      <c r="D194" s="115">
        <v>2</v>
      </c>
      <c r="E194" s="115">
        <v>1</v>
      </c>
      <c r="F194" s="115">
        <v>1</v>
      </c>
      <c r="G194" s="115">
        <v>1</v>
      </c>
      <c r="H194" s="115">
        <v>0</v>
      </c>
      <c r="I194" s="115">
        <v>1</v>
      </c>
      <c r="J194" s="115">
        <v>1</v>
      </c>
      <c r="K194" s="115">
        <v>1</v>
      </c>
      <c r="L194" s="115">
        <v>0</v>
      </c>
      <c r="M194" s="115">
        <v>4</v>
      </c>
      <c r="N194" s="115">
        <v>1</v>
      </c>
      <c r="O194" s="108"/>
    </row>
    <row r="195" spans="1:15" s="8" customFormat="1" ht="12.75" customHeight="1">
      <c r="A195" s="113" t="s">
        <v>52</v>
      </c>
      <c r="B195" s="114">
        <f t="shared" si="3"/>
        <v>2</v>
      </c>
      <c r="C195" s="115">
        <v>0</v>
      </c>
      <c r="D195" s="115">
        <v>0</v>
      </c>
      <c r="E195" s="115">
        <v>0</v>
      </c>
      <c r="F195" s="115">
        <v>0</v>
      </c>
      <c r="G195" s="115">
        <v>0</v>
      </c>
      <c r="H195" s="115">
        <v>0</v>
      </c>
      <c r="I195" s="115">
        <v>1</v>
      </c>
      <c r="J195" s="115">
        <v>0</v>
      </c>
      <c r="K195" s="115">
        <v>0</v>
      </c>
      <c r="L195" s="115">
        <v>0</v>
      </c>
      <c r="M195" s="115">
        <v>1</v>
      </c>
      <c r="N195" s="115">
        <v>0</v>
      </c>
      <c r="O195" s="108"/>
    </row>
    <row r="196" spans="1:15" ht="12.75" customHeight="1">
      <c r="A196" s="118" t="s">
        <v>257</v>
      </c>
      <c r="B196" s="110">
        <f t="shared" si="3"/>
        <v>20</v>
      </c>
      <c r="C196" s="119">
        <v>3</v>
      </c>
      <c r="D196" s="119">
        <v>2</v>
      </c>
      <c r="E196" s="119">
        <v>1</v>
      </c>
      <c r="F196" s="119">
        <v>1</v>
      </c>
      <c r="G196" s="119">
        <v>3</v>
      </c>
      <c r="H196" s="119">
        <v>1</v>
      </c>
      <c r="I196" s="119">
        <v>2</v>
      </c>
      <c r="J196" s="119">
        <v>3</v>
      </c>
      <c r="K196" s="119">
        <v>0</v>
      </c>
      <c r="L196" s="119">
        <v>3</v>
      </c>
      <c r="M196" s="119">
        <v>1</v>
      </c>
      <c r="N196" s="119">
        <v>0</v>
      </c>
      <c r="O196" s="108"/>
    </row>
    <row r="197" spans="1:15" ht="12.75" customHeight="1">
      <c r="A197" s="113" t="s">
        <v>51</v>
      </c>
      <c r="B197" s="114">
        <f t="shared" si="3"/>
        <v>19</v>
      </c>
      <c r="C197" s="115">
        <v>2</v>
      </c>
      <c r="D197" s="115">
        <v>2</v>
      </c>
      <c r="E197" s="115">
        <v>1</v>
      </c>
      <c r="F197" s="115">
        <v>1</v>
      </c>
      <c r="G197" s="115">
        <v>3</v>
      </c>
      <c r="H197" s="115">
        <v>1</v>
      </c>
      <c r="I197" s="115">
        <v>2</v>
      </c>
      <c r="J197" s="115">
        <v>3</v>
      </c>
      <c r="K197" s="115">
        <v>0</v>
      </c>
      <c r="L197" s="115">
        <v>3</v>
      </c>
      <c r="M197" s="115">
        <v>1</v>
      </c>
      <c r="N197" s="115">
        <v>0</v>
      </c>
      <c r="O197" s="108"/>
    </row>
    <row r="198" spans="1:15" s="8" customFormat="1" ht="12.75" customHeight="1">
      <c r="A198" s="113" t="s">
        <v>63</v>
      </c>
      <c r="B198" s="114">
        <f t="shared" si="3"/>
        <v>1</v>
      </c>
      <c r="C198" s="114">
        <v>1</v>
      </c>
      <c r="D198" s="114">
        <v>0</v>
      </c>
      <c r="E198" s="114">
        <v>0</v>
      </c>
      <c r="F198" s="114">
        <v>0</v>
      </c>
      <c r="G198" s="114">
        <v>0</v>
      </c>
      <c r="H198" s="114">
        <v>0</v>
      </c>
      <c r="I198" s="114">
        <v>0</v>
      </c>
      <c r="J198" s="114">
        <v>0</v>
      </c>
      <c r="K198" s="114">
        <v>0</v>
      </c>
      <c r="L198" s="114">
        <v>0</v>
      </c>
      <c r="M198" s="114">
        <v>0</v>
      </c>
      <c r="N198" s="114">
        <v>0</v>
      </c>
      <c r="O198" s="108"/>
    </row>
    <row r="199" spans="1:15" s="8" customFormat="1" ht="12.75" customHeight="1">
      <c r="A199" s="118" t="s">
        <v>258</v>
      </c>
      <c r="B199" s="110">
        <f t="shared" si="3"/>
        <v>9</v>
      </c>
      <c r="C199" s="119">
        <v>0</v>
      </c>
      <c r="D199" s="119">
        <v>0</v>
      </c>
      <c r="E199" s="119">
        <v>0</v>
      </c>
      <c r="F199" s="119">
        <v>0</v>
      </c>
      <c r="G199" s="119">
        <v>0</v>
      </c>
      <c r="H199" s="119">
        <v>0</v>
      </c>
      <c r="I199" s="119">
        <v>0</v>
      </c>
      <c r="J199" s="119">
        <v>1</v>
      </c>
      <c r="K199" s="119">
        <v>2</v>
      </c>
      <c r="L199" s="119">
        <v>2</v>
      </c>
      <c r="M199" s="119">
        <v>2</v>
      </c>
      <c r="N199" s="119">
        <v>2</v>
      </c>
      <c r="O199" s="108"/>
    </row>
    <row r="200" spans="1:15" ht="12.75" customHeight="1">
      <c r="A200" s="113" t="s">
        <v>51</v>
      </c>
      <c r="B200" s="114">
        <f t="shared" si="3"/>
        <v>8</v>
      </c>
      <c r="C200" s="115">
        <v>0</v>
      </c>
      <c r="D200" s="115">
        <v>0</v>
      </c>
      <c r="E200" s="115">
        <v>0</v>
      </c>
      <c r="F200" s="115">
        <v>0</v>
      </c>
      <c r="G200" s="115">
        <v>0</v>
      </c>
      <c r="H200" s="115">
        <v>0</v>
      </c>
      <c r="I200" s="115">
        <v>0</v>
      </c>
      <c r="J200" s="115">
        <v>1</v>
      </c>
      <c r="K200" s="115">
        <v>2</v>
      </c>
      <c r="L200" s="115">
        <v>1</v>
      </c>
      <c r="M200" s="115">
        <v>2</v>
      </c>
      <c r="N200" s="115">
        <v>2</v>
      </c>
      <c r="O200" s="108"/>
    </row>
    <row r="201" spans="1:15" s="8" customFormat="1" ht="12.75" customHeight="1">
      <c r="A201" s="113" t="s">
        <v>229</v>
      </c>
      <c r="B201" s="114">
        <f t="shared" ref="B201:B264" si="4">+SUM(C201:N201)</f>
        <v>1</v>
      </c>
      <c r="C201" s="115">
        <v>0</v>
      </c>
      <c r="D201" s="115">
        <v>0</v>
      </c>
      <c r="E201" s="115">
        <v>0</v>
      </c>
      <c r="F201" s="115">
        <v>0</v>
      </c>
      <c r="G201" s="115">
        <v>0</v>
      </c>
      <c r="H201" s="115">
        <v>0</v>
      </c>
      <c r="I201" s="115">
        <v>0</v>
      </c>
      <c r="J201" s="115">
        <v>0</v>
      </c>
      <c r="K201" s="115">
        <v>0</v>
      </c>
      <c r="L201" s="115">
        <v>1</v>
      </c>
      <c r="M201" s="115">
        <v>0</v>
      </c>
      <c r="N201" s="115">
        <v>0</v>
      </c>
      <c r="O201" s="108"/>
    </row>
    <row r="202" spans="1:15" ht="12.75" customHeight="1">
      <c r="A202" s="118" t="s">
        <v>24</v>
      </c>
      <c r="B202" s="110">
        <f t="shared" si="4"/>
        <v>725</v>
      </c>
      <c r="C202" s="110">
        <v>60</v>
      </c>
      <c r="D202" s="110">
        <v>51</v>
      </c>
      <c r="E202" s="110">
        <v>54</v>
      </c>
      <c r="F202" s="110">
        <v>52</v>
      </c>
      <c r="G202" s="110">
        <v>69</v>
      </c>
      <c r="H202" s="110">
        <v>65</v>
      </c>
      <c r="I202" s="110">
        <v>69</v>
      </c>
      <c r="J202" s="110">
        <v>57</v>
      </c>
      <c r="K202" s="110">
        <v>63</v>
      </c>
      <c r="L202" s="110">
        <v>63</v>
      </c>
      <c r="M202" s="110">
        <v>61</v>
      </c>
      <c r="N202" s="110">
        <v>61</v>
      </c>
      <c r="O202" s="108"/>
    </row>
    <row r="203" spans="1:15" s="8" customFormat="1" ht="12.75" customHeight="1">
      <c r="A203" s="113" t="s">
        <v>53</v>
      </c>
      <c r="B203" s="114">
        <f t="shared" si="4"/>
        <v>1</v>
      </c>
      <c r="C203" s="115">
        <v>0</v>
      </c>
      <c r="D203" s="115">
        <v>0</v>
      </c>
      <c r="E203" s="115">
        <v>0</v>
      </c>
      <c r="F203" s="115">
        <v>0</v>
      </c>
      <c r="G203" s="115">
        <v>0</v>
      </c>
      <c r="H203" s="115">
        <v>0</v>
      </c>
      <c r="I203" s="115">
        <v>1</v>
      </c>
      <c r="J203" s="115">
        <v>0</v>
      </c>
      <c r="K203" s="115">
        <v>0</v>
      </c>
      <c r="L203" s="115">
        <v>0</v>
      </c>
      <c r="M203" s="115">
        <v>0</v>
      </c>
      <c r="N203" s="115">
        <v>0</v>
      </c>
      <c r="O203" s="108"/>
    </row>
    <row r="204" spans="1:15" ht="12.75" customHeight="1">
      <c r="A204" s="113" t="s">
        <v>51</v>
      </c>
      <c r="B204" s="114">
        <f t="shared" si="4"/>
        <v>606</v>
      </c>
      <c r="C204" s="115">
        <v>42</v>
      </c>
      <c r="D204" s="115">
        <v>39</v>
      </c>
      <c r="E204" s="115">
        <v>43</v>
      </c>
      <c r="F204" s="115">
        <v>43</v>
      </c>
      <c r="G204" s="115">
        <v>62</v>
      </c>
      <c r="H204" s="115">
        <v>53</v>
      </c>
      <c r="I204" s="115">
        <v>60</v>
      </c>
      <c r="J204" s="115">
        <v>50</v>
      </c>
      <c r="K204" s="115">
        <v>57</v>
      </c>
      <c r="L204" s="115">
        <v>54</v>
      </c>
      <c r="M204" s="115">
        <v>52</v>
      </c>
      <c r="N204" s="115">
        <v>51</v>
      </c>
      <c r="O204" s="108"/>
    </row>
    <row r="205" spans="1:15" s="8" customFormat="1" ht="12.75" customHeight="1">
      <c r="A205" s="113" t="s">
        <v>229</v>
      </c>
      <c r="B205" s="114">
        <f t="shared" si="4"/>
        <v>22</v>
      </c>
      <c r="C205" s="115">
        <v>4</v>
      </c>
      <c r="D205" s="115">
        <v>1</v>
      </c>
      <c r="E205" s="115">
        <v>1</v>
      </c>
      <c r="F205" s="115">
        <v>1</v>
      </c>
      <c r="G205" s="115">
        <v>3</v>
      </c>
      <c r="H205" s="115">
        <v>3</v>
      </c>
      <c r="I205" s="115">
        <v>4</v>
      </c>
      <c r="J205" s="115">
        <v>1</v>
      </c>
      <c r="K205" s="115">
        <v>0</v>
      </c>
      <c r="L205" s="115">
        <v>1</v>
      </c>
      <c r="M205" s="115">
        <v>1</v>
      </c>
      <c r="N205" s="115">
        <v>2</v>
      </c>
      <c r="O205" s="108"/>
    </row>
    <row r="206" spans="1:15" ht="12.75" customHeight="1">
      <c r="A206" s="113" t="s">
        <v>56</v>
      </c>
      <c r="B206" s="114">
        <f t="shared" si="4"/>
        <v>96</v>
      </c>
      <c r="C206" s="115">
        <v>14</v>
      </c>
      <c r="D206" s="115">
        <v>11</v>
      </c>
      <c r="E206" s="115">
        <v>10</v>
      </c>
      <c r="F206" s="115">
        <v>8</v>
      </c>
      <c r="G206" s="115">
        <v>4</v>
      </c>
      <c r="H206" s="115">
        <v>9</v>
      </c>
      <c r="I206" s="115">
        <v>4</v>
      </c>
      <c r="J206" s="115">
        <v>6</v>
      </c>
      <c r="K206" s="115">
        <v>6</v>
      </c>
      <c r="L206" s="115">
        <v>8</v>
      </c>
      <c r="M206" s="115">
        <v>8</v>
      </c>
      <c r="N206" s="115">
        <v>8</v>
      </c>
      <c r="O206" s="108"/>
    </row>
    <row r="207" spans="1:15" ht="12.75" customHeight="1">
      <c r="A207" s="118" t="s">
        <v>259</v>
      </c>
      <c r="B207" s="110">
        <f t="shared" si="4"/>
        <v>1</v>
      </c>
      <c r="C207" s="119">
        <v>0</v>
      </c>
      <c r="D207" s="119">
        <v>0</v>
      </c>
      <c r="E207" s="119">
        <v>0</v>
      </c>
      <c r="F207" s="119">
        <v>0</v>
      </c>
      <c r="G207" s="119">
        <v>0</v>
      </c>
      <c r="H207" s="119">
        <v>0</v>
      </c>
      <c r="I207" s="119">
        <v>0</v>
      </c>
      <c r="J207" s="119">
        <v>1</v>
      </c>
      <c r="K207" s="119">
        <v>0</v>
      </c>
      <c r="L207" s="119">
        <v>0</v>
      </c>
      <c r="M207" s="119">
        <v>0</v>
      </c>
      <c r="N207" s="119">
        <v>0</v>
      </c>
      <c r="O207" s="108"/>
    </row>
    <row r="208" spans="1:15" ht="12.75" customHeight="1">
      <c r="A208" s="113" t="s">
        <v>51</v>
      </c>
      <c r="B208" s="114">
        <f t="shared" si="4"/>
        <v>1</v>
      </c>
      <c r="C208" s="115">
        <v>0</v>
      </c>
      <c r="D208" s="115">
        <v>0</v>
      </c>
      <c r="E208" s="115">
        <v>0</v>
      </c>
      <c r="F208" s="115">
        <v>0</v>
      </c>
      <c r="G208" s="115">
        <v>0</v>
      </c>
      <c r="H208" s="115">
        <v>0</v>
      </c>
      <c r="I208" s="115">
        <v>0</v>
      </c>
      <c r="J208" s="115">
        <v>1</v>
      </c>
      <c r="K208" s="115">
        <v>0</v>
      </c>
      <c r="L208" s="115">
        <v>0</v>
      </c>
      <c r="M208" s="115">
        <v>0</v>
      </c>
      <c r="N208" s="115">
        <v>0</v>
      </c>
      <c r="O208" s="108"/>
    </row>
    <row r="209" spans="1:15" ht="12.75" customHeight="1">
      <c r="A209" s="118" t="s">
        <v>79</v>
      </c>
      <c r="B209" s="110">
        <f t="shared" si="4"/>
        <v>3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1</v>
      </c>
      <c r="J209" s="110">
        <v>0</v>
      </c>
      <c r="K209" s="110">
        <v>0</v>
      </c>
      <c r="L209" s="110">
        <v>0</v>
      </c>
      <c r="M209" s="110">
        <v>1</v>
      </c>
      <c r="N209" s="110">
        <v>1</v>
      </c>
      <c r="O209" s="108"/>
    </row>
    <row r="210" spans="1:15" ht="12.75" customHeight="1">
      <c r="A210" s="113" t="s">
        <v>231</v>
      </c>
      <c r="B210" s="114">
        <f t="shared" si="4"/>
        <v>1</v>
      </c>
      <c r="C210" s="115">
        <v>0</v>
      </c>
      <c r="D210" s="115">
        <v>0</v>
      </c>
      <c r="E210" s="115">
        <v>0</v>
      </c>
      <c r="F210" s="115">
        <v>0</v>
      </c>
      <c r="G210" s="115">
        <v>0</v>
      </c>
      <c r="H210" s="115">
        <v>0</v>
      </c>
      <c r="I210" s="115">
        <v>0</v>
      </c>
      <c r="J210" s="115">
        <v>0</v>
      </c>
      <c r="K210" s="115">
        <v>0</v>
      </c>
      <c r="L210" s="115">
        <v>0</v>
      </c>
      <c r="M210" s="115">
        <v>0</v>
      </c>
      <c r="N210" s="115">
        <v>1</v>
      </c>
      <c r="O210" s="108"/>
    </row>
    <row r="211" spans="1:15" ht="12.75" customHeight="1">
      <c r="A211" s="113" t="s">
        <v>56</v>
      </c>
      <c r="B211" s="114">
        <f t="shared" si="4"/>
        <v>2</v>
      </c>
      <c r="C211" s="115">
        <v>0</v>
      </c>
      <c r="D211" s="115">
        <v>0</v>
      </c>
      <c r="E211" s="115">
        <v>0</v>
      </c>
      <c r="F211" s="115">
        <v>0</v>
      </c>
      <c r="G211" s="115">
        <v>0</v>
      </c>
      <c r="H211" s="115">
        <v>0</v>
      </c>
      <c r="I211" s="115">
        <v>1</v>
      </c>
      <c r="J211" s="115">
        <v>0</v>
      </c>
      <c r="K211" s="115">
        <v>0</v>
      </c>
      <c r="L211" s="115">
        <v>0</v>
      </c>
      <c r="M211" s="115">
        <v>1</v>
      </c>
      <c r="N211" s="115">
        <v>0</v>
      </c>
      <c r="O211" s="108"/>
    </row>
    <row r="212" spans="1:15" ht="12.75" customHeight="1">
      <c r="A212" s="118" t="s">
        <v>25</v>
      </c>
      <c r="B212" s="110">
        <f t="shared" si="4"/>
        <v>240</v>
      </c>
      <c r="C212" s="119">
        <v>10</v>
      </c>
      <c r="D212" s="119">
        <v>22</v>
      </c>
      <c r="E212" s="119">
        <v>22</v>
      </c>
      <c r="F212" s="119">
        <v>17</v>
      </c>
      <c r="G212" s="119">
        <v>20</v>
      </c>
      <c r="H212" s="119">
        <v>26</v>
      </c>
      <c r="I212" s="119">
        <v>21</v>
      </c>
      <c r="J212" s="119">
        <v>17</v>
      </c>
      <c r="K212" s="119">
        <v>23</v>
      </c>
      <c r="L212" s="119">
        <v>22</v>
      </c>
      <c r="M212" s="119">
        <v>19</v>
      </c>
      <c r="N212" s="119">
        <v>21</v>
      </c>
      <c r="O212" s="108"/>
    </row>
    <row r="213" spans="1:15" ht="12.75" customHeight="1">
      <c r="A213" s="113" t="s">
        <v>53</v>
      </c>
      <c r="B213" s="114">
        <f t="shared" si="4"/>
        <v>1</v>
      </c>
      <c r="C213" s="115">
        <v>0</v>
      </c>
      <c r="D213" s="115">
        <v>0</v>
      </c>
      <c r="E213" s="115">
        <v>0</v>
      </c>
      <c r="F213" s="115">
        <v>0</v>
      </c>
      <c r="G213" s="115">
        <v>0</v>
      </c>
      <c r="H213" s="115">
        <v>0</v>
      </c>
      <c r="I213" s="115">
        <v>0</v>
      </c>
      <c r="J213" s="115">
        <v>0</v>
      </c>
      <c r="K213" s="115">
        <v>0</v>
      </c>
      <c r="L213" s="115">
        <v>0</v>
      </c>
      <c r="M213" s="115">
        <v>1</v>
      </c>
      <c r="N213" s="115">
        <v>0</v>
      </c>
      <c r="O213" s="108"/>
    </row>
    <row r="214" spans="1:15" ht="12.75" customHeight="1">
      <c r="A214" s="113" t="s">
        <v>51</v>
      </c>
      <c r="B214" s="114">
        <f t="shared" si="4"/>
        <v>71</v>
      </c>
      <c r="C214" s="115">
        <v>7</v>
      </c>
      <c r="D214" s="115">
        <v>7</v>
      </c>
      <c r="E214" s="115">
        <v>9</v>
      </c>
      <c r="F214" s="115">
        <v>7</v>
      </c>
      <c r="G214" s="115">
        <v>5</v>
      </c>
      <c r="H214" s="115">
        <v>11</v>
      </c>
      <c r="I214" s="115">
        <v>3</v>
      </c>
      <c r="J214" s="115">
        <v>2</v>
      </c>
      <c r="K214" s="115">
        <v>8</v>
      </c>
      <c r="L214" s="115">
        <v>5</v>
      </c>
      <c r="M214" s="115">
        <v>5</v>
      </c>
      <c r="N214" s="115">
        <v>2</v>
      </c>
      <c r="O214" s="108"/>
    </row>
    <row r="215" spans="1:15" ht="12.75" customHeight="1">
      <c r="A215" s="113" t="s">
        <v>231</v>
      </c>
      <c r="B215" s="114">
        <f t="shared" si="4"/>
        <v>12</v>
      </c>
      <c r="C215" s="114">
        <v>0</v>
      </c>
      <c r="D215" s="114">
        <v>0</v>
      </c>
      <c r="E215" s="114">
        <v>1</v>
      </c>
      <c r="F215" s="114">
        <v>0</v>
      </c>
      <c r="G215" s="114">
        <v>0</v>
      </c>
      <c r="H215" s="114">
        <v>0</v>
      </c>
      <c r="I215" s="114">
        <v>0</v>
      </c>
      <c r="J215" s="114">
        <v>0</v>
      </c>
      <c r="K215" s="114">
        <v>0</v>
      </c>
      <c r="L215" s="114">
        <v>0</v>
      </c>
      <c r="M215" s="114">
        <v>4</v>
      </c>
      <c r="N215" s="114">
        <v>7</v>
      </c>
      <c r="O215" s="108"/>
    </row>
    <row r="216" spans="1:15" ht="12.75" customHeight="1">
      <c r="A216" s="113" t="s">
        <v>229</v>
      </c>
      <c r="B216" s="114">
        <f t="shared" si="4"/>
        <v>8</v>
      </c>
      <c r="C216" s="115">
        <v>0</v>
      </c>
      <c r="D216" s="115">
        <v>2</v>
      </c>
      <c r="E216" s="115">
        <v>1</v>
      </c>
      <c r="F216" s="115">
        <v>2</v>
      </c>
      <c r="G216" s="115">
        <v>0</v>
      </c>
      <c r="H216" s="115">
        <v>1</v>
      </c>
      <c r="I216" s="115">
        <v>0</v>
      </c>
      <c r="J216" s="115">
        <v>1</v>
      </c>
      <c r="K216" s="115">
        <v>0</v>
      </c>
      <c r="L216" s="115">
        <v>0</v>
      </c>
      <c r="M216" s="115">
        <v>0</v>
      </c>
      <c r="N216" s="115">
        <v>1</v>
      </c>
      <c r="O216" s="108"/>
    </row>
    <row r="217" spans="1:15" ht="12.75" customHeight="1">
      <c r="A217" s="113" t="s">
        <v>56</v>
      </c>
      <c r="B217" s="114">
        <f t="shared" si="4"/>
        <v>145</v>
      </c>
      <c r="C217" s="114">
        <v>3</v>
      </c>
      <c r="D217" s="114">
        <v>12</v>
      </c>
      <c r="E217" s="114">
        <v>11</v>
      </c>
      <c r="F217" s="114">
        <v>8</v>
      </c>
      <c r="G217" s="114">
        <v>15</v>
      </c>
      <c r="H217" s="114">
        <v>14</v>
      </c>
      <c r="I217" s="114">
        <v>18</v>
      </c>
      <c r="J217" s="114">
        <v>14</v>
      </c>
      <c r="K217" s="114">
        <v>15</v>
      </c>
      <c r="L217" s="114">
        <v>17</v>
      </c>
      <c r="M217" s="114">
        <v>7</v>
      </c>
      <c r="N217" s="114">
        <v>11</v>
      </c>
      <c r="O217" s="108"/>
    </row>
    <row r="218" spans="1:15" ht="12.75" customHeight="1">
      <c r="A218" s="113" t="s">
        <v>52</v>
      </c>
      <c r="B218" s="114">
        <f t="shared" si="4"/>
        <v>3</v>
      </c>
      <c r="C218" s="115">
        <v>0</v>
      </c>
      <c r="D218" s="115">
        <v>1</v>
      </c>
      <c r="E218" s="115">
        <v>0</v>
      </c>
      <c r="F218" s="115">
        <v>0</v>
      </c>
      <c r="G218" s="115">
        <v>0</v>
      </c>
      <c r="H218" s="115">
        <v>0</v>
      </c>
      <c r="I218" s="115">
        <v>0</v>
      </c>
      <c r="J218" s="115">
        <v>0</v>
      </c>
      <c r="K218" s="115">
        <v>0</v>
      </c>
      <c r="L218" s="115">
        <v>0</v>
      </c>
      <c r="M218" s="115">
        <v>2</v>
      </c>
      <c r="N218" s="115">
        <v>0</v>
      </c>
      <c r="O218" s="108"/>
    </row>
    <row r="219" spans="1:15" ht="12.75" customHeight="1">
      <c r="A219" s="118" t="s">
        <v>103</v>
      </c>
      <c r="B219" s="110">
        <f t="shared" si="4"/>
        <v>1</v>
      </c>
      <c r="C219" s="119">
        <v>0</v>
      </c>
      <c r="D219" s="119">
        <v>0</v>
      </c>
      <c r="E219" s="119">
        <v>0</v>
      </c>
      <c r="F219" s="119">
        <v>0</v>
      </c>
      <c r="G219" s="119">
        <v>0</v>
      </c>
      <c r="H219" s="119">
        <v>0</v>
      </c>
      <c r="I219" s="119">
        <v>0</v>
      </c>
      <c r="J219" s="119">
        <v>0</v>
      </c>
      <c r="K219" s="119">
        <v>1</v>
      </c>
      <c r="L219" s="119">
        <v>0</v>
      </c>
      <c r="M219" s="119">
        <v>0</v>
      </c>
      <c r="N219" s="119">
        <v>0</v>
      </c>
      <c r="O219" s="108"/>
    </row>
    <row r="220" spans="1:15" s="8" customFormat="1" ht="12.75" customHeight="1">
      <c r="A220" s="113" t="s">
        <v>52</v>
      </c>
      <c r="B220" s="114">
        <f t="shared" si="4"/>
        <v>1</v>
      </c>
      <c r="C220" s="115">
        <v>0</v>
      </c>
      <c r="D220" s="115">
        <v>0</v>
      </c>
      <c r="E220" s="115">
        <v>0</v>
      </c>
      <c r="F220" s="115">
        <v>0</v>
      </c>
      <c r="G220" s="115">
        <v>0</v>
      </c>
      <c r="H220" s="115">
        <v>0</v>
      </c>
      <c r="I220" s="115">
        <v>0</v>
      </c>
      <c r="J220" s="115">
        <v>0</v>
      </c>
      <c r="K220" s="115">
        <v>1</v>
      </c>
      <c r="L220" s="115">
        <v>0</v>
      </c>
      <c r="M220" s="115">
        <v>0</v>
      </c>
      <c r="N220" s="115">
        <v>0</v>
      </c>
      <c r="O220" s="108"/>
    </row>
    <row r="221" spans="1:15" ht="12.75" customHeight="1">
      <c r="A221" s="118" t="s">
        <v>260</v>
      </c>
      <c r="B221" s="110">
        <f t="shared" si="4"/>
        <v>3</v>
      </c>
      <c r="C221" s="119">
        <v>0</v>
      </c>
      <c r="D221" s="119">
        <v>0</v>
      </c>
      <c r="E221" s="119">
        <v>0</v>
      </c>
      <c r="F221" s="119">
        <v>0</v>
      </c>
      <c r="G221" s="119">
        <v>0</v>
      </c>
      <c r="H221" s="119">
        <v>1</v>
      </c>
      <c r="I221" s="119">
        <v>1</v>
      </c>
      <c r="J221" s="119">
        <v>0</v>
      </c>
      <c r="K221" s="119">
        <v>0</v>
      </c>
      <c r="L221" s="119">
        <v>0</v>
      </c>
      <c r="M221" s="119">
        <v>0</v>
      </c>
      <c r="N221" s="119">
        <v>1</v>
      </c>
      <c r="O221" s="108"/>
    </row>
    <row r="222" spans="1:15" s="8" customFormat="1" ht="12.75" customHeight="1">
      <c r="A222" s="113" t="s">
        <v>51</v>
      </c>
      <c r="B222" s="114">
        <f t="shared" si="4"/>
        <v>2</v>
      </c>
      <c r="C222" s="115">
        <v>0</v>
      </c>
      <c r="D222" s="115">
        <v>0</v>
      </c>
      <c r="E222" s="115">
        <v>0</v>
      </c>
      <c r="F222" s="115">
        <v>0</v>
      </c>
      <c r="G222" s="115">
        <v>0</v>
      </c>
      <c r="H222" s="115">
        <v>0</v>
      </c>
      <c r="I222" s="115">
        <v>1</v>
      </c>
      <c r="J222" s="115">
        <v>0</v>
      </c>
      <c r="K222" s="115">
        <v>0</v>
      </c>
      <c r="L222" s="115">
        <v>0</v>
      </c>
      <c r="M222" s="115">
        <v>0</v>
      </c>
      <c r="N222" s="115">
        <v>1</v>
      </c>
      <c r="O222" s="108"/>
    </row>
    <row r="223" spans="1:15" s="8" customFormat="1" ht="12.75" customHeight="1">
      <c r="A223" s="113" t="s">
        <v>56</v>
      </c>
      <c r="B223" s="114">
        <f t="shared" si="4"/>
        <v>1</v>
      </c>
      <c r="C223" s="114">
        <v>0</v>
      </c>
      <c r="D223" s="114">
        <v>0</v>
      </c>
      <c r="E223" s="114">
        <v>0</v>
      </c>
      <c r="F223" s="114">
        <v>0</v>
      </c>
      <c r="G223" s="114">
        <v>0</v>
      </c>
      <c r="H223" s="114">
        <v>1</v>
      </c>
      <c r="I223" s="114">
        <v>0</v>
      </c>
      <c r="J223" s="114">
        <v>0</v>
      </c>
      <c r="K223" s="114">
        <v>0</v>
      </c>
      <c r="L223" s="114">
        <v>0</v>
      </c>
      <c r="M223" s="114">
        <v>0</v>
      </c>
      <c r="N223" s="114">
        <v>0</v>
      </c>
      <c r="O223" s="108"/>
    </row>
    <row r="224" spans="1:15" s="8" customFormat="1" ht="12.75" customHeight="1">
      <c r="A224" s="118" t="s">
        <v>26</v>
      </c>
      <c r="B224" s="110">
        <f t="shared" si="4"/>
        <v>49</v>
      </c>
      <c r="C224" s="119">
        <v>4</v>
      </c>
      <c r="D224" s="119">
        <v>2</v>
      </c>
      <c r="E224" s="119">
        <v>3</v>
      </c>
      <c r="F224" s="119">
        <v>2</v>
      </c>
      <c r="G224" s="119">
        <v>7</v>
      </c>
      <c r="H224" s="119">
        <v>4</v>
      </c>
      <c r="I224" s="119">
        <v>5</v>
      </c>
      <c r="J224" s="119">
        <v>5</v>
      </c>
      <c r="K224" s="119">
        <v>3</v>
      </c>
      <c r="L224" s="119">
        <v>2</v>
      </c>
      <c r="M224" s="119">
        <v>6</v>
      </c>
      <c r="N224" s="119">
        <v>6</v>
      </c>
      <c r="O224" s="108"/>
    </row>
    <row r="225" spans="1:15" ht="12.75" customHeight="1">
      <c r="A225" s="113" t="s">
        <v>51</v>
      </c>
      <c r="B225" s="114">
        <f t="shared" si="4"/>
        <v>38</v>
      </c>
      <c r="C225" s="115">
        <v>3</v>
      </c>
      <c r="D225" s="115">
        <v>2</v>
      </c>
      <c r="E225" s="115">
        <v>2</v>
      </c>
      <c r="F225" s="115">
        <v>2</v>
      </c>
      <c r="G225" s="115">
        <v>4</v>
      </c>
      <c r="H225" s="115">
        <v>3</v>
      </c>
      <c r="I225" s="115">
        <v>5</v>
      </c>
      <c r="J225" s="115">
        <v>3</v>
      </c>
      <c r="K225" s="115">
        <v>3</v>
      </c>
      <c r="L225" s="115">
        <v>2</v>
      </c>
      <c r="M225" s="115">
        <v>3</v>
      </c>
      <c r="N225" s="115">
        <v>6</v>
      </c>
      <c r="O225" s="108"/>
    </row>
    <row r="226" spans="1:15" ht="12.75" customHeight="1">
      <c r="A226" s="113" t="s">
        <v>229</v>
      </c>
      <c r="B226" s="114">
        <f t="shared" si="4"/>
        <v>1</v>
      </c>
      <c r="C226" s="115">
        <v>0</v>
      </c>
      <c r="D226" s="115">
        <v>0</v>
      </c>
      <c r="E226" s="115">
        <v>0</v>
      </c>
      <c r="F226" s="115">
        <v>0</v>
      </c>
      <c r="G226" s="115">
        <v>0</v>
      </c>
      <c r="H226" s="115">
        <v>0</v>
      </c>
      <c r="I226" s="115">
        <v>0</v>
      </c>
      <c r="J226" s="115">
        <v>0</v>
      </c>
      <c r="K226" s="115">
        <v>0</v>
      </c>
      <c r="L226" s="115">
        <v>0</v>
      </c>
      <c r="M226" s="115">
        <v>1</v>
      </c>
      <c r="N226" s="115">
        <v>0</v>
      </c>
      <c r="O226" s="108"/>
    </row>
    <row r="227" spans="1:15" ht="12.75" customHeight="1">
      <c r="A227" s="113" t="s">
        <v>56</v>
      </c>
      <c r="B227" s="114">
        <f t="shared" si="4"/>
        <v>8</v>
      </c>
      <c r="C227" s="114">
        <v>1</v>
      </c>
      <c r="D227" s="114">
        <v>0</v>
      </c>
      <c r="E227" s="114">
        <v>0</v>
      </c>
      <c r="F227" s="114">
        <v>0</v>
      </c>
      <c r="G227" s="114">
        <v>3</v>
      </c>
      <c r="H227" s="114">
        <v>1</v>
      </c>
      <c r="I227" s="114">
        <v>0</v>
      </c>
      <c r="J227" s="114">
        <v>2</v>
      </c>
      <c r="K227" s="114">
        <v>0</v>
      </c>
      <c r="L227" s="114">
        <v>0</v>
      </c>
      <c r="M227" s="114">
        <v>1</v>
      </c>
      <c r="N227" s="114">
        <v>0</v>
      </c>
      <c r="O227" s="108"/>
    </row>
    <row r="228" spans="1:15" s="8" customFormat="1" ht="12.75" customHeight="1">
      <c r="A228" s="113" t="s">
        <v>52</v>
      </c>
      <c r="B228" s="114">
        <f t="shared" si="4"/>
        <v>2</v>
      </c>
      <c r="C228" s="115">
        <v>0</v>
      </c>
      <c r="D228" s="115">
        <v>0</v>
      </c>
      <c r="E228" s="115">
        <v>1</v>
      </c>
      <c r="F228" s="115">
        <v>0</v>
      </c>
      <c r="G228" s="115">
        <v>0</v>
      </c>
      <c r="H228" s="115">
        <v>0</v>
      </c>
      <c r="I228" s="115">
        <v>0</v>
      </c>
      <c r="J228" s="115">
        <v>0</v>
      </c>
      <c r="K228" s="115">
        <v>0</v>
      </c>
      <c r="L228" s="115">
        <v>0</v>
      </c>
      <c r="M228" s="115">
        <v>1</v>
      </c>
      <c r="N228" s="115">
        <v>0</v>
      </c>
      <c r="O228" s="108"/>
    </row>
    <row r="229" spans="1:15" ht="12.75" customHeight="1">
      <c r="A229" s="118" t="s">
        <v>261</v>
      </c>
      <c r="B229" s="110">
        <f t="shared" si="4"/>
        <v>1</v>
      </c>
      <c r="C229" s="119">
        <v>0</v>
      </c>
      <c r="D229" s="119">
        <v>0</v>
      </c>
      <c r="E229" s="119">
        <v>0</v>
      </c>
      <c r="F229" s="119">
        <v>0</v>
      </c>
      <c r="G229" s="119">
        <v>1</v>
      </c>
      <c r="H229" s="119">
        <v>0</v>
      </c>
      <c r="I229" s="119">
        <v>0</v>
      </c>
      <c r="J229" s="119">
        <v>0</v>
      </c>
      <c r="K229" s="119">
        <v>0</v>
      </c>
      <c r="L229" s="119">
        <v>0</v>
      </c>
      <c r="M229" s="119">
        <v>0</v>
      </c>
      <c r="N229" s="119">
        <v>0</v>
      </c>
      <c r="O229" s="108"/>
    </row>
    <row r="230" spans="1:15" s="8" customFormat="1" ht="12.75" customHeight="1">
      <c r="A230" s="113" t="s">
        <v>53</v>
      </c>
      <c r="B230" s="114">
        <f t="shared" si="4"/>
        <v>1</v>
      </c>
      <c r="C230" s="114">
        <v>0</v>
      </c>
      <c r="D230" s="114">
        <v>0</v>
      </c>
      <c r="E230" s="114">
        <v>0</v>
      </c>
      <c r="F230" s="114">
        <v>0</v>
      </c>
      <c r="G230" s="114">
        <v>1</v>
      </c>
      <c r="H230" s="114">
        <v>0</v>
      </c>
      <c r="I230" s="114">
        <v>0</v>
      </c>
      <c r="J230" s="114">
        <v>0</v>
      </c>
      <c r="K230" s="114">
        <v>0</v>
      </c>
      <c r="L230" s="114">
        <v>0</v>
      </c>
      <c r="M230" s="114">
        <v>0</v>
      </c>
      <c r="N230" s="114">
        <v>0</v>
      </c>
      <c r="O230" s="108"/>
    </row>
    <row r="231" spans="1:15" ht="12.75" customHeight="1">
      <c r="A231" s="118" t="s">
        <v>262</v>
      </c>
      <c r="B231" s="110">
        <f t="shared" si="4"/>
        <v>1</v>
      </c>
      <c r="C231" s="119">
        <v>0</v>
      </c>
      <c r="D231" s="119">
        <v>0</v>
      </c>
      <c r="E231" s="119">
        <v>0</v>
      </c>
      <c r="F231" s="119">
        <v>0</v>
      </c>
      <c r="G231" s="119">
        <v>0</v>
      </c>
      <c r="H231" s="119">
        <v>0</v>
      </c>
      <c r="I231" s="119">
        <v>0</v>
      </c>
      <c r="J231" s="119">
        <v>0</v>
      </c>
      <c r="K231" s="119">
        <v>0</v>
      </c>
      <c r="L231" s="119">
        <v>0</v>
      </c>
      <c r="M231" s="119">
        <v>0</v>
      </c>
      <c r="N231" s="119">
        <v>1</v>
      </c>
      <c r="O231" s="108"/>
    </row>
    <row r="232" spans="1:15" ht="12.75" customHeight="1">
      <c r="A232" s="113" t="s">
        <v>52</v>
      </c>
      <c r="B232" s="114">
        <f t="shared" si="4"/>
        <v>1</v>
      </c>
      <c r="C232" s="114">
        <v>0</v>
      </c>
      <c r="D232" s="114">
        <v>0</v>
      </c>
      <c r="E232" s="114">
        <v>0</v>
      </c>
      <c r="F232" s="114">
        <v>0</v>
      </c>
      <c r="G232" s="114">
        <v>0</v>
      </c>
      <c r="H232" s="114">
        <v>0</v>
      </c>
      <c r="I232" s="114">
        <v>0</v>
      </c>
      <c r="J232" s="114">
        <v>0</v>
      </c>
      <c r="K232" s="114">
        <v>0</v>
      </c>
      <c r="L232" s="114">
        <v>0</v>
      </c>
      <c r="M232" s="114">
        <v>0</v>
      </c>
      <c r="N232" s="114">
        <v>1</v>
      </c>
      <c r="O232" s="108"/>
    </row>
    <row r="233" spans="1:15" ht="12.75" customHeight="1">
      <c r="A233" s="118" t="s">
        <v>263</v>
      </c>
      <c r="B233" s="110">
        <f t="shared" si="4"/>
        <v>41</v>
      </c>
      <c r="C233" s="119">
        <v>3</v>
      </c>
      <c r="D233" s="119">
        <v>1</v>
      </c>
      <c r="E233" s="119">
        <v>6</v>
      </c>
      <c r="F233" s="119">
        <v>6</v>
      </c>
      <c r="G233" s="119">
        <v>4</v>
      </c>
      <c r="H233" s="119">
        <v>3</v>
      </c>
      <c r="I233" s="119">
        <v>1</v>
      </c>
      <c r="J233" s="119">
        <v>2</v>
      </c>
      <c r="K233" s="119">
        <v>4</v>
      </c>
      <c r="L233" s="119">
        <v>3</v>
      </c>
      <c r="M233" s="119">
        <v>2</v>
      </c>
      <c r="N233" s="119">
        <v>6</v>
      </c>
      <c r="O233" s="108"/>
    </row>
    <row r="234" spans="1:15" ht="12.75" customHeight="1">
      <c r="A234" s="113" t="s">
        <v>51</v>
      </c>
      <c r="B234" s="114">
        <f t="shared" si="4"/>
        <v>24</v>
      </c>
      <c r="C234" s="115">
        <v>2</v>
      </c>
      <c r="D234" s="115">
        <v>1</v>
      </c>
      <c r="E234" s="115">
        <v>3</v>
      </c>
      <c r="F234" s="115">
        <v>3</v>
      </c>
      <c r="G234" s="115">
        <v>3</v>
      </c>
      <c r="H234" s="115">
        <v>1</v>
      </c>
      <c r="I234" s="115">
        <v>1</v>
      </c>
      <c r="J234" s="115">
        <v>2</v>
      </c>
      <c r="K234" s="115">
        <v>3</v>
      </c>
      <c r="L234" s="115">
        <v>3</v>
      </c>
      <c r="M234" s="115">
        <v>0</v>
      </c>
      <c r="N234" s="115">
        <v>2</v>
      </c>
      <c r="O234" s="108"/>
    </row>
    <row r="235" spans="1:15" ht="12.75" customHeight="1">
      <c r="A235" s="113" t="s">
        <v>231</v>
      </c>
      <c r="B235" s="114">
        <f t="shared" si="4"/>
        <v>4</v>
      </c>
      <c r="C235" s="115">
        <v>0</v>
      </c>
      <c r="D235" s="115">
        <v>0</v>
      </c>
      <c r="E235" s="115">
        <v>0</v>
      </c>
      <c r="F235" s="115">
        <v>0</v>
      </c>
      <c r="G235" s="115">
        <v>0</v>
      </c>
      <c r="H235" s="115">
        <v>0</v>
      </c>
      <c r="I235" s="115">
        <v>0</v>
      </c>
      <c r="J235" s="115">
        <v>0</v>
      </c>
      <c r="K235" s="115">
        <v>0</v>
      </c>
      <c r="L235" s="115">
        <v>0</v>
      </c>
      <c r="M235" s="115">
        <v>2</v>
      </c>
      <c r="N235" s="115">
        <v>2</v>
      </c>
      <c r="O235" s="108"/>
    </row>
    <row r="236" spans="1:15" s="8" customFormat="1" ht="12.75" customHeight="1">
      <c r="A236" s="113" t="s">
        <v>229</v>
      </c>
      <c r="B236" s="114">
        <f t="shared" si="4"/>
        <v>6</v>
      </c>
      <c r="C236" s="114">
        <v>0</v>
      </c>
      <c r="D236" s="114">
        <v>0</v>
      </c>
      <c r="E236" s="114">
        <v>1</v>
      </c>
      <c r="F236" s="114">
        <v>1</v>
      </c>
      <c r="G236" s="114">
        <v>1</v>
      </c>
      <c r="H236" s="114">
        <v>1</v>
      </c>
      <c r="I236" s="114">
        <v>0</v>
      </c>
      <c r="J236" s="114">
        <v>0</v>
      </c>
      <c r="K236" s="114">
        <v>1</v>
      </c>
      <c r="L236" s="114">
        <v>0</v>
      </c>
      <c r="M236" s="114">
        <v>0</v>
      </c>
      <c r="N236" s="114">
        <v>1</v>
      </c>
      <c r="O236" s="108"/>
    </row>
    <row r="237" spans="1:15" ht="12.75" customHeight="1">
      <c r="A237" s="113" t="s">
        <v>56</v>
      </c>
      <c r="B237" s="114">
        <f t="shared" si="4"/>
        <v>1</v>
      </c>
      <c r="C237" s="115">
        <v>1</v>
      </c>
      <c r="D237" s="115">
        <v>0</v>
      </c>
      <c r="E237" s="115">
        <v>0</v>
      </c>
      <c r="F237" s="115">
        <v>0</v>
      </c>
      <c r="G237" s="115">
        <v>0</v>
      </c>
      <c r="H237" s="115">
        <v>0</v>
      </c>
      <c r="I237" s="115">
        <v>0</v>
      </c>
      <c r="J237" s="115">
        <v>0</v>
      </c>
      <c r="K237" s="115">
        <v>0</v>
      </c>
      <c r="L237" s="115">
        <v>0</v>
      </c>
      <c r="M237" s="115">
        <v>0</v>
      </c>
      <c r="N237" s="115">
        <v>0</v>
      </c>
      <c r="O237" s="108"/>
    </row>
    <row r="238" spans="1:15" ht="12.75" customHeight="1">
      <c r="A238" s="113" t="s">
        <v>52</v>
      </c>
      <c r="B238" s="114">
        <f t="shared" si="4"/>
        <v>6</v>
      </c>
      <c r="C238" s="115">
        <v>0</v>
      </c>
      <c r="D238" s="115">
        <v>0</v>
      </c>
      <c r="E238" s="115">
        <v>2</v>
      </c>
      <c r="F238" s="115">
        <v>2</v>
      </c>
      <c r="G238" s="115">
        <v>0</v>
      </c>
      <c r="H238" s="115">
        <v>1</v>
      </c>
      <c r="I238" s="115">
        <v>0</v>
      </c>
      <c r="J238" s="115">
        <v>0</v>
      </c>
      <c r="K238" s="115">
        <v>0</v>
      </c>
      <c r="L238" s="115">
        <v>0</v>
      </c>
      <c r="M238" s="115">
        <v>0</v>
      </c>
      <c r="N238" s="115">
        <v>1</v>
      </c>
      <c r="O238" s="108"/>
    </row>
    <row r="239" spans="1:15" ht="12.75" customHeight="1">
      <c r="A239" s="118" t="s">
        <v>66</v>
      </c>
      <c r="B239" s="110">
        <f t="shared" si="4"/>
        <v>564</v>
      </c>
      <c r="C239" s="110">
        <v>40</v>
      </c>
      <c r="D239" s="110">
        <v>37</v>
      </c>
      <c r="E239" s="110">
        <v>46</v>
      </c>
      <c r="F239" s="110">
        <v>54</v>
      </c>
      <c r="G239" s="110">
        <v>44</v>
      </c>
      <c r="H239" s="110">
        <v>37</v>
      </c>
      <c r="I239" s="110">
        <v>45</v>
      </c>
      <c r="J239" s="110">
        <v>43</v>
      </c>
      <c r="K239" s="110">
        <v>48</v>
      </c>
      <c r="L239" s="110">
        <v>55</v>
      </c>
      <c r="M239" s="110">
        <v>60</v>
      </c>
      <c r="N239" s="110">
        <v>55</v>
      </c>
      <c r="O239" s="108"/>
    </row>
    <row r="240" spans="1:15" ht="12.75" customHeight="1">
      <c r="A240" s="113" t="s">
        <v>53</v>
      </c>
      <c r="B240" s="114">
        <f t="shared" si="4"/>
        <v>25</v>
      </c>
      <c r="C240" s="115">
        <v>2</v>
      </c>
      <c r="D240" s="115">
        <v>2</v>
      </c>
      <c r="E240" s="115">
        <v>3</v>
      </c>
      <c r="F240" s="115">
        <v>4</v>
      </c>
      <c r="G240" s="115">
        <v>3</v>
      </c>
      <c r="H240" s="115">
        <v>3</v>
      </c>
      <c r="I240" s="115">
        <v>2</v>
      </c>
      <c r="J240" s="115">
        <v>0</v>
      </c>
      <c r="K240" s="115">
        <v>2</v>
      </c>
      <c r="L240" s="115">
        <v>1</v>
      </c>
      <c r="M240" s="115">
        <v>1</v>
      </c>
      <c r="N240" s="115">
        <v>2</v>
      </c>
      <c r="O240" s="108"/>
    </row>
    <row r="241" spans="1:15" ht="12.75" customHeight="1">
      <c r="A241" s="113" t="s">
        <v>51</v>
      </c>
      <c r="B241" s="114">
        <f t="shared" si="4"/>
        <v>272</v>
      </c>
      <c r="C241" s="114">
        <v>21</v>
      </c>
      <c r="D241" s="114">
        <v>23</v>
      </c>
      <c r="E241" s="114">
        <v>24</v>
      </c>
      <c r="F241" s="114">
        <v>24</v>
      </c>
      <c r="G241" s="114">
        <v>24</v>
      </c>
      <c r="H241" s="114">
        <v>17</v>
      </c>
      <c r="I241" s="114">
        <v>23</v>
      </c>
      <c r="J241" s="114">
        <v>25</v>
      </c>
      <c r="K241" s="114">
        <v>20</v>
      </c>
      <c r="L241" s="114">
        <v>20</v>
      </c>
      <c r="M241" s="114">
        <v>25</v>
      </c>
      <c r="N241" s="114">
        <v>26</v>
      </c>
      <c r="O241" s="108"/>
    </row>
    <row r="242" spans="1:15" ht="12.75" customHeight="1">
      <c r="A242" s="113" t="s">
        <v>231</v>
      </c>
      <c r="B242" s="114">
        <f t="shared" si="4"/>
        <v>70</v>
      </c>
      <c r="C242" s="115">
        <v>0</v>
      </c>
      <c r="D242" s="115">
        <v>0</v>
      </c>
      <c r="E242" s="115">
        <v>0</v>
      </c>
      <c r="F242" s="115">
        <v>0</v>
      </c>
      <c r="G242" s="115">
        <v>0</v>
      </c>
      <c r="H242" s="115">
        <v>0</v>
      </c>
      <c r="I242" s="115">
        <v>6</v>
      </c>
      <c r="J242" s="115">
        <v>6</v>
      </c>
      <c r="K242" s="115">
        <v>10</v>
      </c>
      <c r="L242" s="115">
        <v>15</v>
      </c>
      <c r="M242" s="115">
        <v>20</v>
      </c>
      <c r="N242" s="115">
        <v>13</v>
      </c>
      <c r="O242" s="108"/>
    </row>
    <row r="243" spans="1:15" ht="12.75" customHeight="1">
      <c r="A243" s="113" t="s">
        <v>87</v>
      </c>
      <c r="B243" s="114">
        <f t="shared" si="4"/>
        <v>1</v>
      </c>
      <c r="C243" s="114">
        <v>0</v>
      </c>
      <c r="D243" s="114">
        <v>0</v>
      </c>
      <c r="E243" s="114">
        <v>1</v>
      </c>
      <c r="F243" s="114">
        <v>0</v>
      </c>
      <c r="G243" s="114">
        <v>0</v>
      </c>
      <c r="H243" s="114">
        <v>0</v>
      </c>
      <c r="I243" s="114">
        <v>0</v>
      </c>
      <c r="J243" s="114">
        <v>0</v>
      </c>
      <c r="K243" s="114">
        <v>0</v>
      </c>
      <c r="L243" s="114">
        <v>0</v>
      </c>
      <c r="M243" s="114">
        <v>0</v>
      </c>
      <c r="N243" s="114">
        <v>0</v>
      </c>
      <c r="O243" s="108"/>
    </row>
    <row r="244" spans="1:15" ht="12.75" customHeight="1">
      <c r="A244" s="113" t="s">
        <v>229</v>
      </c>
      <c r="B244" s="114">
        <f t="shared" si="4"/>
        <v>69</v>
      </c>
      <c r="C244" s="115">
        <v>7</v>
      </c>
      <c r="D244" s="115">
        <v>2</v>
      </c>
      <c r="E244" s="115">
        <v>11</v>
      </c>
      <c r="F244" s="115">
        <v>10</v>
      </c>
      <c r="G244" s="115">
        <v>7</v>
      </c>
      <c r="H244" s="115">
        <v>7</v>
      </c>
      <c r="I244" s="115">
        <v>2</v>
      </c>
      <c r="J244" s="115">
        <v>4</v>
      </c>
      <c r="K244" s="115">
        <v>3</v>
      </c>
      <c r="L244" s="115">
        <v>9</v>
      </c>
      <c r="M244" s="115">
        <v>3</v>
      </c>
      <c r="N244" s="115">
        <v>4</v>
      </c>
      <c r="O244" s="108"/>
    </row>
    <row r="245" spans="1:15" ht="12.75" customHeight="1">
      <c r="A245" s="113" t="s">
        <v>67</v>
      </c>
      <c r="B245" s="114">
        <f t="shared" si="4"/>
        <v>1</v>
      </c>
      <c r="C245" s="115">
        <v>0</v>
      </c>
      <c r="D245" s="115">
        <v>0</v>
      </c>
      <c r="E245" s="115">
        <v>0</v>
      </c>
      <c r="F245" s="115">
        <v>0</v>
      </c>
      <c r="G245" s="115">
        <v>0</v>
      </c>
      <c r="H245" s="115">
        <v>0</v>
      </c>
      <c r="I245" s="115">
        <v>1</v>
      </c>
      <c r="J245" s="115">
        <v>0</v>
      </c>
      <c r="K245" s="115">
        <v>0</v>
      </c>
      <c r="L245" s="115">
        <v>0</v>
      </c>
      <c r="M245" s="115">
        <v>0</v>
      </c>
      <c r="N245" s="115">
        <v>0</v>
      </c>
      <c r="O245" s="108"/>
    </row>
    <row r="246" spans="1:15" ht="12.75" customHeight="1">
      <c r="A246" s="113" t="s">
        <v>63</v>
      </c>
      <c r="B246" s="114">
        <f t="shared" si="4"/>
        <v>30</v>
      </c>
      <c r="C246" s="115">
        <v>2</v>
      </c>
      <c r="D246" s="115">
        <v>4</v>
      </c>
      <c r="E246" s="115">
        <v>4</v>
      </c>
      <c r="F246" s="115">
        <v>7</v>
      </c>
      <c r="G246" s="115">
        <v>3</v>
      </c>
      <c r="H246" s="115">
        <v>3</v>
      </c>
      <c r="I246" s="115">
        <v>2</v>
      </c>
      <c r="J246" s="115">
        <v>0</v>
      </c>
      <c r="K246" s="115">
        <v>2</v>
      </c>
      <c r="L246" s="115">
        <v>1</v>
      </c>
      <c r="M246" s="115">
        <v>1</v>
      </c>
      <c r="N246" s="115">
        <v>1</v>
      </c>
      <c r="O246" s="108"/>
    </row>
    <row r="247" spans="1:15" s="8" customFormat="1" ht="12.75" customHeight="1">
      <c r="A247" s="113" t="s">
        <v>56</v>
      </c>
      <c r="B247" s="114">
        <f t="shared" si="4"/>
        <v>94</v>
      </c>
      <c r="C247" s="115">
        <v>8</v>
      </c>
      <c r="D247" s="115">
        <v>6</v>
      </c>
      <c r="E247" s="115">
        <v>3</v>
      </c>
      <c r="F247" s="115">
        <v>8</v>
      </c>
      <c r="G247" s="115">
        <v>7</v>
      </c>
      <c r="H247" s="115">
        <v>7</v>
      </c>
      <c r="I247" s="115">
        <v>9</v>
      </c>
      <c r="J247" s="115">
        <v>8</v>
      </c>
      <c r="K247" s="115">
        <v>11</v>
      </c>
      <c r="L247" s="115">
        <v>9</v>
      </c>
      <c r="M247" s="115">
        <v>10</v>
      </c>
      <c r="N247" s="115">
        <v>8</v>
      </c>
      <c r="O247" s="108"/>
    </row>
    <row r="248" spans="1:15" ht="12.75" customHeight="1">
      <c r="A248" s="113" t="s">
        <v>52</v>
      </c>
      <c r="B248" s="114">
        <f t="shared" si="4"/>
        <v>1</v>
      </c>
      <c r="C248" s="115">
        <v>0</v>
      </c>
      <c r="D248" s="115">
        <v>0</v>
      </c>
      <c r="E248" s="115">
        <v>0</v>
      </c>
      <c r="F248" s="115">
        <v>1</v>
      </c>
      <c r="G248" s="115">
        <v>0</v>
      </c>
      <c r="H248" s="115">
        <v>0</v>
      </c>
      <c r="I248" s="115">
        <v>0</v>
      </c>
      <c r="J248" s="115">
        <v>0</v>
      </c>
      <c r="K248" s="115">
        <v>0</v>
      </c>
      <c r="L248" s="115">
        <v>0</v>
      </c>
      <c r="M248" s="115">
        <v>0</v>
      </c>
      <c r="N248" s="115">
        <v>0</v>
      </c>
      <c r="O248" s="108"/>
    </row>
    <row r="249" spans="1:15" s="8" customFormat="1" ht="12.75" customHeight="1">
      <c r="A249" s="113" t="s">
        <v>68</v>
      </c>
      <c r="B249" s="114">
        <f t="shared" si="4"/>
        <v>1</v>
      </c>
      <c r="C249" s="114">
        <v>0</v>
      </c>
      <c r="D249" s="114">
        <v>0</v>
      </c>
      <c r="E249" s="114">
        <v>0</v>
      </c>
      <c r="F249" s="114">
        <v>0</v>
      </c>
      <c r="G249" s="114">
        <v>0</v>
      </c>
      <c r="H249" s="114">
        <v>0</v>
      </c>
      <c r="I249" s="114">
        <v>0</v>
      </c>
      <c r="J249" s="114">
        <v>0</v>
      </c>
      <c r="K249" s="114">
        <v>0</v>
      </c>
      <c r="L249" s="114">
        <v>0</v>
      </c>
      <c r="M249" s="114">
        <v>0</v>
      </c>
      <c r="N249" s="114">
        <v>1</v>
      </c>
      <c r="O249" s="108"/>
    </row>
    <row r="250" spans="1:15" ht="12.75" customHeight="1">
      <c r="A250" s="118" t="s">
        <v>184</v>
      </c>
      <c r="B250" s="110">
        <f t="shared" si="4"/>
        <v>1</v>
      </c>
      <c r="C250" s="119">
        <v>0</v>
      </c>
      <c r="D250" s="119">
        <v>0</v>
      </c>
      <c r="E250" s="119">
        <v>0</v>
      </c>
      <c r="F250" s="119">
        <v>0</v>
      </c>
      <c r="G250" s="119">
        <v>0</v>
      </c>
      <c r="H250" s="119">
        <v>1</v>
      </c>
      <c r="I250" s="119">
        <v>0</v>
      </c>
      <c r="J250" s="119">
        <v>0</v>
      </c>
      <c r="K250" s="119">
        <v>0</v>
      </c>
      <c r="L250" s="119">
        <v>0</v>
      </c>
      <c r="M250" s="119">
        <v>0</v>
      </c>
      <c r="N250" s="119">
        <v>0</v>
      </c>
      <c r="O250" s="108"/>
    </row>
    <row r="251" spans="1:15" ht="12.75" customHeight="1">
      <c r="A251" s="113" t="s">
        <v>51</v>
      </c>
      <c r="B251" s="114">
        <f t="shared" si="4"/>
        <v>1</v>
      </c>
      <c r="C251" s="115">
        <v>0</v>
      </c>
      <c r="D251" s="115">
        <v>0</v>
      </c>
      <c r="E251" s="115">
        <v>0</v>
      </c>
      <c r="F251" s="115">
        <v>0</v>
      </c>
      <c r="G251" s="115">
        <v>0</v>
      </c>
      <c r="H251" s="115">
        <v>1</v>
      </c>
      <c r="I251" s="115">
        <v>0</v>
      </c>
      <c r="J251" s="115">
        <v>0</v>
      </c>
      <c r="K251" s="115">
        <v>0</v>
      </c>
      <c r="L251" s="115">
        <v>0</v>
      </c>
      <c r="M251" s="115">
        <v>0</v>
      </c>
      <c r="N251" s="115">
        <v>0</v>
      </c>
      <c r="O251" s="108"/>
    </row>
    <row r="252" spans="1:15" ht="12.75" customHeight="1">
      <c r="A252" s="118" t="s">
        <v>140</v>
      </c>
      <c r="B252" s="110">
        <f t="shared" si="4"/>
        <v>7</v>
      </c>
      <c r="C252" s="110">
        <v>0</v>
      </c>
      <c r="D252" s="110">
        <v>1</v>
      </c>
      <c r="E252" s="110">
        <v>0</v>
      </c>
      <c r="F252" s="110">
        <v>1</v>
      </c>
      <c r="G252" s="110">
        <v>0</v>
      </c>
      <c r="H252" s="110">
        <v>2</v>
      </c>
      <c r="I252" s="110">
        <v>1</v>
      </c>
      <c r="J252" s="110">
        <v>0</v>
      </c>
      <c r="K252" s="110">
        <v>1</v>
      </c>
      <c r="L252" s="110">
        <v>1</v>
      </c>
      <c r="M252" s="110">
        <v>0</v>
      </c>
      <c r="N252" s="110">
        <v>0</v>
      </c>
      <c r="O252" s="108"/>
    </row>
    <row r="253" spans="1:15" ht="12.75" customHeight="1">
      <c r="A253" s="113" t="s">
        <v>52</v>
      </c>
      <c r="B253" s="114">
        <f t="shared" si="4"/>
        <v>7</v>
      </c>
      <c r="C253" s="115">
        <v>0</v>
      </c>
      <c r="D253" s="115">
        <v>1</v>
      </c>
      <c r="E253" s="115">
        <v>0</v>
      </c>
      <c r="F253" s="115">
        <v>1</v>
      </c>
      <c r="G253" s="115">
        <v>0</v>
      </c>
      <c r="H253" s="115">
        <v>2</v>
      </c>
      <c r="I253" s="115">
        <v>1</v>
      </c>
      <c r="J253" s="115">
        <v>0</v>
      </c>
      <c r="K253" s="115">
        <v>1</v>
      </c>
      <c r="L253" s="115">
        <v>1</v>
      </c>
      <c r="M253" s="115">
        <v>0</v>
      </c>
      <c r="N253" s="115">
        <v>0</v>
      </c>
      <c r="O253" s="108"/>
    </row>
    <row r="254" spans="1:15" ht="12.75" customHeight="1">
      <c r="A254" s="118" t="s">
        <v>27</v>
      </c>
      <c r="B254" s="110">
        <f t="shared" si="4"/>
        <v>249</v>
      </c>
      <c r="C254" s="119">
        <v>20</v>
      </c>
      <c r="D254" s="119">
        <v>27</v>
      </c>
      <c r="E254" s="119">
        <v>17</v>
      </c>
      <c r="F254" s="119">
        <v>18</v>
      </c>
      <c r="G254" s="119">
        <v>20</v>
      </c>
      <c r="H254" s="119">
        <v>23</v>
      </c>
      <c r="I254" s="119">
        <v>24</v>
      </c>
      <c r="J254" s="119">
        <v>20</v>
      </c>
      <c r="K254" s="119">
        <v>18</v>
      </c>
      <c r="L254" s="119">
        <v>27</v>
      </c>
      <c r="M254" s="119">
        <v>19</v>
      </c>
      <c r="N254" s="119">
        <v>16</v>
      </c>
      <c r="O254" s="108"/>
    </row>
    <row r="255" spans="1:15" ht="12.75" customHeight="1">
      <c r="A255" s="113" t="s">
        <v>51</v>
      </c>
      <c r="B255" s="114">
        <f t="shared" si="4"/>
        <v>243</v>
      </c>
      <c r="C255" s="114">
        <v>20</v>
      </c>
      <c r="D255" s="114">
        <v>24</v>
      </c>
      <c r="E255" s="114">
        <v>17</v>
      </c>
      <c r="F255" s="114">
        <v>18</v>
      </c>
      <c r="G255" s="114">
        <v>20</v>
      </c>
      <c r="H255" s="114">
        <v>22</v>
      </c>
      <c r="I255" s="114">
        <v>24</v>
      </c>
      <c r="J255" s="114">
        <v>20</v>
      </c>
      <c r="K255" s="114">
        <v>18</v>
      </c>
      <c r="L255" s="114">
        <v>26</v>
      </c>
      <c r="M255" s="114">
        <v>19</v>
      </c>
      <c r="N255" s="114">
        <v>15</v>
      </c>
      <c r="O255" s="108"/>
    </row>
    <row r="256" spans="1:15" ht="12.75" customHeight="1">
      <c r="A256" s="113" t="s">
        <v>231</v>
      </c>
      <c r="B256" s="114">
        <f t="shared" si="4"/>
        <v>1</v>
      </c>
      <c r="C256" s="115">
        <v>0</v>
      </c>
      <c r="D256" s="115">
        <v>0</v>
      </c>
      <c r="E256" s="115">
        <v>0</v>
      </c>
      <c r="F256" s="115">
        <v>0</v>
      </c>
      <c r="G256" s="115">
        <v>0</v>
      </c>
      <c r="H256" s="115">
        <v>0</v>
      </c>
      <c r="I256" s="115">
        <v>0</v>
      </c>
      <c r="J256" s="115">
        <v>0</v>
      </c>
      <c r="K256" s="115">
        <v>0</v>
      </c>
      <c r="L256" s="115">
        <v>0</v>
      </c>
      <c r="M256" s="115">
        <v>0</v>
      </c>
      <c r="N256" s="115">
        <v>1</v>
      </c>
      <c r="O256" s="108"/>
    </row>
    <row r="257" spans="1:15" ht="12.75" customHeight="1">
      <c r="A257" s="113" t="s">
        <v>229</v>
      </c>
      <c r="B257" s="114">
        <f t="shared" si="4"/>
        <v>3</v>
      </c>
      <c r="C257" s="114">
        <v>0</v>
      </c>
      <c r="D257" s="114">
        <v>2</v>
      </c>
      <c r="E257" s="114">
        <v>0</v>
      </c>
      <c r="F257" s="114">
        <v>0</v>
      </c>
      <c r="G257" s="114">
        <v>0</v>
      </c>
      <c r="H257" s="114">
        <v>0</v>
      </c>
      <c r="I257" s="114">
        <v>0</v>
      </c>
      <c r="J257" s="114">
        <v>0</v>
      </c>
      <c r="K257" s="114">
        <v>0</v>
      </c>
      <c r="L257" s="114">
        <v>1</v>
      </c>
      <c r="M257" s="114">
        <v>0</v>
      </c>
      <c r="N257" s="114">
        <v>0</v>
      </c>
      <c r="O257" s="108"/>
    </row>
    <row r="258" spans="1:15" s="8" customFormat="1" ht="12.75" customHeight="1">
      <c r="A258" s="113" t="s">
        <v>56</v>
      </c>
      <c r="B258" s="114">
        <f t="shared" si="4"/>
        <v>1</v>
      </c>
      <c r="C258" s="115">
        <v>0</v>
      </c>
      <c r="D258" s="115">
        <v>1</v>
      </c>
      <c r="E258" s="115">
        <v>0</v>
      </c>
      <c r="F258" s="115">
        <v>0</v>
      </c>
      <c r="G258" s="115">
        <v>0</v>
      </c>
      <c r="H258" s="115">
        <v>0</v>
      </c>
      <c r="I258" s="115">
        <v>0</v>
      </c>
      <c r="J258" s="115">
        <v>0</v>
      </c>
      <c r="K258" s="115">
        <v>0</v>
      </c>
      <c r="L258" s="115">
        <v>0</v>
      </c>
      <c r="M258" s="115">
        <v>0</v>
      </c>
      <c r="N258" s="115">
        <v>0</v>
      </c>
      <c r="O258" s="108"/>
    </row>
    <row r="259" spans="1:15" s="8" customFormat="1" ht="12.75" customHeight="1">
      <c r="A259" s="113" t="s">
        <v>52</v>
      </c>
      <c r="B259" s="114">
        <f t="shared" si="4"/>
        <v>1</v>
      </c>
      <c r="C259" s="114">
        <v>0</v>
      </c>
      <c r="D259" s="114">
        <v>0</v>
      </c>
      <c r="E259" s="114">
        <v>0</v>
      </c>
      <c r="F259" s="114">
        <v>0</v>
      </c>
      <c r="G259" s="114">
        <v>0</v>
      </c>
      <c r="H259" s="114">
        <v>1</v>
      </c>
      <c r="I259" s="114">
        <v>0</v>
      </c>
      <c r="J259" s="114">
        <v>0</v>
      </c>
      <c r="K259" s="114">
        <v>0</v>
      </c>
      <c r="L259" s="114">
        <v>0</v>
      </c>
      <c r="M259" s="114">
        <v>0</v>
      </c>
      <c r="N259" s="114">
        <v>0</v>
      </c>
      <c r="O259" s="108"/>
    </row>
    <row r="260" spans="1:15" ht="12.75" customHeight="1">
      <c r="A260" s="118" t="s">
        <v>141</v>
      </c>
      <c r="B260" s="110">
        <f t="shared" si="4"/>
        <v>3</v>
      </c>
      <c r="C260" s="119">
        <v>0</v>
      </c>
      <c r="D260" s="119">
        <v>0</v>
      </c>
      <c r="E260" s="119">
        <v>2</v>
      </c>
      <c r="F260" s="119">
        <v>1</v>
      </c>
      <c r="G260" s="119">
        <v>0</v>
      </c>
      <c r="H260" s="119">
        <v>0</v>
      </c>
      <c r="I260" s="119">
        <v>0</v>
      </c>
      <c r="J260" s="119">
        <v>0</v>
      </c>
      <c r="K260" s="119">
        <v>0</v>
      </c>
      <c r="L260" s="119">
        <v>0</v>
      </c>
      <c r="M260" s="119">
        <v>0</v>
      </c>
      <c r="N260" s="119">
        <v>0</v>
      </c>
      <c r="O260" s="108"/>
    </row>
    <row r="261" spans="1:15" ht="12.75" customHeight="1">
      <c r="A261" s="113" t="s">
        <v>53</v>
      </c>
      <c r="B261" s="114">
        <f t="shared" si="4"/>
        <v>1</v>
      </c>
      <c r="C261" s="114">
        <v>0</v>
      </c>
      <c r="D261" s="114">
        <v>0</v>
      </c>
      <c r="E261" s="114">
        <v>1</v>
      </c>
      <c r="F261" s="114">
        <v>0</v>
      </c>
      <c r="G261" s="114">
        <v>0</v>
      </c>
      <c r="H261" s="114">
        <v>0</v>
      </c>
      <c r="I261" s="114">
        <v>0</v>
      </c>
      <c r="J261" s="114">
        <v>0</v>
      </c>
      <c r="K261" s="114">
        <v>0</v>
      </c>
      <c r="L261" s="114">
        <v>0</v>
      </c>
      <c r="M261" s="114">
        <v>0</v>
      </c>
      <c r="N261" s="114">
        <v>0</v>
      </c>
      <c r="O261" s="108"/>
    </row>
    <row r="262" spans="1:15" ht="12.75" customHeight="1">
      <c r="A262" s="113" t="s">
        <v>63</v>
      </c>
      <c r="B262" s="114">
        <f t="shared" si="4"/>
        <v>1</v>
      </c>
      <c r="C262" s="115">
        <v>0</v>
      </c>
      <c r="D262" s="115">
        <v>0</v>
      </c>
      <c r="E262" s="115">
        <v>1</v>
      </c>
      <c r="F262" s="115">
        <v>0</v>
      </c>
      <c r="G262" s="115">
        <v>0</v>
      </c>
      <c r="H262" s="115">
        <v>0</v>
      </c>
      <c r="I262" s="115">
        <v>0</v>
      </c>
      <c r="J262" s="115">
        <v>0</v>
      </c>
      <c r="K262" s="115">
        <v>0</v>
      </c>
      <c r="L262" s="115">
        <v>0</v>
      </c>
      <c r="M262" s="115">
        <v>0</v>
      </c>
      <c r="N262" s="115">
        <v>0</v>
      </c>
      <c r="O262" s="108"/>
    </row>
    <row r="263" spans="1:15" ht="12.75" customHeight="1">
      <c r="A263" s="113" t="s">
        <v>52</v>
      </c>
      <c r="B263" s="114">
        <f t="shared" si="4"/>
        <v>1</v>
      </c>
      <c r="C263" s="121">
        <v>0</v>
      </c>
      <c r="D263" s="121">
        <v>0</v>
      </c>
      <c r="E263" s="121">
        <v>0</v>
      </c>
      <c r="F263" s="122">
        <v>1</v>
      </c>
      <c r="G263" s="122">
        <v>0</v>
      </c>
      <c r="H263" s="122">
        <v>0</v>
      </c>
      <c r="I263" s="122">
        <v>0</v>
      </c>
      <c r="J263" s="122">
        <v>0</v>
      </c>
      <c r="K263" s="122">
        <v>0</v>
      </c>
      <c r="L263" s="122">
        <v>0</v>
      </c>
      <c r="M263" s="122">
        <v>0</v>
      </c>
      <c r="N263" s="122">
        <v>0</v>
      </c>
      <c r="O263" s="108"/>
    </row>
    <row r="264" spans="1:15" s="8" customFormat="1" ht="12.75" customHeight="1">
      <c r="A264" s="118" t="s">
        <v>264</v>
      </c>
      <c r="B264" s="110">
        <f t="shared" si="4"/>
        <v>61</v>
      </c>
      <c r="C264" s="123">
        <v>3</v>
      </c>
      <c r="D264" s="123">
        <v>3</v>
      </c>
      <c r="E264" s="123">
        <v>6</v>
      </c>
      <c r="F264" s="123">
        <v>8</v>
      </c>
      <c r="G264" s="123">
        <v>9</v>
      </c>
      <c r="H264" s="123">
        <v>5</v>
      </c>
      <c r="I264" s="123">
        <v>2</v>
      </c>
      <c r="J264" s="123">
        <v>8</v>
      </c>
      <c r="K264" s="123">
        <v>4</v>
      </c>
      <c r="L264" s="123">
        <v>6</v>
      </c>
      <c r="M264" s="123">
        <v>1</v>
      </c>
      <c r="N264" s="123">
        <v>6</v>
      </c>
      <c r="O264" s="108"/>
    </row>
    <row r="265" spans="1:15" ht="12.75" customHeight="1">
      <c r="A265" s="113" t="s">
        <v>51</v>
      </c>
      <c r="B265" s="114">
        <f t="shared" ref="B265:B328" si="5">+SUM(C265:N265)</f>
        <v>18</v>
      </c>
      <c r="C265" s="122">
        <v>2</v>
      </c>
      <c r="D265" s="122">
        <v>1</v>
      </c>
      <c r="E265" s="122">
        <v>3</v>
      </c>
      <c r="F265" s="122">
        <v>0</v>
      </c>
      <c r="G265" s="122">
        <v>5</v>
      </c>
      <c r="H265" s="122">
        <v>1</v>
      </c>
      <c r="I265" s="122">
        <v>0</v>
      </c>
      <c r="J265" s="122">
        <v>2</v>
      </c>
      <c r="K265" s="122">
        <v>1</v>
      </c>
      <c r="L265" s="122">
        <v>2</v>
      </c>
      <c r="M265" s="122">
        <v>0</v>
      </c>
      <c r="N265" s="122">
        <v>1</v>
      </c>
      <c r="O265" s="108"/>
    </row>
    <row r="266" spans="1:15" s="8" customFormat="1" ht="12.75" customHeight="1">
      <c r="A266" s="113" t="s">
        <v>231</v>
      </c>
      <c r="B266" s="114">
        <f t="shared" si="5"/>
        <v>3</v>
      </c>
      <c r="C266" s="122">
        <v>0</v>
      </c>
      <c r="D266" s="122">
        <v>0</v>
      </c>
      <c r="E266" s="122">
        <v>0</v>
      </c>
      <c r="F266" s="122">
        <v>0</v>
      </c>
      <c r="G266" s="122">
        <v>0</v>
      </c>
      <c r="H266" s="122">
        <v>0</v>
      </c>
      <c r="I266" s="122">
        <v>0</v>
      </c>
      <c r="J266" s="122">
        <v>0</v>
      </c>
      <c r="K266" s="122">
        <v>0</v>
      </c>
      <c r="L266" s="122">
        <v>0</v>
      </c>
      <c r="M266" s="122">
        <v>0</v>
      </c>
      <c r="N266" s="122">
        <v>3</v>
      </c>
      <c r="O266" s="108"/>
    </row>
    <row r="267" spans="1:15" ht="12.75" customHeight="1">
      <c r="A267" s="113" t="s">
        <v>67</v>
      </c>
      <c r="B267" s="114">
        <f t="shared" si="5"/>
        <v>2</v>
      </c>
      <c r="C267" s="122">
        <v>0</v>
      </c>
      <c r="D267" s="122">
        <v>0</v>
      </c>
      <c r="E267" s="122">
        <v>0</v>
      </c>
      <c r="F267" s="122">
        <v>0</v>
      </c>
      <c r="G267" s="122">
        <v>0</v>
      </c>
      <c r="H267" s="122">
        <v>1</v>
      </c>
      <c r="I267" s="122">
        <v>0</v>
      </c>
      <c r="J267" s="122">
        <v>1</v>
      </c>
      <c r="K267" s="122">
        <v>0</v>
      </c>
      <c r="L267" s="122">
        <v>0</v>
      </c>
      <c r="M267" s="122">
        <v>0</v>
      </c>
      <c r="N267" s="122">
        <v>0</v>
      </c>
      <c r="O267" s="108"/>
    </row>
    <row r="268" spans="1:15" ht="12.75" customHeight="1">
      <c r="A268" s="113" t="s">
        <v>63</v>
      </c>
      <c r="B268" s="114">
        <f t="shared" si="5"/>
        <v>5</v>
      </c>
      <c r="C268" s="122">
        <v>0</v>
      </c>
      <c r="D268" s="122">
        <v>1</v>
      </c>
      <c r="E268" s="122">
        <v>0</v>
      </c>
      <c r="F268" s="122">
        <v>0</v>
      </c>
      <c r="G268" s="122">
        <v>1</v>
      </c>
      <c r="H268" s="122">
        <v>1</v>
      </c>
      <c r="I268" s="122">
        <v>0</v>
      </c>
      <c r="J268" s="122">
        <v>1</v>
      </c>
      <c r="K268" s="122">
        <v>1</v>
      </c>
      <c r="L268" s="122">
        <v>0</v>
      </c>
      <c r="M268" s="122">
        <v>0</v>
      </c>
      <c r="N268" s="122">
        <v>0</v>
      </c>
      <c r="O268" s="108"/>
    </row>
    <row r="269" spans="1:15" ht="12.75" customHeight="1">
      <c r="A269" s="113" t="s">
        <v>56</v>
      </c>
      <c r="B269" s="114">
        <f t="shared" si="5"/>
        <v>15</v>
      </c>
      <c r="C269" s="122">
        <v>0</v>
      </c>
      <c r="D269" s="122">
        <v>0</v>
      </c>
      <c r="E269" s="122">
        <v>1</v>
      </c>
      <c r="F269" s="122">
        <v>3</v>
      </c>
      <c r="G269" s="122">
        <v>1</v>
      </c>
      <c r="H269" s="122">
        <v>0</v>
      </c>
      <c r="I269" s="122">
        <v>2</v>
      </c>
      <c r="J269" s="122">
        <v>1</v>
      </c>
      <c r="K269" s="122">
        <v>1</v>
      </c>
      <c r="L269" s="122">
        <v>4</v>
      </c>
      <c r="M269" s="122">
        <v>0</v>
      </c>
      <c r="N269" s="122">
        <v>2</v>
      </c>
      <c r="O269" s="108"/>
    </row>
    <row r="270" spans="1:15" ht="12.75" customHeight="1">
      <c r="A270" s="113" t="s">
        <v>52</v>
      </c>
      <c r="B270" s="114">
        <f t="shared" si="5"/>
        <v>18</v>
      </c>
      <c r="C270" s="122">
        <v>1</v>
      </c>
      <c r="D270" s="122">
        <v>1</v>
      </c>
      <c r="E270" s="122">
        <v>2</v>
      </c>
      <c r="F270" s="122">
        <v>5</v>
      </c>
      <c r="G270" s="122">
        <v>2</v>
      </c>
      <c r="H270" s="122">
        <v>2</v>
      </c>
      <c r="I270" s="122">
        <v>0</v>
      </c>
      <c r="J270" s="122">
        <v>3</v>
      </c>
      <c r="K270" s="122">
        <v>1</v>
      </c>
      <c r="L270" s="122">
        <v>0</v>
      </c>
      <c r="M270" s="122">
        <v>1</v>
      </c>
      <c r="N270" s="122">
        <v>0</v>
      </c>
      <c r="O270" s="108"/>
    </row>
    <row r="271" spans="1:15" s="8" customFormat="1" ht="12.75" customHeight="1">
      <c r="A271" s="118" t="s">
        <v>265</v>
      </c>
      <c r="B271" s="110">
        <f t="shared" si="5"/>
        <v>6</v>
      </c>
      <c r="C271" s="123">
        <v>1</v>
      </c>
      <c r="D271" s="123">
        <v>0</v>
      </c>
      <c r="E271" s="123">
        <v>0</v>
      </c>
      <c r="F271" s="123">
        <v>0</v>
      </c>
      <c r="G271" s="123">
        <v>1</v>
      </c>
      <c r="H271" s="123">
        <v>1</v>
      </c>
      <c r="I271" s="123">
        <v>1</v>
      </c>
      <c r="J271" s="123">
        <v>0</v>
      </c>
      <c r="K271" s="123">
        <v>0</v>
      </c>
      <c r="L271" s="123">
        <v>0</v>
      </c>
      <c r="M271" s="123">
        <v>0</v>
      </c>
      <c r="N271" s="123">
        <v>2</v>
      </c>
      <c r="O271" s="108"/>
    </row>
    <row r="272" spans="1:15" ht="12.75" customHeight="1">
      <c r="A272" s="113" t="s">
        <v>51</v>
      </c>
      <c r="B272" s="114">
        <f t="shared" si="5"/>
        <v>6</v>
      </c>
      <c r="C272" s="122">
        <v>1</v>
      </c>
      <c r="D272" s="122">
        <v>0</v>
      </c>
      <c r="E272" s="122">
        <v>0</v>
      </c>
      <c r="F272" s="122">
        <v>0</v>
      </c>
      <c r="G272" s="122">
        <v>1</v>
      </c>
      <c r="H272" s="122">
        <v>1</v>
      </c>
      <c r="I272" s="122">
        <v>1</v>
      </c>
      <c r="J272" s="122">
        <v>0</v>
      </c>
      <c r="K272" s="122">
        <v>0</v>
      </c>
      <c r="L272" s="122">
        <v>0</v>
      </c>
      <c r="M272" s="122">
        <v>0</v>
      </c>
      <c r="N272" s="122">
        <v>2</v>
      </c>
      <c r="O272" s="108"/>
    </row>
    <row r="273" spans="1:15" ht="12.75" customHeight="1">
      <c r="A273" s="118" t="s">
        <v>266</v>
      </c>
      <c r="B273" s="110">
        <f t="shared" si="5"/>
        <v>140</v>
      </c>
      <c r="C273" s="123">
        <v>10</v>
      </c>
      <c r="D273" s="123">
        <v>11</v>
      </c>
      <c r="E273" s="123">
        <v>12</v>
      </c>
      <c r="F273" s="123">
        <v>12</v>
      </c>
      <c r="G273" s="123">
        <v>10</v>
      </c>
      <c r="H273" s="123">
        <v>14</v>
      </c>
      <c r="I273" s="123">
        <v>10</v>
      </c>
      <c r="J273" s="123">
        <v>17</v>
      </c>
      <c r="K273" s="123">
        <v>13</v>
      </c>
      <c r="L273" s="123">
        <v>8</v>
      </c>
      <c r="M273" s="123">
        <v>11</v>
      </c>
      <c r="N273" s="123">
        <v>12</v>
      </c>
      <c r="O273" s="108"/>
    </row>
    <row r="274" spans="1:15" s="8" customFormat="1" ht="12.75" customHeight="1">
      <c r="A274" s="113" t="s">
        <v>51</v>
      </c>
      <c r="B274" s="114">
        <f t="shared" si="5"/>
        <v>136</v>
      </c>
      <c r="C274" s="122">
        <v>10</v>
      </c>
      <c r="D274" s="122">
        <v>11</v>
      </c>
      <c r="E274" s="122">
        <v>12</v>
      </c>
      <c r="F274" s="122">
        <v>11</v>
      </c>
      <c r="G274" s="122">
        <v>10</v>
      </c>
      <c r="H274" s="122">
        <v>14</v>
      </c>
      <c r="I274" s="122">
        <v>10</v>
      </c>
      <c r="J274" s="122">
        <v>17</v>
      </c>
      <c r="K274" s="122">
        <v>13</v>
      </c>
      <c r="L274" s="122">
        <v>7</v>
      </c>
      <c r="M274" s="122">
        <v>11</v>
      </c>
      <c r="N274" s="122">
        <v>10</v>
      </c>
      <c r="O274" s="108"/>
    </row>
    <row r="275" spans="1:15" ht="12.75" customHeight="1">
      <c r="A275" s="113" t="s">
        <v>229</v>
      </c>
      <c r="B275" s="114">
        <f t="shared" si="5"/>
        <v>1</v>
      </c>
      <c r="C275" s="122">
        <v>0</v>
      </c>
      <c r="D275" s="122">
        <v>0</v>
      </c>
      <c r="E275" s="122">
        <v>0</v>
      </c>
      <c r="F275" s="122">
        <v>1</v>
      </c>
      <c r="G275" s="122">
        <v>0</v>
      </c>
      <c r="H275" s="122">
        <v>0</v>
      </c>
      <c r="I275" s="122">
        <v>0</v>
      </c>
      <c r="J275" s="122">
        <v>0</v>
      </c>
      <c r="K275" s="122">
        <v>0</v>
      </c>
      <c r="L275" s="122">
        <v>0</v>
      </c>
      <c r="M275" s="122">
        <v>0</v>
      </c>
      <c r="N275" s="122">
        <v>0</v>
      </c>
      <c r="O275" s="108"/>
    </row>
    <row r="276" spans="1:15" s="8" customFormat="1" ht="12.75" customHeight="1">
      <c r="A276" s="113" t="s">
        <v>56</v>
      </c>
      <c r="B276" s="114">
        <f t="shared" si="5"/>
        <v>3</v>
      </c>
      <c r="C276" s="122">
        <v>0</v>
      </c>
      <c r="D276" s="122">
        <v>0</v>
      </c>
      <c r="E276" s="122">
        <v>0</v>
      </c>
      <c r="F276" s="122">
        <v>0</v>
      </c>
      <c r="G276" s="122">
        <v>0</v>
      </c>
      <c r="H276" s="122">
        <v>0</v>
      </c>
      <c r="I276" s="122">
        <v>0</v>
      </c>
      <c r="J276" s="122">
        <v>0</v>
      </c>
      <c r="K276" s="122">
        <v>0</v>
      </c>
      <c r="L276" s="122">
        <v>1</v>
      </c>
      <c r="M276" s="122">
        <v>0</v>
      </c>
      <c r="N276" s="122">
        <v>2</v>
      </c>
      <c r="O276" s="108"/>
    </row>
    <row r="277" spans="1:15" ht="12.75" customHeight="1">
      <c r="A277" s="118" t="s">
        <v>267</v>
      </c>
      <c r="B277" s="110">
        <f t="shared" si="5"/>
        <v>99</v>
      </c>
      <c r="C277" s="123">
        <v>7</v>
      </c>
      <c r="D277" s="123">
        <v>8</v>
      </c>
      <c r="E277" s="123">
        <v>5</v>
      </c>
      <c r="F277" s="123">
        <v>2</v>
      </c>
      <c r="G277" s="123">
        <v>2</v>
      </c>
      <c r="H277" s="123">
        <v>7</v>
      </c>
      <c r="I277" s="123">
        <v>13</v>
      </c>
      <c r="J277" s="123">
        <v>8</v>
      </c>
      <c r="K277" s="123">
        <v>10</v>
      </c>
      <c r="L277" s="123">
        <v>15</v>
      </c>
      <c r="M277" s="123">
        <v>12</v>
      </c>
      <c r="N277" s="123">
        <v>10</v>
      </c>
      <c r="O277" s="108"/>
    </row>
    <row r="278" spans="1:15" ht="12.75" customHeight="1">
      <c r="A278" s="113" t="s">
        <v>53</v>
      </c>
      <c r="B278" s="114">
        <f t="shared" si="5"/>
        <v>1</v>
      </c>
      <c r="C278" s="122">
        <v>0</v>
      </c>
      <c r="D278" s="122">
        <v>0</v>
      </c>
      <c r="E278" s="122">
        <v>0</v>
      </c>
      <c r="F278" s="122">
        <v>0</v>
      </c>
      <c r="G278" s="122">
        <v>0</v>
      </c>
      <c r="H278" s="122">
        <v>0</v>
      </c>
      <c r="I278" s="122">
        <v>0</v>
      </c>
      <c r="J278" s="122">
        <v>0</v>
      </c>
      <c r="K278" s="122">
        <v>0</v>
      </c>
      <c r="L278" s="122">
        <v>0</v>
      </c>
      <c r="M278" s="122">
        <v>1</v>
      </c>
      <c r="N278" s="122">
        <v>0</v>
      </c>
      <c r="O278" s="108"/>
    </row>
    <row r="279" spans="1:15" ht="12.75" customHeight="1">
      <c r="A279" s="113" t="s">
        <v>51</v>
      </c>
      <c r="B279" s="114">
        <f t="shared" si="5"/>
        <v>68</v>
      </c>
      <c r="C279" s="122">
        <v>6</v>
      </c>
      <c r="D279" s="122">
        <v>5</v>
      </c>
      <c r="E279" s="122">
        <v>4</v>
      </c>
      <c r="F279" s="122">
        <v>1</v>
      </c>
      <c r="G279" s="122">
        <v>1</v>
      </c>
      <c r="H279" s="122">
        <v>4</v>
      </c>
      <c r="I279" s="122">
        <v>10</v>
      </c>
      <c r="J279" s="122">
        <v>6</v>
      </c>
      <c r="K279" s="122">
        <v>7</v>
      </c>
      <c r="L279" s="122">
        <v>6</v>
      </c>
      <c r="M279" s="122">
        <v>8</v>
      </c>
      <c r="N279" s="122">
        <v>10</v>
      </c>
      <c r="O279" s="108"/>
    </row>
    <row r="280" spans="1:15" ht="12.75" customHeight="1">
      <c r="A280" s="113" t="s">
        <v>240</v>
      </c>
      <c r="B280" s="114">
        <f t="shared" si="5"/>
        <v>1</v>
      </c>
      <c r="C280" s="122">
        <v>0</v>
      </c>
      <c r="D280" s="122">
        <v>0</v>
      </c>
      <c r="E280" s="122">
        <v>0</v>
      </c>
      <c r="F280" s="122">
        <v>0</v>
      </c>
      <c r="G280" s="122">
        <v>0</v>
      </c>
      <c r="H280" s="122">
        <v>0</v>
      </c>
      <c r="I280" s="122">
        <v>0</v>
      </c>
      <c r="J280" s="122">
        <v>0</v>
      </c>
      <c r="K280" s="122">
        <v>0</v>
      </c>
      <c r="L280" s="122">
        <v>1</v>
      </c>
      <c r="M280" s="122">
        <v>0</v>
      </c>
      <c r="N280" s="122">
        <v>0</v>
      </c>
      <c r="O280" s="108"/>
    </row>
    <row r="281" spans="1:15" ht="12.75" customHeight="1">
      <c r="A281" s="113" t="s">
        <v>67</v>
      </c>
      <c r="B281" s="114">
        <f t="shared" si="5"/>
        <v>6</v>
      </c>
      <c r="C281" s="122">
        <v>0</v>
      </c>
      <c r="D281" s="122">
        <v>2</v>
      </c>
      <c r="E281" s="122">
        <v>0</v>
      </c>
      <c r="F281" s="122">
        <v>0</v>
      </c>
      <c r="G281" s="122">
        <v>0</v>
      </c>
      <c r="H281" s="122">
        <v>3</v>
      </c>
      <c r="I281" s="122">
        <v>0</v>
      </c>
      <c r="J281" s="122">
        <v>1</v>
      </c>
      <c r="K281" s="122">
        <v>0</v>
      </c>
      <c r="L281" s="122">
        <v>0</v>
      </c>
      <c r="M281" s="122">
        <v>0</v>
      </c>
      <c r="N281" s="122">
        <v>0</v>
      </c>
      <c r="O281" s="108"/>
    </row>
    <row r="282" spans="1:15" ht="12.75" customHeight="1">
      <c r="A282" s="113" t="s">
        <v>63</v>
      </c>
      <c r="B282" s="114">
        <f t="shared" si="5"/>
        <v>5</v>
      </c>
      <c r="C282" s="122">
        <v>0</v>
      </c>
      <c r="D282" s="122">
        <v>0</v>
      </c>
      <c r="E282" s="122">
        <v>0</v>
      </c>
      <c r="F282" s="122">
        <v>0</v>
      </c>
      <c r="G282" s="122">
        <v>0</v>
      </c>
      <c r="H282" s="122">
        <v>0</v>
      </c>
      <c r="I282" s="122">
        <v>0</v>
      </c>
      <c r="J282" s="122">
        <v>0</v>
      </c>
      <c r="K282" s="122">
        <v>0</v>
      </c>
      <c r="L282" s="122">
        <v>5</v>
      </c>
      <c r="M282" s="122">
        <v>0</v>
      </c>
      <c r="N282" s="122">
        <v>0</v>
      </c>
      <c r="O282" s="108"/>
    </row>
    <row r="283" spans="1:15" ht="12.75" customHeight="1">
      <c r="A283" s="113" t="s">
        <v>52</v>
      </c>
      <c r="B283" s="114">
        <f t="shared" si="5"/>
        <v>18</v>
      </c>
      <c r="C283" s="122">
        <v>1</v>
      </c>
      <c r="D283" s="122">
        <v>1</v>
      </c>
      <c r="E283" s="122">
        <v>1</v>
      </c>
      <c r="F283" s="122">
        <v>1</v>
      </c>
      <c r="G283" s="122">
        <v>1</v>
      </c>
      <c r="H283" s="122">
        <v>0</v>
      </c>
      <c r="I283" s="122">
        <v>3</v>
      </c>
      <c r="J283" s="122">
        <v>1</v>
      </c>
      <c r="K283" s="122">
        <v>3</v>
      </c>
      <c r="L283" s="122">
        <v>3</v>
      </c>
      <c r="M283" s="122">
        <v>3</v>
      </c>
      <c r="N283" s="122">
        <v>0</v>
      </c>
      <c r="O283" s="108"/>
    </row>
    <row r="284" spans="1:15" s="8" customFormat="1" ht="12.75" customHeight="1">
      <c r="A284" s="118" t="s">
        <v>268</v>
      </c>
      <c r="B284" s="110">
        <f t="shared" si="5"/>
        <v>3</v>
      </c>
      <c r="C284" s="123">
        <v>1</v>
      </c>
      <c r="D284" s="123">
        <v>1</v>
      </c>
      <c r="E284" s="123">
        <v>1</v>
      </c>
      <c r="F284" s="123">
        <v>0</v>
      </c>
      <c r="G284" s="123">
        <v>0</v>
      </c>
      <c r="H284" s="123">
        <v>0</v>
      </c>
      <c r="I284" s="123">
        <v>0</v>
      </c>
      <c r="J284" s="123">
        <v>0</v>
      </c>
      <c r="K284" s="123">
        <v>0</v>
      </c>
      <c r="L284" s="123">
        <v>0</v>
      </c>
      <c r="M284" s="123">
        <v>0</v>
      </c>
      <c r="N284" s="123">
        <v>0</v>
      </c>
      <c r="O284" s="108"/>
    </row>
    <row r="285" spans="1:15" ht="12.75" customHeight="1">
      <c r="A285" s="113" t="s">
        <v>51</v>
      </c>
      <c r="B285" s="114">
        <f t="shared" si="5"/>
        <v>3</v>
      </c>
      <c r="C285" s="122">
        <v>1</v>
      </c>
      <c r="D285" s="122">
        <v>1</v>
      </c>
      <c r="E285" s="122">
        <v>1</v>
      </c>
      <c r="F285" s="122">
        <v>0</v>
      </c>
      <c r="G285" s="122">
        <v>0</v>
      </c>
      <c r="H285" s="122">
        <v>0</v>
      </c>
      <c r="I285" s="122">
        <v>0</v>
      </c>
      <c r="J285" s="122">
        <v>0</v>
      </c>
      <c r="K285" s="122">
        <v>0</v>
      </c>
      <c r="L285" s="122">
        <v>0</v>
      </c>
      <c r="M285" s="122">
        <v>0</v>
      </c>
      <c r="N285" s="122">
        <v>0</v>
      </c>
      <c r="O285" s="108"/>
    </row>
    <row r="286" spans="1:15" s="8" customFormat="1" ht="12.75" customHeight="1">
      <c r="A286" s="118" t="s">
        <v>30</v>
      </c>
      <c r="B286" s="110">
        <f t="shared" si="5"/>
        <v>17</v>
      </c>
      <c r="C286" s="123">
        <v>0</v>
      </c>
      <c r="D286" s="123">
        <v>1</v>
      </c>
      <c r="E286" s="123">
        <v>0</v>
      </c>
      <c r="F286" s="123">
        <v>0</v>
      </c>
      <c r="G286" s="123">
        <v>4</v>
      </c>
      <c r="H286" s="123">
        <v>0</v>
      </c>
      <c r="I286" s="123">
        <v>0</v>
      </c>
      <c r="J286" s="123">
        <v>2</v>
      </c>
      <c r="K286" s="123">
        <v>3</v>
      </c>
      <c r="L286" s="123">
        <v>3</v>
      </c>
      <c r="M286" s="123">
        <v>2</v>
      </c>
      <c r="N286" s="123">
        <v>2</v>
      </c>
      <c r="O286" s="108"/>
    </row>
    <row r="287" spans="1:15" ht="12.75" customHeight="1">
      <c r="A287" s="113" t="s">
        <v>51</v>
      </c>
      <c r="B287" s="114">
        <f t="shared" si="5"/>
        <v>17</v>
      </c>
      <c r="C287" s="122">
        <v>0</v>
      </c>
      <c r="D287" s="122">
        <v>1</v>
      </c>
      <c r="E287" s="122">
        <v>0</v>
      </c>
      <c r="F287" s="122">
        <v>0</v>
      </c>
      <c r="G287" s="122">
        <v>4</v>
      </c>
      <c r="H287" s="122">
        <v>0</v>
      </c>
      <c r="I287" s="122">
        <v>0</v>
      </c>
      <c r="J287" s="122">
        <v>2</v>
      </c>
      <c r="K287" s="122">
        <v>3</v>
      </c>
      <c r="L287" s="122">
        <v>3</v>
      </c>
      <c r="M287" s="122">
        <v>2</v>
      </c>
      <c r="N287" s="122">
        <v>2</v>
      </c>
      <c r="O287" s="108"/>
    </row>
    <row r="288" spans="1:15" s="8" customFormat="1" ht="12.75" customHeight="1">
      <c r="A288" s="118" t="s">
        <v>269</v>
      </c>
      <c r="B288" s="110">
        <f t="shared" si="5"/>
        <v>4</v>
      </c>
      <c r="C288" s="123">
        <v>0</v>
      </c>
      <c r="D288" s="123">
        <v>0</v>
      </c>
      <c r="E288" s="123">
        <v>0</v>
      </c>
      <c r="F288" s="123">
        <v>0</v>
      </c>
      <c r="G288" s="123">
        <v>0</v>
      </c>
      <c r="H288" s="123">
        <v>0</v>
      </c>
      <c r="I288" s="123">
        <v>0</v>
      </c>
      <c r="J288" s="123">
        <v>1</v>
      </c>
      <c r="K288" s="123">
        <v>0</v>
      </c>
      <c r="L288" s="123">
        <v>3</v>
      </c>
      <c r="M288" s="123">
        <v>0</v>
      </c>
      <c r="N288" s="123">
        <v>0</v>
      </c>
      <c r="O288" s="108"/>
    </row>
    <row r="289" spans="1:15" s="8" customFormat="1" ht="12.75" customHeight="1">
      <c r="A289" s="113" t="s">
        <v>51</v>
      </c>
      <c r="B289" s="114">
        <f t="shared" si="5"/>
        <v>1</v>
      </c>
      <c r="C289" s="122">
        <v>0</v>
      </c>
      <c r="D289" s="122">
        <v>0</v>
      </c>
      <c r="E289" s="122">
        <v>0</v>
      </c>
      <c r="F289" s="122">
        <v>0</v>
      </c>
      <c r="G289" s="122">
        <v>0</v>
      </c>
      <c r="H289" s="122">
        <v>0</v>
      </c>
      <c r="I289" s="122">
        <v>0</v>
      </c>
      <c r="J289" s="122">
        <v>1</v>
      </c>
      <c r="K289" s="122">
        <v>0</v>
      </c>
      <c r="L289" s="122">
        <v>0</v>
      </c>
      <c r="M289" s="122">
        <v>0</v>
      </c>
      <c r="N289" s="122">
        <v>0</v>
      </c>
      <c r="O289" s="108"/>
    </row>
    <row r="290" spans="1:15" ht="12.75" customHeight="1">
      <c r="A290" s="113" t="s">
        <v>229</v>
      </c>
      <c r="B290" s="114">
        <f t="shared" si="5"/>
        <v>1</v>
      </c>
      <c r="C290" s="122">
        <v>0</v>
      </c>
      <c r="D290" s="122">
        <v>0</v>
      </c>
      <c r="E290" s="122">
        <v>0</v>
      </c>
      <c r="F290" s="122">
        <v>0</v>
      </c>
      <c r="G290" s="122">
        <v>0</v>
      </c>
      <c r="H290" s="122">
        <v>0</v>
      </c>
      <c r="I290" s="122">
        <v>0</v>
      </c>
      <c r="J290" s="122">
        <v>0</v>
      </c>
      <c r="K290" s="122">
        <v>0</v>
      </c>
      <c r="L290" s="122">
        <v>1</v>
      </c>
      <c r="M290" s="122">
        <v>0</v>
      </c>
      <c r="N290" s="122">
        <v>0</v>
      </c>
      <c r="O290" s="108"/>
    </row>
    <row r="291" spans="1:15" ht="12.75" customHeight="1">
      <c r="A291" s="113" t="s">
        <v>56</v>
      </c>
      <c r="B291" s="114">
        <f t="shared" si="5"/>
        <v>2</v>
      </c>
      <c r="C291" s="122">
        <v>0</v>
      </c>
      <c r="D291" s="122">
        <v>0</v>
      </c>
      <c r="E291" s="122">
        <v>0</v>
      </c>
      <c r="F291" s="122">
        <v>0</v>
      </c>
      <c r="G291" s="122">
        <v>0</v>
      </c>
      <c r="H291" s="122">
        <v>0</v>
      </c>
      <c r="I291" s="122">
        <v>0</v>
      </c>
      <c r="J291" s="122">
        <v>0</v>
      </c>
      <c r="K291" s="122">
        <v>0</v>
      </c>
      <c r="L291" s="122">
        <v>2</v>
      </c>
      <c r="M291" s="122">
        <v>0</v>
      </c>
      <c r="N291" s="122">
        <v>0</v>
      </c>
      <c r="O291" s="108"/>
    </row>
    <row r="292" spans="1:15" ht="12.75" customHeight="1">
      <c r="A292" s="118" t="s">
        <v>270</v>
      </c>
      <c r="B292" s="110">
        <f t="shared" si="5"/>
        <v>1</v>
      </c>
      <c r="C292" s="123">
        <v>0</v>
      </c>
      <c r="D292" s="123">
        <v>0</v>
      </c>
      <c r="E292" s="123">
        <v>0</v>
      </c>
      <c r="F292" s="123">
        <v>0</v>
      </c>
      <c r="G292" s="123">
        <v>0</v>
      </c>
      <c r="H292" s="123">
        <v>0</v>
      </c>
      <c r="I292" s="123">
        <v>0</v>
      </c>
      <c r="J292" s="123">
        <v>0</v>
      </c>
      <c r="K292" s="123">
        <v>0</v>
      </c>
      <c r="L292" s="123">
        <v>0</v>
      </c>
      <c r="M292" s="123">
        <v>1</v>
      </c>
      <c r="N292" s="123">
        <v>0</v>
      </c>
      <c r="O292" s="108"/>
    </row>
    <row r="293" spans="1:15" s="8" customFormat="1" ht="12.75" customHeight="1">
      <c r="A293" s="113" t="s">
        <v>53</v>
      </c>
      <c r="B293" s="114">
        <f t="shared" si="5"/>
        <v>1</v>
      </c>
      <c r="C293" s="122">
        <v>0</v>
      </c>
      <c r="D293" s="122">
        <v>0</v>
      </c>
      <c r="E293" s="122">
        <v>0</v>
      </c>
      <c r="F293" s="122">
        <v>0</v>
      </c>
      <c r="G293" s="122">
        <v>0</v>
      </c>
      <c r="H293" s="122">
        <v>0</v>
      </c>
      <c r="I293" s="122">
        <v>0</v>
      </c>
      <c r="J293" s="122">
        <v>0</v>
      </c>
      <c r="K293" s="122">
        <v>0</v>
      </c>
      <c r="L293" s="122">
        <v>0</v>
      </c>
      <c r="M293" s="122">
        <v>1</v>
      </c>
      <c r="N293" s="122">
        <v>0</v>
      </c>
      <c r="O293" s="108"/>
    </row>
    <row r="294" spans="1:15" ht="12.75" customHeight="1">
      <c r="A294" s="118" t="s">
        <v>271</v>
      </c>
      <c r="B294" s="110">
        <f t="shared" si="5"/>
        <v>167</v>
      </c>
      <c r="C294" s="123">
        <v>9</v>
      </c>
      <c r="D294" s="123">
        <v>9</v>
      </c>
      <c r="E294" s="123">
        <v>10</v>
      </c>
      <c r="F294" s="123">
        <v>10</v>
      </c>
      <c r="G294" s="123">
        <v>17</v>
      </c>
      <c r="H294" s="123">
        <v>12</v>
      </c>
      <c r="I294" s="123">
        <v>14</v>
      </c>
      <c r="J294" s="123">
        <v>18</v>
      </c>
      <c r="K294" s="123">
        <v>19</v>
      </c>
      <c r="L294" s="123">
        <v>21</v>
      </c>
      <c r="M294" s="123">
        <v>14</v>
      </c>
      <c r="N294" s="123">
        <v>14</v>
      </c>
      <c r="O294" s="108"/>
    </row>
    <row r="295" spans="1:15" ht="12.75" customHeight="1">
      <c r="A295" s="113" t="s">
        <v>53</v>
      </c>
      <c r="B295" s="114">
        <f t="shared" si="5"/>
        <v>13</v>
      </c>
      <c r="C295" s="122">
        <v>1</v>
      </c>
      <c r="D295" s="122">
        <v>1</v>
      </c>
      <c r="E295" s="122">
        <v>1</v>
      </c>
      <c r="F295" s="122">
        <v>1</v>
      </c>
      <c r="G295" s="122">
        <v>1</v>
      </c>
      <c r="H295" s="122">
        <v>0</v>
      </c>
      <c r="I295" s="122">
        <v>1</v>
      </c>
      <c r="J295" s="122">
        <v>3</v>
      </c>
      <c r="K295" s="122">
        <v>1</v>
      </c>
      <c r="L295" s="122">
        <v>1</v>
      </c>
      <c r="M295" s="122">
        <v>2</v>
      </c>
      <c r="N295" s="122">
        <v>0</v>
      </c>
      <c r="O295" s="108"/>
    </row>
    <row r="296" spans="1:15" ht="12.75" customHeight="1">
      <c r="A296" s="113" t="s">
        <v>51</v>
      </c>
      <c r="B296" s="114">
        <f t="shared" si="5"/>
        <v>140</v>
      </c>
      <c r="C296" s="122">
        <v>6</v>
      </c>
      <c r="D296" s="122">
        <v>7</v>
      </c>
      <c r="E296" s="122">
        <v>8</v>
      </c>
      <c r="F296" s="122">
        <v>8</v>
      </c>
      <c r="G296" s="122">
        <v>16</v>
      </c>
      <c r="H296" s="122">
        <v>12</v>
      </c>
      <c r="I296" s="122">
        <v>12</v>
      </c>
      <c r="J296" s="122">
        <v>12</v>
      </c>
      <c r="K296" s="122">
        <v>18</v>
      </c>
      <c r="L296" s="122">
        <v>19</v>
      </c>
      <c r="M296" s="122">
        <v>11</v>
      </c>
      <c r="N296" s="122">
        <v>11</v>
      </c>
      <c r="O296" s="108"/>
    </row>
    <row r="297" spans="1:15" ht="12.75" customHeight="1">
      <c r="A297" s="113" t="s">
        <v>229</v>
      </c>
      <c r="B297" s="114">
        <f t="shared" si="5"/>
        <v>3</v>
      </c>
      <c r="C297" s="122">
        <v>1</v>
      </c>
      <c r="D297" s="122">
        <v>0</v>
      </c>
      <c r="E297" s="122">
        <v>0</v>
      </c>
      <c r="F297" s="122">
        <v>0</v>
      </c>
      <c r="G297" s="122">
        <v>0</v>
      </c>
      <c r="H297" s="122">
        <v>0</v>
      </c>
      <c r="I297" s="122">
        <v>0</v>
      </c>
      <c r="J297" s="122">
        <v>0</v>
      </c>
      <c r="K297" s="122">
        <v>0</v>
      </c>
      <c r="L297" s="122">
        <v>0</v>
      </c>
      <c r="M297" s="122">
        <v>1</v>
      </c>
      <c r="N297" s="122">
        <v>1</v>
      </c>
      <c r="O297" s="108"/>
    </row>
    <row r="298" spans="1:15" ht="12.75" customHeight="1">
      <c r="A298" s="113" t="s">
        <v>63</v>
      </c>
      <c r="B298" s="114">
        <f t="shared" si="5"/>
        <v>9</v>
      </c>
      <c r="C298" s="122">
        <v>1</v>
      </c>
      <c r="D298" s="122">
        <v>1</v>
      </c>
      <c r="E298" s="122">
        <v>1</v>
      </c>
      <c r="F298" s="122">
        <v>1</v>
      </c>
      <c r="G298" s="122">
        <v>0</v>
      </c>
      <c r="H298" s="122">
        <v>0</v>
      </c>
      <c r="I298" s="122">
        <v>1</v>
      </c>
      <c r="J298" s="122">
        <v>2</v>
      </c>
      <c r="K298" s="122">
        <v>0</v>
      </c>
      <c r="L298" s="122">
        <v>1</v>
      </c>
      <c r="M298" s="122">
        <v>0</v>
      </c>
      <c r="N298" s="122">
        <v>1</v>
      </c>
      <c r="O298" s="108"/>
    </row>
    <row r="299" spans="1:15" s="8" customFormat="1" ht="12.75" customHeight="1">
      <c r="A299" s="113" t="s">
        <v>68</v>
      </c>
      <c r="B299" s="114">
        <f t="shared" si="5"/>
        <v>2</v>
      </c>
      <c r="C299" s="122">
        <v>0</v>
      </c>
      <c r="D299" s="122">
        <v>0</v>
      </c>
      <c r="E299" s="122">
        <v>0</v>
      </c>
      <c r="F299" s="122">
        <v>0</v>
      </c>
      <c r="G299" s="122">
        <v>0</v>
      </c>
      <c r="H299" s="122">
        <v>0</v>
      </c>
      <c r="I299" s="122">
        <v>0</v>
      </c>
      <c r="J299" s="122">
        <v>1</v>
      </c>
      <c r="K299" s="122">
        <v>0</v>
      </c>
      <c r="L299" s="122">
        <v>0</v>
      </c>
      <c r="M299" s="122">
        <v>0</v>
      </c>
      <c r="N299" s="122">
        <v>1</v>
      </c>
      <c r="O299" s="108"/>
    </row>
    <row r="300" spans="1:15" ht="12.75" customHeight="1">
      <c r="A300" s="118" t="s">
        <v>32</v>
      </c>
      <c r="B300" s="110">
        <f t="shared" si="5"/>
        <v>363</v>
      </c>
      <c r="C300" s="123">
        <v>38</v>
      </c>
      <c r="D300" s="123">
        <v>28</v>
      </c>
      <c r="E300" s="123">
        <v>38</v>
      </c>
      <c r="F300" s="123">
        <v>30</v>
      </c>
      <c r="G300" s="123">
        <v>23</v>
      </c>
      <c r="H300" s="123">
        <v>25</v>
      </c>
      <c r="I300" s="123">
        <v>33</v>
      </c>
      <c r="J300" s="123">
        <v>31</v>
      </c>
      <c r="K300" s="123">
        <v>30</v>
      </c>
      <c r="L300" s="123">
        <v>28</v>
      </c>
      <c r="M300" s="123">
        <v>29</v>
      </c>
      <c r="N300" s="123">
        <v>30</v>
      </c>
      <c r="O300" s="108"/>
    </row>
    <row r="301" spans="1:15" ht="12.75" customHeight="1">
      <c r="A301" s="113" t="s">
        <v>53</v>
      </c>
      <c r="B301" s="114">
        <f t="shared" si="5"/>
        <v>1</v>
      </c>
      <c r="C301" s="122">
        <v>0</v>
      </c>
      <c r="D301" s="122">
        <v>0</v>
      </c>
      <c r="E301" s="122">
        <v>1</v>
      </c>
      <c r="F301" s="122">
        <v>0</v>
      </c>
      <c r="G301" s="122">
        <v>0</v>
      </c>
      <c r="H301" s="122">
        <v>0</v>
      </c>
      <c r="I301" s="122">
        <v>0</v>
      </c>
      <c r="J301" s="122">
        <v>0</v>
      </c>
      <c r="K301" s="122">
        <v>0</v>
      </c>
      <c r="L301" s="122">
        <v>0</v>
      </c>
      <c r="M301" s="122">
        <v>0</v>
      </c>
      <c r="N301" s="122">
        <v>0</v>
      </c>
      <c r="O301" s="108"/>
    </row>
    <row r="302" spans="1:15" ht="12.75" customHeight="1">
      <c r="A302" s="113" t="s">
        <v>51</v>
      </c>
      <c r="B302" s="114">
        <f t="shared" si="5"/>
        <v>293</v>
      </c>
      <c r="C302" s="122">
        <v>29</v>
      </c>
      <c r="D302" s="122">
        <v>22</v>
      </c>
      <c r="E302" s="122">
        <v>33</v>
      </c>
      <c r="F302" s="122">
        <v>26</v>
      </c>
      <c r="G302" s="122">
        <v>20</v>
      </c>
      <c r="H302" s="122">
        <v>20</v>
      </c>
      <c r="I302" s="122">
        <v>26</v>
      </c>
      <c r="J302" s="122">
        <v>26</v>
      </c>
      <c r="K302" s="122">
        <v>22</v>
      </c>
      <c r="L302" s="122">
        <v>22</v>
      </c>
      <c r="M302" s="122">
        <v>24</v>
      </c>
      <c r="N302" s="122">
        <v>23</v>
      </c>
      <c r="O302" s="108"/>
    </row>
    <row r="303" spans="1:15" ht="12.75" customHeight="1">
      <c r="A303" s="113" t="s">
        <v>229</v>
      </c>
      <c r="B303" s="114">
        <f t="shared" si="5"/>
        <v>12</v>
      </c>
      <c r="C303" s="122">
        <v>3</v>
      </c>
      <c r="D303" s="122">
        <v>3</v>
      </c>
      <c r="E303" s="122">
        <v>1</v>
      </c>
      <c r="F303" s="122">
        <v>0</v>
      </c>
      <c r="G303" s="122">
        <v>0</v>
      </c>
      <c r="H303" s="122">
        <v>0</v>
      </c>
      <c r="I303" s="122">
        <v>0</v>
      </c>
      <c r="J303" s="122">
        <v>2</v>
      </c>
      <c r="K303" s="122">
        <v>0</v>
      </c>
      <c r="L303" s="122">
        <v>1</v>
      </c>
      <c r="M303" s="122">
        <v>1</v>
      </c>
      <c r="N303" s="122">
        <v>1</v>
      </c>
      <c r="O303" s="108"/>
    </row>
    <row r="304" spans="1:15" ht="12.75" customHeight="1">
      <c r="A304" s="113" t="s">
        <v>56</v>
      </c>
      <c r="B304" s="114">
        <f t="shared" si="5"/>
        <v>56</v>
      </c>
      <c r="C304" s="122">
        <v>6</v>
      </c>
      <c r="D304" s="122">
        <v>3</v>
      </c>
      <c r="E304" s="122">
        <v>3</v>
      </c>
      <c r="F304" s="122">
        <v>4</v>
      </c>
      <c r="G304" s="122">
        <v>3</v>
      </c>
      <c r="H304" s="122">
        <v>5</v>
      </c>
      <c r="I304" s="122">
        <v>7</v>
      </c>
      <c r="J304" s="122">
        <v>3</v>
      </c>
      <c r="K304" s="122">
        <v>8</v>
      </c>
      <c r="L304" s="122">
        <v>5</v>
      </c>
      <c r="M304" s="122">
        <v>4</v>
      </c>
      <c r="N304" s="122">
        <v>5</v>
      </c>
      <c r="O304" s="108"/>
    </row>
    <row r="305" spans="1:15" ht="12.75" customHeight="1">
      <c r="A305" s="113" t="s">
        <v>52</v>
      </c>
      <c r="B305" s="114">
        <f t="shared" si="5"/>
        <v>1</v>
      </c>
      <c r="C305" s="122">
        <v>0</v>
      </c>
      <c r="D305" s="122">
        <v>0</v>
      </c>
      <c r="E305" s="122">
        <v>0</v>
      </c>
      <c r="F305" s="122">
        <v>0</v>
      </c>
      <c r="G305" s="122">
        <v>0</v>
      </c>
      <c r="H305" s="122">
        <v>0</v>
      </c>
      <c r="I305" s="122">
        <v>0</v>
      </c>
      <c r="J305" s="122">
        <v>0</v>
      </c>
      <c r="K305" s="122">
        <v>0</v>
      </c>
      <c r="L305" s="122">
        <v>0</v>
      </c>
      <c r="M305" s="122">
        <v>0</v>
      </c>
      <c r="N305" s="122">
        <v>1</v>
      </c>
      <c r="O305" s="108"/>
    </row>
    <row r="306" spans="1:15" ht="12.75" customHeight="1">
      <c r="A306" s="118" t="s">
        <v>272</v>
      </c>
      <c r="B306" s="110">
        <f t="shared" si="5"/>
        <v>4</v>
      </c>
      <c r="C306" s="123">
        <v>0</v>
      </c>
      <c r="D306" s="123">
        <v>2</v>
      </c>
      <c r="E306" s="123">
        <v>1</v>
      </c>
      <c r="F306" s="123">
        <v>0</v>
      </c>
      <c r="G306" s="123">
        <v>0</v>
      </c>
      <c r="H306" s="123">
        <v>0</v>
      </c>
      <c r="I306" s="123">
        <v>1</v>
      </c>
      <c r="J306" s="123">
        <v>0</v>
      </c>
      <c r="K306" s="123">
        <v>0</v>
      </c>
      <c r="L306" s="123">
        <v>0</v>
      </c>
      <c r="M306" s="123">
        <v>0</v>
      </c>
      <c r="N306" s="123">
        <v>0</v>
      </c>
      <c r="O306" s="108"/>
    </row>
    <row r="307" spans="1:15" ht="12.75" customHeight="1">
      <c r="A307" s="113" t="s">
        <v>51</v>
      </c>
      <c r="B307" s="114">
        <f t="shared" si="5"/>
        <v>1</v>
      </c>
      <c r="C307" s="122">
        <v>0</v>
      </c>
      <c r="D307" s="122">
        <v>1</v>
      </c>
      <c r="E307" s="122">
        <v>0</v>
      </c>
      <c r="F307" s="122">
        <v>0</v>
      </c>
      <c r="G307" s="122">
        <v>0</v>
      </c>
      <c r="H307" s="122">
        <v>0</v>
      </c>
      <c r="I307" s="122">
        <v>0</v>
      </c>
      <c r="J307" s="122">
        <v>0</v>
      </c>
      <c r="K307" s="122">
        <v>0</v>
      </c>
      <c r="L307" s="122">
        <v>0</v>
      </c>
      <c r="M307" s="122">
        <v>0</v>
      </c>
      <c r="N307" s="122">
        <v>0</v>
      </c>
      <c r="O307" s="108"/>
    </row>
    <row r="308" spans="1:15" ht="12.75" customHeight="1">
      <c r="A308" s="113" t="s">
        <v>63</v>
      </c>
      <c r="B308" s="114">
        <f t="shared" si="5"/>
        <v>1</v>
      </c>
      <c r="C308" s="122">
        <v>0</v>
      </c>
      <c r="D308" s="122">
        <v>1</v>
      </c>
      <c r="E308" s="122">
        <v>0</v>
      </c>
      <c r="F308" s="122">
        <v>0</v>
      </c>
      <c r="G308" s="122">
        <v>0</v>
      </c>
      <c r="H308" s="122">
        <v>0</v>
      </c>
      <c r="I308" s="122">
        <v>0</v>
      </c>
      <c r="J308" s="122">
        <v>0</v>
      </c>
      <c r="K308" s="122">
        <v>0</v>
      </c>
      <c r="L308" s="122">
        <v>0</v>
      </c>
      <c r="M308" s="122">
        <v>0</v>
      </c>
      <c r="N308" s="122">
        <v>0</v>
      </c>
      <c r="O308" s="108"/>
    </row>
    <row r="309" spans="1:15" ht="12.75" customHeight="1">
      <c r="A309" s="113" t="s">
        <v>52</v>
      </c>
      <c r="B309" s="114">
        <f t="shared" si="5"/>
        <v>2</v>
      </c>
      <c r="C309" s="122">
        <v>0</v>
      </c>
      <c r="D309" s="122">
        <v>0</v>
      </c>
      <c r="E309" s="122">
        <v>1</v>
      </c>
      <c r="F309" s="122">
        <v>0</v>
      </c>
      <c r="G309" s="122">
        <v>0</v>
      </c>
      <c r="H309" s="122">
        <v>0</v>
      </c>
      <c r="I309" s="122">
        <v>1</v>
      </c>
      <c r="J309" s="122">
        <v>0</v>
      </c>
      <c r="K309" s="122">
        <v>0</v>
      </c>
      <c r="L309" s="122">
        <v>0</v>
      </c>
      <c r="M309" s="122">
        <v>0</v>
      </c>
      <c r="N309" s="122">
        <v>0</v>
      </c>
      <c r="O309" s="108"/>
    </row>
    <row r="310" spans="1:15" ht="12.75" customHeight="1">
      <c r="A310" s="118" t="s">
        <v>69</v>
      </c>
      <c r="B310" s="110">
        <f t="shared" si="5"/>
        <v>11</v>
      </c>
      <c r="C310" s="123">
        <v>0</v>
      </c>
      <c r="D310" s="123">
        <v>0</v>
      </c>
      <c r="E310" s="123">
        <v>3</v>
      </c>
      <c r="F310" s="123">
        <v>3</v>
      </c>
      <c r="G310" s="123">
        <v>5</v>
      </c>
      <c r="H310" s="123">
        <v>0</v>
      </c>
      <c r="I310" s="123">
        <v>0</v>
      </c>
      <c r="J310" s="123">
        <v>0</v>
      </c>
      <c r="K310" s="123">
        <v>0</v>
      </c>
      <c r="L310" s="123">
        <v>0</v>
      </c>
      <c r="M310" s="123">
        <v>0</v>
      </c>
      <c r="N310" s="123">
        <v>0</v>
      </c>
      <c r="O310" s="108"/>
    </row>
    <row r="311" spans="1:15" ht="12" customHeight="1">
      <c r="A311" s="113" t="s">
        <v>52</v>
      </c>
      <c r="B311" s="114">
        <f t="shared" si="5"/>
        <v>11</v>
      </c>
      <c r="C311" s="122">
        <v>0</v>
      </c>
      <c r="D311" s="122">
        <v>0</v>
      </c>
      <c r="E311" s="122">
        <v>3</v>
      </c>
      <c r="F311" s="122">
        <v>3</v>
      </c>
      <c r="G311" s="122">
        <v>5</v>
      </c>
      <c r="H311" s="122">
        <v>0</v>
      </c>
      <c r="I311" s="122">
        <v>0</v>
      </c>
      <c r="J311" s="122">
        <v>0</v>
      </c>
      <c r="K311" s="122">
        <v>0</v>
      </c>
      <c r="L311" s="122">
        <v>0</v>
      </c>
      <c r="M311" s="122">
        <v>0</v>
      </c>
      <c r="N311" s="122">
        <v>0</v>
      </c>
      <c r="O311" s="108"/>
    </row>
    <row r="312" spans="1:15" ht="12" customHeight="1">
      <c r="A312" s="118" t="s">
        <v>114</v>
      </c>
      <c r="B312" s="110">
        <f t="shared" si="5"/>
        <v>1</v>
      </c>
      <c r="C312" s="123">
        <v>0</v>
      </c>
      <c r="D312" s="123">
        <v>0</v>
      </c>
      <c r="E312" s="123">
        <v>0</v>
      </c>
      <c r="F312" s="123">
        <v>0</v>
      </c>
      <c r="G312" s="123">
        <v>0</v>
      </c>
      <c r="H312" s="123">
        <v>0</v>
      </c>
      <c r="I312" s="123">
        <v>0</v>
      </c>
      <c r="J312" s="123">
        <v>0</v>
      </c>
      <c r="K312" s="123">
        <v>0</v>
      </c>
      <c r="L312" s="123">
        <v>0</v>
      </c>
      <c r="M312" s="123">
        <v>1</v>
      </c>
      <c r="N312" s="123">
        <v>0</v>
      </c>
      <c r="O312" s="108"/>
    </row>
    <row r="313" spans="1:15" ht="12.75" customHeight="1">
      <c r="A313" s="113" t="s">
        <v>51</v>
      </c>
      <c r="B313" s="114">
        <f t="shared" si="5"/>
        <v>1</v>
      </c>
      <c r="C313" s="122">
        <v>0</v>
      </c>
      <c r="D313" s="122">
        <v>0</v>
      </c>
      <c r="E313" s="122">
        <v>0</v>
      </c>
      <c r="F313" s="122">
        <v>0</v>
      </c>
      <c r="G313" s="122">
        <v>0</v>
      </c>
      <c r="H313" s="122">
        <v>0</v>
      </c>
      <c r="I313" s="122">
        <v>0</v>
      </c>
      <c r="J313" s="122">
        <v>0</v>
      </c>
      <c r="K313" s="122">
        <v>0</v>
      </c>
      <c r="L313" s="122">
        <v>0</v>
      </c>
      <c r="M313" s="122">
        <v>1</v>
      </c>
      <c r="N313" s="122">
        <v>0</v>
      </c>
      <c r="O313" s="108"/>
    </row>
    <row r="314" spans="1:15" ht="12.75" customHeight="1">
      <c r="A314" s="118" t="s">
        <v>221</v>
      </c>
      <c r="B314" s="110">
        <f t="shared" si="5"/>
        <v>23</v>
      </c>
      <c r="C314" s="123">
        <v>5</v>
      </c>
      <c r="D314" s="123">
        <v>1</v>
      </c>
      <c r="E314" s="123">
        <v>0</v>
      </c>
      <c r="F314" s="123">
        <v>5</v>
      </c>
      <c r="G314" s="123">
        <v>1</v>
      </c>
      <c r="H314" s="123">
        <v>0</v>
      </c>
      <c r="I314" s="123">
        <v>2</v>
      </c>
      <c r="J314" s="123">
        <v>3</v>
      </c>
      <c r="K314" s="123">
        <v>1</v>
      </c>
      <c r="L314" s="123">
        <v>2</v>
      </c>
      <c r="M314" s="123">
        <v>1</v>
      </c>
      <c r="N314" s="123">
        <v>2</v>
      </c>
      <c r="O314" s="108"/>
    </row>
    <row r="315" spans="1:15" ht="12.75" customHeight="1">
      <c r="A315" s="113" t="s">
        <v>53</v>
      </c>
      <c r="B315" s="114">
        <f t="shared" si="5"/>
        <v>3</v>
      </c>
      <c r="C315" s="122">
        <v>2</v>
      </c>
      <c r="D315" s="122">
        <v>0</v>
      </c>
      <c r="E315" s="122">
        <v>0</v>
      </c>
      <c r="F315" s="122">
        <v>1</v>
      </c>
      <c r="G315" s="122">
        <v>0</v>
      </c>
      <c r="H315" s="122">
        <v>0</v>
      </c>
      <c r="I315" s="122">
        <v>0</v>
      </c>
      <c r="J315" s="122">
        <v>0</v>
      </c>
      <c r="K315" s="122">
        <v>0</v>
      </c>
      <c r="L315" s="122">
        <v>0</v>
      </c>
      <c r="M315" s="122">
        <v>0</v>
      </c>
      <c r="N315" s="122">
        <v>0</v>
      </c>
      <c r="O315" s="108"/>
    </row>
    <row r="316" spans="1:15" ht="12.75" customHeight="1">
      <c r="A316" s="113" t="s">
        <v>51</v>
      </c>
      <c r="B316" s="114">
        <f t="shared" si="5"/>
        <v>9</v>
      </c>
      <c r="C316" s="122">
        <v>0</v>
      </c>
      <c r="D316" s="122">
        <v>1</v>
      </c>
      <c r="E316" s="122">
        <v>0</v>
      </c>
      <c r="F316" s="122">
        <v>0</v>
      </c>
      <c r="G316" s="122">
        <v>1</v>
      </c>
      <c r="H316" s="122">
        <v>0</v>
      </c>
      <c r="I316" s="122">
        <v>1</v>
      </c>
      <c r="J316" s="122">
        <v>2</v>
      </c>
      <c r="K316" s="122">
        <v>1</v>
      </c>
      <c r="L316" s="122">
        <v>1</v>
      </c>
      <c r="M316" s="122">
        <v>0</v>
      </c>
      <c r="N316" s="122">
        <v>2</v>
      </c>
      <c r="O316" s="108"/>
    </row>
    <row r="317" spans="1:15" ht="12.75" customHeight="1">
      <c r="A317" s="113" t="s">
        <v>63</v>
      </c>
      <c r="B317" s="114">
        <f t="shared" si="5"/>
        <v>8</v>
      </c>
      <c r="C317" s="122">
        <v>1</v>
      </c>
      <c r="D317" s="122">
        <v>0</v>
      </c>
      <c r="E317" s="122">
        <v>0</v>
      </c>
      <c r="F317" s="122">
        <v>4</v>
      </c>
      <c r="G317" s="122">
        <v>0</v>
      </c>
      <c r="H317" s="122">
        <v>0</v>
      </c>
      <c r="I317" s="122">
        <v>1</v>
      </c>
      <c r="J317" s="122">
        <v>0</v>
      </c>
      <c r="K317" s="122">
        <v>0</v>
      </c>
      <c r="L317" s="122">
        <v>1</v>
      </c>
      <c r="M317" s="122">
        <v>1</v>
      </c>
      <c r="N317" s="122">
        <v>0</v>
      </c>
      <c r="O317" s="108"/>
    </row>
    <row r="318" spans="1:15" s="8" customFormat="1" ht="12.75" customHeight="1">
      <c r="A318" s="113" t="s">
        <v>56</v>
      </c>
      <c r="B318" s="114">
        <f t="shared" si="5"/>
        <v>2</v>
      </c>
      <c r="C318" s="122">
        <v>2</v>
      </c>
      <c r="D318" s="122">
        <v>0</v>
      </c>
      <c r="E318" s="122">
        <v>0</v>
      </c>
      <c r="F318" s="122">
        <v>0</v>
      </c>
      <c r="G318" s="122">
        <v>0</v>
      </c>
      <c r="H318" s="122">
        <v>0</v>
      </c>
      <c r="I318" s="122">
        <v>0</v>
      </c>
      <c r="J318" s="122">
        <v>0</v>
      </c>
      <c r="K318" s="122">
        <v>0</v>
      </c>
      <c r="L318" s="122">
        <v>0</v>
      </c>
      <c r="M318" s="122">
        <v>0</v>
      </c>
      <c r="N318" s="122">
        <v>0</v>
      </c>
      <c r="O318" s="108"/>
    </row>
    <row r="319" spans="1:15" ht="12.75" customHeight="1">
      <c r="A319" s="113" t="s">
        <v>52</v>
      </c>
      <c r="B319" s="114">
        <f t="shared" si="5"/>
        <v>1</v>
      </c>
      <c r="C319" s="122">
        <v>0</v>
      </c>
      <c r="D319" s="122">
        <v>0</v>
      </c>
      <c r="E319" s="122">
        <v>0</v>
      </c>
      <c r="F319" s="122">
        <v>0</v>
      </c>
      <c r="G319" s="122">
        <v>0</v>
      </c>
      <c r="H319" s="122">
        <v>0</v>
      </c>
      <c r="I319" s="122">
        <v>0</v>
      </c>
      <c r="J319" s="122">
        <v>1</v>
      </c>
      <c r="K319" s="122">
        <v>0</v>
      </c>
      <c r="L319" s="122">
        <v>0</v>
      </c>
      <c r="M319" s="122">
        <v>0</v>
      </c>
      <c r="N319" s="122">
        <v>0</v>
      </c>
      <c r="O319" s="108"/>
    </row>
    <row r="320" spans="1:15" s="8" customFormat="1" ht="12.75" customHeight="1">
      <c r="A320" s="118" t="s">
        <v>115</v>
      </c>
      <c r="B320" s="110">
        <f t="shared" si="5"/>
        <v>1</v>
      </c>
      <c r="C320" s="123">
        <v>0</v>
      </c>
      <c r="D320" s="123">
        <v>0</v>
      </c>
      <c r="E320" s="123">
        <v>0</v>
      </c>
      <c r="F320" s="123">
        <v>1</v>
      </c>
      <c r="G320" s="123">
        <v>0</v>
      </c>
      <c r="H320" s="123">
        <v>0</v>
      </c>
      <c r="I320" s="123">
        <v>0</v>
      </c>
      <c r="J320" s="123">
        <v>0</v>
      </c>
      <c r="K320" s="123">
        <v>0</v>
      </c>
      <c r="L320" s="123">
        <v>0</v>
      </c>
      <c r="M320" s="123">
        <v>0</v>
      </c>
      <c r="N320" s="123">
        <v>0</v>
      </c>
      <c r="O320" s="108"/>
    </row>
    <row r="321" spans="1:15" ht="12.75" customHeight="1">
      <c r="A321" s="113" t="s">
        <v>63</v>
      </c>
      <c r="B321" s="114">
        <f t="shared" si="5"/>
        <v>1</v>
      </c>
      <c r="C321" s="122">
        <v>0</v>
      </c>
      <c r="D321" s="122">
        <v>0</v>
      </c>
      <c r="E321" s="122">
        <v>0</v>
      </c>
      <c r="F321" s="122">
        <v>1</v>
      </c>
      <c r="G321" s="122">
        <v>0</v>
      </c>
      <c r="H321" s="122">
        <v>0</v>
      </c>
      <c r="I321" s="122">
        <v>0</v>
      </c>
      <c r="J321" s="122">
        <v>0</v>
      </c>
      <c r="K321" s="122">
        <v>0</v>
      </c>
      <c r="L321" s="122">
        <v>0</v>
      </c>
      <c r="M321" s="122">
        <v>0</v>
      </c>
      <c r="N321" s="122">
        <v>0</v>
      </c>
      <c r="O321" s="108"/>
    </row>
    <row r="322" spans="1:15" s="8" customFormat="1" ht="12.75" customHeight="1">
      <c r="A322" s="118" t="s">
        <v>273</v>
      </c>
      <c r="B322" s="110">
        <f t="shared" si="5"/>
        <v>2</v>
      </c>
      <c r="C322" s="123">
        <v>0</v>
      </c>
      <c r="D322" s="123">
        <v>0</v>
      </c>
      <c r="E322" s="123">
        <v>0</v>
      </c>
      <c r="F322" s="123">
        <v>0</v>
      </c>
      <c r="G322" s="123">
        <v>0</v>
      </c>
      <c r="H322" s="123">
        <v>0</v>
      </c>
      <c r="I322" s="123">
        <v>1</v>
      </c>
      <c r="J322" s="123">
        <v>1</v>
      </c>
      <c r="K322" s="123">
        <v>0</v>
      </c>
      <c r="L322" s="123">
        <v>0</v>
      </c>
      <c r="M322" s="123">
        <v>0</v>
      </c>
      <c r="N322" s="123">
        <v>0</v>
      </c>
      <c r="O322" s="108"/>
    </row>
    <row r="323" spans="1:15" ht="12.75" customHeight="1">
      <c r="A323" s="113" t="s">
        <v>229</v>
      </c>
      <c r="B323" s="114">
        <f t="shared" si="5"/>
        <v>1</v>
      </c>
      <c r="C323" s="122">
        <v>0</v>
      </c>
      <c r="D323" s="122">
        <v>0</v>
      </c>
      <c r="E323" s="122">
        <v>0</v>
      </c>
      <c r="F323" s="122">
        <v>0</v>
      </c>
      <c r="G323" s="122">
        <v>0</v>
      </c>
      <c r="H323" s="122">
        <v>0</v>
      </c>
      <c r="I323" s="122">
        <v>1</v>
      </c>
      <c r="J323" s="122">
        <v>0</v>
      </c>
      <c r="K323" s="122">
        <v>0</v>
      </c>
      <c r="L323" s="122">
        <v>0</v>
      </c>
      <c r="M323" s="122">
        <v>0</v>
      </c>
      <c r="N323" s="122">
        <v>0</v>
      </c>
      <c r="O323" s="108"/>
    </row>
    <row r="324" spans="1:15" ht="12.75" customHeight="1">
      <c r="A324" s="113" t="s">
        <v>56</v>
      </c>
      <c r="B324" s="114">
        <f t="shared" si="5"/>
        <v>1</v>
      </c>
      <c r="C324" s="122">
        <v>0</v>
      </c>
      <c r="D324" s="122">
        <v>0</v>
      </c>
      <c r="E324" s="122">
        <v>0</v>
      </c>
      <c r="F324" s="122">
        <v>0</v>
      </c>
      <c r="G324" s="122">
        <v>0</v>
      </c>
      <c r="H324" s="122">
        <v>0</v>
      </c>
      <c r="I324" s="122">
        <v>0</v>
      </c>
      <c r="J324" s="122">
        <v>1</v>
      </c>
      <c r="K324" s="122">
        <v>0</v>
      </c>
      <c r="L324" s="122">
        <v>0</v>
      </c>
      <c r="M324" s="122">
        <v>0</v>
      </c>
      <c r="N324" s="122">
        <v>0</v>
      </c>
      <c r="O324" s="108"/>
    </row>
    <row r="325" spans="1:15" ht="12.75" customHeight="1">
      <c r="A325" s="118" t="s">
        <v>116</v>
      </c>
      <c r="B325" s="110">
        <f t="shared" si="5"/>
        <v>10</v>
      </c>
      <c r="C325" s="123">
        <v>0</v>
      </c>
      <c r="D325" s="123">
        <v>0</v>
      </c>
      <c r="E325" s="123">
        <v>0</v>
      </c>
      <c r="F325" s="123">
        <v>0</v>
      </c>
      <c r="G325" s="123">
        <v>0</v>
      </c>
      <c r="H325" s="123">
        <v>0</v>
      </c>
      <c r="I325" s="123">
        <v>0</v>
      </c>
      <c r="J325" s="123">
        <v>6</v>
      </c>
      <c r="K325" s="123">
        <v>4</v>
      </c>
      <c r="L325" s="123">
        <v>0</v>
      </c>
      <c r="M325" s="123">
        <v>0</v>
      </c>
      <c r="N325" s="123">
        <v>0</v>
      </c>
      <c r="O325" s="108"/>
    </row>
    <row r="326" spans="1:15" ht="12.75" customHeight="1">
      <c r="A326" s="113" t="s">
        <v>229</v>
      </c>
      <c r="B326" s="114">
        <f t="shared" si="5"/>
        <v>1</v>
      </c>
      <c r="C326" s="122">
        <v>0</v>
      </c>
      <c r="D326" s="122">
        <v>0</v>
      </c>
      <c r="E326" s="122">
        <v>0</v>
      </c>
      <c r="F326" s="122">
        <v>0</v>
      </c>
      <c r="G326" s="122">
        <v>0</v>
      </c>
      <c r="H326" s="122">
        <v>0</v>
      </c>
      <c r="I326" s="122">
        <v>0</v>
      </c>
      <c r="J326" s="122">
        <v>1</v>
      </c>
      <c r="K326" s="122">
        <v>0</v>
      </c>
      <c r="L326" s="122">
        <v>0</v>
      </c>
      <c r="M326" s="122">
        <v>0</v>
      </c>
      <c r="N326" s="122">
        <v>0</v>
      </c>
      <c r="O326" s="108"/>
    </row>
    <row r="327" spans="1:15" ht="12.75" customHeight="1">
      <c r="A327" s="113" t="s">
        <v>56</v>
      </c>
      <c r="B327" s="114">
        <f t="shared" si="5"/>
        <v>9</v>
      </c>
      <c r="C327" s="122">
        <v>0</v>
      </c>
      <c r="D327" s="122">
        <v>0</v>
      </c>
      <c r="E327" s="122">
        <v>0</v>
      </c>
      <c r="F327" s="122">
        <v>0</v>
      </c>
      <c r="G327" s="122">
        <v>0</v>
      </c>
      <c r="H327" s="122">
        <v>0</v>
      </c>
      <c r="I327" s="122">
        <v>0</v>
      </c>
      <c r="J327" s="122">
        <v>5</v>
      </c>
      <c r="K327" s="122">
        <v>4</v>
      </c>
      <c r="L327" s="122">
        <v>0</v>
      </c>
      <c r="M327" s="122">
        <v>0</v>
      </c>
      <c r="N327" s="122">
        <v>0</v>
      </c>
      <c r="O327" s="108"/>
    </row>
    <row r="328" spans="1:15" ht="12.75" customHeight="1">
      <c r="A328" s="118" t="s">
        <v>117</v>
      </c>
      <c r="B328" s="110">
        <f t="shared" si="5"/>
        <v>5</v>
      </c>
      <c r="C328" s="123">
        <v>0</v>
      </c>
      <c r="D328" s="123">
        <v>0</v>
      </c>
      <c r="E328" s="123">
        <v>1</v>
      </c>
      <c r="F328" s="123">
        <v>0</v>
      </c>
      <c r="G328" s="123">
        <v>1</v>
      </c>
      <c r="H328" s="123">
        <v>0</v>
      </c>
      <c r="I328" s="123">
        <v>0</v>
      </c>
      <c r="J328" s="123">
        <v>0</v>
      </c>
      <c r="K328" s="123">
        <v>1</v>
      </c>
      <c r="L328" s="123">
        <v>0</v>
      </c>
      <c r="M328" s="123">
        <v>1</v>
      </c>
      <c r="N328" s="123">
        <v>1</v>
      </c>
      <c r="O328" s="108"/>
    </row>
    <row r="329" spans="1:15" ht="12.75" customHeight="1">
      <c r="A329" s="113" t="s">
        <v>51</v>
      </c>
      <c r="B329" s="114">
        <f t="shared" ref="B329:B340" si="6">+SUM(C329:N329)</f>
        <v>2</v>
      </c>
      <c r="C329" s="122">
        <v>0</v>
      </c>
      <c r="D329" s="122">
        <v>0</v>
      </c>
      <c r="E329" s="122">
        <v>0</v>
      </c>
      <c r="F329" s="122">
        <v>0</v>
      </c>
      <c r="G329" s="122">
        <v>1</v>
      </c>
      <c r="H329" s="122">
        <v>0</v>
      </c>
      <c r="I329" s="122">
        <v>0</v>
      </c>
      <c r="J329" s="122">
        <v>0</v>
      </c>
      <c r="K329" s="122">
        <v>1</v>
      </c>
      <c r="L329" s="122">
        <v>0</v>
      </c>
      <c r="M329" s="122">
        <v>0</v>
      </c>
      <c r="N329" s="122">
        <v>0</v>
      </c>
      <c r="O329" s="108"/>
    </row>
    <row r="330" spans="1:15">
      <c r="A330" s="113" t="s">
        <v>229</v>
      </c>
      <c r="B330" s="114">
        <f t="shared" si="6"/>
        <v>1</v>
      </c>
      <c r="C330" s="122">
        <v>0</v>
      </c>
      <c r="D330" s="122">
        <v>0</v>
      </c>
      <c r="E330" s="122">
        <v>1</v>
      </c>
      <c r="F330" s="122">
        <v>0</v>
      </c>
      <c r="G330" s="122">
        <v>0</v>
      </c>
      <c r="H330" s="122">
        <v>0</v>
      </c>
      <c r="I330" s="122">
        <v>0</v>
      </c>
      <c r="J330" s="122">
        <v>0</v>
      </c>
      <c r="K330" s="122">
        <v>0</v>
      </c>
      <c r="L330" s="122">
        <v>0</v>
      </c>
      <c r="M330" s="122">
        <v>0</v>
      </c>
      <c r="N330" s="122">
        <v>0</v>
      </c>
      <c r="O330" s="108"/>
    </row>
    <row r="331" spans="1:15">
      <c r="A331" s="113" t="s">
        <v>56</v>
      </c>
      <c r="B331" s="114">
        <f t="shared" si="6"/>
        <v>1</v>
      </c>
      <c r="C331" s="122">
        <v>0</v>
      </c>
      <c r="D331" s="122">
        <v>0</v>
      </c>
      <c r="E331" s="122">
        <v>0</v>
      </c>
      <c r="F331" s="122">
        <v>0</v>
      </c>
      <c r="G331" s="122">
        <v>0</v>
      </c>
      <c r="H331" s="122">
        <v>0</v>
      </c>
      <c r="I331" s="122">
        <v>0</v>
      </c>
      <c r="J331" s="122">
        <v>0</v>
      </c>
      <c r="K331" s="122">
        <v>0</v>
      </c>
      <c r="L331" s="122">
        <v>0</v>
      </c>
      <c r="M331" s="122">
        <v>1</v>
      </c>
      <c r="N331" s="122">
        <v>0</v>
      </c>
      <c r="O331" s="108"/>
    </row>
    <row r="332" spans="1:15">
      <c r="A332" s="113" t="s">
        <v>52</v>
      </c>
      <c r="B332" s="114">
        <f t="shared" si="6"/>
        <v>1</v>
      </c>
      <c r="C332" s="122">
        <v>0</v>
      </c>
      <c r="D332" s="122">
        <v>0</v>
      </c>
      <c r="E332" s="122">
        <v>0</v>
      </c>
      <c r="F332" s="122">
        <v>0</v>
      </c>
      <c r="G332" s="122">
        <v>0</v>
      </c>
      <c r="H332" s="122">
        <v>0</v>
      </c>
      <c r="I332" s="122">
        <v>0</v>
      </c>
      <c r="J332" s="122">
        <v>0</v>
      </c>
      <c r="K332" s="122">
        <v>0</v>
      </c>
      <c r="L332" s="122">
        <v>0</v>
      </c>
      <c r="M332" s="122">
        <v>0</v>
      </c>
      <c r="N332" s="122">
        <v>1</v>
      </c>
      <c r="O332" s="108"/>
    </row>
    <row r="333" spans="1:15">
      <c r="A333" s="118" t="s">
        <v>35</v>
      </c>
      <c r="B333" s="110">
        <f t="shared" si="6"/>
        <v>55</v>
      </c>
      <c r="C333" s="123">
        <v>0</v>
      </c>
      <c r="D333" s="123">
        <v>1</v>
      </c>
      <c r="E333" s="123">
        <v>7</v>
      </c>
      <c r="F333" s="123">
        <v>6</v>
      </c>
      <c r="G333" s="123">
        <v>7</v>
      </c>
      <c r="H333" s="123">
        <v>4</v>
      </c>
      <c r="I333" s="123">
        <v>5</v>
      </c>
      <c r="J333" s="123">
        <v>9</v>
      </c>
      <c r="K333" s="123">
        <v>4</v>
      </c>
      <c r="L333" s="123">
        <v>4</v>
      </c>
      <c r="M333" s="123">
        <v>4</v>
      </c>
      <c r="N333" s="123">
        <v>4</v>
      </c>
      <c r="O333" s="108"/>
    </row>
    <row r="334" spans="1:15">
      <c r="A334" s="113" t="s">
        <v>51</v>
      </c>
      <c r="B334" s="114">
        <f t="shared" si="6"/>
        <v>53</v>
      </c>
      <c r="C334" s="122">
        <v>0</v>
      </c>
      <c r="D334" s="122">
        <v>0</v>
      </c>
      <c r="E334" s="122">
        <v>7</v>
      </c>
      <c r="F334" s="122">
        <v>6</v>
      </c>
      <c r="G334" s="122">
        <v>7</v>
      </c>
      <c r="H334" s="122">
        <v>4</v>
      </c>
      <c r="I334" s="122">
        <v>5</v>
      </c>
      <c r="J334" s="122">
        <v>8</v>
      </c>
      <c r="K334" s="122">
        <v>4</v>
      </c>
      <c r="L334" s="122">
        <v>4</v>
      </c>
      <c r="M334" s="122">
        <v>4</v>
      </c>
      <c r="N334" s="122">
        <v>4</v>
      </c>
      <c r="O334" s="108"/>
    </row>
    <row r="335" spans="1:15">
      <c r="A335" s="113" t="s">
        <v>56</v>
      </c>
      <c r="B335" s="114">
        <f t="shared" si="6"/>
        <v>1</v>
      </c>
      <c r="C335" s="122">
        <v>0</v>
      </c>
      <c r="D335" s="122">
        <v>0</v>
      </c>
      <c r="E335" s="122">
        <v>0</v>
      </c>
      <c r="F335" s="122">
        <v>0</v>
      </c>
      <c r="G335" s="122">
        <v>0</v>
      </c>
      <c r="H335" s="122">
        <v>0</v>
      </c>
      <c r="I335" s="122">
        <v>0</v>
      </c>
      <c r="J335" s="122">
        <v>1</v>
      </c>
      <c r="K335" s="122">
        <v>0</v>
      </c>
      <c r="L335" s="122">
        <v>0</v>
      </c>
      <c r="M335" s="122">
        <v>0</v>
      </c>
      <c r="N335" s="122">
        <v>0</v>
      </c>
      <c r="O335" s="108"/>
    </row>
    <row r="336" spans="1:15">
      <c r="A336" s="113" t="s">
        <v>52</v>
      </c>
      <c r="B336" s="114">
        <f t="shared" si="6"/>
        <v>1</v>
      </c>
      <c r="C336" s="122">
        <v>0</v>
      </c>
      <c r="D336" s="122">
        <v>1</v>
      </c>
      <c r="E336" s="122">
        <v>0</v>
      </c>
      <c r="F336" s="122">
        <v>0</v>
      </c>
      <c r="G336" s="122">
        <v>0</v>
      </c>
      <c r="H336" s="122">
        <v>0</v>
      </c>
      <c r="I336" s="122">
        <v>0</v>
      </c>
      <c r="J336" s="122">
        <v>0</v>
      </c>
      <c r="K336" s="122">
        <v>0</v>
      </c>
      <c r="L336" s="122">
        <v>0</v>
      </c>
      <c r="M336" s="122">
        <v>0</v>
      </c>
      <c r="N336" s="122">
        <v>0</v>
      </c>
      <c r="O336" s="108"/>
    </row>
    <row r="337" spans="1:15">
      <c r="A337" s="124" t="s">
        <v>274</v>
      </c>
      <c r="B337" s="125">
        <f t="shared" si="6"/>
        <v>6</v>
      </c>
      <c r="C337" s="126">
        <v>0</v>
      </c>
      <c r="D337" s="126">
        <v>0</v>
      </c>
      <c r="E337" s="126">
        <v>3</v>
      </c>
      <c r="F337" s="126">
        <v>0</v>
      </c>
      <c r="G337" s="126">
        <v>0</v>
      </c>
      <c r="H337" s="126">
        <v>0</v>
      </c>
      <c r="I337" s="126">
        <v>0</v>
      </c>
      <c r="J337" s="126">
        <v>1</v>
      </c>
      <c r="K337" s="126">
        <v>1</v>
      </c>
      <c r="L337" s="126">
        <v>0</v>
      </c>
      <c r="M337" s="126">
        <v>0</v>
      </c>
      <c r="N337" s="126">
        <v>1</v>
      </c>
      <c r="O337" s="108"/>
    </row>
    <row r="338" spans="1:15">
      <c r="A338" s="113" t="s">
        <v>51</v>
      </c>
      <c r="B338" s="114">
        <f t="shared" si="6"/>
        <v>3</v>
      </c>
      <c r="C338" s="122">
        <v>0</v>
      </c>
      <c r="D338" s="122">
        <v>0</v>
      </c>
      <c r="E338" s="122">
        <v>0</v>
      </c>
      <c r="F338" s="122">
        <v>0</v>
      </c>
      <c r="G338" s="122">
        <v>0</v>
      </c>
      <c r="H338" s="122">
        <v>0</v>
      </c>
      <c r="I338" s="122">
        <v>0</v>
      </c>
      <c r="J338" s="122">
        <v>1</v>
      </c>
      <c r="K338" s="122">
        <v>1</v>
      </c>
      <c r="L338" s="122">
        <v>0</v>
      </c>
      <c r="M338" s="122">
        <v>0</v>
      </c>
      <c r="N338" s="122">
        <v>1</v>
      </c>
      <c r="O338" s="108"/>
    </row>
    <row r="339" spans="1:15">
      <c r="A339" s="113" t="s">
        <v>240</v>
      </c>
      <c r="B339" s="114">
        <f t="shared" si="6"/>
        <v>1</v>
      </c>
      <c r="C339" s="122">
        <v>0</v>
      </c>
      <c r="D339" s="122">
        <v>0</v>
      </c>
      <c r="E339" s="122">
        <v>1</v>
      </c>
      <c r="F339" s="122">
        <v>0</v>
      </c>
      <c r="G339" s="122">
        <v>0</v>
      </c>
      <c r="H339" s="122">
        <v>0</v>
      </c>
      <c r="I339" s="122">
        <v>0</v>
      </c>
      <c r="J339" s="122">
        <v>0</v>
      </c>
      <c r="K339" s="122">
        <v>0</v>
      </c>
      <c r="L339" s="122">
        <v>0</v>
      </c>
      <c r="M339" s="122">
        <v>0</v>
      </c>
      <c r="N339" s="122">
        <v>0</v>
      </c>
      <c r="O339" s="108"/>
    </row>
    <row r="340" spans="1:15">
      <c r="A340" s="127" t="s">
        <v>63</v>
      </c>
      <c r="B340" s="128">
        <f t="shared" si="6"/>
        <v>2</v>
      </c>
      <c r="C340" s="129">
        <v>0</v>
      </c>
      <c r="D340" s="129">
        <v>0</v>
      </c>
      <c r="E340" s="129">
        <v>2</v>
      </c>
      <c r="F340" s="129">
        <v>0</v>
      </c>
      <c r="G340" s="129">
        <v>0</v>
      </c>
      <c r="H340" s="129">
        <v>0</v>
      </c>
      <c r="I340" s="129">
        <v>0</v>
      </c>
      <c r="J340" s="129">
        <v>0</v>
      </c>
      <c r="K340" s="129">
        <v>0</v>
      </c>
      <c r="L340" s="129">
        <v>0</v>
      </c>
      <c r="M340" s="129">
        <v>0</v>
      </c>
      <c r="N340" s="129">
        <v>0</v>
      </c>
      <c r="O340" s="108"/>
    </row>
    <row r="341" spans="1:15">
      <c r="A341" s="130" t="s">
        <v>275</v>
      </c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2"/>
    </row>
    <row r="342" spans="1:15" ht="15">
      <c r="A342" s="133" t="s">
        <v>276</v>
      </c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  <c r="L342"/>
      <c r="M342"/>
      <c r="N342"/>
      <c r="O342"/>
    </row>
    <row r="343" spans="1:15" ht="15">
      <c r="A343" s="136" t="s">
        <v>277</v>
      </c>
      <c r="B343" s="137"/>
      <c r="C343" s="135"/>
      <c r="D343" s="135"/>
      <c r="E343" s="135"/>
      <c r="F343" s="135"/>
      <c r="G343" s="135"/>
      <c r="H343" s="135"/>
      <c r="I343" s="135"/>
      <c r="J343" s="135"/>
      <c r="K343" s="138"/>
      <c r="L343"/>
      <c r="M343"/>
      <c r="N343"/>
      <c r="O343"/>
    </row>
    <row r="344" spans="1:15" ht="15">
      <c r="A344" s="139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/>
      <c r="M344"/>
      <c r="N344"/>
      <c r="O344"/>
    </row>
    <row r="345" spans="1:15" ht="15">
      <c r="A345" s="139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/>
      <c r="M345"/>
      <c r="N345"/>
      <c r="O345"/>
    </row>
    <row r="346" spans="1:15" ht="15">
      <c r="A346" s="139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/>
      <c r="M346"/>
      <c r="N346"/>
      <c r="O346"/>
    </row>
    <row r="347" spans="1:15" ht="15">
      <c r="A347" s="139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/>
      <c r="M347"/>
      <c r="N347"/>
      <c r="O347"/>
    </row>
    <row r="348" spans="1:15" ht="15">
      <c r="A348" s="139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/>
      <c r="M348"/>
      <c r="N348"/>
      <c r="O348"/>
    </row>
    <row r="349" spans="1:15" ht="15">
      <c r="A349" s="139"/>
      <c r="B349" s="100"/>
      <c r="C349" s="100"/>
      <c r="D349" s="100"/>
      <c r="E349" s="100"/>
      <c r="F349" s="100"/>
      <c r="G349" s="100"/>
      <c r="H349" s="100"/>
      <c r="I349" s="100"/>
      <c r="J349"/>
      <c r="K349" s="100"/>
      <c r="L349"/>
      <c r="M349"/>
      <c r="N349"/>
      <c r="O349"/>
    </row>
    <row r="350" spans="1:15" ht="15">
      <c r="A350" s="139"/>
      <c r="B350" s="100"/>
      <c r="C350" s="100"/>
      <c r="D350" s="100"/>
      <c r="E350" s="100"/>
      <c r="F350" s="100"/>
      <c r="G350" s="100"/>
      <c r="H350" s="100"/>
      <c r="I350" s="100"/>
      <c r="J350"/>
      <c r="K350" s="100"/>
      <c r="L350"/>
      <c r="M350"/>
      <c r="N350"/>
      <c r="O350"/>
    </row>
    <row r="351" spans="1:15" ht="15">
      <c r="A351" s="139"/>
      <c r="B351" s="100"/>
      <c r="C351" s="100"/>
      <c r="D351" s="100"/>
      <c r="E351" s="100"/>
      <c r="F351" s="100"/>
      <c r="G351" s="100"/>
      <c r="H351" s="100"/>
      <c r="I351" s="100"/>
      <c r="J351"/>
      <c r="K351" s="100"/>
      <c r="L351"/>
      <c r="M351"/>
      <c r="N351"/>
      <c r="O351"/>
    </row>
    <row r="352" spans="1:15" ht="15">
      <c r="A352" s="139"/>
      <c r="B352" s="100"/>
      <c r="C352" s="100"/>
      <c r="D352" s="100"/>
      <c r="E352" s="100"/>
      <c r="F352" s="100"/>
      <c r="G352" s="100"/>
      <c r="H352" s="100"/>
      <c r="I352" s="100"/>
      <c r="J352"/>
      <c r="K352" s="100"/>
      <c r="L352"/>
      <c r="M352"/>
      <c r="N352"/>
      <c r="O352"/>
    </row>
    <row r="353" spans="1:15" ht="15">
      <c r="A353" s="139"/>
      <c r="B353" s="100"/>
      <c r="C353" s="100"/>
      <c r="D353" s="100"/>
      <c r="E353" s="100"/>
      <c r="F353" s="100"/>
      <c r="G353" s="100"/>
      <c r="H353" s="100"/>
      <c r="I353" s="100"/>
      <c r="J353"/>
      <c r="K353" s="100"/>
      <c r="L353"/>
      <c r="M353"/>
      <c r="N353"/>
      <c r="O353"/>
    </row>
    <row r="354" spans="1:15" ht="15">
      <c r="A354" s="139"/>
      <c r="B354" s="100"/>
      <c r="C354" s="100"/>
      <c r="D354" s="100"/>
      <c r="E354" s="100"/>
      <c r="F354" s="100"/>
      <c r="G354" s="100"/>
      <c r="H354" s="100"/>
      <c r="I354" s="100"/>
      <c r="J354"/>
      <c r="K354" s="100"/>
      <c r="L354"/>
      <c r="M354"/>
      <c r="N354"/>
      <c r="O354"/>
    </row>
    <row r="355" spans="1:15" ht="15">
      <c r="A355" s="139"/>
      <c r="B355" s="100"/>
      <c r="C355" s="100"/>
      <c r="D355" s="100"/>
      <c r="E355" s="100"/>
      <c r="F355" s="100"/>
      <c r="G355" s="100"/>
      <c r="H355" s="100"/>
      <c r="I355" s="100"/>
      <c r="J355"/>
      <c r="K355" s="100"/>
      <c r="L355"/>
      <c r="M355"/>
      <c r="N355"/>
      <c r="O355"/>
    </row>
    <row r="356" spans="1:15" ht="15">
      <c r="A356" s="139"/>
      <c r="B356" s="100"/>
      <c r="C356" s="100"/>
      <c r="D356" s="100"/>
      <c r="E356" s="100"/>
      <c r="F356" s="100"/>
      <c r="G356" s="100"/>
      <c r="H356" s="100"/>
      <c r="I356" s="100"/>
      <c r="J356"/>
      <c r="K356" s="100"/>
      <c r="L356"/>
      <c r="M356"/>
      <c r="N356"/>
      <c r="O356"/>
    </row>
    <row r="357" spans="1:15" ht="15">
      <c r="A357" s="139"/>
      <c r="B357" s="100"/>
      <c r="C357" s="100"/>
      <c r="D357" s="100"/>
      <c r="E357" s="100"/>
      <c r="F357" s="100"/>
      <c r="G357" s="100"/>
      <c r="H357" s="100"/>
      <c r="I357" s="100"/>
      <c r="J357"/>
      <c r="K357" s="100"/>
      <c r="L357"/>
      <c r="M357"/>
      <c r="N357"/>
      <c r="O357"/>
    </row>
    <row r="358" spans="1:15" ht="15">
      <c r="A358" s="139"/>
      <c r="B358" s="100"/>
      <c r="C358" s="100"/>
      <c r="D358" s="100"/>
      <c r="E358" s="100"/>
      <c r="F358" s="100"/>
      <c r="G358" s="100"/>
      <c r="H358" s="100"/>
      <c r="I358" s="100"/>
      <c r="J358"/>
      <c r="K358" s="100"/>
      <c r="L358"/>
      <c r="M358"/>
      <c r="N358"/>
      <c r="O358"/>
    </row>
    <row r="359" spans="1:15" ht="15">
      <c r="A359" s="139"/>
      <c r="B359" s="100"/>
      <c r="C359" s="100"/>
      <c r="D359" s="100"/>
      <c r="E359" s="100"/>
      <c r="F359" s="100"/>
      <c r="G359" s="100"/>
      <c r="H359" s="100"/>
      <c r="I359" s="100"/>
      <c r="J359"/>
      <c r="K359" s="100"/>
      <c r="L359"/>
      <c r="M359"/>
      <c r="N359"/>
      <c r="O359"/>
    </row>
    <row r="360" spans="1:15" ht="15">
      <c r="A360" s="139"/>
      <c r="B360" s="100"/>
      <c r="C360" s="100"/>
      <c r="D360" s="100"/>
      <c r="E360" s="100"/>
      <c r="F360" s="100"/>
      <c r="G360" s="100"/>
      <c r="H360" s="100"/>
      <c r="I360" s="100"/>
      <c r="J360"/>
      <c r="K360" s="100"/>
      <c r="L360"/>
      <c r="M360"/>
      <c r="N360"/>
      <c r="O360"/>
    </row>
    <row r="361" spans="1:15" ht="15">
      <c r="A361" s="139"/>
      <c r="B361" s="100"/>
      <c r="C361" s="100"/>
      <c r="D361" s="100"/>
      <c r="E361" s="100"/>
      <c r="F361" s="100"/>
      <c r="G361" s="100"/>
      <c r="H361" s="100"/>
      <c r="I361" s="100"/>
      <c r="J361"/>
      <c r="K361" s="100"/>
      <c r="L361"/>
      <c r="M361"/>
      <c r="N361"/>
      <c r="O361"/>
    </row>
    <row r="362" spans="1:15" ht="15">
      <c r="A362" s="139"/>
      <c r="B362" s="100"/>
      <c r="C362" s="100"/>
      <c r="D362" s="100"/>
      <c r="E362" s="100"/>
      <c r="F362" s="100"/>
      <c r="G362" s="100"/>
      <c r="H362" s="100"/>
      <c r="I362" s="100"/>
      <c r="J362"/>
      <c r="K362" s="100"/>
      <c r="L362"/>
      <c r="M362"/>
      <c r="N362"/>
      <c r="O362"/>
    </row>
    <row r="363" spans="1:15" ht="15">
      <c r="A363" s="139"/>
      <c r="B363" s="100"/>
      <c r="C363" s="100"/>
      <c r="D363" s="100"/>
      <c r="E363" s="100"/>
      <c r="F363" s="100"/>
      <c r="G363" s="100"/>
      <c r="H363" s="100"/>
      <c r="I363" s="100"/>
      <c r="J363"/>
      <c r="K363" s="100"/>
      <c r="L363"/>
      <c r="M363"/>
      <c r="N363"/>
      <c r="O363"/>
    </row>
    <row r="364" spans="1:15" ht="15">
      <c r="A364" s="139"/>
      <c r="B364" s="100"/>
      <c r="C364" s="100"/>
      <c r="D364" s="100"/>
      <c r="E364" s="100"/>
      <c r="F364" s="100"/>
      <c r="G364" s="100"/>
      <c r="H364" s="100"/>
      <c r="I364" s="100"/>
      <c r="J364"/>
      <c r="K364" s="100"/>
      <c r="L364"/>
      <c r="M364"/>
      <c r="N364"/>
      <c r="O364"/>
    </row>
    <row r="365" spans="1:15" ht="15">
      <c r="A365" s="139"/>
      <c r="B365" s="100"/>
      <c r="C365" s="100"/>
      <c r="D365" s="100"/>
      <c r="E365" s="100"/>
      <c r="F365" s="100"/>
      <c r="G365" s="100"/>
      <c r="H365" s="100"/>
      <c r="I365" s="100"/>
      <c r="J365"/>
      <c r="K365" s="100"/>
      <c r="L365"/>
      <c r="M365"/>
      <c r="N365"/>
      <c r="O365"/>
    </row>
    <row r="366" spans="1:15" ht="15">
      <c r="A366" s="139"/>
      <c r="B366" s="100"/>
      <c r="C366" s="100"/>
      <c r="D366" s="100"/>
      <c r="E366" s="100"/>
      <c r="F366" s="100"/>
      <c r="G366" s="100"/>
      <c r="H366" s="100"/>
      <c r="I366" s="100"/>
      <c r="J366"/>
      <c r="K366" s="100"/>
      <c r="L366"/>
      <c r="M366"/>
      <c r="N366"/>
      <c r="O366"/>
    </row>
    <row r="367" spans="1:15" ht="15">
      <c r="A367" s="139"/>
      <c r="B367" s="100"/>
      <c r="C367" s="100"/>
      <c r="D367" s="100"/>
      <c r="E367" s="100"/>
      <c r="F367" s="100"/>
      <c r="G367" s="100"/>
      <c r="H367" s="100"/>
      <c r="I367" s="100"/>
      <c r="J367"/>
      <c r="K367" s="100"/>
      <c r="L367"/>
      <c r="M367"/>
      <c r="N367"/>
      <c r="O367"/>
    </row>
    <row r="368" spans="1:15" ht="15">
      <c r="A368" s="139"/>
      <c r="B368" s="100"/>
      <c r="C368" s="100"/>
      <c r="D368" s="100"/>
      <c r="E368" s="100"/>
      <c r="F368" s="100"/>
      <c r="G368" s="100"/>
      <c r="H368" s="100"/>
      <c r="I368" s="100"/>
      <c r="J368"/>
      <c r="K368" s="100"/>
      <c r="L368"/>
      <c r="M368"/>
      <c r="N368"/>
      <c r="O368"/>
    </row>
    <row r="369" spans="1:15" ht="15">
      <c r="A369" s="139"/>
      <c r="B369" s="100"/>
      <c r="C369" s="100"/>
      <c r="D369" s="100"/>
      <c r="E369" s="100"/>
      <c r="F369" s="100"/>
      <c r="G369" s="100"/>
      <c r="H369" s="100"/>
      <c r="I369" s="100"/>
      <c r="J369"/>
      <c r="K369" s="100"/>
      <c r="L369"/>
      <c r="M369"/>
      <c r="N369"/>
      <c r="O369"/>
    </row>
    <row r="370" spans="1:15" ht="15">
      <c r="A370" s="139"/>
      <c r="B370" s="100"/>
      <c r="C370" s="100"/>
      <c r="D370" s="100"/>
      <c r="E370" s="100"/>
      <c r="F370" s="100"/>
      <c r="G370" s="100"/>
      <c r="H370" s="100"/>
      <c r="I370" s="100"/>
      <c r="J370"/>
      <c r="K370" s="100"/>
      <c r="L370"/>
      <c r="M370"/>
      <c r="N370"/>
      <c r="O370"/>
    </row>
    <row r="371" spans="1:15" ht="15">
      <c r="A371" s="139"/>
      <c r="B371" s="100"/>
      <c r="C371" s="100"/>
      <c r="D371" s="100"/>
      <c r="E371" s="100"/>
      <c r="F371" s="100"/>
      <c r="G371" s="100"/>
      <c r="H371" s="100"/>
      <c r="I371" s="100"/>
      <c r="J371"/>
      <c r="K371" s="100"/>
      <c r="L371"/>
      <c r="M371"/>
      <c r="N371"/>
      <c r="O371"/>
    </row>
    <row r="372" spans="1:15" ht="15">
      <c r="A372" s="139"/>
      <c r="B372" s="100"/>
      <c r="C372" s="100"/>
      <c r="D372" s="100"/>
      <c r="E372" s="100"/>
      <c r="F372" s="100"/>
      <c r="G372" s="100"/>
      <c r="H372" s="100"/>
      <c r="I372" s="100"/>
      <c r="J372"/>
      <c r="K372" s="100"/>
      <c r="L372"/>
      <c r="M372"/>
      <c r="N372"/>
      <c r="O372"/>
    </row>
    <row r="373" spans="1:15" ht="15">
      <c r="A373" s="139"/>
      <c r="B373" s="100"/>
      <c r="C373" s="100"/>
      <c r="D373" s="100"/>
      <c r="E373" s="100"/>
      <c r="F373" s="100"/>
      <c r="G373" s="100"/>
      <c r="H373" s="100"/>
      <c r="I373" s="100"/>
      <c r="J373"/>
      <c r="K373" s="100"/>
      <c r="L373"/>
      <c r="M373"/>
      <c r="N373"/>
      <c r="O373"/>
    </row>
    <row r="374" spans="1:15" ht="15">
      <c r="A374" s="139"/>
      <c r="B374" s="100"/>
      <c r="C374" s="100"/>
      <c r="D374" s="100"/>
      <c r="E374" s="100"/>
      <c r="F374" s="100"/>
      <c r="G374" s="100"/>
      <c r="H374" s="100"/>
      <c r="I374" s="100"/>
      <c r="J374"/>
      <c r="K374" s="100"/>
      <c r="L374"/>
      <c r="M374"/>
      <c r="N374"/>
      <c r="O374"/>
    </row>
    <row r="375" spans="1:15" ht="15">
      <c r="A375" s="139"/>
      <c r="B375" s="100"/>
      <c r="C375" s="100"/>
      <c r="D375" s="100"/>
      <c r="E375" s="100"/>
      <c r="F375" s="100"/>
      <c r="G375" s="100"/>
      <c r="H375" s="100"/>
      <c r="I375" s="100"/>
      <c r="J375"/>
      <c r="K375" s="100"/>
      <c r="L375"/>
      <c r="M375"/>
      <c r="N375"/>
      <c r="O375"/>
    </row>
    <row r="376" spans="1:15" ht="15">
      <c r="A376" s="139"/>
      <c r="B376" s="100"/>
      <c r="C376" s="100"/>
      <c r="D376" s="100"/>
      <c r="E376" s="100"/>
      <c r="F376" s="100"/>
      <c r="G376" s="100"/>
      <c r="H376" s="100"/>
      <c r="I376" s="100"/>
      <c r="J376"/>
      <c r="K376" s="100"/>
      <c r="L376"/>
      <c r="M376"/>
      <c r="N376"/>
      <c r="O376"/>
    </row>
    <row r="377" spans="1:15" ht="15">
      <c r="A377" s="139"/>
      <c r="B377" s="100"/>
      <c r="C377" s="100"/>
      <c r="D377" s="100"/>
      <c r="E377" s="100"/>
      <c r="F377" s="100"/>
      <c r="G377" s="100"/>
      <c r="H377" s="100"/>
      <c r="I377" s="100"/>
      <c r="J377"/>
      <c r="K377" s="100"/>
      <c r="L377"/>
      <c r="M377"/>
      <c r="N377"/>
      <c r="O377"/>
    </row>
    <row r="378" spans="1:15" ht="15">
      <c r="A378" s="139"/>
      <c r="B378" s="100"/>
      <c r="C378" s="100"/>
      <c r="D378" s="100"/>
      <c r="E378" s="100"/>
      <c r="F378" s="100"/>
      <c r="G378" s="100"/>
      <c r="H378" s="100"/>
      <c r="I378" s="100"/>
      <c r="J378"/>
      <c r="K378" s="100"/>
      <c r="L378"/>
      <c r="M378"/>
      <c r="N378"/>
      <c r="O378"/>
    </row>
    <row r="379" spans="1:15" ht="15">
      <c r="A379" s="139"/>
      <c r="B379" s="100"/>
      <c r="C379" s="100"/>
      <c r="D379" s="100"/>
      <c r="E379" s="100"/>
      <c r="F379" s="100"/>
      <c r="G379" s="100"/>
      <c r="H379" s="100"/>
      <c r="I379" s="100"/>
      <c r="J379"/>
      <c r="K379" s="100"/>
      <c r="L379"/>
      <c r="M379"/>
      <c r="N379"/>
      <c r="O379"/>
    </row>
    <row r="380" spans="1:15" ht="15">
      <c r="A380" s="139"/>
      <c r="B380" s="100"/>
      <c r="C380" s="100"/>
      <c r="D380" s="100"/>
      <c r="E380" s="100"/>
      <c r="F380" s="100"/>
      <c r="G380" s="100"/>
      <c r="H380" s="100"/>
      <c r="I380" s="100"/>
      <c r="J380"/>
      <c r="K380" s="100"/>
      <c r="L380"/>
      <c r="M380"/>
      <c r="N380"/>
      <c r="O380"/>
    </row>
    <row r="381" spans="1:15" ht="15">
      <c r="A381" s="139"/>
      <c r="B381" s="100"/>
      <c r="C381" s="100"/>
      <c r="D381" s="100"/>
      <c r="E381" s="100"/>
      <c r="F381" s="100"/>
      <c r="G381" s="100"/>
      <c r="H381" s="100"/>
      <c r="I381" s="100"/>
      <c r="J381"/>
      <c r="K381" s="100"/>
      <c r="L381"/>
      <c r="M381"/>
      <c r="N381"/>
      <c r="O381"/>
    </row>
    <row r="382" spans="1:15" ht="15">
      <c r="A382" s="139"/>
      <c r="B382" s="100"/>
      <c r="C382" s="100"/>
      <c r="D382" s="100"/>
      <c r="E382" s="100"/>
      <c r="F382" s="100"/>
      <c r="G382" s="100"/>
      <c r="H382" s="100"/>
      <c r="I382" s="100"/>
      <c r="J382"/>
      <c r="K382" s="100"/>
      <c r="L382"/>
      <c r="M382"/>
      <c r="N382"/>
      <c r="O382"/>
    </row>
    <row r="383" spans="1:15" ht="15">
      <c r="A383" s="139"/>
      <c r="B383" s="100"/>
      <c r="C383" s="100"/>
      <c r="D383" s="100"/>
      <c r="E383" s="100"/>
      <c r="F383" s="100"/>
      <c r="G383" s="100"/>
      <c r="H383" s="100"/>
      <c r="I383" s="100"/>
      <c r="J383"/>
      <c r="K383" s="100"/>
      <c r="L383"/>
      <c r="M383"/>
      <c r="N383"/>
      <c r="O383"/>
    </row>
    <row r="384" spans="1:15" ht="15">
      <c r="A384" s="139"/>
      <c r="B384" s="100"/>
      <c r="C384" s="100"/>
      <c r="D384" s="100"/>
      <c r="E384" s="100"/>
      <c r="F384" s="100"/>
      <c r="G384" s="100"/>
      <c r="H384" s="100"/>
      <c r="I384" s="100"/>
      <c r="J384"/>
      <c r="K384" s="100"/>
      <c r="L384"/>
      <c r="M384"/>
      <c r="N384"/>
      <c r="O384"/>
    </row>
    <row r="385" spans="1:15" ht="15">
      <c r="A385" s="139"/>
      <c r="B385" s="100"/>
      <c r="C385" s="100"/>
      <c r="D385" s="100"/>
      <c r="E385" s="100"/>
      <c r="F385" s="100"/>
      <c r="G385" s="100"/>
      <c r="H385" s="100"/>
      <c r="I385" s="100"/>
      <c r="J385"/>
      <c r="K385" s="100"/>
      <c r="L385"/>
      <c r="M385"/>
      <c r="N385"/>
      <c r="O385"/>
    </row>
    <row r="386" spans="1:15" ht="15">
      <c r="A386" s="139"/>
      <c r="B386" s="100"/>
      <c r="C386" s="100"/>
      <c r="D386" s="100"/>
      <c r="E386" s="100"/>
      <c r="F386" s="100"/>
      <c r="G386" s="100"/>
      <c r="H386" s="100"/>
      <c r="I386" s="100"/>
      <c r="J386"/>
      <c r="K386" s="100"/>
      <c r="L386"/>
      <c r="M386"/>
      <c r="N386"/>
      <c r="O386"/>
    </row>
    <row r="387" spans="1:15" ht="15">
      <c r="A387" s="139"/>
      <c r="B387" s="100"/>
      <c r="C387" s="100"/>
      <c r="D387" s="100"/>
      <c r="E387" s="100"/>
      <c r="F387" s="100"/>
      <c r="G387" s="100"/>
      <c r="H387" s="100"/>
      <c r="I387" s="100"/>
      <c r="J387"/>
      <c r="K387" s="100"/>
      <c r="L387"/>
      <c r="M387"/>
      <c r="N387"/>
      <c r="O387"/>
    </row>
    <row r="388" spans="1:15" ht="15">
      <c r="A388" s="139"/>
      <c r="B388" s="100"/>
      <c r="C388" s="100"/>
      <c r="D388" s="100"/>
      <c r="E388" s="100"/>
      <c r="F388" s="100"/>
      <c r="G388" s="100"/>
      <c r="H388" s="100"/>
      <c r="I388" s="100"/>
      <c r="J388"/>
      <c r="K388" s="100"/>
      <c r="L388"/>
      <c r="M388"/>
      <c r="N388"/>
      <c r="O388"/>
    </row>
    <row r="389" spans="1:15" ht="15">
      <c r="A389" s="139"/>
      <c r="B389" s="100"/>
      <c r="C389" s="100"/>
      <c r="D389" s="100"/>
      <c r="E389" s="100"/>
      <c r="F389" s="100"/>
      <c r="G389" s="100"/>
      <c r="H389" s="100"/>
      <c r="I389" s="100"/>
      <c r="J389"/>
      <c r="K389" s="100"/>
      <c r="L389"/>
      <c r="M389"/>
      <c r="N389"/>
      <c r="O389"/>
    </row>
    <row r="390" spans="1:15" ht="15">
      <c r="A390" s="139"/>
      <c r="B390" s="100"/>
      <c r="C390" s="100"/>
      <c r="D390" s="100"/>
      <c r="E390" s="100"/>
      <c r="F390" s="100"/>
      <c r="G390" s="100"/>
      <c r="H390" s="100"/>
      <c r="I390" s="100"/>
      <c r="J390"/>
      <c r="K390" s="100"/>
      <c r="L390" s="100"/>
      <c r="M390" s="100"/>
      <c r="N390" s="100"/>
      <c r="O390" s="100"/>
    </row>
    <row r="391" spans="1:15" ht="15">
      <c r="A391" s="139"/>
      <c r="B391" s="100"/>
      <c r="C391" s="100"/>
      <c r="D391" s="100"/>
      <c r="E391" s="100"/>
      <c r="F391" s="100"/>
      <c r="G391" s="100"/>
      <c r="H391" s="100"/>
      <c r="I391" s="100"/>
      <c r="J391"/>
      <c r="K391" s="100"/>
      <c r="L391" s="100"/>
      <c r="M391" s="100"/>
      <c r="N391" s="100"/>
      <c r="O391" s="100"/>
    </row>
    <row r="392" spans="1:15" ht="15">
      <c r="A392" s="139"/>
      <c r="B392" s="100"/>
      <c r="C392" s="100"/>
      <c r="D392" s="100"/>
      <c r="E392" s="100"/>
      <c r="F392" s="100"/>
      <c r="G392" s="100"/>
      <c r="H392" s="100"/>
      <c r="I392" s="100"/>
      <c r="J392"/>
      <c r="K392" s="100"/>
      <c r="L392" s="100"/>
      <c r="M392" s="100"/>
      <c r="N392" s="100"/>
      <c r="O392" s="100"/>
    </row>
    <row r="393" spans="1:15" ht="15">
      <c r="A393" s="139"/>
      <c r="B393" s="100"/>
      <c r="C393" s="100"/>
      <c r="D393" s="100"/>
      <c r="E393" s="100"/>
      <c r="F393" s="100"/>
      <c r="G393" s="100"/>
      <c r="H393" s="100"/>
      <c r="I393" s="100"/>
      <c r="J393"/>
      <c r="K393" s="100"/>
      <c r="L393" s="100"/>
      <c r="M393" s="100"/>
      <c r="N393" s="100"/>
      <c r="O393" s="100"/>
    </row>
    <row r="394" spans="1:15" ht="15">
      <c r="A394" s="139"/>
      <c r="B394" s="100"/>
      <c r="C394" s="100"/>
      <c r="D394" s="100"/>
      <c r="E394" s="100"/>
      <c r="F394" s="100"/>
      <c r="G394" s="100"/>
      <c r="H394" s="100"/>
      <c r="I394" s="100"/>
      <c r="J394"/>
      <c r="K394" s="100"/>
      <c r="L394" s="100"/>
      <c r="M394" s="100"/>
      <c r="N394" s="100"/>
      <c r="O394" s="100"/>
    </row>
    <row r="395" spans="1:15" ht="15">
      <c r="A395" s="139"/>
      <c r="B395" s="100"/>
      <c r="C395" s="100"/>
      <c r="D395" s="100"/>
      <c r="E395" s="100"/>
      <c r="F395" s="100"/>
      <c r="G395" s="100"/>
      <c r="H395" s="100"/>
      <c r="I395" s="100"/>
      <c r="J395"/>
      <c r="K395" s="100"/>
      <c r="L395" s="100"/>
      <c r="M395" s="100"/>
      <c r="N395" s="100"/>
      <c r="O395" s="100"/>
    </row>
    <row r="396" spans="1:15" ht="15">
      <c r="A396" s="139"/>
      <c r="B396" s="100"/>
      <c r="C396" s="100"/>
      <c r="D396" s="100"/>
      <c r="E396" s="100"/>
      <c r="F396" s="100"/>
      <c r="G396" s="100"/>
      <c r="H396" s="100"/>
      <c r="I396" s="100"/>
      <c r="J396"/>
      <c r="K396" s="100"/>
      <c r="L396" s="100"/>
      <c r="M396" s="100"/>
      <c r="N396" s="100"/>
      <c r="O396" s="100"/>
    </row>
    <row r="397" spans="1:15" ht="15">
      <c r="A397" s="139"/>
      <c r="B397" s="100"/>
      <c r="C397" s="100"/>
      <c r="D397" s="100"/>
      <c r="E397" s="100"/>
      <c r="F397" s="100"/>
      <c r="G397" s="100"/>
      <c r="H397" s="100"/>
      <c r="I397" s="100"/>
      <c r="J397"/>
      <c r="K397" s="100"/>
      <c r="L397" s="100"/>
      <c r="M397" s="100"/>
      <c r="N397" s="100"/>
      <c r="O397" s="100"/>
    </row>
    <row r="398" spans="1:15" ht="15">
      <c r="A398" s="139"/>
      <c r="B398" s="100"/>
      <c r="C398" s="100"/>
      <c r="D398" s="100"/>
      <c r="E398" s="100"/>
      <c r="F398" s="100"/>
      <c r="G398" s="100"/>
      <c r="H398" s="100"/>
      <c r="I398" s="100"/>
      <c r="J398"/>
      <c r="K398" s="100"/>
      <c r="L398" s="100"/>
      <c r="M398" s="100"/>
      <c r="N398" s="100"/>
      <c r="O398" s="100"/>
    </row>
    <row r="399" spans="1:15" ht="15">
      <c r="A399" s="139"/>
      <c r="B399" s="100"/>
      <c r="C399" s="100"/>
      <c r="D399" s="100"/>
      <c r="E399" s="100"/>
      <c r="F399" s="100"/>
      <c r="G399" s="100"/>
      <c r="H399" s="100"/>
      <c r="I399" s="100"/>
      <c r="J399"/>
      <c r="K399" s="100"/>
      <c r="L399" s="100"/>
      <c r="M399" s="100"/>
      <c r="N399" s="100"/>
      <c r="O399" s="100"/>
    </row>
    <row r="400" spans="1:15" ht="15">
      <c r="A400" s="139"/>
      <c r="B400" s="100"/>
      <c r="C400" s="100"/>
      <c r="D400" s="100"/>
      <c r="E400" s="100"/>
      <c r="F400" s="100"/>
      <c r="G400" s="100"/>
      <c r="H400" s="100"/>
      <c r="I400" s="100"/>
      <c r="J400"/>
      <c r="K400" s="100"/>
      <c r="L400" s="100"/>
      <c r="M400" s="100"/>
      <c r="N400" s="100"/>
      <c r="O400" s="100"/>
    </row>
    <row r="401" spans="1:15" ht="15">
      <c r="A401" s="139"/>
      <c r="B401" s="100"/>
      <c r="C401" s="100"/>
      <c r="D401" s="100"/>
      <c r="E401" s="100"/>
      <c r="F401" s="100"/>
      <c r="G401" s="100"/>
      <c r="H401" s="100"/>
      <c r="I401" s="100"/>
      <c r="J401"/>
      <c r="K401" s="100"/>
      <c r="L401" s="100"/>
      <c r="M401" s="100"/>
      <c r="N401" s="100"/>
      <c r="O401" s="100"/>
    </row>
    <row r="402" spans="1:15" ht="15">
      <c r="A402" s="139"/>
      <c r="B402" s="100"/>
      <c r="C402" s="100"/>
      <c r="D402" s="100"/>
      <c r="E402" s="100"/>
      <c r="F402" s="100"/>
      <c r="G402" s="100"/>
      <c r="H402" s="100"/>
      <c r="I402" s="100"/>
      <c r="J402"/>
      <c r="K402" s="100"/>
      <c r="L402" s="100"/>
      <c r="M402" s="100"/>
      <c r="N402" s="100"/>
      <c r="O402" s="100"/>
    </row>
    <row r="403" spans="1:15" ht="15">
      <c r="A403" s="139"/>
      <c r="B403" s="100"/>
      <c r="C403" s="100"/>
      <c r="D403" s="100"/>
      <c r="E403" s="100"/>
      <c r="F403" s="100"/>
      <c r="G403" s="100"/>
      <c r="H403" s="100"/>
      <c r="I403" s="100"/>
      <c r="J403"/>
      <c r="K403" s="100"/>
      <c r="L403" s="100"/>
      <c r="M403" s="100"/>
      <c r="N403" s="100"/>
      <c r="O403" s="100"/>
    </row>
    <row r="404" spans="1:15" ht="15">
      <c r="A404" s="139"/>
      <c r="B404" s="100"/>
      <c r="C404" s="100"/>
      <c r="D404" s="100"/>
      <c r="E404" s="100"/>
      <c r="F404" s="100"/>
      <c r="G404" s="100"/>
      <c r="H404" s="100"/>
      <c r="I404" s="100"/>
      <c r="J404"/>
      <c r="K404" s="100"/>
      <c r="L404" s="100"/>
      <c r="M404" s="100"/>
      <c r="N404" s="100"/>
      <c r="O404" s="100"/>
    </row>
    <row r="405" spans="1:15" ht="15">
      <c r="A405" s="139"/>
      <c r="B405" s="100"/>
      <c r="C405" s="100"/>
      <c r="D405" s="100"/>
      <c r="E405" s="100"/>
      <c r="F405" s="100"/>
      <c r="G405" s="100"/>
      <c r="H405" s="100"/>
      <c r="I405" s="100"/>
      <c r="J405"/>
      <c r="K405" s="100"/>
      <c r="L405" s="100"/>
      <c r="M405" s="100"/>
      <c r="N405" s="100"/>
      <c r="O405" s="100"/>
    </row>
    <row r="406" spans="1:15" ht="15">
      <c r="A406" s="139"/>
      <c r="B406" s="100"/>
      <c r="C406" s="100"/>
      <c r="D406" s="100"/>
      <c r="E406" s="100"/>
      <c r="F406" s="100"/>
      <c r="G406" s="100"/>
      <c r="H406" s="100"/>
      <c r="I406" s="100"/>
      <c r="J406"/>
      <c r="K406" s="100"/>
      <c r="L406" s="100"/>
      <c r="M406" s="100"/>
      <c r="N406" s="100"/>
      <c r="O406" s="100"/>
    </row>
    <row r="407" spans="1:15" ht="15">
      <c r="A407" s="139"/>
      <c r="B407" s="100"/>
      <c r="C407" s="100"/>
      <c r="D407" s="100"/>
      <c r="E407" s="100"/>
      <c r="F407" s="100"/>
      <c r="G407" s="100"/>
      <c r="H407" s="100"/>
      <c r="I407" s="100"/>
      <c r="J407"/>
      <c r="K407" s="100"/>
      <c r="L407" s="100"/>
      <c r="M407" s="100"/>
      <c r="N407" s="100"/>
      <c r="O407" s="100"/>
    </row>
    <row r="408" spans="1:15" ht="15">
      <c r="A408" s="139"/>
      <c r="B408" s="100"/>
      <c r="C408" s="100"/>
      <c r="D408" s="100"/>
      <c r="E408" s="100"/>
      <c r="F408" s="100"/>
      <c r="G408" s="100"/>
      <c r="H408" s="100"/>
      <c r="I408" s="100"/>
      <c r="J408"/>
      <c r="K408" s="100"/>
      <c r="L408" s="100"/>
      <c r="M408" s="100"/>
      <c r="N408" s="100"/>
      <c r="O408" s="100"/>
    </row>
    <row r="409" spans="1:15" ht="15">
      <c r="A409" s="139"/>
      <c r="B409" s="100"/>
      <c r="C409" s="100"/>
      <c r="D409" s="100"/>
      <c r="E409" s="100"/>
      <c r="F409" s="100"/>
      <c r="G409" s="100"/>
      <c r="H409" s="100"/>
      <c r="I409" s="100"/>
      <c r="J409"/>
      <c r="K409" s="100"/>
      <c r="L409" s="100"/>
      <c r="M409" s="100"/>
      <c r="N409" s="100"/>
      <c r="O409" s="100"/>
    </row>
    <row r="410" spans="1:15" ht="15">
      <c r="A410" s="139"/>
      <c r="B410" s="100"/>
      <c r="C410" s="100"/>
      <c r="D410" s="100"/>
      <c r="E410" s="100"/>
      <c r="F410" s="100"/>
      <c r="G410" s="100"/>
      <c r="H410" s="100"/>
      <c r="I410" s="100"/>
      <c r="J410"/>
      <c r="K410" s="100"/>
      <c r="L410" s="100"/>
      <c r="M410" s="100"/>
      <c r="N410" s="100"/>
      <c r="O410" s="100"/>
    </row>
    <row r="411" spans="1:15" ht="15">
      <c r="A411" s="139"/>
      <c r="B411" s="100"/>
      <c r="C411" s="100"/>
      <c r="D411" s="100"/>
      <c r="E411" s="100"/>
      <c r="F411" s="100"/>
      <c r="G411" s="100"/>
      <c r="H411" s="100"/>
      <c r="I411" s="100"/>
      <c r="J411"/>
      <c r="K411" s="100"/>
      <c r="L411" s="100"/>
      <c r="M411" s="100"/>
      <c r="N411" s="100"/>
      <c r="O411" s="100"/>
    </row>
    <row r="412" spans="1:15" ht="15">
      <c r="A412" s="139"/>
      <c r="B412" s="100"/>
      <c r="C412" s="100"/>
      <c r="D412" s="100"/>
      <c r="E412" s="100"/>
      <c r="F412" s="100"/>
      <c r="G412" s="100"/>
      <c r="H412" s="100"/>
      <c r="I412" s="100"/>
      <c r="J412"/>
      <c r="K412" s="100"/>
      <c r="L412" s="100"/>
      <c r="M412" s="100"/>
      <c r="N412" s="100"/>
      <c r="O412" s="100"/>
    </row>
    <row r="413" spans="1:15" ht="15">
      <c r="A413" s="139"/>
      <c r="B413" s="100"/>
      <c r="C413" s="100"/>
      <c r="D413" s="100"/>
      <c r="E413" s="100"/>
      <c r="F413" s="100"/>
      <c r="G413" s="100"/>
      <c r="H413" s="100"/>
      <c r="I413" s="100"/>
      <c r="J413"/>
      <c r="K413" s="100"/>
      <c r="L413" s="100"/>
      <c r="M413" s="100"/>
      <c r="N413" s="100"/>
      <c r="O413" s="100"/>
    </row>
    <row r="414" spans="1:15" ht="15">
      <c r="A414" s="139"/>
      <c r="B414" s="100"/>
      <c r="C414" s="100"/>
      <c r="D414" s="100"/>
      <c r="E414" s="100"/>
      <c r="F414" s="100"/>
      <c r="G414" s="100"/>
      <c r="H414" s="100"/>
      <c r="I414" s="100"/>
      <c r="J414"/>
      <c r="K414"/>
      <c r="L414" s="100"/>
      <c r="M414" s="100"/>
      <c r="N414" s="100"/>
      <c r="O414" s="100"/>
    </row>
    <row r="415" spans="1:15" ht="15">
      <c r="A415" s="139"/>
      <c r="B415" s="100"/>
      <c r="C415" s="100"/>
      <c r="D415" s="100"/>
      <c r="E415" s="100"/>
      <c r="F415" s="100"/>
      <c r="G415" s="100"/>
      <c r="H415" s="100"/>
      <c r="I415" s="100"/>
      <c r="J415"/>
      <c r="K415"/>
      <c r="L415" s="100"/>
      <c r="M415" s="100"/>
      <c r="N415" s="100"/>
      <c r="O415" s="100"/>
    </row>
    <row r="416" spans="1:15" ht="15">
      <c r="A416" s="139"/>
      <c r="B416" s="100"/>
      <c r="C416" s="100"/>
      <c r="D416" s="100"/>
      <c r="E416" s="100"/>
      <c r="F416" s="100"/>
      <c r="G416" s="100"/>
      <c r="H416" s="100"/>
      <c r="I416" s="100"/>
      <c r="J416"/>
      <c r="K416"/>
      <c r="L416" s="100"/>
      <c r="M416" s="100"/>
      <c r="N416" s="100"/>
      <c r="O416" s="100"/>
    </row>
    <row r="417" spans="1:15" ht="15">
      <c r="A417" s="139"/>
      <c r="B417" s="100"/>
      <c r="C417" s="100"/>
      <c r="D417" s="100"/>
      <c r="E417" s="100"/>
      <c r="F417" s="100"/>
      <c r="G417" s="100"/>
      <c r="H417" s="100"/>
      <c r="I417" s="100"/>
      <c r="J417"/>
      <c r="K417"/>
      <c r="L417" s="100"/>
      <c r="M417" s="100"/>
      <c r="N417" s="100"/>
      <c r="O417" s="100"/>
    </row>
    <row r="418" spans="1:15" ht="15">
      <c r="A418" s="139"/>
      <c r="B418" s="100"/>
      <c r="C418" s="100"/>
      <c r="D418" s="100"/>
      <c r="E418" s="100"/>
      <c r="F418" s="100"/>
      <c r="G418" s="100"/>
      <c r="H418" s="100"/>
      <c r="I418" s="100"/>
      <c r="J418"/>
      <c r="K418"/>
      <c r="L418" s="100"/>
      <c r="M418" s="100"/>
      <c r="N418" s="100"/>
      <c r="O418" s="100"/>
    </row>
    <row r="419" spans="1:15" ht="15">
      <c r="A419" s="139"/>
      <c r="B419" s="100"/>
      <c r="C419" s="100"/>
      <c r="D419" s="100"/>
      <c r="E419" s="100"/>
      <c r="F419" s="100"/>
      <c r="G419" s="100"/>
      <c r="H419" s="100"/>
      <c r="I419" s="100"/>
      <c r="J419"/>
      <c r="K419"/>
      <c r="L419" s="100"/>
      <c r="M419" s="100"/>
      <c r="N419" s="100"/>
      <c r="O419" s="100"/>
    </row>
    <row r="420" spans="1:15" ht="15">
      <c r="A420" s="139"/>
      <c r="B420" s="100"/>
      <c r="C420" s="100"/>
      <c r="D420" s="100"/>
      <c r="E420" s="100"/>
      <c r="F420" s="100"/>
      <c r="G420" s="100"/>
      <c r="H420" s="100"/>
      <c r="I420" s="100"/>
      <c r="J420"/>
      <c r="K420"/>
      <c r="L420" s="100"/>
      <c r="M420" s="100"/>
      <c r="N420" s="100"/>
      <c r="O420" s="100"/>
    </row>
    <row r="421" spans="1:15" ht="15">
      <c r="A421" s="139"/>
      <c r="B421" s="100"/>
      <c r="C421" s="100"/>
      <c r="D421" s="100"/>
      <c r="E421" s="100"/>
      <c r="F421" s="100"/>
      <c r="G421" s="100"/>
      <c r="H421" s="100"/>
      <c r="I421" s="100"/>
      <c r="J421"/>
      <c r="K421"/>
      <c r="L421" s="100"/>
      <c r="M421" s="100"/>
      <c r="N421" s="100"/>
      <c r="O421" s="100"/>
    </row>
    <row r="422" spans="1:15" ht="15">
      <c r="A422" s="139"/>
      <c r="B422" s="100"/>
      <c r="C422" s="100"/>
      <c r="D422" s="100"/>
      <c r="E422" s="100"/>
      <c r="F422" s="100"/>
      <c r="G422" s="100"/>
      <c r="H422" s="100"/>
      <c r="I422" s="100"/>
      <c r="J422"/>
      <c r="K422"/>
      <c r="L422" s="100"/>
      <c r="M422" s="100"/>
      <c r="N422" s="100"/>
      <c r="O422" s="100"/>
    </row>
    <row r="423" spans="1:15" ht="15">
      <c r="A423" s="139"/>
      <c r="B423" s="100"/>
      <c r="C423" s="100"/>
      <c r="D423" s="100"/>
      <c r="E423" s="100"/>
      <c r="F423" s="100"/>
      <c r="G423" s="100"/>
      <c r="H423" s="100"/>
      <c r="I423" s="100"/>
      <c r="J423"/>
      <c r="K423"/>
      <c r="L423" s="100"/>
      <c r="M423" s="100"/>
      <c r="N423" s="100"/>
      <c r="O423" s="100"/>
    </row>
    <row r="424" spans="1:15" ht="15">
      <c r="A424" s="139"/>
      <c r="B424" s="100"/>
      <c r="C424" s="100"/>
      <c r="D424" s="100"/>
      <c r="E424" s="100"/>
      <c r="F424" s="100"/>
      <c r="G424" s="100"/>
      <c r="H424" s="100"/>
      <c r="I424" s="100"/>
      <c r="J424"/>
      <c r="K424"/>
      <c r="L424" s="100"/>
      <c r="M424" s="100"/>
      <c r="N424" s="100"/>
      <c r="O424" s="100"/>
    </row>
    <row r="425" spans="1:15" ht="15">
      <c r="A425" s="139"/>
      <c r="B425" s="100"/>
      <c r="C425" s="100"/>
      <c r="D425" s="100"/>
      <c r="E425" s="100"/>
      <c r="F425" s="100"/>
      <c r="G425" s="100"/>
      <c r="H425" s="100"/>
      <c r="I425" s="100"/>
      <c r="J425"/>
      <c r="K425"/>
      <c r="L425" s="100"/>
      <c r="M425" s="100"/>
      <c r="N425" s="100"/>
      <c r="O425" s="100"/>
    </row>
    <row r="426" spans="1:15" ht="15">
      <c r="A426" s="139"/>
      <c r="B426" s="100"/>
      <c r="C426" s="100"/>
      <c r="D426" s="100"/>
      <c r="E426" s="100"/>
      <c r="F426" s="100"/>
      <c r="G426" s="100"/>
      <c r="H426" s="100"/>
      <c r="I426" s="100"/>
      <c r="J426"/>
      <c r="K426"/>
      <c r="L426" s="100"/>
      <c r="M426" s="100"/>
      <c r="N426" s="100"/>
      <c r="O426" s="100"/>
    </row>
    <row r="427" spans="1:15" ht="15">
      <c r="A427" s="139"/>
      <c r="B427" s="100"/>
      <c r="C427" s="100"/>
      <c r="D427" s="100"/>
      <c r="E427" s="100"/>
      <c r="F427" s="100"/>
      <c r="G427" s="100"/>
      <c r="H427" s="100"/>
      <c r="I427" s="100"/>
      <c r="J427"/>
      <c r="K427"/>
      <c r="L427" s="100"/>
      <c r="M427" s="100"/>
      <c r="N427" s="100"/>
      <c r="O427" s="100"/>
    </row>
    <row r="428" spans="1:15" ht="15">
      <c r="A428" s="139"/>
      <c r="B428" s="100"/>
      <c r="C428" s="100"/>
      <c r="D428" s="100"/>
      <c r="E428" s="100"/>
      <c r="F428" s="100"/>
      <c r="G428" s="100"/>
      <c r="H428" s="100"/>
      <c r="I428" s="100"/>
      <c r="J428"/>
      <c r="K428"/>
      <c r="L428" s="100"/>
      <c r="M428" s="100"/>
      <c r="N428" s="100"/>
      <c r="O428" s="100"/>
    </row>
    <row r="429" spans="1:15" ht="15">
      <c r="A429" s="139"/>
      <c r="B429" s="100"/>
      <c r="C429" s="100"/>
      <c r="D429" s="100"/>
      <c r="E429" s="100"/>
      <c r="F429" s="100"/>
      <c r="G429" s="100"/>
      <c r="H429" s="100"/>
      <c r="I429" s="100"/>
      <c r="J429"/>
      <c r="K429"/>
      <c r="L429" s="100"/>
      <c r="M429" s="100"/>
      <c r="N429" s="100"/>
      <c r="O429" s="100"/>
    </row>
    <row r="430" spans="1:15" ht="15">
      <c r="A430" s="139"/>
      <c r="B430" s="100"/>
      <c r="C430" s="100"/>
      <c r="D430" s="100"/>
      <c r="E430" s="100"/>
      <c r="F430" s="100"/>
      <c r="G430" s="100"/>
      <c r="H430" s="100"/>
      <c r="I430" s="100"/>
      <c r="J430"/>
      <c r="K430"/>
      <c r="L430" s="100"/>
      <c r="M430" s="100"/>
      <c r="N430" s="100"/>
      <c r="O430" s="100"/>
    </row>
    <row r="431" spans="1:15" ht="15">
      <c r="A431" s="139"/>
      <c r="B431" s="100"/>
      <c r="C431" s="100"/>
      <c r="D431" s="100"/>
      <c r="E431" s="100"/>
      <c r="F431" s="100"/>
      <c r="G431" s="100"/>
      <c r="H431" s="100"/>
      <c r="I431" s="100"/>
      <c r="J431"/>
      <c r="K431"/>
      <c r="L431" s="100"/>
      <c r="M431" s="100"/>
      <c r="N431" s="100"/>
      <c r="O431" s="100"/>
    </row>
    <row r="432" spans="1:15" ht="15">
      <c r="A432" s="139"/>
      <c r="B432" s="100"/>
      <c r="C432" s="100"/>
      <c r="D432" s="100"/>
      <c r="E432" s="100"/>
      <c r="F432" s="100"/>
      <c r="G432" s="100"/>
      <c r="H432" s="100"/>
      <c r="I432" s="100"/>
      <c r="J432"/>
      <c r="K432"/>
      <c r="L432" s="100"/>
      <c r="M432" s="100"/>
      <c r="N432" s="100"/>
      <c r="O432" s="100"/>
    </row>
    <row r="433" spans="1:15" ht="15">
      <c r="A433" s="139"/>
      <c r="B433" s="100"/>
      <c r="C433" s="100"/>
      <c r="D433" s="100"/>
      <c r="E433" s="100"/>
      <c r="F433" s="100"/>
      <c r="G433" s="100"/>
      <c r="H433" s="100"/>
      <c r="I433" s="100"/>
      <c r="J433"/>
      <c r="K433"/>
      <c r="L433" s="100"/>
      <c r="M433" s="100"/>
      <c r="N433" s="100"/>
      <c r="O433" s="100"/>
    </row>
    <row r="434" spans="1:15" ht="15">
      <c r="A434" s="139"/>
      <c r="B434" s="100"/>
      <c r="C434" s="100"/>
      <c r="D434" s="100"/>
      <c r="E434" s="100"/>
      <c r="F434" s="100"/>
      <c r="G434" s="100"/>
      <c r="H434" s="100"/>
      <c r="I434" s="100"/>
      <c r="J434"/>
      <c r="K434"/>
      <c r="L434" s="100"/>
      <c r="M434" s="100"/>
      <c r="N434" s="100"/>
      <c r="O434" s="100"/>
    </row>
    <row r="435" spans="1:15" ht="15">
      <c r="A435" s="139"/>
      <c r="B435" s="100"/>
      <c r="C435" s="100"/>
      <c r="D435" s="100"/>
      <c r="E435" s="100"/>
      <c r="F435" s="100"/>
      <c r="G435" s="100"/>
      <c r="H435" s="100"/>
      <c r="I435" s="100"/>
      <c r="J435"/>
      <c r="K435"/>
      <c r="L435" s="100"/>
      <c r="M435" s="100"/>
      <c r="N435" s="100"/>
      <c r="O435" s="100"/>
    </row>
    <row r="436" spans="1:15" ht="15">
      <c r="A436" s="139"/>
      <c r="B436" s="100"/>
      <c r="C436" s="100"/>
      <c r="D436" s="100"/>
      <c r="E436" s="100"/>
      <c r="F436" s="100"/>
      <c r="G436" s="100"/>
      <c r="H436" s="100"/>
      <c r="I436" s="100"/>
      <c r="J436"/>
      <c r="K436"/>
      <c r="L436" s="100"/>
      <c r="M436" s="100"/>
      <c r="N436" s="100"/>
      <c r="O436" s="100"/>
    </row>
    <row r="437" spans="1:15" ht="15">
      <c r="A437" s="139"/>
      <c r="B437" s="100"/>
      <c r="C437" s="100"/>
      <c r="D437" s="100"/>
      <c r="E437" s="100"/>
      <c r="F437" s="100"/>
      <c r="G437" s="100"/>
      <c r="H437" s="100"/>
      <c r="I437" s="100"/>
      <c r="J437"/>
      <c r="K437"/>
      <c r="L437" s="100"/>
      <c r="M437" s="100"/>
      <c r="N437" s="100"/>
      <c r="O437" s="100"/>
    </row>
    <row r="438" spans="1:15" ht="15">
      <c r="A438" s="139"/>
      <c r="B438" s="100"/>
      <c r="C438" s="100"/>
      <c r="D438" s="100"/>
      <c r="E438" s="100"/>
      <c r="F438" s="100"/>
      <c r="G438" s="100"/>
      <c r="H438" s="100"/>
      <c r="I438" s="100"/>
      <c r="J438"/>
      <c r="K438"/>
      <c r="L438" s="100"/>
      <c r="M438" s="100"/>
      <c r="N438" s="100"/>
      <c r="O438" s="100"/>
    </row>
    <row r="439" spans="1:15" ht="15">
      <c r="A439" s="139"/>
      <c r="B439" s="100"/>
      <c r="C439" s="100"/>
      <c r="D439" s="100"/>
      <c r="E439" s="100"/>
      <c r="F439" s="100"/>
      <c r="G439" s="100"/>
      <c r="H439" s="100"/>
      <c r="I439" s="100"/>
      <c r="J439"/>
      <c r="K439"/>
      <c r="L439" s="100"/>
      <c r="M439" s="100"/>
      <c r="N439" s="100"/>
      <c r="O439" s="100"/>
    </row>
    <row r="440" spans="1:15" ht="15">
      <c r="A440" s="139"/>
      <c r="B440" s="100"/>
      <c r="C440" s="100"/>
      <c r="D440" s="100"/>
      <c r="E440" s="100"/>
      <c r="F440" s="100"/>
      <c r="G440" s="100"/>
      <c r="H440" s="100"/>
      <c r="I440" s="100"/>
      <c r="J440"/>
      <c r="K440"/>
      <c r="L440" s="100"/>
      <c r="M440" s="100"/>
      <c r="N440" s="100"/>
      <c r="O440" s="100"/>
    </row>
    <row r="441" spans="1:15" ht="15">
      <c r="A441" s="139"/>
      <c r="B441" s="100"/>
      <c r="C441" s="100"/>
      <c r="D441" s="100"/>
      <c r="E441" s="100"/>
      <c r="F441" s="100"/>
      <c r="G441" s="100"/>
      <c r="H441" s="100"/>
      <c r="I441" s="100"/>
      <c r="J441"/>
      <c r="K441"/>
      <c r="L441" s="100"/>
      <c r="M441" s="100"/>
      <c r="N441" s="100"/>
      <c r="O441" s="100"/>
    </row>
    <row r="442" spans="1:15" ht="15">
      <c r="A442" s="139"/>
      <c r="B442" s="100"/>
      <c r="C442" s="100"/>
      <c r="D442" s="100"/>
      <c r="E442" s="100"/>
      <c r="F442" s="100"/>
      <c r="G442" s="100"/>
      <c r="H442" s="100"/>
      <c r="I442" s="100"/>
      <c r="J442"/>
      <c r="K442"/>
      <c r="L442" s="100"/>
      <c r="M442" s="100"/>
      <c r="N442" s="100"/>
      <c r="O442" s="100"/>
    </row>
    <row r="443" spans="1:15" ht="15">
      <c r="A443" s="139"/>
      <c r="B443" s="100"/>
      <c r="C443" s="100"/>
      <c r="D443" s="100"/>
      <c r="E443" s="100"/>
      <c r="F443" s="100"/>
      <c r="G443" s="100"/>
      <c r="H443" s="100"/>
      <c r="I443" s="100"/>
      <c r="J443"/>
      <c r="K443"/>
      <c r="L443" s="100"/>
      <c r="M443" s="100"/>
      <c r="N443" s="100"/>
      <c r="O443" s="100"/>
    </row>
    <row r="444" spans="1:15" ht="15">
      <c r="A444" s="139"/>
      <c r="B444" s="100"/>
      <c r="C444" s="100"/>
      <c r="D444" s="100"/>
      <c r="E444" s="100"/>
      <c r="F444" s="100"/>
      <c r="G444" s="100"/>
      <c r="H444" s="100"/>
      <c r="I444" s="100"/>
      <c r="J444"/>
      <c r="K444"/>
      <c r="L444" s="100"/>
      <c r="M444" s="100"/>
      <c r="N444" s="100"/>
      <c r="O444" s="100"/>
    </row>
    <row r="445" spans="1:15" ht="15">
      <c r="A445" s="139"/>
      <c r="B445" s="100"/>
      <c r="C445" s="100"/>
      <c r="D445" s="100"/>
      <c r="E445" s="100"/>
      <c r="F445" s="100"/>
      <c r="G445" s="100"/>
      <c r="H445" s="100"/>
      <c r="I445" s="100"/>
      <c r="J445"/>
      <c r="K445"/>
      <c r="L445" s="100"/>
      <c r="M445" s="100"/>
      <c r="N445" s="100"/>
      <c r="O445" s="100"/>
    </row>
    <row r="446" spans="1:15" ht="15">
      <c r="A446" s="139"/>
      <c r="B446" s="100"/>
      <c r="C446" s="100"/>
      <c r="D446" s="100"/>
      <c r="E446" s="100"/>
      <c r="F446" s="100"/>
      <c r="G446" s="100"/>
      <c r="H446" s="100"/>
      <c r="I446" s="100"/>
      <c r="J446"/>
      <c r="K446"/>
      <c r="L446" s="100"/>
      <c r="M446" s="100"/>
      <c r="N446" s="100"/>
      <c r="O446" s="100"/>
    </row>
    <row r="447" spans="1:15" ht="15">
      <c r="A447" s="139"/>
      <c r="B447" s="100"/>
      <c r="C447" s="100"/>
      <c r="D447" s="100"/>
      <c r="E447" s="100"/>
      <c r="F447" s="100"/>
      <c r="G447" s="100"/>
      <c r="H447" s="100"/>
      <c r="I447" s="100"/>
      <c r="J447"/>
      <c r="K447"/>
      <c r="L447" s="100"/>
      <c r="M447" s="100"/>
      <c r="N447" s="100"/>
      <c r="O447" s="100"/>
    </row>
    <row r="448" spans="1:15" ht="15">
      <c r="A448" s="139"/>
      <c r="B448" s="100"/>
      <c r="C448" s="100"/>
      <c r="D448" s="100"/>
      <c r="E448" s="100"/>
      <c r="F448" s="100"/>
      <c r="G448" s="100"/>
      <c r="H448" s="100"/>
      <c r="I448" s="100"/>
      <c r="J448"/>
      <c r="K448"/>
      <c r="L448" s="100"/>
      <c r="M448" s="100"/>
      <c r="N448" s="100"/>
      <c r="O448" s="100"/>
    </row>
    <row r="449" spans="1:15" ht="15">
      <c r="A449" s="139"/>
      <c r="B449" s="100"/>
      <c r="C449" s="100"/>
      <c r="D449" s="100"/>
      <c r="E449" s="100"/>
      <c r="F449" s="100"/>
      <c r="G449" s="100"/>
      <c r="H449" s="100"/>
      <c r="I449" s="100"/>
      <c r="J449"/>
      <c r="K449"/>
      <c r="L449" s="100"/>
      <c r="M449" s="100"/>
      <c r="N449" s="100"/>
      <c r="O449" s="100"/>
    </row>
    <row r="450" spans="1:15" ht="15">
      <c r="A450" s="139"/>
      <c r="B450" s="100"/>
      <c r="C450" s="100"/>
      <c r="D450" s="100"/>
      <c r="E450" s="100"/>
      <c r="F450" s="100"/>
      <c r="G450" s="100"/>
      <c r="H450" s="100"/>
      <c r="I450" s="100"/>
      <c r="J450"/>
      <c r="K450"/>
      <c r="L450" s="100"/>
      <c r="M450" s="100"/>
      <c r="N450" s="100"/>
      <c r="O450" s="100"/>
    </row>
    <row r="451" spans="1:15" ht="15">
      <c r="A451" s="139"/>
      <c r="B451" s="100"/>
      <c r="C451" s="100"/>
      <c r="D451" s="100"/>
      <c r="E451" s="100"/>
      <c r="F451" s="100"/>
      <c r="G451" s="100"/>
      <c r="H451" s="100"/>
      <c r="I451" s="100"/>
      <c r="J451"/>
      <c r="K451"/>
      <c r="L451" s="100"/>
      <c r="M451" s="100"/>
      <c r="N451" s="100"/>
      <c r="O451" s="100"/>
    </row>
    <row r="452" spans="1:15" ht="15">
      <c r="A452" s="139"/>
      <c r="B452" s="100"/>
      <c r="C452" s="100"/>
      <c r="D452" s="100"/>
      <c r="E452" s="100"/>
      <c r="F452" s="100"/>
      <c r="G452" s="100"/>
      <c r="H452" s="100"/>
      <c r="I452" s="100"/>
      <c r="J452"/>
      <c r="K452"/>
      <c r="L452" s="100"/>
      <c r="M452" s="100"/>
      <c r="N452" s="100"/>
      <c r="O452" s="100"/>
    </row>
    <row r="453" spans="1:15" ht="15">
      <c r="A453" s="139"/>
      <c r="B453" s="100"/>
      <c r="C453" s="100"/>
      <c r="D453" s="100"/>
      <c r="E453" s="100"/>
      <c r="F453" s="100"/>
      <c r="G453" s="100"/>
      <c r="H453" s="100"/>
      <c r="I453" s="100"/>
      <c r="J453"/>
      <c r="K453"/>
      <c r="L453" s="100"/>
      <c r="M453" s="100"/>
      <c r="N453" s="100"/>
      <c r="O453" s="100"/>
    </row>
    <row r="454" spans="1:15" ht="15">
      <c r="A454" s="139"/>
      <c r="B454" s="100"/>
      <c r="C454" s="100"/>
      <c r="D454" s="100"/>
      <c r="E454" s="100"/>
      <c r="F454" s="100"/>
      <c r="G454" s="100"/>
      <c r="H454" s="100"/>
      <c r="I454" s="100"/>
      <c r="J454"/>
      <c r="K454"/>
      <c r="L454" s="100"/>
      <c r="M454" s="100"/>
      <c r="N454" s="100"/>
      <c r="O454" s="100"/>
    </row>
    <row r="455" spans="1:15" ht="15">
      <c r="A455" s="139"/>
      <c r="B455" s="100"/>
      <c r="C455" s="100"/>
      <c r="D455" s="100"/>
      <c r="E455" s="100"/>
      <c r="F455" s="100"/>
      <c r="G455" s="100"/>
      <c r="H455" s="100"/>
      <c r="I455" s="100"/>
      <c r="J455"/>
      <c r="K455"/>
      <c r="L455" s="100"/>
      <c r="M455" s="100"/>
      <c r="N455" s="100"/>
      <c r="O455" s="100"/>
    </row>
    <row r="456" spans="1:15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5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5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5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5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5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5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5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5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368"/>
  <sheetViews>
    <sheetView showGridLines="0" workbookViewId="0">
      <selection activeCell="B150" sqref="B150"/>
    </sheetView>
  </sheetViews>
  <sheetFormatPr baseColWidth="10" defaultRowHeight="15"/>
  <cols>
    <col min="1" max="1" width="30.5703125" style="183" customWidth="1"/>
    <col min="2" max="2" width="15.140625" style="183" customWidth="1"/>
    <col min="3" max="16384" width="11.42578125" style="183"/>
  </cols>
  <sheetData>
    <row r="2" spans="1:16" s="63" customFormat="1" ht="15" customHeight="1">
      <c r="A2" s="173" t="s">
        <v>329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</row>
    <row r="3" spans="1:16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6" ht="24">
      <c r="A4" s="181" t="s">
        <v>119</v>
      </c>
      <c r="B4" s="176" t="s">
        <v>4</v>
      </c>
      <c r="C4" s="176" t="s">
        <v>1</v>
      </c>
      <c r="D4" s="176" t="s">
        <v>2</v>
      </c>
      <c r="E4" s="176" t="s">
        <v>3</v>
      </c>
      <c r="F4" s="176" t="s">
        <v>70</v>
      </c>
      <c r="G4" s="176" t="s">
        <v>71</v>
      </c>
      <c r="H4" s="176" t="s">
        <v>72</v>
      </c>
      <c r="I4" s="176" t="s">
        <v>73</v>
      </c>
      <c r="J4" s="176" t="s">
        <v>74</v>
      </c>
      <c r="K4" s="176" t="s">
        <v>75</v>
      </c>
      <c r="L4" s="176" t="s">
        <v>84</v>
      </c>
      <c r="M4" s="176" t="s">
        <v>85</v>
      </c>
      <c r="N4" s="176" t="s">
        <v>86</v>
      </c>
    </row>
    <row r="5" spans="1:16">
      <c r="A5" s="182" t="s">
        <v>331</v>
      </c>
      <c r="B5" s="186">
        <f>SUM(C5:N5)</f>
        <v>5359</v>
      </c>
      <c r="C5" s="188">
        <f>C6+C8+C13+C19+C25+C27+C30+C33+C42+C48+C50+C54+C58+C62+C64+C66+C72+C83+C87+C92+C94+C96+C98+C102+C104+C109+C112+C119+C145+C148+C160+C162+C165+C167+C171+C173+C176+C178+C184+C187+C189+C193+C195+C199+C205+C210+C212+C214+C221+C223+C228+C235+C237+C241+C243+C250+C253+C255+C263+C272+C274+C276+C278+C283+C289+C293+C301+C303+C306+C308+C312+C314+C320+C322+C324+C326+C330+C332+C334+C336+C339+C341+C346+C349+C353+C356+C358+C361</f>
        <v>477</v>
      </c>
      <c r="D5" s="188">
        <f t="shared" ref="D5:N5" si="0">D6+D8+D13+D19+D25+D27+D30+D33+D42+D48+D50+D54+D58+D62+D64+D66+D72+D83+D87+D92+D94+D96+D98+D102+D104+D109+D112+D119+D145+D148+D160+D162+D165+D167+D171+D173+D176+D178+D184+D187+D189+D193+D195+D199+D205+D210+D212+D214+D221+D223+D228+D235+D237+D241+D243+D250+D253+D255+D263+D272+D274+D276+D278+D283+D289+D293+D301+D303+D306+D308+D312+D314+D320+D322+D324+D326+D330+D332+D334+D336+D339+D341+D346+D349+D353+D356+D358+D361</f>
        <v>446</v>
      </c>
      <c r="E5" s="188">
        <f t="shared" si="0"/>
        <v>556</v>
      </c>
      <c r="F5" s="188">
        <f t="shared" si="0"/>
        <v>467</v>
      </c>
      <c r="G5" s="188">
        <f t="shared" si="0"/>
        <v>434</v>
      </c>
      <c r="H5" s="188">
        <f t="shared" si="0"/>
        <v>427</v>
      </c>
      <c r="I5" s="188">
        <f t="shared" si="0"/>
        <v>415</v>
      </c>
      <c r="J5" s="188">
        <f t="shared" si="0"/>
        <v>430</v>
      </c>
      <c r="K5" s="188">
        <f t="shared" si="0"/>
        <v>378</v>
      </c>
      <c r="L5" s="188">
        <f t="shared" si="0"/>
        <v>435</v>
      </c>
      <c r="M5" s="188">
        <f t="shared" si="0"/>
        <v>432</v>
      </c>
      <c r="N5" s="188">
        <f t="shared" si="0"/>
        <v>462</v>
      </c>
      <c r="O5" s="191"/>
    </row>
    <row r="6" spans="1:16" s="184" customFormat="1">
      <c r="A6" s="177" t="s">
        <v>311</v>
      </c>
      <c r="B6" s="188">
        <f t="shared" ref="B6:B69" si="1">SUM(C6:N6)</f>
        <v>1</v>
      </c>
      <c r="C6" s="188">
        <f>SUM(C7)</f>
        <v>0</v>
      </c>
      <c r="D6" s="188">
        <f t="shared" ref="D6:N6" si="2">SUM(D7)</f>
        <v>0</v>
      </c>
      <c r="E6" s="188">
        <f t="shared" si="2"/>
        <v>0</v>
      </c>
      <c r="F6" s="188">
        <f t="shared" si="2"/>
        <v>0</v>
      </c>
      <c r="G6" s="188">
        <f t="shared" si="2"/>
        <v>0</v>
      </c>
      <c r="H6" s="188">
        <f t="shared" si="2"/>
        <v>0</v>
      </c>
      <c r="I6" s="188">
        <f t="shared" si="2"/>
        <v>0</v>
      </c>
      <c r="J6" s="188">
        <f t="shared" si="2"/>
        <v>0</v>
      </c>
      <c r="K6" s="188">
        <f t="shared" si="2"/>
        <v>0</v>
      </c>
      <c r="L6" s="188">
        <f t="shared" si="2"/>
        <v>1</v>
      </c>
      <c r="M6" s="188">
        <f t="shared" si="2"/>
        <v>0</v>
      </c>
      <c r="N6" s="188">
        <f t="shared" si="2"/>
        <v>0</v>
      </c>
      <c r="O6" s="191"/>
    </row>
    <row r="7" spans="1:16">
      <c r="A7" s="178" t="s">
        <v>51</v>
      </c>
      <c r="B7" s="188">
        <f t="shared" si="1"/>
        <v>1</v>
      </c>
      <c r="C7" s="187">
        <v>0</v>
      </c>
      <c r="D7" s="187">
        <v>0</v>
      </c>
      <c r="E7" s="187">
        <v>0</v>
      </c>
      <c r="F7" s="187">
        <v>0</v>
      </c>
      <c r="G7" s="187">
        <v>0</v>
      </c>
      <c r="H7" s="187">
        <v>0</v>
      </c>
      <c r="I7" s="187">
        <v>0</v>
      </c>
      <c r="J7" s="187">
        <v>0</v>
      </c>
      <c r="K7" s="187">
        <v>0</v>
      </c>
      <c r="L7" s="187">
        <v>1</v>
      </c>
      <c r="M7" s="187">
        <v>0</v>
      </c>
      <c r="N7" s="187">
        <v>0</v>
      </c>
      <c r="O7" s="191"/>
    </row>
    <row r="8" spans="1:16" s="184" customFormat="1">
      <c r="A8" s="177" t="s">
        <v>5</v>
      </c>
      <c r="B8" s="188">
        <f t="shared" si="1"/>
        <v>72</v>
      </c>
      <c r="C8" s="188">
        <f>SUM(C9:C12)</f>
        <v>8</v>
      </c>
      <c r="D8" s="188">
        <f t="shared" ref="D8:N8" si="3">SUM(D9:D12)</f>
        <v>6</v>
      </c>
      <c r="E8" s="188">
        <f t="shared" si="3"/>
        <v>10</v>
      </c>
      <c r="F8" s="188">
        <f t="shared" si="3"/>
        <v>7</v>
      </c>
      <c r="G8" s="188">
        <f t="shared" si="3"/>
        <v>7</v>
      </c>
      <c r="H8" s="188">
        <f t="shared" si="3"/>
        <v>3</v>
      </c>
      <c r="I8" s="188">
        <f t="shared" si="3"/>
        <v>6</v>
      </c>
      <c r="J8" s="188">
        <f t="shared" si="3"/>
        <v>3</v>
      </c>
      <c r="K8" s="188">
        <f t="shared" si="3"/>
        <v>7</v>
      </c>
      <c r="L8" s="188">
        <f t="shared" si="3"/>
        <v>5</v>
      </c>
      <c r="M8" s="188">
        <f t="shared" si="3"/>
        <v>4</v>
      </c>
      <c r="N8" s="188">
        <f t="shared" si="3"/>
        <v>6</v>
      </c>
      <c r="O8" s="191"/>
    </row>
    <row r="9" spans="1:16">
      <c r="A9" s="178" t="s">
        <v>51</v>
      </c>
      <c r="B9" s="188">
        <f t="shared" si="1"/>
        <v>48</v>
      </c>
      <c r="C9" s="187">
        <v>4</v>
      </c>
      <c r="D9" s="187">
        <v>4</v>
      </c>
      <c r="E9" s="187">
        <v>4</v>
      </c>
      <c r="F9" s="187">
        <v>4</v>
      </c>
      <c r="G9" s="187">
        <v>2</v>
      </c>
      <c r="H9" s="187">
        <v>3</v>
      </c>
      <c r="I9" s="187">
        <v>5</v>
      </c>
      <c r="J9" s="187">
        <v>3</v>
      </c>
      <c r="K9" s="187">
        <v>7</v>
      </c>
      <c r="L9" s="187">
        <v>4</v>
      </c>
      <c r="M9" s="187">
        <v>3</v>
      </c>
      <c r="N9" s="187">
        <v>5</v>
      </c>
      <c r="O9" s="191"/>
    </row>
    <row r="10" spans="1:16">
      <c r="A10" s="178" t="s">
        <v>55</v>
      </c>
      <c r="B10" s="188">
        <f t="shared" si="1"/>
        <v>1</v>
      </c>
      <c r="C10" s="187">
        <v>1</v>
      </c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91"/>
    </row>
    <row r="11" spans="1:16">
      <c r="A11" s="178" t="s">
        <v>52</v>
      </c>
      <c r="B11" s="188">
        <f t="shared" si="1"/>
        <v>22</v>
      </c>
      <c r="C11" s="187">
        <v>3</v>
      </c>
      <c r="D11" s="187">
        <v>1</v>
      </c>
      <c r="E11" s="187">
        <v>6</v>
      </c>
      <c r="F11" s="187">
        <v>3</v>
      </c>
      <c r="G11" s="187">
        <v>5</v>
      </c>
      <c r="H11" s="187">
        <v>0</v>
      </c>
      <c r="I11" s="187">
        <v>1</v>
      </c>
      <c r="J11" s="187">
        <v>0</v>
      </c>
      <c r="K11" s="187">
        <v>0</v>
      </c>
      <c r="L11" s="187">
        <v>1</v>
      </c>
      <c r="M11" s="187">
        <v>1</v>
      </c>
      <c r="N11" s="187">
        <v>1</v>
      </c>
      <c r="O11" s="191"/>
    </row>
    <row r="12" spans="1:16">
      <c r="A12" s="178" t="s">
        <v>68</v>
      </c>
      <c r="B12" s="188">
        <f t="shared" si="1"/>
        <v>1</v>
      </c>
      <c r="C12" s="187">
        <v>0</v>
      </c>
      <c r="D12" s="187">
        <v>1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91"/>
    </row>
    <row r="13" spans="1:16" s="184" customFormat="1">
      <c r="A13" s="177" t="s">
        <v>6</v>
      </c>
      <c r="B13" s="188">
        <f t="shared" si="1"/>
        <v>188</v>
      </c>
      <c r="C13" s="188">
        <f>SUM(C14:C18)</f>
        <v>18</v>
      </c>
      <c r="D13" s="188">
        <f t="shared" ref="D13:N13" si="4">SUM(D14:D18)</f>
        <v>14</v>
      </c>
      <c r="E13" s="188">
        <f t="shared" si="4"/>
        <v>16</v>
      </c>
      <c r="F13" s="188">
        <f t="shared" si="4"/>
        <v>19</v>
      </c>
      <c r="G13" s="188">
        <f t="shared" si="4"/>
        <v>19</v>
      </c>
      <c r="H13" s="188">
        <f t="shared" si="4"/>
        <v>15</v>
      </c>
      <c r="I13" s="188">
        <f t="shared" si="4"/>
        <v>16</v>
      </c>
      <c r="J13" s="188">
        <f t="shared" si="4"/>
        <v>19</v>
      </c>
      <c r="K13" s="188">
        <f t="shared" si="4"/>
        <v>12</v>
      </c>
      <c r="L13" s="188">
        <f t="shared" si="4"/>
        <v>14</v>
      </c>
      <c r="M13" s="188">
        <f t="shared" si="4"/>
        <v>17</v>
      </c>
      <c r="N13" s="188">
        <f t="shared" si="4"/>
        <v>9</v>
      </c>
      <c r="O13" s="191"/>
    </row>
    <row r="14" spans="1:16">
      <c r="A14" s="178" t="s">
        <v>53</v>
      </c>
      <c r="B14" s="188">
        <f t="shared" si="1"/>
        <v>3</v>
      </c>
      <c r="C14" s="187">
        <v>0</v>
      </c>
      <c r="D14" s="187">
        <v>0</v>
      </c>
      <c r="E14" s="187">
        <v>1</v>
      </c>
      <c r="F14" s="187">
        <v>1</v>
      </c>
      <c r="G14" s="187">
        <v>1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91"/>
    </row>
    <row r="15" spans="1:16">
      <c r="A15" s="178" t="s">
        <v>51</v>
      </c>
      <c r="B15" s="188">
        <f t="shared" si="1"/>
        <v>180</v>
      </c>
      <c r="C15" s="187">
        <v>17</v>
      </c>
      <c r="D15" s="187">
        <v>14</v>
      </c>
      <c r="E15" s="187">
        <v>15</v>
      </c>
      <c r="F15" s="187">
        <v>17</v>
      </c>
      <c r="G15" s="187">
        <v>18</v>
      </c>
      <c r="H15" s="187">
        <v>15</v>
      </c>
      <c r="I15" s="187">
        <v>16</v>
      </c>
      <c r="J15" s="187">
        <v>17</v>
      </c>
      <c r="K15" s="187">
        <v>12</v>
      </c>
      <c r="L15" s="187">
        <v>13</v>
      </c>
      <c r="M15" s="187">
        <v>17</v>
      </c>
      <c r="N15" s="187">
        <v>9</v>
      </c>
      <c r="O15" s="191"/>
    </row>
    <row r="16" spans="1:16">
      <c r="A16" s="178" t="s">
        <v>54</v>
      </c>
      <c r="B16" s="188">
        <f t="shared" si="1"/>
        <v>3</v>
      </c>
      <c r="C16" s="187"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2</v>
      </c>
      <c r="K16" s="187">
        <v>0</v>
      </c>
      <c r="L16" s="187">
        <v>1</v>
      </c>
      <c r="M16" s="187">
        <v>0</v>
      </c>
      <c r="N16" s="187">
        <v>0</v>
      </c>
      <c r="O16" s="191"/>
    </row>
    <row r="17" spans="1:15">
      <c r="A17" s="178" t="s">
        <v>63</v>
      </c>
      <c r="B17" s="188">
        <f t="shared" si="1"/>
        <v>1</v>
      </c>
      <c r="C17" s="187">
        <v>1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91"/>
    </row>
    <row r="18" spans="1:15">
      <c r="A18" s="178" t="s">
        <v>56</v>
      </c>
      <c r="B18" s="188">
        <f t="shared" si="1"/>
        <v>1</v>
      </c>
      <c r="C18" s="187">
        <v>0</v>
      </c>
      <c r="D18" s="187">
        <v>0</v>
      </c>
      <c r="E18" s="187">
        <v>0</v>
      </c>
      <c r="F18" s="187">
        <v>1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91"/>
    </row>
    <row r="19" spans="1:15" s="184" customFormat="1">
      <c r="A19" s="177" t="s">
        <v>285</v>
      </c>
      <c r="B19" s="188">
        <f t="shared" si="1"/>
        <v>16</v>
      </c>
      <c r="C19" s="188">
        <f>SUM(C20:C24)</f>
        <v>1</v>
      </c>
      <c r="D19" s="188">
        <f t="shared" ref="D19:N19" si="5">SUM(D20:D24)</f>
        <v>0</v>
      </c>
      <c r="E19" s="188">
        <f t="shared" si="5"/>
        <v>0</v>
      </c>
      <c r="F19" s="188">
        <f t="shared" si="5"/>
        <v>3</v>
      </c>
      <c r="G19" s="188">
        <f t="shared" si="5"/>
        <v>2</v>
      </c>
      <c r="H19" s="188">
        <f t="shared" si="5"/>
        <v>0</v>
      </c>
      <c r="I19" s="188">
        <f t="shared" si="5"/>
        <v>1</v>
      </c>
      <c r="J19" s="188">
        <f t="shared" si="5"/>
        <v>2</v>
      </c>
      <c r="K19" s="188">
        <f t="shared" si="5"/>
        <v>2</v>
      </c>
      <c r="L19" s="188">
        <f t="shared" si="5"/>
        <v>1</v>
      </c>
      <c r="M19" s="188">
        <f t="shared" si="5"/>
        <v>1</v>
      </c>
      <c r="N19" s="188">
        <f t="shared" si="5"/>
        <v>3</v>
      </c>
      <c r="O19" s="191"/>
    </row>
    <row r="20" spans="1:15">
      <c r="A20" s="178" t="s">
        <v>51</v>
      </c>
      <c r="B20" s="188">
        <f t="shared" si="1"/>
        <v>9</v>
      </c>
      <c r="C20" s="187">
        <v>0</v>
      </c>
      <c r="D20" s="187">
        <v>0</v>
      </c>
      <c r="E20" s="187">
        <v>0</v>
      </c>
      <c r="F20" s="187">
        <v>1</v>
      </c>
      <c r="G20" s="187">
        <v>0</v>
      </c>
      <c r="H20" s="187">
        <v>0</v>
      </c>
      <c r="I20" s="187">
        <v>1</v>
      </c>
      <c r="J20" s="187">
        <v>1</v>
      </c>
      <c r="K20" s="187">
        <v>2</v>
      </c>
      <c r="L20" s="187">
        <v>1</v>
      </c>
      <c r="M20" s="187">
        <v>1</v>
      </c>
      <c r="N20" s="187">
        <v>2</v>
      </c>
      <c r="O20" s="191"/>
    </row>
    <row r="21" spans="1:15">
      <c r="A21" s="178" t="s">
        <v>55</v>
      </c>
      <c r="B21" s="188">
        <f t="shared" si="1"/>
        <v>1</v>
      </c>
      <c r="C21" s="187">
        <v>0</v>
      </c>
      <c r="D21" s="187">
        <v>0</v>
      </c>
      <c r="E21" s="187">
        <v>0</v>
      </c>
      <c r="F21" s="187">
        <v>1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91"/>
    </row>
    <row r="22" spans="1:15">
      <c r="A22" s="178" t="s">
        <v>54</v>
      </c>
      <c r="B22" s="188">
        <f t="shared" si="1"/>
        <v>3</v>
      </c>
      <c r="C22" s="187">
        <v>1</v>
      </c>
      <c r="D22" s="187">
        <v>0</v>
      </c>
      <c r="E22" s="187">
        <v>0</v>
      </c>
      <c r="F22" s="187">
        <v>0</v>
      </c>
      <c r="G22" s="187">
        <v>1</v>
      </c>
      <c r="H22" s="187">
        <v>0</v>
      </c>
      <c r="I22" s="187">
        <v>0</v>
      </c>
      <c r="J22" s="187">
        <v>1</v>
      </c>
      <c r="K22" s="187">
        <v>0</v>
      </c>
      <c r="L22" s="187">
        <v>0</v>
      </c>
      <c r="M22" s="187">
        <v>0</v>
      </c>
      <c r="N22" s="187">
        <v>0</v>
      </c>
      <c r="O22" s="191"/>
    </row>
    <row r="23" spans="1:15">
      <c r="A23" s="178" t="s">
        <v>56</v>
      </c>
      <c r="B23" s="188">
        <f t="shared" si="1"/>
        <v>1</v>
      </c>
      <c r="C23" s="187">
        <v>0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1</v>
      </c>
      <c r="O23" s="191"/>
    </row>
    <row r="24" spans="1:15">
      <c r="A24" s="178" t="s">
        <v>52</v>
      </c>
      <c r="B24" s="188">
        <f t="shared" si="1"/>
        <v>2</v>
      </c>
      <c r="C24" s="187">
        <v>0</v>
      </c>
      <c r="D24" s="187">
        <v>0</v>
      </c>
      <c r="E24" s="187">
        <v>0</v>
      </c>
      <c r="F24" s="187">
        <v>1</v>
      </c>
      <c r="G24" s="187">
        <v>1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91"/>
    </row>
    <row r="25" spans="1:15" s="184" customFormat="1">
      <c r="A25" s="177" t="s">
        <v>122</v>
      </c>
      <c r="B25" s="188">
        <f t="shared" si="1"/>
        <v>1</v>
      </c>
      <c r="C25" s="188">
        <f>SUM(C26)</f>
        <v>0</v>
      </c>
      <c r="D25" s="188">
        <f t="shared" ref="D25:N25" si="6">SUM(D26)</f>
        <v>0</v>
      </c>
      <c r="E25" s="188">
        <f t="shared" si="6"/>
        <v>0</v>
      </c>
      <c r="F25" s="188">
        <f t="shared" si="6"/>
        <v>0</v>
      </c>
      <c r="G25" s="188">
        <f t="shared" si="6"/>
        <v>0</v>
      </c>
      <c r="H25" s="188">
        <f t="shared" si="6"/>
        <v>1</v>
      </c>
      <c r="I25" s="188">
        <f t="shared" si="6"/>
        <v>0</v>
      </c>
      <c r="J25" s="188">
        <f t="shared" si="6"/>
        <v>0</v>
      </c>
      <c r="K25" s="188">
        <f t="shared" si="6"/>
        <v>0</v>
      </c>
      <c r="L25" s="188">
        <f t="shared" si="6"/>
        <v>0</v>
      </c>
      <c r="M25" s="188">
        <f t="shared" si="6"/>
        <v>0</v>
      </c>
      <c r="N25" s="188">
        <f t="shared" si="6"/>
        <v>0</v>
      </c>
      <c r="O25" s="191"/>
    </row>
    <row r="26" spans="1:15">
      <c r="A26" s="178" t="s">
        <v>51</v>
      </c>
      <c r="B26" s="188">
        <f t="shared" si="1"/>
        <v>1</v>
      </c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>
        <v>1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91"/>
    </row>
    <row r="27" spans="1:15" s="184" customFormat="1">
      <c r="A27" s="177" t="s">
        <v>164</v>
      </c>
      <c r="B27" s="188">
        <f t="shared" si="1"/>
        <v>3</v>
      </c>
      <c r="C27" s="188">
        <f>SUM(C28:C29)</f>
        <v>0</v>
      </c>
      <c r="D27" s="188">
        <f t="shared" ref="D27:N27" si="7">SUM(D28:D29)</f>
        <v>0</v>
      </c>
      <c r="E27" s="188">
        <f t="shared" si="7"/>
        <v>0</v>
      </c>
      <c r="F27" s="188">
        <f t="shared" si="7"/>
        <v>1</v>
      </c>
      <c r="G27" s="188">
        <f t="shared" si="7"/>
        <v>0</v>
      </c>
      <c r="H27" s="188">
        <f t="shared" si="7"/>
        <v>0</v>
      </c>
      <c r="I27" s="188">
        <f t="shared" si="7"/>
        <v>1</v>
      </c>
      <c r="J27" s="188">
        <f t="shared" si="7"/>
        <v>0</v>
      </c>
      <c r="K27" s="188">
        <f t="shared" si="7"/>
        <v>0</v>
      </c>
      <c r="L27" s="188">
        <f t="shared" si="7"/>
        <v>0</v>
      </c>
      <c r="M27" s="188">
        <f t="shared" si="7"/>
        <v>0</v>
      </c>
      <c r="N27" s="188">
        <f t="shared" si="7"/>
        <v>1</v>
      </c>
      <c r="O27" s="191"/>
    </row>
    <row r="28" spans="1:15">
      <c r="A28" s="178" t="s">
        <v>55</v>
      </c>
      <c r="B28" s="188">
        <f t="shared" si="1"/>
        <v>1</v>
      </c>
      <c r="C28" s="187">
        <v>0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1</v>
      </c>
      <c r="O28" s="191"/>
    </row>
    <row r="29" spans="1:15">
      <c r="A29" s="178" t="s">
        <v>56</v>
      </c>
      <c r="B29" s="188">
        <f t="shared" si="1"/>
        <v>2</v>
      </c>
      <c r="C29" s="187">
        <v>0</v>
      </c>
      <c r="D29" s="187">
        <v>0</v>
      </c>
      <c r="E29" s="187">
        <v>0</v>
      </c>
      <c r="F29" s="187">
        <v>1</v>
      </c>
      <c r="G29" s="187">
        <v>0</v>
      </c>
      <c r="H29" s="187">
        <v>0</v>
      </c>
      <c r="I29" s="187">
        <v>1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91"/>
    </row>
    <row r="30" spans="1:15" s="184" customFormat="1">
      <c r="A30" s="177" t="s">
        <v>7</v>
      </c>
      <c r="B30" s="188">
        <f t="shared" si="1"/>
        <v>4</v>
      </c>
      <c r="C30" s="188">
        <f>SUM(C31:C32)</f>
        <v>0</v>
      </c>
      <c r="D30" s="188">
        <f t="shared" ref="D30:N30" si="8">SUM(D31:D32)</f>
        <v>1</v>
      </c>
      <c r="E30" s="188">
        <f t="shared" si="8"/>
        <v>1</v>
      </c>
      <c r="F30" s="188">
        <f t="shared" si="8"/>
        <v>0</v>
      </c>
      <c r="G30" s="188">
        <f t="shared" si="8"/>
        <v>0</v>
      </c>
      <c r="H30" s="188">
        <f t="shared" si="8"/>
        <v>1</v>
      </c>
      <c r="I30" s="188">
        <f t="shared" si="8"/>
        <v>1</v>
      </c>
      <c r="J30" s="188">
        <f t="shared" si="8"/>
        <v>0</v>
      </c>
      <c r="K30" s="188">
        <f t="shared" si="8"/>
        <v>0</v>
      </c>
      <c r="L30" s="188">
        <f t="shared" si="8"/>
        <v>0</v>
      </c>
      <c r="M30" s="188">
        <f t="shared" si="8"/>
        <v>0</v>
      </c>
      <c r="N30" s="188">
        <f t="shared" si="8"/>
        <v>0</v>
      </c>
      <c r="O30" s="191"/>
    </row>
    <row r="31" spans="1:15">
      <c r="A31" s="178" t="s">
        <v>56</v>
      </c>
      <c r="B31" s="188">
        <f t="shared" si="1"/>
        <v>1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1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91"/>
    </row>
    <row r="32" spans="1:15">
      <c r="A32" s="178" t="s">
        <v>52</v>
      </c>
      <c r="B32" s="188">
        <f t="shared" si="1"/>
        <v>3</v>
      </c>
      <c r="C32" s="187">
        <v>0</v>
      </c>
      <c r="D32" s="187">
        <v>1</v>
      </c>
      <c r="E32" s="187">
        <v>1</v>
      </c>
      <c r="F32" s="187">
        <v>0</v>
      </c>
      <c r="G32" s="187">
        <v>0</v>
      </c>
      <c r="H32" s="187">
        <v>1</v>
      </c>
      <c r="I32" s="187">
        <v>0</v>
      </c>
      <c r="J32" s="187">
        <v>0</v>
      </c>
      <c r="K32" s="187">
        <v>0</v>
      </c>
      <c r="L32" s="187">
        <v>0</v>
      </c>
      <c r="M32" s="187">
        <v>0</v>
      </c>
      <c r="N32" s="187">
        <v>0</v>
      </c>
      <c r="O32" s="191"/>
    </row>
    <row r="33" spans="1:15" s="184" customFormat="1">
      <c r="A33" s="177" t="s">
        <v>8</v>
      </c>
      <c r="B33" s="188">
        <f t="shared" si="1"/>
        <v>513</v>
      </c>
      <c r="C33" s="188">
        <f>SUM(C34:C41)</f>
        <v>47</v>
      </c>
      <c r="D33" s="188">
        <f t="shared" ref="D33:N33" si="9">SUM(D34:D41)</f>
        <v>37</v>
      </c>
      <c r="E33" s="188">
        <f t="shared" si="9"/>
        <v>50</v>
      </c>
      <c r="F33" s="188">
        <f t="shared" si="9"/>
        <v>34</v>
      </c>
      <c r="G33" s="188">
        <f t="shared" si="9"/>
        <v>38</v>
      </c>
      <c r="H33" s="188">
        <f t="shared" si="9"/>
        <v>33</v>
      </c>
      <c r="I33" s="188">
        <f t="shared" si="9"/>
        <v>44</v>
      </c>
      <c r="J33" s="188">
        <f t="shared" si="9"/>
        <v>34</v>
      </c>
      <c r="K33" s="188">
        <f t="shared" si="9"/>
        <v>32</v>
      </c>
      <c r="L33" s="188">
        <f t="shared" si="9"/>
        <v>45</v>
      </c>
      <c r="M33" s="188">
        <f t="shared" si="9"/>
        <v>60</v>
      </c>
      <c r="N33" s="188">
        <f t="shared" si="9"/>
        <v>59</v>
      </c>
      <c r="O33" s="191"/>
    </row>
    <row r="34" spans="1:15">
      <c r="A34" s="178" t="s">
        <v>53</v>
      </c>
      <c r="B34" s="188">
        <f t="shared" si="1"/>
        <v>13</v>
      </c>
      <c r="C34" s="187">
        <v>0</v>
      </c>
      <c r="D34" s="187">
        <v>1</v>
      </c>
      <c r="E34" s="187">
        <v>1</v>
      </c>
      <c r="F34" s="187">
        <v>1</v>
      </c>
      <c r="G34" s="187">
        <v>2</v>
      </c>
      <c r="H34" s="187">
        <v>1</v>
      </c>
      <c r="I34" s="187">
        <v>1</v>
      </c>
      <c r="J34" s="187">
        <v>0</v>
      </c>
      <c r="K34" s="187">
        <v>1</v>
      </c>
      <c r="L34" s="187">
        <v>2</v>
      </c>
      <c r="M34" s="187">
        <v>2</v>
      </c>
      <c r="N34" s="187">
        <v>1</v>
      </c>
      <c r="O34" s="191"/>
    </row>
    <row r="35" spans="1:15">
      <c r="A35" s="178" t="s">
        <v>51</v>
      </c>
      <c r="B35" s="188">
        <f t="shared" si="1"/>
        <v>63</v>
      </c>
      <c r="C35" s="187">
        <v>10</v>
      </c>
      <c r="D35" s="187">
        <v>3</v>
      </c>
      <c r="E35" s="187">
        <v>5</v>
      </c>
      <c r="F35" s="187">
        <v>4</v>
      </c>
      <c r="G35" s="187">
        <v>6</v>
      </c>
      <c r="H35" s="187">
        <v>3</v>
      </c>
      <c r="I35" s="187">
        <v>4</v>
      </c>
      <c r="J35" s="187">
        <v>2</v>
      </c>
      <c r="K35" s="187">
        <v>8</v>
      </c>
      <c r="L35" s="187">
        <v>3</v>
      </c>
      <c r="M35" s="187">
        <v>6</v>
      </c>
      <c r="N35" s="187">
        <v>9</v>
      </c>
      <c r="O35" s="191"/>
    </row>
    <row r="36" spans="1:15">
      <c r="A36" s="178" t="s">
        <v>55</v>
      </c>
      <c r="B36" s="188">
        <f t="shared" si="1"/>
        <v>213</v>
      </c>
      <c r="C36" s="187">
        <v>23</v>
      </c>
      <c r="D36" s="187">
        <v>17</v>
      </c>
      <c r="E36" s="187">
        <v>29</v>
      </c>
      <c r="F36" s="187">
        <v>11</v>
      </c>
      <c r="G36" s="187">
        <v>11</v>
      </c>
      <c r="H36" s="187">
        <v>10</v>
      </c>
      <c r="I36" s="187">
        <v>12</v>
      </c>
      <c r="J36" s="187">
        <v>13</v>
      </c>
      <c r="K36" s="187">
        <v>6</v>
      </c>
      <c r="L36" s="187">
        <v>17</v>
      </c>
      <c r="M36" s="187">
        <v>34</v>
      </c>
      <c r="N36" s="187">
        <v>30</v>
      </c>
      <c r="O36" s="191"/>
    </row>
    <row r="37" spans="1:15">
      <c r="A37" s="178" t="s">
        <v>87</v>
      </c>
      <c r="B37" s="188">
        <f t="shared" si="1"/>
        <v>154</v>
      </c>
      <c r="C37" s="187">
        <v>10</v>
      </c>
      <c r="D37" s="187">
        <v>11</v>
      </c>
      <c r="E37" s="187">
        <v>13</v>
      </c>
      <c r="F37" s="187">
        <v>13</v>
      </c>
      <c r="G37" s="187">
        <v>14</v>
      </c>
      <c r="H37" s="187">
        <v>12</v>
      </c>
      <c r="I37" s="187">
        <v>14</v>
      </c>
      <c r="J37" s="187">
        <v>14</v>
      </c>
      <c r="K37" s="187">
        <v>13</v>
      </c>
      <c r="L37" s="187">
        <v>14</v>
      </c>
      <c r="M37" s="187">
        <v>12</v>
      </c>
      <c r="N37" s="187">
        <v>14</v>
      </c>
      <c r="O37" s="191"/>
    </row>
    <row r="38" spans="1:15">
      <c r="A38" s="178" t="s">
        <v>54</v>
      </c>
      <c r="B38" s="188">
        <f t="shared" si="1"/>
        <v>52</v>
      </c>
      <c r="C38" s="187">
        <v>2</v>
      </c>
      <c r="D38" s="187">
        <v>2</v>
      </c>
      <c r="E38" s="187">
        <v>1</v>
      </c>
      <c r="F38" s="187">
        <v>3</v>
      </c>
      <c r="G38" s="187">
        <v>4</v>
      </c>
      <c r="H38" s="187">
        <v>5</v>
      </c>
      <c r="I38" s="187">
        <v>10</v>
      </c>
      <c r="J38" s="187">
        <v>5</v>
      </c>
      <c r="K38" s="187">
        <v>4</v>
      </c>
      <c r="L38" s="187">
        <v>7</v>
      </c>
      <c r="M38" s="187">
        <v>5</v>
      </c>
      <c r="N38" s="187">
        <v>4</v>
      </c>
      <c r="O38" s="191"/>
    </row>
    <row r="39" spans="1:15">
      <c r="A39" s="178" t="s">
        <v>63</v>
      </c>
      <c r="B39" s="188">
        <f t="shared" si="1"/>
        <v>1</v>
      </c>
      <c r="C39" s="187">
        <v>0</v>
      </c>
      <c r="D39" s="187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1</v>
      </c>
      <c r="M39" s="187">
        <v>0</v>
      </c>
      <c r="N39" s="187">
        <v>0</v>
      </c>
      <c r="O39" s="191"/>
    </row>
    <row r="40" spans="1:15">
      <c r="A40" s="178" t="s">
        <v>56</v>
      </c>
      <c r="B40" s="188">
        <f t="shared" si="1"/>
        <v>15</v>
      </c>
      <c r="C40" s="187">
        <v>1</v>
      </c>
      <c r="D40" s="187">
        <v>3</v>
      </c>
      <c r="E40" s="187">
        <v>1</v>
      </c>
      <c r="F40" s="187">
        <v>2</v>
      </c>
      <c r="G40" s="187">
        <v>1</v>
      </c>
      <c r="H40" s="187">
        <v>2</v>
      </c>
      <c r="I40" s="187">
        <v>2</v>
      </c>
      <c r="J40" s="187">
        <v>0</v>
      </c>
      <c r="K40" s="187">
        <v>0</v>
      </c>
      <c r="L40" s="187">
        <v>1</v>
      </c>
      <c r="M40" s="187">
        <v>1</v>
      </c>
      <c r="N40" s="187">
        <v>1</v>
      </c>
      <c r="O40" s="191"/>
    </row>
    <row r="41" spans="1:15">
      <c r="A41" s="178" t="s">
        <v>52</v>
      </c>
      <c r="B41" s="188">
        <f t="shared" si="1"/>
        <v>2</v>
      </c>
      <c r="C41" s="187">
        <v>1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v>1</v>
      </c>
      <c r="J41" s="187">
        <v>0</v>
      </c>
      <c r="K41" s="187">
        <v>0</v>
      </c>
      <c r="L41" s="187">
        <v>0</v>
      </c>
      <c r="M41" s="187">
        <v>0</v>
      </c>
      <c r="N41" s="187">
        <v>0</v>
      </c>
      <c r="O41" s="191"/>
    </row>
    <row r="42" spans="1:15" s="184" customFormat="1">
      <c r="A42" s="177" t="s">
        <v>76</v>
      </c>
      <c r="B42" s="188">
        <f t="shared" si="1"/>
        <v>6</v>
      </c>
      <c r="C42" s="188">
        <f>SUM(C43:C47)</f>
        <v>3</v>
      </c>
      <c r="D42" s="188">
        <f t="shared" ref="D42:N42" si="10">SUM(D43:D47)</f>
        <v>1</v>
      </c>
      <c r="E42" s="188">
        <f t="shared" si="10"/>
        <v>0</v>
      </c>
      <c r="F42" s="188">
        <f t="shared" si="10"/>
        <v>0</v>
      </c>
      <c r="G42" s="188">
        <f t="shared" si="10"/>
        <v>0</v>
      </c>
      <c r="H42" s="188">
        <f t="shared" si="10"/>
        <v>2</v>
      </c>
      <c r="I42" s="188">
        <f t="shared" si="10"/>
        <v>0</v>
      </c>
      <c r="J42" s="188">
        <f t="shared" si="10"/>
        <v>0</v>
      </c>
      <c r="K42" s="188">
        <f t="shared" si="10"/>
        <v>0</v>
      </c>
      <c r="L42" s="188">
        <f t="shared" si="10"/>
        <v>0</v>
      </c>
      <c r="M42" s="188">
        <f t="shared" si="10"/>
        <v>0</v>
      </c>
      <c r="N42" s="188">
        <f t="shared" si="10"/>
        <v>0</v>
      </c>
      <c r="O42" s="191"/>
    </row>
    <row r="43" spans="1:15">
      <c r="A43" s="178" t="s">
        <v>51</v>
      </c>
      <c r="B43" s="188">
        <f t="shared" si="1"/>
        <v>2</v>
      </c>
      <c r="C43" s="187">
        <v>2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0</v>
      </c>
      <c r="N43" s="187">
        <v>0</v>
      </c>
      <c r="O43" s="191"/>
    </row>
    <row r="44" spans="1:15">
      <c r="A44" s="178" t="s">
        <v>55</v>
      </c>
      <c r="B44" s="188">
        <f t="shared" si="1"/>
        <v>1</v>
      </c>
      <c r="C44" s="187">
        <v>0</v>
      </c>
      <c r="D44" s="187">
        <v>0</v>
      </c>
      <c r="E44" s="187">
        <v>0</v>
      </c>
      <c r="F44" s="187">
        <v>0</v>
      </c>
      <c r="G44" s="187">
        <v>0</v>
      </c>
      <c r="H44" s="187">
        <v>1</v>
      </c>
      <c r="I44" s="187">
        <v>0</v>
      </c>
      <c r="J44" s="187">
        <v>0</v>
      </c>
      <c r="K44" s="187">
        <v>0</v>
      </c>
      <c r="L44" s="187">
        <v>0</v>
      </c>
      <c r="M44" s="187">
        <v>0</v>
      </c>
      <c r="N44" s="187">
        <v>0</v>
      </c>
      <c r="O44" s="191"/>
    </row>
    <row r="45" spans="1:15">
      <c r="A45" s="178" t="s">
        <v>63</v>
      </c>
      <c r="B45" s="188">
        <f t="shared" si="1"/>
        <v>1</v>
      </c>
      <c r="C45" s="187">
        <v>0</v>
      </c>
      <c r="D45" s="187">
        <v>0</v>
      </c>
      <c r="E45" s="187">
        <v>0</v>
      </c>
      <c r="F45" s="187">
        <v>0</v>
      </c>
      <c r="G45" s="187">
        <v>0</v>
      </c>
      <c r="H45" s="187">
        <v>1</v>
      </c>
      <c r="I45" s="187">
        <v>0</v>
      </c>
      <c r="J45" s="187">
        <v>0</v>
      </c>
      <c r="K45" s="187">
        <v>0</v>
      </c>
      <c r="L45" s="187">
        <v>0</v>
      </c>
      <c r="M45" s="187">
        <v>0</v>
      </c>
      <c r="N45" s="187">
        <v>0</v>
      </c>
      <c r="O45" s="191"/>
    </row>
    <row r="46" spans="1:15">
      <c r="A46" s="178" t="s">
        <v>56</v>
      </c>
      <c r="B46" s="188">
        <f t="shared" si="1"/>
        <v>1</v>
      </c>
      <c r="C46" s="187">
        <v>1</v>
      </c>
      <c r="D46" s="187">
        <v>0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0</v>
      </c>
      <c r="N46" s="187">
        <v>0</v>
      </c>
      <c r="O46" s="191"/>
    </row>
    <row r="47" spans="1:15">
      <c r="A47" s="178" t="s">
        <v>52</v>
      </c>
      <c r="B47" s="188">
        <f t="shared" si="1"/>
        <v>1</v>
      </c>
      <c r="C47" s="187">
        <v>0</v>
      </c>
      <c r="D47" s="187">
        <v>1</v>
      </c>
      <c r="E47" s="187">
        <v>0</v>
      </c>
      <c r="F47" s="187">
        <v>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0</v>
      </c>
      <c r="N47" s="187">
        <v>0</v>
      </c>
      <c r="O47" s="191"/>
    </row>
    <row r="48" spans="1:15" s="184" customFormat="1">
      <c r="A48" s="177" t="s">
        <v>88</v>
      </c>
      <c r="B48" s="188">
        <f t="shared" si="1"/>
        <v>9</v>
      </c>
      <c r="C48" s="188">
        <f>SUM(C49)</f>
        <v>1</v>
      </c>
      <c r="D48" s="188">
        <f t="shared" ref="D48:N48" si="11">SUM(D49)</f>
        <v>0</v>
      </c>
      <c r="E48" s="188">
        <f t="shared" si="11"/>
        <v>2</v>
      </c>
      <c r="F48" s="188">
        <f t="shared" si="11"/>
        <v>1</v>
      </c>
      <c r="G48" s="188">
        <f t="shared" si="11"/>
        <v>0</v>
      </c>
      <c r="H48" s="188">
        <f t="shared" si="11"/>
        <v>1</v>
      </c>
      <c r="I48" s="188">
        <f t="shared" si="11"/>
        <v>1</v>
      </c>
      <c r="J48" s="188">
        <f t="shared" si="11"/>
        <v>1</v>
      </c>
      <c r="K48" s="188">
        <f t="shared" si="11"/>
        <v>0</v>
      </c>
      <c r="L48" s="188">
        <f t="shared" si="11"/>
        <v>1</v>
      </c>
      <c r="M48" s="188">
        <f t="shared" si="11"/>
        <v>1</v>
      </c>
      <c r="N48" s="188">
        <f t="shared" si="11"/>
        <v>0</v>
      </c>
      <c r="O48" s="191"/>
    </row>
    <row r="49" spans="1:15">
      <c r="A49" s="178" t="s">
        <v>51</v>
      </c>
      <c r="B49" s="188">
        <f t="shared" si="1"/>
        <v>9</v>
      </c>
      <c r="C49" s="187">
        <v>1</v>
      </c>
      <c r="D49" s="187">
        <v>0</v>
      </c>
      <c r="E49" s="187">
        <v>2</v>
      </c>
      <c r="F49" s="187">
        <v>1</v>
      </c>
      <c r="G49" s="187">
        <v>0</v>
      </c>
      <c r="H49" s="187">
        <v>1</v>
      </c>
      <c r="I49" s="187">
        <v>1</v>
      </c>
      <c r="J49" s="187">
        <v>1</v>
      </c>
      <c r="K49" s="187">
        <v>0</v>
      </c>
      <c r="L49" s="187">
        <v>1</v>
      </c>
      <c r="M49" s="187">
        <v>1</v>
      </c>
      <c r="N49" s="187">
        <v>0</v>
      </c>
      <c r="O49" s="191"/>
    </row>
    <row r="50" spans="1:15" s="184" customFormat="1">
      <c r="A50" s="177" t="s">
        <v>46</v>
      </c>
      <c r="B50" s="188">
        <f t="shared" si="1"/>
        <v>14</v>
      </c>
      <c r="C50" s="188">
        <f>SUM(C51:C53)</f>
        <v>3</v>
      </c>
      <c r="D50" s="188">
        <f t="shared" ref="D50:N50" si="12">SUM(D51:D53)</f>
        <v>2</v>
      </c>
      <c r="E50" s="188">
        <f t="shared" si="12"/>
        <v>3</v>
      </c>
      <c r="F50" s="188">
        <f t="shared" si="12"/>
        <v>1</v>
      </c>
      <c r="G50" s="188">
        <f t="shared" si="12"/>
        <v>1</v>
      </c>
      <c r="H50" s="188">
        <f t="shared" si="12"/>
        <v>1</v>
      </c>
      <c r="I50" s="188">
        <f t="shared" si="12"/>
        <v>0</v>
      </c>
      <c r="J50" s="188">
        <f t="shared" si="12"/>
        <v>1</v>
      </c>
      <c r="K50" s="188">
        <f t="shared" si="12"/>
        <v>1</v>
      </c>
      <c r="L50" s="188">
        <f t="shared" si="12"/>
        <v>0</v>
      </c>
      <c r="M50" s="188">
        <f t="shared" si="12"/>
        <v>0</v>
      </c>
      <c r="N50" s="188">
        <f t="shared" si="12"/>
        <v>1</v>
      </c>
      <c r="O50" s="191"/>
    </row>
    <row r="51" spans="1:15">
      <c r="A51" s="178" t="s">
        <v>51</v>
      </c>
      <c r="B51" s="188">
        <f t="shared" si="1"/>
        <v>2</v>
      </c>
      <c r="C51" s="187">
        <v>0</v>
      </c>
      <c r="D51" s="187">
        <v>1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87">
        <v>1</v>
      </c>
      <c r="K51" s="187">
        <v>0</v>
      </c>
      <c r="L51" s="187">
        <v>0</v>
      </c>
      <c r="M51" s="187">
        <v>0</v>
      </c>
      <c r="N51" s="187">
        <v>0</v>
      </c>
      <c r="O51" s="191"/>
    </row>
    <row r="52" spans="1:15">
      <c r="A52" s="178" t="s">
        <v>55</v>
      </c>
      <c r="B52" s="188">
        <f t="shared" si="1"/>
        <v>9</v>
      </c>
      <c r="C52" s="187">
        <v>3</v>
      </c>
      <c r="D52" s="187">
        <v>1</v>
      </c>
      <c r="E52" s="187">
        <v>2</v>
      </c>
      <c r="F52" s="187">
        <v>0</v>
      </c>
      <c r="G52" s="187">
        <v>1</v>
      </c>
      <c r="H52" s="187">
        <v>1</v>
      </c>
      <c r="I52" s="187">
        <v>0</v>
      </c>
      <c r="J52" s="187">
        <v>0</v>
      </c>
      <c r="K52" s="187">
        <v>0</v>
      </c>
      <c r="L52" s="187">
        <v>0</v>
      </c>
      <c r="M52" s="187">
        <v>0</v>
      </c>
      <c r="N52" s="187">
        <v>1</v>
      </c>
      <c r="O52" s="191"/>
    </row>
    <row r="53" spans="1:15">
      <c r="A53" s="178" t="s">
        <v>56</v>
      </c>
      <c r="B53" s="188">
        <f t="shared" si="1"/>
        <v>3</v>
      </c>
      <c r="C53" s="187">
        <v>0</v>
      </c>
      <c r="D53" s="187">
        <v>0</v>
      </c>
      <c r="E53" s="187">
        <v>1</v>
      </c>
      <c r="F53" s="187">
        <v>1</v>
      </c>
      <c r="G53" s="187">
        <v>0</v>
      </c>
      <c r="H53" s="187">
        <v>0</v>
      </c>
      <c r="I53" s="187">
        <v>0</v>
      </c>
      <c r="J53" s="187">
        <v>0</v>
      </c>
      <c r="K53" s="187">
        <v>1</v>
      </c>
      <c r="L53" s="187">
        <v>0</v>
      </c>
      <c r="M53" s="187">
        <v>0</v>
      </c>
      <c r="N53" s="187">
        <v>0</v>
      </c>
      <c r="O53" s="191"/>
    </row>
    <row r="54" spans="1:15" s="184" customFormat="1">
      <c r="A54" s="177" t="s">
        <v>10</v>
      </c>
      <c r="B54" s="188">
        <f t="shared" si="1"/>
        <v>7</v>
      </c>
      <c r="C54" s="188">
        <f>SUM(C55:C57)</f>
        <v>0</v>
      </c>
      <c r="D54" s="188">
        <f t="shared" ref="D54:N54" si="13">SUM(D55:D57)</f>
        <v>2</v>
      </c>
      <c r="E54" s="188">
        <f t="shared" si="13"/>
        <v>0</v>
      </c>
      <c r="F54" s="188">
        <f t="shared" si="13"/>
        <v>0</v>
      </c>
      <c r="G54" s="188">
        <f t="shared" si="13"/>
        <v>1</v>
      </c>
      <c r="H54" s="188">
        <f t="shared" si="13"/>
        <v>0</v>
      </c>
      <c r="I54" s="188">
        <f t="shared" si="13"/>
        <v>0</v>
      </c>
      <c r="J54" s="188">
        <f t="shared" si="13"/>
        <v>0</v>
      </c>
      <c r="K54" s="188">
        <f t="shared" si="13"/>
        <v>0</v>
      </c>
      <c r="L54" s="188">
        <f t="shared" si="13"/>
        <v>0</v>
      </c>
      <c r="M54" s="188">
        <f t="shared" si="13"/>
        <v>1</v>
      </c>
      <c r="N54" s="188">
        <f t="shared" si="13"/>
        <v>3</v>
      </c>
      <c r="O54" s="191"/>
    </row>
    <row r="55" spans="1:15">
      <c r="A55" s="178" t="s">
        <v>53</v>
      </c>
      <c r="B55" s="188">
        <f t="shared" si="1"/>
        <v>1</v>
      </c>
      <c r="C55" s="187">
        <v>0</v>
      </c>
      <c r="D55" s="187">
        <v>0</v>
      </c>
      <c r="E55" s="187">
        <v>0</v>
      </c>
      <c r="F55" s="187">
        <v>0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0</v>
      </c>
      <c r="N55" s="187">
        <v>1</v>
      </c>
      <c r="O55" s="191"/>
    </row>
    <row r="56" spans="1:15">
      <c r="A56" s="178" t="s">
        <v>51</v>
      </c>
      <c r="B56" s="188">
        <f t="shared" si="1"/>
        <v>2</v>
      </c>
      <c r="C56" s="187">
        <v>0</v>
      </c>
      <c r="D56" s="187">
        <v>0</v>
      </c>
      <c r="E56" s="187">
        <v>0</v>
      </c>
      <c r="F56" s="187">
        <v>0</v>
      </c>
      <c r="G56" s="187">
        <v>1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1</v>
      </c>
      <c r="N56" s="187">
        <v>0</v>
      </c>
      <c r="O56" s="191"/>
    </row>
    <row r="57" spans="1:15">
      <c r="A57" s="178" t="s">
        <v>63</v>
      </c>
      <c r="B57" s="188">
        <f t="shared" si="1"/>
        <v>4</v>
      </c>
      <c r="C57" s="187">
        <v>0</v>
      </c>
      <c r="D57" s="187">
        <v>2</v>
      </c>
      <c r="E57" s="187">
        <v>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0</v>
      </c>
      <c r="N57" s="187">
        <v>2</v>
      </c>
      <c r="O57" s="191"/>
    </row>
    <row r="58" spans="1:15" s="184" customFormat="1">
      <c r="A58" s="177" t="s">
        <v>57</v>
      </c>
      <c r="B58" s="188">
        <f t="shared" si="1"/>
        <v>6</v>
      </c>
      <c r="C58" s="188">
        <f>SUM(C59:C61)</f>
        <v>0</v>
      </c>
      <c r="D58" s="188">
        <f t="shared" ref="D58:N58" si="14">SUM(D59:D61)</f>
        <v>0</v>
      </c>
      <c r="E58" s="188">
        <f t="shared" si="14"/>
        <v>1</v>
      </c>
      <c r="F58" s="188">
        <f t="shared" si="14"/>
        <v>1</v>
      </c>
      <c r="G58" s="188">
        <f t="shared" si="14"/>
        <v>1</v>
      </c>
      <c r="H58" s="188">
        <f t="shared" si="14"/>
        <v>0</v>
      </c>
      <c r="I58" s="188">
        <f t="shared" si="14"/>
        <v>0</v>
      </c>
      <c r="J58" s="188">
        <f t="shared" si="14"/>
        <v>0</v>
      </c>
      <c r="K58" s="188">
        <f t="shared" si="14"/>
        <v>1</v>
      </c>
      <c r="L58" s="188">
        <f t="shared" si="14"/>
        <v>1</v>
      </c>
      <c r="M58" s="188">
        <f t="shared" si="14"/>
        <v>1</v>
      </c>
      <c r="N58" s="188">
        <f t="shared" si="14"/>
        <v>0</v>
      </c>
      <c r="O58" s="191"/>
    </row>
    <row r="59" spans="1:15">
      <c r="A59" s="178" t="s">
        <v>51</v>
      </c>
      <c r="B59" s="188">
        <f t="shared" si="1"/>
        <v>3</v>
      </c>
      <c r="C59" s="187">
        <v>0</v>
      </c>
      <c r="D59" s="187">
        <v>0</v>
      </c>
      <c r="E59" s="187">
        <v>0</v>
      </c>
      <c r="F59" s="187">
        <v>0</v>
      </c>
      <c r="G59" s="187">
        <v>0</v>
      </c>
      <c r="H59" s="187">
        <v>0</v>
      </c>
      <c r="I59" s="187">
        <v>0</v>
      </c>
      <c r="J59" s="187">
        <v>0</v>
      </c>
      <c r="K59" s="187">
        <v>1</v>
      </c>
      <c r="L59" s="187">
        <v>1</v>
      </c>
      <c r="M59" s="187">
        <v>1</v>
      </c>
      <c r="N59" s="187">
        <v>0</v>
      </c>
      <c r="O59" s="191"/>
    </row>
    <row r="60" spans="1:15">
      <c r="A60" s="178" t="s">
        <v>56</v>
      </c>
      <c r="B60" s="188">
        <f t="shared" si="1"/>
        <v>1</v>
      </c>
      <c r="C60" s="187">
        <v>0</v>
      </c>
      <c r="D60" s="187">
        <v>0</v>
      </c>
      <c r="E60" s="187">
        <v>0</v>
      </c>
      <c r="F60" s="187">
        <v>1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0</v>
      </c>
      <c r="N60" s="187">
        <v>0</v>
      </c>
      <c r="O60" s="191"/>
    </row>
    <row r="61" spans="1:15">
      <c r="A61" s="178" t="s">
        <v>52</v>
      </c>
      <c r="B61" s="188">
        <f t="shared" si="1"/>
        <v>2</v>
      </c>
      <c r="C61" s="187">
        <v>0</v>
      </c>
      <c r="D61" s="187">
        <v>0</v>
      </c>
      <c r="E61" s="187">
        <v>1</v>
      </c>
      <c r="F61" s="187">
        <v>0</v>
      </c>
      <c r="G61" s="187">
        <v>1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0</v>
      </c>
      <c r="N61" s="187">
        <v>0</v>
      </c>
      <c r="O61" s="191"/>
    </row>
    <row r="62" spans="1:15" s="184" customFormat="1">
      <c r="A62" s="177" t="s">
        <v>89</v>
      </c>
      <c r="B62" s="188">
        <f t="shared" si="1"/>
        <v>3</v>
      </c>
      <c r="C62" s="188">
        <f>SUM(C63)</f>
        <v>0</v>
      </c>
      <c r="D62" s="188">
        <f t="shared" ref="D62:N62" si="15">SUM(D63)</f>
        <v>0</v>
      </c>
      <c r="E62" s="188">
        <f t="shared" si="15"/>
        <v>0</v>
      </c>
      <c r="F62" s="188">
        <f t="shared" si="15"/>
        <v>0</v>
      </c>
      <c r="G62" s="188">
        <f t="shared" si="15"/>
        <v>0</v>
      </c>
      <c r="H62" s="188">
        <f t="shared" si="15"/>
        <v>0</v>
      </c>
      <c r="I62" s="188">
        <f t="shared" si="15"/>
        <v>0</v>
      </c>
      <c r="J62" s="188">
        <f t="shared" si="15"/>
        <v>0</v>
      </c>
      <c r="K62" s="188">
        <f t="shared" si="15"/>
        <v>0</v>
      </c>
      <c r="L62" s="188">
        <f t="shared" si="15"/>
        <v>2</v>
      </c>
      <c r="M62" s="188">
        <f t="shared" si="15"/>
        <v>1</v>
      </c>
      <c r="N62" s="188">
        <f t="shared" si="15"/>
        <v>0</v>
      </c>
      <c r="O62" s="191"/>
    </row>
    <row r="63" spans="1:15">
      <c r="A63" s="178" t="s">
        <v>51</v>
      </c>
      <c r="B63" s="188">
        <f t="shared" si="1"/>
        <v>3</v>
      </c>
      <c r="C63" s="187">
        <v>0</v>
      </c>
      <c r="D63" s="187">
        <v>0</v>
      </c>
      <c r="E63" s="187">
        <v>0</v>
      </c>
      <c r="F63" s="187">
        <v>0</v>
      </c>
      <c r="G63" s="187">
        <v>0</v>
      </c>
      <c r="H63" s="187">
        <v>0</v>
      </c>
      <c r="I63" s="187">
        <v>0</v>
      </c>
      <c r="J63" s="187">
        <v>0</v>
      </c>
      <c r="K63" s="187">
        <v>0</v>
      </c>
      <c r="L63" s="187">
        <v>2</v>
      </c>
      <c r="M63" s="187">
        <v>1</v>
      </c>
      <c r="N63" s="187">
        <v>0</v>
      </c>
      <c r="O63" s="191"/>
    </row>
    <row r="64" spans="1:15" s="184" customFormat="1">
      <c r="A64" s="177" t="s">
        <v>312</v>
      </c>
      <c r="B64" s="188">
        <f t="shared" si="1"/>
        <v>2</v>
      </c>
      <c r="C64" s="188">
        <f>SUM(C65)</f>
        <v>0</v>
      </c>
      <c r="D64" s="188">
        <f t="shared" ref="D64:N64" si="16">SUM(D65)</f>
        <v>0</v>
      </c>
      <c r="E64" s="188">
        <f t="shared" si="16"/>
        <v>0</v>
      </c>
      <c r="F64" s="188">
        <f t="shared" si="16"/>
        <v>0</v>
      </c>
      <c r="G64" s="188">
        <f t="shared" si="16"/>
        <v>0</v>
      </c>
      <c r="H64" s="188">
        <f t="shared" si="16"/>
        <v>0</v>
      </c>
      <c r="I64" s="188">
        <f t="shared" si="16"/>
        <v>1</v>
      </c>
      <c r="J64" s="188">
        <f t="shared" si="16"/>
        <v>0</v>
      </c>
      <c r="K64" s="188">
        <f t="shared" si="16"/>
        <v>0</v>
      </c>
      <c r="L64" s="188">
        <f t="shared" si="16"/>
        <v>1</v>
      </c>
      <c r="M64" s="188">
        <f t="shared" si="16"/>
        <v>0</v>
      </c>
      <c r="N64" s="188">
        <f t="shared" si="16"/>
        <v>0</v>
      </c>
      <c r="O64" s="191"/>
    </row>
    <row r="65" spans="1:15">
      <c r="A65" s="178" t="s">
        <v>56</v>
      </c>
      <c r="B65" s="188">
        <f t="shared" si="1"/>
        <v>2</v>
      </c>
      <c r="C65" s="187">
        <v>0</v>
      </c>
      <c r="D65" s="187">
        <v>0</v>
      </c>
      <c r="E65" s="187">
        <v>0</v>
      </c>
      <c r="F65" s="187">
        <v>0</v>
      </c>
      <c r="G65" s="187">
        <v>0</v>
      </c>
      <c r="H65" s="187">
        <v>0</v>
      </c>
      <c r="I65" s="187">
        <v>1</v>
      </c>
      <c r="J65" s="187">
        <v>0</v>
      </c>
      <c r="K65" s="187">
        <v>0</v>
      </c>
      <c r="L65" s="187">
        <v>1</v>
      </c>
      <c r="M65" s="187">
        <v>0</v>
      </c>
      <c r="N65" s="187">
        <v>0</v>
      </c>
      <c r="O65" s="191"/>
    </row>
    <row r="66" spans="1:15" s="184" customFormat="1">
      <c r="A66" s="177" t="s">
        <v>58</v>
      </c>
      <c r="B66" s="188">
        <f t="shared" si="1"/>
        <v>39</v>
      </c>
      <c r="C66" s="188">
        <f>SUM(C67:C71)</f>
        <v>2</v>
      </c>
      <c r="D66" s="188">
        <f t="shared" ref="D66:N66" si="17">SUM(D67:D71)</f>
        <v>5</v>
      </c>
      <c r="E66" s="188">
        <f t="shared" si="17"/>
        <v>15</v>
      </c>
      <c r="F66" s="188">
        <f t="shared" si="17"/>
        <v>6</v>
      </c>
      <c r="G66" s="188">
        <f t="shared" si="17"/>
        <v>6</v>
      </c>
      <c r="H66" s="188">
        <f t="shared" si="17"/>
        <v>0</v>
      </c>
      <c r="I66" s="188">
        <f t="shared" si="17"/>
        <v>0</v>
      </c>
      <c r="J66" s="188">
        <f t="shared" si="17"/>
        <v>1</v>
      </c>
      <c r="K66" s="188">
        <f t="shared" si="17"/>
        <v>1</v>
      </c>
      <c r="L66" s="188">
        <f t="shared" si="17"/>
        <v>0</v>
      </c>
      <c r="M66" s="188">
        <f t="shared" si="17"/>
        <v>2</v>
      </c>
      <c r="N66" s="188">
        <f t="shared" si="17"/>
        <v>1</v>
      </c>
      <c r="O66" s="191"/>
    </row>
    <row r="67" spans="1:15">
      <c r="A67" s="175" t="s">
        <v>51</v>
      </c>
      <c r="B67" s="188">
        <f t="shared" si="1"/>
        <v>2</v>
      </c>
      <c r="C67" s="187">
        <v>0</v>
      </c>
      <c r="D67" s="187">
        <v>1</v>
      </c>
      <c r="E67" s="187">
        <v>0</v>
      </c>
      <c r="F67" s="187">
        <v>0</v>
      </c>
      <c r="G67" s="187">
        <v>0</v>
      </c>
      <c r="H67" s="187">
        <v>0</v>
      </c>
      <c r="I67" s="187">
        <v>0</v>
      </c>
      <c r="J67" s="187">
        <v>0</v>
      </c>
      <c r="K67" s="187">
        <v>1</v>
      </c>
      <c r="L67" s="187">
        <v>0</v>
      </c>
      <c r="M67" s="187">
        <v>0</v>
      </c>
      <c r="N67" s="187">
        <v>0</v>
      </c>
      <c r="O67" s="191"/>
    </row>
    <row r="68" spans="1:15">
      <c r="A68" s="175" t="s">
        <v>54</v>
      </c>
      <c r="B68" s="188">
        <f t="shared" si="1"/>
        <v>1</v>
      </c>
      <c r="C68" s="187">
        <v>0</v>
      </c>
      <c r="D68" s="187">
        <v>0</v>
      </c>
      <c r="E68" s="187">
        <v>0</v>
      </c>
      <c r="F68" s="187">
        <v>0</v>
      </c>
      <c r="G68" s="187">
        <v>1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191"/>
    </row>
    <row r="69" spans="1:15">
      <c r="A69" s="175" t="s">
        <v>63</v>
      </c>
      <c r="B69" s="188">
        <f t="shared" si="1"/>
        <v>1</v>
      </c>
      <c r="C69" s="187">
        <v>0</v>
      </c>
      <c r="D69" s="187">
        <v>0</v>
      </c>
      <c r="E69" s="187">
        <v>0</v>
      </c>
      <c r="F69" s="187">
        <v>0</v>
      </c>
      <c r="G69" s="187">
        <v>0</v>
      </c>
      <c r="H69" s="187">
        <v>0</v>
      </c>
      <c r="I69" s="187">
        <v>0</v>
      </c>
      <c r="J69" s="187">
        <v>1</v>
      </c>
      <c r="K69" s="187">
        <v>0</v>
      </c>
      <c r="L69" s="187">
        <v>0</v>
      </c>
      <c r="M69" s="187">
        <v>0</v>
      </c>
      <c r="N69" s="187">
        <v>0</v>
      </c>
      <c r="O69" s="191"/>
    </row>
    <row r="70" spans="1:15">
      <c r="A70" s="175" t="s">
        <v>52</v>
      </c>
      <c r="B70" s="188">
        <f t="shared" ref="B70:B133" si="18">SUM(C70:N70)</f>
        <v>33</v>
      </c>
      <c r="C70" s="187">
        <v>2</v>
      </c>
      <c r="D70" s="187">
        <v>3</v>
      </c>
      <c r="E70" s="187">
        <v>14</v>
      </c>
      <c r="F70" s="187">
        <v>6</v>
      </c>
      <c r="G70" s="187">
        <v>5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2</v>
      </c>
      <c r="N70" s="187">
        <v>1</v>
      </c>
      <c r="O70" s="191"/>
    </row>
    <row r="71" spans="1:15">
      <c r="A71" s="175" t="s">
        <v>68</v>
      </c>
      <c r="B71" s="188">
        <f t="shared" si="18"/>
        <v>2</v>
      </c>
      <c r="C71" s="187">
        <v>0</v>
      </c>
      <c r="D71" s="187">
        <v>1</v>
      </c>
      <c r="E71" s="187">
        <v>1</v>
      </c>
      <c r="F71" s="187">
        <v>0</v>
      </c>
      <c r="G71" s="187"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0</v>
      </c>
      <c r="N71" s="187">
        <v>0</v>
      </c>
      <c r="O71" s="191"/>
    </row>
    <row r="72" spans="1:15" s="184" customFormat="1">
      <c r="A72" s="177" t="s">
        <v>11</v>
      </c>
      <c r="B72" s="188">
        <f t="shared" si="18"/>
        <v>178</v>
      </c>
      <c r="C72" s="188">
        <f>C73+C77+C81</f>
        <v>9</v>
      </c>
      <c r="D72" s="188">
        <f t="shared" ref="D72:N72" si="19">D73+D77+D81</f>
        <v>11</v>
      </c>
      <c r="E72" s="188">
        <f t="shared" si="19"/>
        <v>16</v>
      </c>
      <c r="F72" s="188">
        <f t="shared" si="19"/>
        <v>14</v>
      </c>
      <c r="G72" s="188">
        <f t="shared" si="19"/>
        <v>15</v>
      </c>
      <c r="H72" s="188">
        <f t="shared" si="19"/>
        <v>21</v>
      </c>
      <c r="I72" s="188">
        <f t="shared" si="19"/>
        <v>7</v>
      </c>
      <c r="J72" s="188">
        <f t="shared" si="19"/>
        <v>26</v>
      </c>
      <c r="K72" s="188">
        <f t="shared" si="19"/>
        <v>12</v>
      </c>
      <c r="L72" s="188">
        <f t="shared" si="19"/>
        <v>16</v>
      </c>
      <c r="M72" s="188">
        <f t="shared" si="19"/>
        <v>13</v>
      </c>
      <c r="N72" s="188">
        <f t="shared" si="19"/>
        <v>18</v>
      </c>
      <c r="O72" s="191"/>
    </row>
    <row r="73" spans="1:15" s="184" customFormat="1">
      <c r="A73" s="179" t="s">
        <v>11</v>
      </c>
      <c r="B73" s="188">
        <f t="shared" si="18"/>
        <v>30</v>
      </c>
      <c r="C73" s="188">
        <f>SUM(C74:C76)</f>
        <v>3</v>
      </c>
      <c r="D73" s="188">
        <f t="shared" ref="D73:N73" si="20">SUM(D74:D76)</f>
        <v>3</v>
      </c>
      <c r="E73" s="188">
        <f t="shared" si="20"/>
        <v>2</v>
      </c>
      <c r="F73" s="188">
        <f t="shared" si="20"/>
        <v>2</v>
      </c>
      <c r="G73" s="188">
        <f t="shared" si="20"/>
        <v>3</v>
      </c>
      <c r="H73" s="188">
        <f t="shared" si="20"/>
        <v>1</v>
      </c>
      <c r="I73" s="188">
        <f t="shared" si="20"/>
        <v>1</v>
      </c>
      <c r="J73" s="188">
        <f t="shared" si="20"/>
        <v>7</v>
      </c>
      <c r="K73" s="188">
        <f t="shared" si="20"/>
        <v>2</v>
      </c>
      <c r="L73" s="188">
        <f t="shared" si="20"/>
        <v>3</v>
      </c>
      <c r="M73" s="188">
        <f t="shared" si="20"/>
        <v>1</v>
      </c>
      <c r="N73" s="188">
        <f t="shared" si="20"/>
        <v>2</v>
      </c>
      <c r="O73" s="191"/>
    </row>
    <row r="74" spans="1:15">
      <c r="A74" s="178" t="s">
        <v>51</v>
      </c>
      <c r="B74" s="188">
        <f t="shared" si="18"/>
        <v>24</v>
      </c>
      <c r="C74" s="187">
        <v>3</v>
      </c>
      <c r="D74" s="187">
        <v>3</v>
      </c>
      <c r="E74" s="187">
        <v>1</v>
      </c>
      <c r="F74" s="187">
        <v>2</v>
      </c>
      <c r="G74" s="187">
        <v>3</v>
      </c>
      <c r="H74" s="187">
        <v>1</v>
      </c>
      <c r="I74" s="187">
        <v>1</v>
      </c>
      <c r="J74" s="187">
        <v>4</v>
      </c>
      <c r="K74" s="187">
        <v>1</v>
      </c>
      <c r="L74" s="187">
        <v>2</v>
      </c>
      <c r="M74" s="187">
        <v>1</v>
      </c>
      <c r="N74" s="187">
        <v>2</v>
      </c>
      <c r="O74" s="191"/>
    </row>
    <row r="75" spans="1:15">
      <c r="A75" s="178" t="s">
        <v>54</v>
      </c>
      <c r="B75" s="188">
        <f t="shared" si="18"/>
        <v>3</v>
      </c>
      <c r="C75" s="187">
        <v>0</v>
      </c>
      <c r="D75" s="187">
        <v>0</v>
      </c>
      <c r="E75" s="187">
        <v>0</v>
      </c>
      <c r="F75" s="187">
        <v>0</v>
      </c>
      <c r="G75" s="187">
        <v>0</v>
      </c>
      <c r="H75" s="187">
        <v>0</v>
      </c>
      <c r="I75" s="187">
        <v>0</v>
      </c>
      <c r="J75" s="187">
        <v>3</v>
      </c>
      <c r="K75" s="187">
        <v>0</v>
      </c>
      <c r="L75" s="187">
        <v>0</v>
      </c>
      <c r="M75" s="187">
        <v>0</v>
      </c>
      <c r="N75" s="187">
        <v>0</v>
      </c>
      <c r="O75" s="191"/>
    </row>
    <row r="76" spans="1:15">
      <c r="A76" s="178" t="s">
        <v>56</v>
      </c>
      <c r="B76" s="188">
        <f t="shared" si="18"/>
        <v>3</v>
      </c>
      <c r="C76" s="187">
        <v>0</v>
      </c>
      <c r="D76" s="187">
        <v>0</v>
      </c>
      <c r="E76" s="187">
        <v>1</v>
      </c>
      <c r="F76" s="187">
        <v>0</v>
      </c>
      <c r="G76" s="187">
        <v>0</v>
      </c>
      <c r="H76" s="187">
        <v>0</v>
      </c>
      <c r="I76" s="187">
        <v>0</v>
      </c>
      <c r="J76" s="187">
        <v>0</v>
      </c>
      <c r="K76" s="187">
        <v>1</v>
      </c>
      <c r="L76" s="187">
        <v>1</v>
      </c>
      <c r="M76" s="187">
        <v>0</v>
      </c>
      <c r="N76" s="187">
        <v>0</v>
      </c>
      <c r="O76" s="191"/>
    </row>
    <row r="77" spans="1:15" s="184" customFormat="1">
      <c r="A77" s="179" t="s">
        <v>19</v>
      </c>
      <c r="B77" s="188">
        <f t="shared" si="18"/>
        <v>147</v>
      </c>
      <c r="C77" s="188">
        <f>SUM(C78:C80)</f>
        <v>6</v>
      </c>
      <c r="D77" s="188">
        <f t="shared" ref="D77:N77" si="21">SUM(D78:D80)</f>
        <v>8</v>
      </c>
      <c r="E77" s="188">
        <f t="shared" si="21"/>
        <v>14</v>
      </c>
      <c r="F77" s="188">
        <f t="shared" si="21"/>
        <v>12</v>
      </c>
      <c r="G77" s="188">
        <f t="shared" si="21"/>
        <v>12</v>
      </c>
      <c r="H77" s="188">
        <f t="shared" si="21"/>
        <v>20</v>
      </c>
      <c r="I77" s="188">
        <f t="shared" si="21"/>
        <v>6</v>
      </c>
      <c r="J77" s="188">
        <f t="shared" si="21"/>
        <v>19</v>
      </c>
      <c r="K77" s="188">
        <f t="shared" si="21"/>
        <v>10</v>
      </c>
      <c r="L77" s="188">
        <f t="shared" si="21"/>
        <v>13</v>
      </c>
      <c r="M77" s="188">
        <f t="shared" si="21"/>
        <v>12</v>
      </c>
      <c r="N77" s="188">
        <f t="shared" si="21"/>
        <v>15</v>
      </c>
      <c r="O77" s="191"/>
    </row>
    <row r="78" spans="1:15">
      <c r="A78" s="178" t="s">
        <v>51</v>
      </c>
      <c r="B78" s="188">
        <f t="shared" si="18"/>
        <v>113</v>
      </c>
      <c r="C78" s="187">
        <v>5</v>
      </c>
      <c r="D78" s="187">
        <v>7</v>
      </c>
      <c r="E78" s="187">
        <v>8</v>
      </c>
      <c r="F78" s="187">
        <v>8</v>
      </c>
      <c r="G78" s="187">
        <v>6</v>
      </c>
      <c r="H78" s="187">
        <v>14</v>
      </c>
      <c r="I78" s="187">
        <v>5</v>
      </c>
      <c r="J78" s="187">
        <v>15</v>
      </c>
      <c r="K78" s="187">
        <v>9</v>
      </c>
      <c r="L78" s="187">
        <v>13</v>
      </c>
      <c r="M78" s="187">
        <v>11</v>
      </c>
      <c r="N78" s="187">
        <v>12</v>
      </c>
      <c r="O78" s="191"/>
    </row>
    <row r="79" spans="1:15">
      <c r="A79" s="178" t="s">
        <v>54</v>
      </c>
      <c r="B79" s="188">
        <f t="shared" si="18"/>
        <v>14</v>
      </c>
      <c r="C79" s="187">
        <v>1</v>
      </c>
      <c r="D79" s="187">
        <v>0</v>
      </c>
      <c r="E79" s="187">
        <v>2</v>
      </c>
      <c r="F79" s="187">
        <v>2</v>
      </c>
      <c r="G79" s="187">
        <v>2</v>
      </c>
      <c r="H79" s="187">
        <v>2</v>
      </c>
      <c r="I79" s="187">
        <v>0</v>
      </c>
      <c r="J79" s="187">
        <v>3</v>
      </c>
      <c r="K79" s="187">
        <v>1</v>
      </c>
      <c r="L79" s="187">
        <v>0</v>
      </c>
      <c r="M79" s="187">
        <v>0</v>
      </c>
      <c r="N79" s="187">
        <v>1</v>
      </c>
      <c r="O79" s="191"/>
    </row>
    <row r="80" spans="1:15">
      <c r="A80" s="178" t="s">
        <v>56</v>
      </c>
      <c r="B80" s="188">
        <f t="shared" si="18"/>
        <v>20</v>
      </c>
      <c r="C80" s="187">
        <v>0</v>
      </c>
      <c r="D80" s="187">
        <v>1</v>
      </c>
      <c r="E80" s="187">
        <v>4</v>
      </c>
      <c r="F80" s="187">
        <v>2</v>
      </c>
      <c r="G80" s="187">
        <v>4</v>
      </c>
      <c r="H80" s="187">
        <v>4</v>
      </c>
      <c r="I80" s="187">
        <v>1</v>
      </c>
      <c r="J80" s="187">
        <v>1</v>
      </c>
      <c r="K80" s="187">
        <v>0</v>
      </c>
      <c r="L80" s="187">
        <v>0</v>
      </c>
      <c r="M80" s="187">
        <v>1</v>
      </c>
      <c r="N80" s="187">
        <v>2</v>
      </c>
      <c r="O80" s="191"/>
    </row>
    <row r="81" spans="1:15" s="184" customFormat="1">
      <c r="A81" s="179" t="s">
        <v>328</v>
      </c>
      <c r="B81" s="188">
        <f t="shared" si="18"/>
        <v>1</v>
      </c>
      <c r="C81" s="188">
        <f>SUM(C82)</f>
        <v>0</v>
      </c>
      <c r="D81" s="188">
        <f t="shared" ref="D81:N81" si="22">SUM(D82)</f>
        <v>0</v>
      </c>
      <c r="E81" s="188">
        <f t="shared" si="22"/>
        <v>0</v>
      </c>
      <c r="F81" s="188">
        <f t="shared" si="22"/>
        <v>0</v>
      </c>
      <c r="G81" s="188">
        <f t="shared" si="22"/>
        <v>0</v>
      </c>
      <c r="H81" s="188">
        <f t="shared" si="22"/>
        <v>0</v>
      </c>
      <c r="I81" s="188">
        <f t="shared" si="22"/>
        <v>0</v>
      </c>
      <c r="J81" s="188">
        <f t="shared" si="22"/>
        <v>0</v>
      </c>
      <c r="K81" s="188">
        <f t="shared" si="22"/>
        <v>0</v>
      </c>
      <c r="L81" s="188">
        <f t="shared" si="22"/>
        <v>0</v>
      </c>
      <c r="M81" s="188">
        <f t="shared" si="22"/>
        <v>0</v>
      </c>
      <c r="N81" s="188">
        <f t="shared" si="22"/>
        <v>1</v>
      </c>
      <c r="O81" s="191"/>
    </row>
    <row r="82" spans="1:15">
      <c r="A82" s="178" t="s">
        <v>51</v>
      </c>
      <c r="B82" s="188">
        <f t="shared" si="18"/>
        <v>1</v>
      </c>
      <c r="C82" s="187">
        <v>0</v>
      </c>
      <c r="D82" s="187">
        <v>0</v>
      </c>
      <c r="E82" s="187">
        <v>0</v>
      </c>
      <c r="F82" s="187">
        <v>0</v>
      </c>
      <c r="G82" s="187">
        <v>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0</v>
      </c>
      <c r="N82" s="187">
        <v>1</v>
      </c>
      <c r="O82" s="191"/>
    </row>
    <row r="83" spans="1:15" s="184" customFormat="1">
      <c r="A83" s="177" t="s">
        <v>12</v>
      </c>
      <c r="B83" s="188">
        <f t="shared" si="18"/>
        <v>133</v>
      </c>
      <c r="C83" s="188">
        <f>SUM(C84:C86)</f>
        <v>13</v>
      </c>
      <c r="D83" s="188">
        <f t="shared" ref="D83:N83" si="23">SUM(D84:D86)</f>
        <v>11</v>
      </c>
      <c r="E83" s="188">
        <f t="shared" si="23"/>
        <v>12</v>
      </c>
      <c r="F83" s="188">
        <f t="shared" si="23"/>
        <v>11</v>
      </c>
      <c r="G83" s="188">
        <f t="shared" si="23"/>
        <v>11</v>
      </c>
      <c r="H83" s="188">
        <f t="shared" si="23"/>
        <v>10</v>
      </c>
      <c r="I83" s="188">
        <f t="shared" si="23"/>
        <v>13</v>
      </c>
      <c r="J83" s="188">
        <f t="shared" si="23"/>
        <v>9</v>
      </c>
      <c r="K83" s="188">
        <f t="shared" si="23"/>
        <v>11</v>
      </c>
      <c r="L83" s="188">
        <f t="shared" si="23"/>
        <v>11</v>
      </c>
      <c r="M83" s="188">
        <f t="shared" si="23"/>
        <v>9</v>
      </c>
      <c r="N83" s="188">
        <f t="shared" si="23"/>
        <v>12</v>
      </c>
      <c r="O83" s="191"/>
    </row>
    <row r="84" spans="1:15">
      <c r="A84" s="178" t="s">
        <v>51</v>
      </c>
      <c r="B84" s="188">
        <f t="shared" si="18"/>
        <v>119</v>
      </c>
      <c r="C84" s="187">
        <v>10</v>
      </c>
      <c r="D84" s="187">
        <v>9</v>
      </c>
      <c r="E84" s="187">
        <v>12</v>
      </c>
      <c r="F84" s="187">
        <v>11</v>
      </c>
      <c r="G84" s="187">
        <v>8</v>
      </c>
      <c r="H84" s="187">
        <v>8</v>
      </c>
      <c r="I84" s="187">
        <v>12</v>
      </c>
      <c r="J84" s="187">
        <v>9</v>
      </c>
      <c r="K84" s="187">
        <v>9</v>
      </c>
      <c r="L84" s="187">
        <v>11</v>
      </c>
      <c r="M84" s="187">
        <v>8</v>
      </c>
      <c r="N84" s="187">
        <v>12</v>
      </c>
      <c r="O84" s="191"/>
    </row>
    <row r="85" spans="1:15">
      <c r="A85" s="178" t="s">
        <v>54</v>
      </c>
      <c r="B85" s="188">
        <f t="shared" si="18"/>
        <v>10</v>
      </c>
      <c r="C85" s="187">
        <v>3</v>
      </c>
      <c r="D85" s="187">
        <v>2</v>
      </c>
      <c r="E85" s="187">
        <v>0</v>
      </c>
      <c r="F85" s="187">
        <v>0</v>
      </c>
      <c r="G85" s="187">
        <v>1</v>
      </c>
      <c r="H85" s="187">
        <v>2</v>
      </c>
      <c r="I85" s="187">
        <v>0</v>
      </c>
      <c r="J85" s="187">
        <v>0</v>
      </c>
      <c r="K85" s="187">
        <v>1</v>
      </c>
      <c r="L85" s="187">
        <v>0</v>
      </c>
      <c r="M85" s="187">
        <v>1</v>
      </c>
      <c r="N85" s="187">
        <v>0</v>
      </c>
      <c r="O85" s="191"/>
    </row>
    <row r="86" spans="1:15">
      <c r="A86" s="178" t="s">
        <v>56</v>
      </c>
      <c r="B86" s="188">
        <f t="shared" si="18"/>
        <v>4</v>
      </c>
      <c r="C86" s="187">
        <v>0</v>
      </c>
      <c r="D86" s="187">
        <v>0</v>
      </c>
      <c r="E86" s="187">
        <v>0</v>
      </c>
      <c r="F86" s="187">
        <v>0</v>
      </c>
      <c r="G86" s="187">
        <v>2</v>
      </c>
      <c r="H86" s="187">
        <v>0</v>
      </c>
      <c r="I86" s="187">
        <v>1</v>
      </c>
      <c r="J86" s="187">
        <v>0</v>
      </c>
      <c r="K86" s="187">
        <v>1</v>
      </c>
      <c r="L86" s="187">
        <v>0</v>
      </c>
      <c r="M86" s="187">
        <v>0</v>
      </c>
      <c r="N86" s="187">
        <v>0</v>
      </c>
      <c r="O86" s="191"/>
    </row>
    <row r="87" spans="1:15" s="184" customFormat="1">
      <c r="A87" s="177" t="s">
        <v>90</v>
      </c>
      <c r="B87" s="188">
        <f t="shared" si="18"/>
        <v>9</v>
      </c>
      <c r="C87" s="188">
        <f>SUM(C88:C91)</f>
        <v>0</v>
      </c>
      <c r="D87" s="188">
        <f t="shared" ref="D87:N87" si="24">SUM(D88:D91)</f>
        <v>0</v>
      </c>
      <c r="E87" s="188">
        <f t="shared" si="24"/>
        <v>0</v>
      </c>
      <c r="F87" s="188">
        <f t="shared" si="24"/>
        <v>2</v>
      </c>
      <c r="G87" s="188">
        <f t="shared" si="24"/>
        <v>2</v>
      </c>
      <c r="H87" s="188">
        <f t="shared" si="24"/>
        <v>0</v>
      </c>
      <c r="I87" s="188">
        <f t="shared" si="24"/>
        <v>1</v>
      </c>
      <c r="J87" s="188">
        <f t="shared" si="24"/>
        <v>1</v>
      </c>
      <c r="K87" s="188">
        <f t="shared" si="24"/>
        <v>1</v>
      </c>
      <c r="L87" s="188">
        <f t="shared" si="24"/>
        <v>1</v>
      </c>
      <c r="M87" s="188">
        <f t="shared" si="24"/>
        <v>0</v>
      </c>
      <c r="N87" s="188">
        <f t="shared" si="24"/>
        <v>1</v>
      </c>
      <c r="O87" s="191"/>
    </row>
    <row r="88" spans="1:15">
      <c r="A88" s="178" t="s">
        <v>51</v>
      </c>
      <c r="B88" s="188">
        <f t="shared" si="18"/>
        <v>6</v>
      </c>
      <c r="C88" s="187">
        <v>0</v>
      </c>
      <c r="D88" s="187">
        <v>0</v>
      </c>
      <c r="E88" s="187">
        <v>0</v>
      </c>
      <c r="F88" s="187">
        <v>2</v>
      </c>
      <c r="G88" s="187">
        <v>0</v>
      </c>
      <c r="H88" s="187">
        <v>0</v>
      </c>
      <c r="I88" s="187">
        <v>0</v>
      </c>
      <c r="J88" s="187">
        <v>1</v>
      </c>
      <c r="K88" s="187">
        <v>1</v>
      </c>
      <c r="L88" s="187">
        <v>1</v>
      </c>
      <c r="M88" s="187">
        <v>0</v>
      </c>
      <c r="N88" s="187">
        <v>1</v>
      </c>
      <c r="O88" s="191"/>
    </row>
    <row r="89" spans="1:15">
      <c r="A89" s="178" t="s">
        <v>54</v>
      </c>
      <c r="B89" s="188">
        <f t="shared" si="18"/>
        <v>1</v>
      </c>
      <c r="C89" s="187">
        <v>0</v>
      </c>
      <c r="D89" s="187">
        <v>0</v>
      </c>
      <c r="E89" s="187">
        <v>0</v>
      </c>
      <c r="F89" s="187">
        <v>0</v>
      </c>
      <c r="G89" s="187">
        <v>0</v>
      </c>
      <c r="H89" s="187">
        <v>0</v>
      </c>
      <c r="I89" s="187">
        <v>1</v>
      </c>
      <c r="J89" s="187">
        <v>0</v>
      </c>
      <c r="K89" s="187">
        <v>0</v>
      </c>
      <c r="L89" s="187">
        <v>0</v>
      </c>
      <c r="M89" s="187">
        <v>0</v>
      </c>
      <c r="N89" s="187">
        <v>0</v>
      </c>
      <c r="O89" s="191"/>
    </row>
    <row r="90" spans="1:15">
      <c r="A90" s="178" t="s">
        <v>52</v>
      </c>
      <c r="B90" s="188">
        <f t="shared" si="18"/>
        <v>1</v>
      </c>
      <c r="C90" s="187">
        <v>0</v>
      </c>
      <c r="D90" s="187">
        <v>0</v>
      </c>
      <c r="E90" s="187">
        <v>0</v>
      </c>
      <c r="F90" s="187">
        <v>0</v>
      </c>
      <c r="G90" s="187">
        <v>1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0</v>
      </c>
      <c r="N90" s="187">
        <v>0</v>
      </c>
      <c r="O90" s="191"/>
    </row>
    <row r="91" spans="1:15">
      <c r="A91" s="178" t="s">
        <v>68</v>
      </c>
      <c r="B91" s="188">
        <f t="shared" si="18"/>
        <v>1</v>
      </c>
      <c r="C91" s="187">
        <v>0</v>
      </c>
      <c r="D91" s="187">
        <v>0</v>
      </c>
      <c r="E91" s="187">
        <v>0</v>
      </c>
      <c r="F91" s="187">
        <v>0</v>
      </c>
      <c r="G91" s="187">
        <v>1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0</v>
      </c>
      <c r="N91" s="187">
        <v>0</v>
      </c>
      <c r="O91" s="191"/>
    </row>
    <row r="92" spans="1:15" s="184" customFormat="1">
      <c r="A92" s="177" t="s">
        <v>313</v>
      </c>
      <c r="B92" s="188">
        <f t="shared" si="18"/>
        <v>1</v>
      </c>
      <c r="C92" s="188">
        <f>SUM(C93)</f>
        <v>0</v>
      </c>
      <c r="D92" s="188">
        <f t="shared" ref="D92:N92" si="25">SUM(D93)</f>
        <v>0</v>
      </c>
      <c r="E92" s="188">
        <f t="shared" si="25"/>
        <v>0</v>
      </c>
      <c r="F92" s="188">
        <f t="shared" si="25"/>
        <v>0</v>
      </c>
      <c r="G92" s="188">
        <f t="shared" si="25"/>
        <v>1</v>
      </c>
      <c r="H92" s="188">
        <f t="shared" si="25"/>
        <v>0</v>
      </c>
      <c r="I92" s="188">
        <f t="shared" si="25"/>
        <v>0</v>
      </c>
      <c r="J92" s="188">
        <f t="shared" si="25"/>
        <v>0</v>
      </c>
      <c r="K92" s="188">
        <f t="shared" si="25"/>
        <v>0</v>
      </c>
      <c r="L92" s="188">
        <f t="shared" si="25"/>
        <v>0</v>
      </c>
      <c r="M92" s="188">
        <f t="shared" si="25"/>
        <v>0</v>
      </c>
      <c r="N92" s="188">
        <f t="shared" si="25"/>
        <v>0</v>
      </c>
      <c r="O92" s="191"/>
    </row>
    <row r="93" spans="1:15">
      <c r="A93" s="178" t="s">
        <v>51</v>
      </c>
      <c r="B93" s="188">
        <f t="shared" si="18"/>
        <v>1</v>
      </c>
      <c r="C93" s="187">
        <v>0</v>
      </c>
      <c r="D93" s="187">
        <v>0</v>
      </c>
      <c r="E93" s="187">
        <v>0</v>
      </c>
      <c r="F93" s="187">
        <v>0</v>
      </c>
      <c r="G93" s="187">
        <v>1</v>
      </c>
      <c r="H93" s="187">
        <v>0</v>
      </c>
      <c r="I93" s="187">
        <v>0</v>
      </c>
      <c r="J93" s="187">
        <v>0</v>
      </c>
      <c r="K93" s="187">
        <v>0</v>
      </c>
      <c r="L93" s="187">
        <v>0</v>
      </c>
      <c r="M93" s="187">
        <v>0</v>
      </c>
      <c r="N93" s="187">
        <v>0</v>
      </c>
      <c r="O93" s="191"/>
    </row>
    <row r="94" spans="1:15" s="184" customFormat="1">
      <c r="A94" s="177" t="s">
        <v>92</v>
      </c>
      <c r="B94" s="188">
        <f t="shared" si="18"/>
        <v>10</v>
      </c>
      <c r="C94" s="188">
        <f>SUM(C95)</f>
        <v>0</v>
      </c>
      <c r="D94" s="188">
        <f t="shared" ref="D94:N94" si="26">SUM(D95)</f>
        <v>0</v>
      </c>
      <c r="E94" s="188">
        <f t="shared" si="26"/>
        <v>1</v>
      </c>
      <c r="F94" s="188">
        <f t="shared" si="26"/>
        <v>1</v>
      </c>
      <c r="G94" s="188">
        <f t="shared" si="26"/>
        <v>1</v>
      </c>
      <c r="H94" s="188">
        <f t="shared" si="26"/>
        <v>2</v>
      </c>
      <c r="I94" s="188">
        <f t="shared" si="26"/>
        <v>0</v>
      </c>
      <c r="J94" s="188">
        <f t="shared" si="26"/>
        <v>2</v>
      </c>
      <c r="K94" s="188">
        <f t="shared" si="26"/>
        <v>1</v>
      </c>
      <c r="L94" s="188">
        <f t="shared" si="26"/>
        <v>1</v>
      </c>
      <c r="M94" s="188">
        <f t="shared" si="26"/>
        <v>0</v>
      </c>
      <c r="N94" s="188">
        <f t="shared" si="26"/>
        <v>1</v>
      </c>
      <c r="O94" s="191"/>
    </row>
    <row r="95" spans="1:15">
      <c r="A95" s="178" t="s">
        <v>51</v>
      </c>
      <c r="B95" s="188">
        <f t="shared" si="18"/>
        <v>10</v>
      </c>
      <c r="C95" s="187">
        <v>0</v>
      </c>
      <c r="D95" s="187">
        <v>0</v>
      </c>
      <c r="E95" s="187">
        <v>1</v>
      </c>
      <c r="F95" s="187">
        <v>1</v>
      </c>
      <c r="G95" s="187">
        <v>1</v>
      </c>
      <c r="H95" s="187">
        <v>2</v>
      </c>
      <c r="I95" s="187">
        <v>0</v>
      </c>
      <c r="J95" s="187">
        <v>2</v>
      </c>
      <c r="K95" s="187">
        <v>1</v>
      </c>
      <c r="L95" s="187">
        <v>1</v>
      </c>
      <c r="M95" s="187">
        <v>0</v>
      </c>
      <c r="N95" s="187">
        <v>1</v>
      </c>
      <c r="O95" s="191"/>
    </row>
    <row r="96" spans="1:15" s="184" customFormat="1">
      <c r="A96" s="177" t="s">
        <v>173</v>
      </c>
      <c r="B96" s="188">
        <f t="shared" si="18"/>
        <v>3</v>
      </c>
      <c r="C96" s="188">
        <f>SUM(C97)</f>
        <v>0</v>
      </c>
      <c r="D96" s="188">
        <f t="shared" ref="D96:N96" si="27">SUM(D97)</f>
        <v>0</v>
      </c>
      <c r="E96" s="188">
        <f t="shared" si="27"/>
        <v>0</v>
      </c>
      <c r="F96" s="188">
        <f t="shared" si="27"/>
        <v>0</v>
      </c>
      <c r="G96" s="188">
        <f t="shared" si="27"/>
        <v>1</v>
      </c>
      <c r="H96" s="188">
        <f t="shared" si="27"/>
        <v>1</v>
      </c>
      <c r="I96" s="188">
        <f t="shared" si="27"/>
        <v>0</v>
      </c>
      <c r="J96" s="188">
        <f t="shared" si="27"/>
        <v>0</v>
      </c>
      <c r="K96" s="188">
        <f t="shared" si="27"/>
        <v>1</v>
      </c>
      <c r="L96" s="188">
        <f t="shared" si="27"/>
        <v>0</v>
      </c>
      <c r="M96" s="188">
        <f t="shared" si="27"/>
        <v>0</v>
      </c>
      <c r="N96" s="188">
        <f t="shared" si="27"/>
        <v>0</v>
      </c>
      <c r="O96" s="191"/>
    </row>
    <row r="97" spans="1:15">
      <c r="A97" s="178" t="s">
        <v>56</v>
      </c>
      <c r="B97" s="188">
        <f t="shared" si="18"/>
        <v>3</v>
      </c>
      <c r="C97" s="187">
        <v>0</v>
      </c>
      <c r="D97" s="187">
        <v>0</v>
      </c>
      <c r="E97" s="187">
        <v>0</v>
      </c>
      <c r="F97" s="187">
        <v>0</v>
      </c>
      <c r="G97" s="187">
        <v>1</v>
      </c>
      <c r="H97" s="187">
        <v>1</v>
      </c>
      <c r="I97" s="187">
        <v>0</v>
      </c>
      <c r="J97" s="187">
        <v>0</v>
      </c>
      <c r="K97" s="187">
        <v>1</v>
      </c>
      <c r="L97" s="187">
        <v>0</v>
      </c>
      <c r="M97" s="187">
        <v>0</v>
      </c>
      <c r="N97" s="187">
        <v>0</v>
      </c>
      <c r="O97" s="191"/>
    </row>
    <row r="98" spans="1:15" s="184" customFormat="1">
      <c r="A98" s="177" t="s">
        <v>238</v>
      </c>
      <c r="B98" s="188">
        <f t="shared" si="18"/>
        <v>8</v>
      </c>
      <c r="C98" s="188">
        <f>SUM(C99:C101)</f>
        <v>0</v>
      </c>
      <c r="D98" s="188">
        <f t="shared" ref="D98:N98" si="28">SUM(D99:D101)</f>
        <v>1</v>
      </c>
      <c r="E98" s="188">
        <f t="shared" si="28"/>
        <v>1</v>
      </c>
      <c r="F98" s="188">
        <f t="shared" si="28"/>
        <v>0</v>
      </c>
      <c r="G98" s="188">
        <f t="shared" si="28"/>
        <v>1</v>
      </c>
      <c r="H98" s="188">
        <f t="shared" si="28"/>
        <v>0</v>
      </c>
      <c r="I98" s="188">
        <f t="shared" si="28"/>
        <v>1</v>
      </c>
      <c r="J98" s="188">
        <f t="shared" si="28"/>
        <v>3</v>
      </c>
      <c r="K98" s="188">
        <f t="shared" si="28"/>
        <v>0</v>
      </c>
      <c r="L98" s="188">
        <f t="shared" si="28"/>
        <v>0</v>
      </c>
      <c r="M98" s="188">
        <f t="shared" si="28"/>
        <v>0</v>
      </c>
      <c r="N98" s="188">
        <f t="shared" si="28"/>
        <v>1</v>
      </c>
      <c r="O98" s="191"/>
    </row>
    <row r="99" spans="1:15">
      <c r="A99" s="178" t="s">
        <v>53</v>
      </c>
      <c r="B99" s="188">
        <f t="shared" si="18"/>
        <v>1</v>
      </c>
      <c r="C99" s="187">
        <v>0</v>
      </c>
      <c r="D99" s="187">
        <v>0</v>
      </c>
      <c r="E99" s="187">
        <v>0</v>
      </c>
      <c r="F99" s="187">
        <v>0</v>
      </c>
      <c r="G99" s="187">
        <v>0</v>
      </c>
      <c r="H99" s="187">
        <v>0</v>
      </c>
      <c r="I99" s="187">
        <v>0</v>
      </c>
      <c r="J99" s="187">
        <v>1</v>
      </c>
      <c r="K99" s="187">
        <v>0</v>
      </c>
      <c r="L99" s="187">
        <v>0</v>
      </c>
      <c r="M99" s="187">
        <v>0</v>
      </c>
      <c r="N99" s="187">
        <v>0</v>
      </c>
      <c r="O99" s="191"/>
    </row>
    <row r="100" spans="1:15">
      <c r="A100" s="178" t="s">
        <v>63</v>
      </c>
      <c r="B100" s="188">
        <f t="shared" si="18"/>
        <v>1</v>
      </c>
      <c r="C100" s="187">
        <v>0</v>
      </c>
      <c r="D100" s="187">
        <v>0</v>
      </c>
      <c r="E100" s="187">
        <v>0</v>
      </c>
      <c r="F100" s="187">
        <v>0</v>
      </c>
      <c r="G100" s="187">
        <v>0</v>
      </c>
      <c r="H100" s="187">
        <v>0</v>
      </c>
      <c r="I100" s="187">
        <v>0</v>
      </c>
      <c r="J100" s="187">
        <v>1</v>
      </c>
      <c r="K100" s="187">
        <v>0</v>
      </c>
      <c r="L100" s="187">
        <v>0</v>
      </c>
      <c r="M100" s="187">
        <v>0</v>
      </c>
      <c r="N100" s="187">
        <v>0</v>
      </c>
      <c r="O100" s="191"/>
    </row>
    <row r="101" spans="1:15">
      <c r="A101" s="178" t="s">
        <v>56</v>
      </c>
      <c r="B101" s="188">
        <f t="shared" si="18"/>
        <v>6</v>
      </c>
      <c r="C101" s="187">
        <v>0</v>
      </c>
      <c r="D101" s="187">
        <v>1</v>
      </c>
      <c r="E101" s="187">
        <v>1</v>
      </c>
      <c r="F101" s="187">
        <v>0</v>
      </c>
      <c r="G101" s="187">
        <v>1</v>
      </c>
      <c r="H101" s="187">
        <v>0</v>
      </c>
      <c r="I101" s="187">
        <v>1</v>
      </c>
      <c r="J101" s="187">
        <v>1</v>
      </c>
      <c r="K101" s="187">
        <v>0</v>
      </c>
      <c r="L101" s="187">
        <v>0</v>
      </c>
      <c r="M101" s="187">
        <v>0</v>
      </c>
      <c r="N101" s="187">
        <v>1</v>
      </c>
      <c r="O101" s="191"/>
    </row>
    <row r="102" spans="1:15" s="184" customFormat="1">
      <c r="A102" s="177" t="s">
        <v>126</v>
      </c>
      <c r="B102" s="188">
        <f t="shared" si="18"/>
        <v>1</v>
      </c>
      <c r="C102" s="188">
        <f>SUM(C103)</f>
        <v>1</v>
      </c>
      <c r="D102" s="188">
        <f t="shared" ref="D102:N102" si="29">SUM(D103)</f>
        <v>0</v>
      </c>
      <c r="E102" s="188">
        <f t="shared" si="29"/>
        <v>0</v>
      </c>
      <c r="F102" s="188">
        <f t="shared" si="29"/>
        <v>0</v>
      </c>
      <c r="G102" s="188">
        <f t="shared" si="29"/>
        <v>0</v>
      </c>
      <c r="H102" s="188">
        <f t="shared" si="29"/>
        <v>0</v>
      </c>
      <c r="I102" s="188">
        <f t="shared" si="29"/>
        <v>0</v>
      </c>
      <c r="J102" s="188">
        <f t="shared" si="29"/>
        <v>0</v>
      </c>
      <c r="K102" s="188">
        <f t="shared" si="29"/>
        <v>0</v>
      </c>
      <c r="L102" s="188">
        <f t="shared" si="29"/>
        <v>0</v>
      </c>
      <c r="M102" s="188">
        <f t="shared" si="29"/>
        <v>0</v>
      </c>
      <c r="N102" s="188">
        <f t="shared" si="29"/>
        <v>0</v>
      </c>
      <c r="O102" s="191"/>
    </row>
    <row r="103" spans="1:15">
      <c r="A103" s="178" t="s">
        <v>53</v>
      </c>
      <c r="B103" s="188">
        <f t="shared" si="18"/>
        <v>1</v>
      </c>
      <c r="C103" s="187">
        <v>1</v>
      </c>
      <c r="D103" s="187">
        <v>0</v>
      </c>
      <c r="E103" s="187">
        <v>0</v>
      </c>
      <c r="F103" s="187">
        <v>0</v>
      </c>
      <c r="G103" s="187">
        <v>0</v>
      </c>
      <c r="H103" s="187">
        <v>0</v>
      </c>
      <c r="I103" s="187">
        <v>0</v>
      </c>
      <c r="J103" s="187">
        <v>0</v>
      </c>
      <c r="K103" s="187">
        <v>0</v>
      </c>
      <c r="L103" s="187">
        <v>0</v>
      </c>
      <c r="M103" s="187">
        <v>0</v>
      </c>
      <c r="N103" s="187">
        <v>0</v>
      </c>
      <c r="O103" s="191"/>
    </row>
    <row r="104" spans="1:15" s="184" customFormat="1">
      <c r="A104" s="177" t="s">
        <v>13</v>
      </c>
      <c r="B104" s="188">
        <f t="shared" si="18"/>
        <v>22</v>
      </c>
      <c r="C104" s="188">
        <f>SUM(C105:C108)</f>
        <v>0</v>
      </c>
      <c r="D104" s="188">
        <f t="shared" ref="D104:N104" si="30">SUM(D105:D108)</f>
        <v>3</v>
      </c>
      <c r="E104" s="188">
        <f t="shared" si="30"/>
        <v>4</v>
      </c>
      <c r="F104" s="188">
        <f t="shared" si="30"/>
        <v>0</v>
      </c>
      <c r="G104" s="188">
        <f t="shared" si="30"/>
        <v>5</v>
      </c>
      <c r="H104" s="188">
        <f t="shared" si="30"/>
        <v>0</v>
      </c>
      <c r="I104" s="188">
        <f t="shared" si="30"/>
        <v>1</v>
      </c>
      <c r="J104" s="188">
        <f t="shared" si="30"/>
        <v>2</v>
      </c>
      <c r="K104" s="188">
        <f t="shared" si="30"/>
        <v>0</v>
      </c>
      <c r="L104" s="188">
        <f t="shared" si="30"/>
        <v>3</v>
      </c>
      <c r="M104" s="188">
        <f t="shared" si="30"/>
        <v>3</v>
      </c>
      <c r="N104" s="188">
        <f t="shared" si="30"/>
        <v>1</v>
      </c>
      <c r="O104" s="191"/>
    </row>
    <row r="105" spans="1:15">
      <c r="A105" s="178" t="s">
        <v>51</v>
      </c>
      <c r="B105" s="188">
        <f t="shared" si="18"/>
        <v>1</v>
      </c>
      <c r="C105" s="187">
        <v>0</v>
      </c>
      <c r="D105" s="187">
        <v>0</v>
      </c>
      <c r="E105" s="187">
        <v>0</v>
      </c>
      <c r="F105" s="187">
        <v>0</v>
      </c>
      <c r="G105" s="187">
        <v>1</v>
      </c>
      <c r="H105" s="187">
        <v>0</v>
      </c>
      <c r="I105" s="187">
        <v>0</v>
      </c>
      <c r="J105" s="187">
        <v>0</v>
      </c>
      <c r="K105" s="187">
        <v>0</v>
      </c>
      <c r="L105" s="187">
        <v>0</v>
      </c>
      <c r="M105" s="187">
        <v>0</v>
      </c>
      <c r="N105" s="187">
        <v>0</v>
      </c>
      <c r="O105" s="191"/>
    </row>
    <row r="106" spans="1:15">
      <c r="A106" s="178" t="s">
        <v>54</v>
      </c>
      <c r="B106" s="188">
        <f t="shared" si="18"/>
        <v>1</v>
      </c>
      <c r="C106" s="187">
        <v>0</v>
      </c>
      <c r="D106" s="187">
        <v>0</v>
      </c>
      <c r="E106" s="187">
        <v>0</v>
      </c>
      <c r="F106" s="187">
        <v>0</v>
      </c>
      <c r="G106" s="187">
        <v>0</v>
      </c>
      <c r="H106" s="187">
        <v>0</v>
      </c>
      <c r="I106" s="187">
        <v>0</v>
      </c>
      <c r="J106" s="187">
        <v>1</v>
      </c>
      <c r="K106" s="187">
        <v>0</v>
      </c>
      <c r="L106" s="187">
        <v>0</v>
      </c>
      <c r="M106" s="187">
        <v>0</v>
      </c>
      <c r="N106" s="187">
        <v>0</v>
      </c>
      <c r="O106" s="191"/>
    </row>
    <row r="107" spans="1:15">
      <c r="A107" s="178" t="s">
        <v>56</v>
      </c>
      <c r="B107" s="188">
        <f t="shared" si="18"/>
        <v>14</v>
      </c>
      <c r="C107" s="187">
        <v>0</v>
      </c>
      <c r="D107" s="187">
        <v>2</v>
      </c>
      <c r="E107" s="187">
        <v>1</v>
      </c>
      <c r="F107" s="187">
        <v>0</v>
      </c>
      <c r="G107" s="187">
        <v>3</v>
      </c>
      <c r="H107" s="187">
        <v>0</v>
      </c>
      <c r="I107" s="187">
        <v>1</v>
      </c>
      <c r="J107" s="187">
        <v>0</v>
      </c>
      <c r="K107" s="187">
        <v>0</v>
      </c>
      <c r="L107" s="187">
        <v>3</v>
      </c>
      <c r="M107" s="187">
        <v>3</v>
      </c>
      <c r="N107" s="187">
        <v>1</v>
      </c>
      <c r="O107" s="191"/>
    </row>
    <row r="108" spans="1:15">
      <c r="A108" s="178" t="s">
        <v>52</v>
      </c>
      <c r="B108" s="188">
        <f t="shared" si="18"/>
        <v>6</v>
      </c>
      <c r="C108" s="187">
        <v>0</v>
      </c>
      <c r="D108" s="187">
        <v>1</v>
      </c>
      <c r="E108" s="187">
        <v>3</v>
      </c>
      <c r="F108" s="187">
        <v>0</v>
      </c>
      <c r="G108" s="187">
        <v>1</v>
      </c>
      <c r="H108" s="187">
        <v>0</v>
      </c>
      <c r="I108" s="187">
        <v>0</v>
      </c>
      <c r="J108" s="187">
        <v>1</v>
      </c>
      <c r="K108" s="187">
        <v>0</v>
      </c>
      <c r="L108" s="187">
        <v>0</v>
      </c>
      <c r="M108" s="187">
        <v>0</v>
      </c>
      <c r="N108" s="187">
        <v>0</v>
      </c>
      <c r="O108" s="191"/>
    </row>
    <row r="109" spans="1:15" s="184" customFormat="1">
      <c r="A109" s="177" t="s">
        <v>61</v>
      </c>
      <c r="B109" s="188">
        <f t="shared" si="18"/>
        <v>8</v>
      </c>
      <c r="C109" s="188">
        <f>SUM(C110:C111)</f>
        <v>0</v>
      </c>
      <c r="D109" s="188">
        <f t="shared" ref="D109:N109" si="31">SUM(D110:D111)</f>
        <v>0</v>
      </c>
      <c r="E109" s="188">
        <f t="shared" si="31"/>
        <v>0</v>
      </c>
      <c r="F109" s="188">
        <f t="shared" si="31"/>
        <v>0</v>
      </c>
      <c r="G109" s="188">
        <f t="shared" si="31"/>
        <v>6</v>
      </c>
      <c r="H109" s="188">
        <f t="shared" si="31"/>
        <v>0</v>
      </c>
      <c r="I109" s="188">
        <f t="shared" si="31"/>
        <v>0</v>
      </c>
      <c r="J109" s="188">
        <f t="shared" si="31"/>
        <v>0</v>
      </c>
      <c r="K109" s="188">
        <f t="shared" si="31"/>
        <v>0</v>
      </c>
      <c r="L109" s="188">
        <f t="shared" si="31"/>
        <v>2</v>
      </c>
      <c r="M109" s="188">
        <f t="shared" si="31"/>
        <v>0</v>
      </c>
      <c r="N109" s="188">
        <f t="shared" si="31"/>
        <v>0</v>
      </c>
      <c r="O109" s="191"/>
    </row>
    <row r="110" spans="1:15">
      <c r="A110" s="178" t="s">
        <v>51</v>
      </c>
      <c r="B110" s="188">
        <f t="shared" si="18"/>
        <v>6</v>
      </c>
      <c r="C110" s="187">
        <v>0</v>
      </c>
      <c r="D110" s="187">
        <v>0</v>
      </c>
      <c r="E110" s="187">
        <v>0</v>
      </c>
      <c r="F110" s="187">
        <v>0</v>
      </c>
      <c r="G110" s="187">
        <v>5</v>
      </c>
      <c r="H110" s="187">
        <v>0</v>
      </c>
      <c r="I110" s="187">
        <v>0</v>
      </c>
      <c r="J110" s="187">
        <v>0</v>
      </c>
      <c r="K110" s="187">
        <v>0</v>
      </c>
      <c r="L110" s="187">
        <v>1</v>
      </c>
      <c r="M110" s="187">
        <v>0</v>
      </c>
      <c r="N110" s="187">
        <v>0</v>
      </c>
      <c r="O110" s="191"/>
    </row>
    <row r="111" spans="1:15">
      <c r="A111" s="178" t="s">
        <v>67</v>
      </c>
      <c r="B111" s="188">
        <f t="shared" si="18"/>
        <v>2</v>
      </c>
      <c r="C111" s="187">
        <v>0</v>
      </c>
      <c r="D111" s="187">
        <v>0</v>
      </c>
      <c r="E111" s="187">
        <v>0</v>
      </c>
      <c r="F111" s="187">
        <v>0</v>
      </c>
      <c r="G111" s="187">
        <v>1</v>
      </c>
      <c r="H111" s="187">
        <v>0</v>
      </c>
      <c r="I111" s="187">
        <v>0</v>
      </c>
      <c r="J111" s="187">
        <v>0</v>
      </c>
      <c r="K111" s="187">
        <v>0</v>
      </c>
      <c r="L111" s="187">
        <v>1</v>
      </c>
      <c r="M111" s="187">
        <v>0</v>
      </c>
      <c r="N111" s="187">
        <v>0</v>
      </c>
      <c r="O111" s="191"/>
    </row>
    <row r="112" spans="1:15" s="184" customFormat="1">
      <c r="A112" s="177" t="s">
        <v>14</v>
      </c>
      <c r="B112" s="188">
        <f t="shared" si="18"/>
        <v>13</v>
      </c>
      <c r="C112" s="188">
        <f>SUM(C113:C118)</f>
        <v>0</v>
      </c>
      <c r="D112" s="188">
        <f t="shared" ref="D112:N112" si="32">SUM(D113:D118)</f>
        <v>0</v>
      </c>
      <c r="E112" s="188">
        <f t="shared" si="32"/>
        <v>0</v>
      </c>
      <c r="F112" s="188">
        <f t="shared" si="32"/>
        <v>3</v>
      </c>
      <c r="G112" s="188">
        <f t="shared" si="32"/>
        <v>1</v>
      </c>
      <c r="H112" s="188">
        <f t="shared" si="32"/>
        <v>0</v>
      </c>
      <c r="I112" s="188">
        <f t="shared" si="32"/>
        <v>1</v>
      </c>
      <c r="J112" s="188">
        <f t="shared" si="32"/>
        <v>0</v>
      </c>
      <c r="K112" s="188">
        <f t="shared" si="32"/>
        <v>2</v>
      </c>
      <c r="L112" s="188">
        <f t="shared" si="32"/>
        <v>2</v>
      </c>
      <c r="M112" s="188">
        <f t="shared" si="32"/>
        <v>1</v>
      </c>
      <c r="N112" s="188">
        <f t="shared" si="32"/>
        <v>3</v>
      </c>
      <c r="O112" s="191"/>
    </row>
    <row r="113" spans="1:15">
      <c r="A113" s="175" t="s">
        <v>53</v>
      </c>
      <c r="B113" s="188">
        <f t="shared" si="18"/>
        <v>1</v>
      </c>
      <c r="C113" s="187">
        <v>0</v>
      </c>
      <c r="D113" s="187">
        <v>0</v>
      </c>
      <c r="E113" s="187">
        <v>0</v>
      </c>
      <c r="F113" s="187">
        <v>0</v>
      </c>
      <c r="G113" s="187">
        <v>0</v>
      </c>
      <c r="H113" s="187">
        <v>0</v>
      </c>
      <c r="I113" s="187">
        <v>0</v>
      </c>
      <c r="J113" s="187">
        <v>0</v>
      </c>
      <c r="K113" s="187">
        <v>1</v>
      </c>
      <c r="L113" s="187">
        <v>0</v>
      </c>
      <c r="M113" s="187">
        <v>0</v>
      </c>
      <c r="N113" s="187">
        <v>0</v>
      </c>
      <c r="O113" s="191"/>
    </row>
    <row r="114" spans="1:15">
      <c r="A114" s="175" t="s">
        <v>51</v>
      </c>
      <c r="B114" s="188">
        <f t="shared" si="18"/>
        <v>7</v>
      </c>
      <c r="C114" s="187">
        <v>0</v>
      </c>
      <c r="D114" s="187">
        <v>0</v>
      </c>
      <c r="E114" s="187">
        <v>0</v>
      </c>
      <c r="F114" s="187">
        <v>0</v>
      </c>
      <c r="G114" s="187">
        <v>1</v>
      </c>
      <c r="H114" s="187">
        <v>0</v>
      </c>
      <c r="I114" s="187">
        <v>0</v>
      </c>
      <c r="J114" s="187">
        <v>0</v>
      </c>
      <c r="K114" s="187">
        <v>0</v>
      </c>
      <c r="L114" s="187">
        <v>2</v>
      </c>
      <c r="M114" s="187">
        <v>1</v>
      </c>
      <c r="N114" s="187">
        <v>3</v>
      </c>
      <c r="O114" s="191"/>
    </row>
    <row r="115" spans="1:15">
      <c r="A115" s="175" t="s">
        <v>54</v>
      </c>
      <c r="B115" s="188">
        <f t="shared" si="18"/>
        <v>1</v>
      </c>
      <c r="C115" s="187">
        <v>0</v>
      </c>
      <c r="D115" s="187">
        <v>0</v>
      </c>
      <c r="E115" s="187">
        <v>0</v>
      </c>
      <c r="F115" s="187">
        <v>0</v>
      </c>
      <c r="G115" s="187">
        <v>0</v>
      </c>
      <c r="H115" s="187">
        <v>0</v>
      </c>
      <c r="I115" s="187">
        <v>1</v>
      </c>
      <c r="J115" s="187">
        <v>0</v>
      </c>
      <c r="K115" s="187">
        <v>0</v>
      </c>
      <c r="L115" s="187">
        <v>0</v>
      </c>
      <c r="M115" s="187">
        <v>0</v>
      </c>
      <c r="N115" s="187">
        <v>0</v>
      </c>
      <c r="O115" s="191"/>
    </row>
    <row r="116" spans="1:15">
      <c r="A116" s="175" t="s">
        <v>56</v>
      </c>
      <c r="B116" s="188">
        <f t="shared" si="18"/>
        <v>1</v>
      </c>
      <c r="C116" s="187">
        <v>0</v>
      </c>
      <c r="D116" s="187">
        <v>0</v>
      </c>
      <c r="E116" s="187">
        <v>0</v>
      </c>
      <c r="F116" s="187">
        <v>1</v>
      </c>
      <c r="G116" s="187">
        <v>0</v>
      </c>
      <c r="H116" s="187">
        <v>0</v>
      </c>
      <c r="I116" s="187">
        <v>0</v>
      </c>
      <c r="J116" s="187">
        <v>0</v>
      </c>
      <c r="K116" s="187">
        <v>0</v>
      </c>
      <c r="L116" s="187">
        <v>0</v>
      </c>
      <c r="M116" s="187">
        <v>0</v>
      </c>
      <c r="N116" s="187">
        <v>0</v>
      </c>
      <c r="O116" s="191"/>
    </row>
    <row r="117" spans="1:15">
      <c r="A117" s="175" t="s">
        <v>52</v>
      </c>
      <c r="B117" s="188">
        <f t="shared" si="18"/>
        <v>2</v>
      </c>
      <c r="C117" s="187">
        <v>0</v>
      </c>
      <c r="D117" s="187">
        <v>0</v>
      </c>
      <c r="E117" s="187">
        <v>0</v>
      </c>
      <c r="F117" s="187">
        <v>2</v>
      </c>
      <c r="G117" s="187">
        <v>0</v>
      </c>
      <c r="H117" s="187">
        <v>0</v>
      </c>
      <c r="I117" s="187">
        <v>0</v>
      </c>
      <c r="J117" s="187">
        <v>0</v>
      </c>
      <c r="K117" s="187">
        <v>0</v>
      </c>
      <c r="L117" s="187">
        <v>0</v>
      </c>
      <c r="M117" s="187">
        <v>0</v>
      </c>
      <c r="N117" s="187">
        <v>0</v>
      </c>
      <c r="O117" s="191"/>
    </row>
    <row r="118" spans="1:15">
      <c r="A118" s="175" t="s">
        <v>68</v>
      </c>
      <c r="B118" s="188">
        <f t="shared" si="18"/>
        <v>1</v>
      </c>
      <c r="C118" s="187">
        <v>0</v>
      </c>
      <c r="D118" s="187">
        <v>0</v>
      </c>
      <c r="E118" s="187">
        <v>0</v>
      </c>
      <c r="F118" s="187">
        <v>0</v>
      </c>
      <c r="G118" s="187">
        <v>0</v>
      </c>
      <c r="H118" s="187">
        <v>0</v>
      </c>
      <c r="I118" s="187">
        <v>0</v>
      </c>
      <c r="J118" s="187">
        <v>0</v>
      </c>
      <c r="K118" s="187">
        <v>1</v>
      </c>
      <c r="L118" s="187">
        <v>0</v>
      </c>
      <c r="M118" s="187">
        <v>0</v>
      </c>
      <c r="N118" s="187">
        <v>0</v>
      </c>
      <c r="O118" s="191"/>
    </row>
    <row r="119" spans="1:15" s="184" customFormat="1">
      <c r="A119" s="177" t="s">
        <v>314</v>
      </c>
      <c r="B119" s="188">
        <f t="shared" si="18"/>
        <v>808</v>
      </c>
      <c r="C119" s="188">
        <f>C120+C131+C139+C141</f>
        <v>71</v>
      </c>
      <c r="D119" s="188">
        <f t="shared" ref="D119:N119" si="33">D120+D131+D139+D141</f>
        <v>63</v>
      </c>
      <c r="E119" s="188">
        <f t="shared" si="33"/>
        <v>108</v>
      </c>
      <c r="F119" s="188">
        <f t="shared" si="33"/>
        <v>77</v>
      </c>
      <c r="G119" s="188">
        <f t="shared" si="33"/>
        <v>70</v>
      </c>
      <c r="H119" s="188">
        <f t="shared" si="33"/>
        <v>73</v>
      </c>
      <c r="I119" s="188">
        <f t="shared" si="33"/>
        <v>53</v>
      </c>
      <c r="J119" s="188">
        <f t="shared" si="33"/>
        <v>65</v>
      </c>
      <c r="K119" s="188">
        <f t="shared" si="33"/>
        <v>54</v>
      </c>
      <c r="L119" s="188">
        <f t="shared" si="33"/>
        <v>49</v>
      </c>
      <c r="M119" s="188">
        <f t="shared" si="33"/>
        <v>60</v>
      </c>
      <c r="N119" s="188">
        <f t="shared" si="33"/>
        <v>65</v>
      </c>
      <c r="O119" s="191"/>
    </row>
    <row r="120" spans="1:15" s="184" customFormat="1">
      <c r="A120" s="179" t="s">
        <v>314</v>
      </c>
      <c r="B120" s="188">
        <f t="shared" si="18"/>
        <v>243</v>
      </c>
      <c r="C120" s="188">
        <f>SUM(C121:C130)</f>
        <v>23</v>
      </c>
      <c r="D120" s="188">
        <f t="shared" ref="D120:N120" si="34">SUM(D121:D130)</f>
        <v>27</v>
      </c>
      <c r="E120" s="188">
        <f t="shared" si="34"/>
        <v>49</v>
      </c>
      <c r="F120" s="188">
        <f t="shared" si="34"/>
        <v>31</v>
      </c>
      <c r="G120" s="188">
        <f t="shared" si="34"/>
        <v>26</v>
      </c>
      <c r="H120" s="188">
        <f t="shared" si="34"/>
        <v>19</v>
      </c>
      <c r="I120" s="188">
        <f t="shared" si="34"/>
        <v>7</v>
      </c>
      <c r="J120" s="188">
        <f t="shared" si="34"/>
        <v>21</v>
      </c>
      <c r="K120" s="188">
        <f t="shared" si="34"/>
        <v>12</v>
      </c>
      <c r="L120" s="188">
        <f t="shared" si="34"/>
        <v>7</v>
      </c>
      <c r="M120" s="188">
        <f t="shared" si="34"/>
        <v>15</v>
      </c>
      <c r="N120" s="188">
        <f t="shared" si="34"/>
        <v>6</v>
      </c>
      <c r="O120" s="191"/>
    </row>
    <row r="121" spans="1:15">
      <c r="A121" s="178" t="s">
        <v>53</v>
      </c>
      <c r="B121" s="188">
        <f t="shared" si="18"/>
        <v>20</v>
      </c>
      <c r="C121" s="187">
        <v>3</v>
      </c>
      <c r="D121" s="187">
        <v>3</v>
      </c>
      <c r="E121" s="187">
        <v>4</v>
      </c>
      <c r="F121" s="187">
        <v>1</v>
      </c>
      <c r="G121" s="187">
        <v>1</v>
      </c>
      <c r="H121" s="187">
        <v>1</v>
      </c>
      <c r="I121" s="187">
        <v>2</v>
      </c>
      <c r="J121" s="187">
        <v>2</v>
      </c>
      <c r="K121" s="187">
        <v>2</v>
      </c>
      <c r="L121" s="187">
        <v>0</v>
      </c>
      <c r="M121" s="187">
        <v>1</v>
      </c>
      <c r="N121" s="187">
        <v>0</v>
      </c>
      <c r="O121" s="191"/>
    </row>
    <row r="122" spans="1:15">
      <c r="A122" s="178" t="s">
        <v>51</v>
      </c>
      <c r="B122" s="188">
        <f t="shared" si="18"/>
        <v>28</v>
      </c>
      <c r="C122" s="187">
        <v>2</v>
      </c>
      <c r="D122" s="187">
        <v>0</v>
      </c>
      <c r="E122" s="187">
        <v>1</v>
      </c>
      <c r="F122" s="187">
        <v>0</v>
      </c>
      <c r="G122" s="187">
        <v>3</v>
      </c>
      <c r="H122" s="187">
        <v>4</v>
      </c>
      <c r="I122" s="187">
        <v>2</v>
      </c>
      <c r="J122" s="187">
        <v>7</v>
      </c>
      <c r="K122" s="187">
        <v>3</v>
      </c>
      <c r="L122" s="187">
        <v>5</v>
      </c>
      <c r="M122" s="187">
        <v>1</v>
      </c>
      <c r="N122" s="187">
        <v>0</v>
      </c>
      <c r="O122" s="191"/>
    </row>
    <row r="123" spans="1:15">
      <c r="A123" s="178" t="s">
        <v>55</v>
      </c>
      <c r="B123" s="188">
        <f t="shared" si="18"/>
        <v>1</v>
      </c>
      <c r="C123" s="187">
        <v>0</v>
      </c>
      <c r="D123" s="187">
        <v>0</v>
      </c>
      <c r="E123" s="187">
        <v>0</v>
      </c>
      <c r="F123" s="187">
        <v>0</v>
      </c>
      <c r="G123" s="187">
        <v>0</v>
      </c>
      <c r="H123" s="187">
        <v>0</v>
      </c>
      <c r="I123" s="187">
        <v>0</v>
      </c>
      <c r="J123" s="187">
        <v>0</v>
      </c>
      <c r="K123" s="187">
        <v>0</v>
      </c>
      <c r="L123" s="187">
        <v>0</v>
      </c>
      <c r="M123" s="187">
        <v>0</v>
      </c>
      <c r="N123" s="187">
        <v>1</v>
      </c>
      <c r="O123" s="191"/>
    </row>
    <row r="124" spans="1:15">
      <c r="A124" s="178" t="s">
        <v>87</v>
      </c>
      <c r="B124" s="188">
        <f t="shared" si="18"/>
        <v>1</v>
      </c>
      <c r="C124" s="187">
        <v>0</v>
      </c>
      <c r="D124" s="187">
        <v>0</v>
      </c>
      <c r="E124" s="187">
        <v>0</v>
      </c>
      <c r="F124" s="187">
        <v>0</v>
      </c>
      <c r="G124" s="187">
        <v>0</v>
      </c>
      <c r="H124" s="187">
        <v>0</v>
      </c>
      <c r="I124" s="187">
        <v>0</v>
      </c>
      <c r="J124" s="187">
        <v>0</v>
      </c>
      <c r="K124" s="187">
        <v>1</v>
      </c>
      <c r="L124" s="187">
        <v>0</v>
      </c>
      <c r="M124" s="187">
        <v>0</v>
      </c>
      <c r="N124" s="187">
        <v>0</v>
      </c>
      <c r="O124" s="191"/>
    </row>
    <row r="125" spans="1:15">
      <c r="A125" s="178" t="s">
        <v>54</v>
      </c>
      <c r="B125" s="188">
        <f t="shared" si="18"/>
        <v>3</v>
      </c>
      <c r="C125" s="187">
        <v>0</v>
      </c>
      <c r="D125" s="187">
        <v>0</v>
      </c>
      <c r="E125" s="187">
        <v>0</v>
      </c>
      <c r="F125" s="187">
        <v>1</v>
      </c>
      <c r="G125" s="187">
        <v>0</v>
      </c>
      <c r="H125" s="187">
        <v>0</v>
      </c>
      <c r="I125" s="187">
        <v>0</v>
      </c>
      <c r="J125" s="187">
        <v>2</v>
      </c>
      <c r="K125" s="187">
        <v>0</v>
      </c>
      <c r="L125" s="187">
        <v>0</v>
      </c>
      <c r="M125" s="187">
        <v>0</v>
      </c>
      <c r="N125" s="187">
        <v>0</v>
      </c>
      <c r="O125" s="191"/>
    </row>
    <row r="126" spans="1:15">
      <c r="A126" s="178" t="s">
        <v>67</v>
      </c>
      <c r="B126" s="188">
        <f t="shared" si="18"/>
        <v>1</v>
      </c>
      <c r="C126" s="187">
        <v>0</v>
      </c>
      <c r="D126" s="187">
        <v>0</v>
      </c>
      <c r="E126" s="187">
        <v>0</v>
      </c>
      <c r="F126" s="187">
        <v>0</v>
      </c>
      <c r="G126" s="187">
        <v>0</v>
      </c>
      <c r="H126" s="187">
        <v>1</v>
      </c>
      <c r="I126" s="187">
        <v>0</v>
      </c>
      <c r="J126" s="187">
        <v>0</v>
      </c>
      <c r="K126" s="187">
        <v>0</v>
      </c>
      <c r="L126" s="187">
        <v>0</v>
      </c>
      <c r="M126" s="187">
        <v>0</v>
      </c>
      <c r="N126" s="187">
        <v>0</v>
      </c>
      <c r="O126" s="191"/>
    </row>
    <row r="127" spans="1:15">
      <c r="A127" s="178" t="s">
        <v>63</v>
      </c>
      <c r="B127" s="188">
        <f t="shared" si="18"/>
        <v>22</v>
      </c>
      <c r="C127" s="187">
        <v>3</v>
      </c>
      <c r="D127" s="187">
        <v>5</v>
      </c>
      <c r="E127" s="187">
        <v>2</v>
      </c>
      <c r="F127" s="187">
        <v>1</v>
      </c>
      <c r="G127" s="187">
        <v>0</v>
      </c>
      <c r="H127" s="187">
        <v>1</v>
      </c>
      <c r="I127" s="187">
        <v>0</v>
      </c>
      <c r="J127" s="187">
        <v>3</v>
      </c>
      <c r="K127" s="187">
        <v>2</v>
      </c>
      <c r="L127" s="187">
        <v>1</v>
      </c>
      <c r="M127" s="187">
        <v>2</v>
      </c>
      <c r="N127" s="187">
        <v>2</v>
      </c>
      <c r="O127" s="191"/>
    </row>
    <row r="128" spans="1:15">
      <c r="A128" s="178" t="s">
        <v>56</v>
      </c>
      <c r="B128" s="188">
        <f t="shared" si="18"/>
        <v>11</v>
      </c>
      <c r="C128" s="187">
        <v>0</v>
      </c>
      <c r="D128" s="187">
        <v>3</v>
      </c>
      <c r="E128" s="187">
        <v>0</v>
      </c>
      <c r="F128" s="187">
        <v>3</v>
      </c>
      <c r="G128" s="187">
        <v>0</v>
      </c>
      <c r="H128" s="187">
        <v>0</v>
      </c>
      <c r="I128" s="187">
        <v>1</v>
      </c>
      <c r="J128" s="187">
        <v>1</v>
      </c>
      <c r="K128" s="187">
        <v>2</v>
      </c>
      <c r="L128" s="187">
        <v>0</v>
      </c>
      <c r="M128" s="187">
        <v>1</v>
      </c>
      <c r="N128" s="187">
        <v>0</v>
      </c>
      <c r="O128" s="191"/>
    </row>
    <row r="129" spans="1:15">
      <c r="A129" s="178" t="s">
        <v>52</v>
      </c>
      <c r="B129" s="188">
        <f t="shared" si="18"/>
        <v>153</v>
      </c>
      <c r="C129" s="187">
        <v>15</v>
      </c>
      <c r="D129" s="187">
        <v>16</v>
      </c>
      <c r="E129" s="187">
        <v>42</v>
      </c>
      <c r="F129" s="187">
        <v>25</v>
      </c>
      <c r="G129" s="187">
        <v>21</v>
      </c>
      <c r="H129" s="187">
        <v>12</v>
      </c>
      <c r="I129" s="187">
        <v>2</v>
      </c>
      <c r="J129" s="187">
        <v>6</v>
      </c>
      <c r="K129" s="187">
        <v>1</v>
      </c>
      <c r="L129" s="187">
        <v>1</v>
      </c>
      <c r="M129" s="187">
        <v>9</v>
      </c>
      <c r="N129" s="187">
        <v>3</v>
      </c>
      <c r="O129" s="191"/>
    </row>
    <row r="130" spans="1:15">
      <c r="A130" s="178" t="s">
        <v>68</v>
      </c>
      <c r="B130" s="188">
        <f t="shared" si="18"/>
        <v>3</v>
      </c>
      <c r="C130" s="187">
        <v>0</v>
      </c>
      <c r="D130" s="187">
        <v>0</v>
      </c>
      <c r="E130" s="187">
        <v>0</v>
      </c>
      <c r="F130" s="187">
        <v>0</v>
      </c>
      <c r="G130" s="187">
        <v>1</v>
      </c>
      <c r="H130" s="187">
        <v>0</v>
      </c>
      <c r="I130" s="187">
        <v>0</v>
      </c>
      <c r="J130" s="187">
        <v>0</v>
      </c>
      <c r="K130" s="187">
        <v>1</v>
      </c>
      <c r="L130" s="187">
        <v>0</v>
      </c>
      <c r="M130" s="187">
        <v>1</v>
      </c>
      <c r="N130" s="187">
        <v>0</v>
      </c>
      <c r="O130" s="191"/>
    </row>
    <row r="131" spans="1:15" s="184" customFormat="1">
      <c r="A131" s="179" t="s">
        <v>21</v>
      </c>
      <c r="B131" s="188">
        <f t="shared" si="18"/>
        <v>556</v>
      </c>
      <c r="C131" s="188">
        <f>SUM(C132:C138)</f>
        <v>47</v>
      </c>
      <c r="D131" s="188">
        <f t="shared" ref="D131:N131" si="35">SUM(D132:D138)</f>
        <v>34</v>
      </c>
      <c r="E131" s="188">
        <f t="shared" si="35"/>
        <v>58</v>
      </c>
      <c r="F131" s="188">
        <f t="shared" si="35"/>
        <v>46</v>
      </c>
      <c r="G131" s="188">
        <f t="shared" si="35"/>
        <v>44</v>
      </c>
      <c r="H131" s="188">
        <f t="shared" si="35"/>
        <v>54</v>
      </c>
      <c r="I131" s="188">
        <f t="shared" si="35"/>
        <v>45</v>
      </c>
      <c r="J131" s="188">
        <f t="shared" si="35"/>
        <v>44</v>
      </c>
      <c r="K131" s="188">
        <f t="shared" si="35"/>
        <v>40</v>
      </c>
      <c r="L131" s="188">
        <f t="shared" si="35"/>
        <v>42</v>
      </c>
      <c r="M131" s="188">
        <f t="shared" si="35"/>
        <v>43</v>
      </c>
      <c r="N131" s="188">
        <f t="shared" si="35"/>
        <v>59</v>
      </c>
      <c r="O131" s="191"/>
    </row>
    <row r="132" spans="1:15">
      <c r="A132" s="178" t="s">
        <v>51</v>
      </c>
      <c r="B132" s="188">
        <f t="shared" si="18"/>
        <v>259</v>
      </c>
      <c r="C132" s="187">
        <v>19</v>
      </c>
      <c r="D132" s="187">
        <v>16</v>
      </c>
      <c r="E132" s="187">
        <v>17</v>
      </c>
      <c r="F132" s="187">
        <v>23</v>
      </c>
      <c r="G132" s="187">
        <v>23</v>
      </c>
      <c r="H132" s="187">
        <v>28</v>
      </c>
      <c r="I132" s="187">
        <v>21</v>
      </c>
      <c r="J132" s="187">
        <v>30</v>
      </c>
      <c r="K132" s="187">
        <v>20</v>
      </c>
      <c r="L132" s="187">
        <v>21</v>
      </c>
      <c r="M132" s="187">
        <v>16</v>
      </c>
      <c r="N132" s="187">
        <v>25</v>
      </c>
      <c r="O132" s="191"/>
    </row>
    <row r="133" spans="1:15">
      <c r="A133" s="178" t="s">
        <v>55</v>
      </c>
      <c r="B133" s="188">
        <f t="shared" si="18"/>
        <v>14</v>
      </c>
      <c r="C133" s="187">
        <v>3</v>
      </c>
      <c r="D133" s="187">
        <v>2</v>
      </c>
      <c r="E133" s="187">
        <v>5</v>
      </c>
      <c r="F133" s="187">
        <v>0</v>
      </c>
      <c r="G133" s="187">
        <v>0</v>
      </c>
      <c r="H133" s="187">
        <v>0</v>
      </c>
      <c r="I133" s="187">
        <v>0</v>
      </c>
      <c r="J133" s="187">
        <v>0</v>
      </c>
      <c r="K133" s="187">
        <v>0</v>
      </c>
      <c r="L133" s="187">
        <v>0</v>
      </c>
      <c r="M133" s="187">
        <v>1</v>
      </c>
      <c r="N133" s="187">
        <v>3</v>
      </c>
      <c r="O133" s="191"/>
    </row>
    <row r="134" spans="1:15">
      <c r="A134" s="178" t="s">
        <v>87</v>
      </c>
      <c r="B134" s="188">
        <f t="shared" ref="B134:B197" si="36">SUM(C134:N134)</f>
        <v>1</v>
      </c>
      <c r="C134" s="187">
        <v>1</v>
      </c>
      <c r="D134" s="187">
        <v>0</v>
      </c>
      <c r="E134" s="187">
        <v>0</v>
      </c>
      <c r="F134" s="187">
        <v>0</v>
      </c>
      <c r="G134" s="187">
        <v>0</v>
      </c>
      <c r="H134" s="187">
        <v>0</v>
      </c>
      <c r="I134" s="187">
        <v>0</v>
      </c>
      <c r="J134" s="187">
        <v>0</v>
      </c>
      <c r="K134" s="187">
        <v>0</v>
      </c>
      <c r="L134" s="187">
        <v>0</v>
      </c>
      <c r="M134" s="187">
        <v>0</v>
      </c>
      <c r="N134" s="187">
        <v>0</v>
      </c>
      <c r="O134" s="191"/>
    </row>
    <row r="135" spans="1:15">
      <c r="A135" s="178" t="s">
        <v>54</v>
      </c>
      <c r="B135" s="188">
        <f t="shared" si="36"/>
        <v>58</v>
      </c>
      <c r="C135" s="187">
        <v>6</v>
      </c>
      <c r="D135" s="187">
        <v>4</v>
      </c>
      <c r="E135" s="187">
        <v>9</v>
      </c>
      <c r="F135" s="187">
        <v>6</v>
      </c>
      <c r="G135" s="187">
        <v>4</v>
      </c>
      <c r="H135" s="187">
        <v>5</v>
      </c>
      <c r="I135" s="187">
        <v>3</v>
      </c>
      <c r="J135" s="187">
        <v>6</v>
      </c>
      <c r="K135" s="187">
        <v>7</v>
      </c>
      <c r="L135" s="187">
        <v>4</v>
      </c>
      <c r="M135" s="187">
        <v>2</v>
      </c>
      <c r="N135" s="187">
        <v>2</v>
      </c>
      <c r="O135" s="191"/>
    </row>
    <row r="136" spans="1:15">
      <c r="A136" s="178" t="s">
        <v>56</v>
      </c>
      <c r="B136" s="188">
        <f t="shared" si="36"/>
        <v>218</v>
      </c>
      <c r="C136" s="187">
        <v>18</v>
      </c>
      <c r="D136" s="187">
        <v>11</v>
      </c>
      <c r="E136" s="187">
        <v>24</v>
      </c>
      <c r="F136" s="187">
        <v>17</v>
      </c>
      <c r="G136" s="187">
        <v>17</v>
      </c>
      <c r="H136" s="187">
        <v>20</v>
      </c>
      <c r="I136" s="187">
        <v>21</v>
      </c>
      <c r="J136" s="187">
        <v>7</v>
      </c>
      <c r="K136" s="187">
        <v>13</v>
      </c>
      <c r="L136" s="187">
        <v>17</v>
      </c>
      <c r="M136" s="187">
        <v>24</v>
      </c>
      <c r="N136" s="187">
        <v>29</v>
      </c>
      <c r="O136" s="191"/>
    </row>
    <row r="137" spans="1:15">
      <c r="A137" s="178" t="s">
        <v>52</v>
      </c>
      <c r="B137" s="188">
        <f t="shared" si="36"/>
        <v>4</v>
      </c>
      <c r="C137" s="187">
        <v>0</v>
      </c>
      <c r="D137" s="187">
        <v>0</v>
      </c>
      <c r="E137" s="187">
        <v>3</v>
      </c>
      <c r="F137" s="187">
        <v>0</v>
      </c>
      <c r="G137" s="187">
        <v>0</v>
      </c>
      <c r="H137" s="187">
        <v>1</v>
      </c>
      <c r="I137" s="187">
        <v>0</v>
      </c>
      <c r="J137" s="187">
        <v>0</v>
      </c>
      <c r="K137" s="187">
        <v>0</v>
      </c>
      <c r="L137" s="187">
        <v>0</v>
      </c>
      <c r="M137" s="187">
        <v>0</v>
      </c>
      <c r="N137" s="187">
        <v>0</v>
      </c>
      <c r="O137" s="191"/>
    </row>
    <row r="138" spans="1:15">
      <c r="A138" s="178" t="s">
        <v>68</v>
      </c>
      <c r="B138" s="188">
        <f t="shared" si="36"/>
        <v>2</v>
      </c>
      <c r="C138" s="187">
        <v>0</v>
      </c>
      <c r="D138" s="187">
        <v>1</v>
      </c>
      <c r="E138" s="187">
        <v>0</v>
      </c>
      <c r="F138" s="187">
        <v>0</v>
      </c>
      <c r="G138" s="187">
        <v>0</v>
      </c>
      <c r="H138" s="187">
        <v>0</v>
      </c>
      <c r="I138" s="187">
        <v>0</v>
      </c>
      <c r="J138" s="187">
        <v>1</v>
      </c>
      <c r="K138" s="187">
        <v>0</v>
      </c>
      <c r="L138" s="187">
        <v>0</v>
      </c>
      <c r="M138" s="187">
        <v>0</v>
      </c>
      <c r="N138" s="187">
        <v>0</v>
      </c>
      <c r="O138" s="191"/>
    </row>
    <row r="139" spans="1:15" s="184" customFormat="1">
      <c r="A139" s="179" t="s">
        <v>317</v>
      </c>
      <c r="B139" s="188">
        <f t="shared" si="36"/>
        <v>6</v>
      </c>
      <c r="C139" s="188">
        <f>SUM(C140)</f>
        <v>1</v>
      </c>
      <c r="D139" s="188">
        <f t="shared" ref="D139:N139" si="37">SUM(D140)</f>
        <v>2</v>
      </c>
      <c r="E139" s="188">
        <f t="shared" si="37"/>
        <v>1</v>
      </c>
      <c r="F139" s="188">
        <f t="shared" si="37"/>
        <v>0</v>
      </c>
      <c r="G139" s="188">
        <f t="shared" si="37"/>
        <v>0</v>
      </c>
      <c r="H139" s="188">
        <f t="shared" si="37"/>
        <v>0</v>
      </c>
      <c r="I139" s="188">
        <f t="shared" si="37"/>
        <v>0</v>
      </c>
      <c r="J139" s="188">
        <f t="shared" si="37"/>
        <v>0</v>
      </c>
      <c r="K139" s="188">
        <f t="shared" si="37"/>
        <v>1</v>
      </c>
      <c r="L139" s="188">
        <f t="shared" si="37"/>
        <v>0</v>
      </c>
      <c r="M139" s="188">
        <f t="shared" si="37"/>
        <v>1</v>
      </c>
      <c r="N139" s="188">
        <f t="shared" si="37"/>
        <v>0</v>
      </c>
      <c r="O139" s="191"/>
    </row>
    <row r="140" spans="1:15">
      <c r="A140" s="178" t="s">
        <v>51</v>
      </c>
      <c r="B140" s="188">
        <f t="shared" si="36"/>
        <v>6</v>
      </c>
      <c r="C140" s="187">
        <v>1</v>
      </c>
      <c r="D140" s="187">
        <v>2</v>
      </c>
      <c r="E140" s="187">
        <v>1</v>
      </c>
      <c r="F140" s="187">
        <v>0</v>
      </c>
      <c r="G140" s="187">
        <v>0</v>
      </c>
      <c r="H140" s="187">
        <v>0</v>
      </c>
      <c r="I140" s="187">
        <v>0</v>
      </c>
      <c r="J140" s="187">
        <v>0</v>
      </c>
      <c r="K140" s="187">
        <v>1</v>
      </c>
      <c r="L140" s="187">
        <v>0</v>
      </c>
      <c r="M140" s="187">
        <v>1</v>
      </c>
      <c r="N140" s="187">
        <v>0</v>
      </c>
      <c r="O140" s="191"/>
    </row>
    <row r="141" spans="1:15" s="184" customFormat="1">
      <c r="A141" s="179" t="s">
        <v>141</v>
      </c>
      <c r="B141" s="188">
        <f t="shared" si="36"/>
        <v>3</v>
      </c>
      <c r="C141" s="188">
        <f>SUM(C142:C144)</f>
        <v>0</v>
      </c>
      <c r="D141" s="188">
        <f t="shared" ref="D141:N141" si="38">SUM(D142:D144)</f>
        <v>0</v>
      </c>
      <c r="E141" s="188">
        <f t="shared" si="38"/>
        <v>0</v>
      </c>
      <c r="F141" s="188">
        <f t="shared" si="38"/>
        <v>0</v>
      </c>
      <c r="G141" s="188">
        <f t="shared" si="38"/>
        <v>0</v>
      </c>
      <c r="H141" s="188">
        <f t="shared" si="38"/>
        <v>0</v>
      </c>
      <c r="I141" s="188">
        <f t="shared" si="38"/>
        <v>1</v>
      </c>
      <c r="J141" s="188">
        <f t="shared" si="38"/>
        <v>0</v>
      </c>
      <c r="K141" s="188">
        <f t="shared" si="38"/>
        <v>1</v>
      </c>
      <c r="L141" s="188">
        <f t="shared" si="38"/>
        <v>0</v>
      </c>
      <c r="M141" s="188">
        <f t="shared" si="38"/>
        <v>1</v>
      </c>
      <c r="N141" s="188">
        <f t="shared" si="38"/>
        <v>0</v>
      </c>
      <c r="O141" s="191"/>
    </row>
    <row r="142" spans="1:15">
      <c r="A142" s="178" t="s">
        <v>53</v>
      </c>
      <c r="B142" s="188">
        <f t="shared" si="36"/>
        <v>1</v>
      </c>
      <c r="C142" s="187">
        <v>0</v>
      </c>
      <c r="D142" s="187">
        <v>0</v>
      </c>
      <c r="E142" s="187">
        <v>0</v>
      </c>
      <c r="F142" s="187">
        <v>0</v>
      </c>
      <c r="G142" s="187">
        <v>0</v>
      </c>
      <c r="H142" s="187">
        <v>0</v>
      </c>
      <c r="I142" s="187">
        <v>0</v>
      </c>
      <c r="J142" s="187">
        <v>0</v>
      </c>
      <c r="K142" s="187">
        <v>1</v>
      </c>
      <c r="L142" s="187">
        <v>0</v>
      </c>
      <c r="M142" s="187">
        <v>0</v>
      </c>
      <c r="N142" s="187">
        <v>0</v>
      </c>
      <c r="O142" s="191"/>
    </row>
    <row r="143" spans="1:15">
      <c r="A143" s="178" t="s">
        <v>55</v>
      </c>
      <c r="B143" s="188">
        <f t="shared" si="36"/>
        <v>1</v>
      </c>
      <c r="C143" s="187">
        <v>0</v>
      </c>
      <c r="D143" s="187">
        <v>0</v>
      </c>
      <c r="E143" s="187">
        <v>0</v>
      </c>
      <c r="F143" s="187">
        <v>0</v>
      </c>
      <c r="G143" s="187">
        <v>0</v>
      </c>
      <c r="H143" s="187">
        <v>0</v>
      </c>
      <c r="I143" s="187">
        <v>0</v>
      </c>
      <c r="J143" s="187">
        <v>0</v>
      </c>
      <c r="K143" s="187">
        <v>0</v>
      </c>
      <c r="L143" s="187">
        <v>0</v>
      </c>
      <c r="M143" s="187">
        <v>1</v>
      </c>
      <c r="N143" s="187">
        <v>0</v>
      </c>
      <c r="O143" s="191"/>
    </row>
    <row r="144" spans="1:15">
      <c r="A144" s="178" t="s">
        <v>63</v>
      </c>
      <c r="B144" s="188">
        <f t="shared" si="36"/>
        <v>1</v>
      </c>
      <c r="C144" s="187">
        <v>0</v>
      </c>
      <c r="D144" s="187">
        <v>0</v>
      </c>
      <c r="E144" s="187">
        <v>0</v>
      </c>
      <c r="F144" s="187">
        <v>0</v>
      </c>
      <c r="G144" s="187">
        <v>0</v>
      </c>
      <c r="H144" s="187">
        <v>0</v>
      </c>
      <c r="I144" s="187">
        <v>1</v>
      </c>
      <c r="J144" s="187">
        <v>0</v>
      </c>
      <c r="K144" s="187">
        <v>0</v>
      </c>
      <c r="L144" s="187">
        <v>0</v>
      </c>
      <c r="M144" s="187">
        <v>0</v>
      </c>
      <c r="N144" s="187">
        <v>0</v>
      </c>
      <c r="O144" s="191"/>
    </row>
    <row r="145" spans="1:15" s="184" customFormat="1">
      <c r="A145" s="177" t="s">
        <v>15</v>
      </c>
      <c r="B145" s="188">
        <f t="shared" si="36"/>
        <v>3</v>
      </c>
      <c r="C145" s="188">
        <f>SUM(C146:C147)</f>
        <v>0</v>
      </c>
      <c r="D145" s="188">
        <f t="shared" ref="D145:N145" si="39">SUM(D146:D147)</f>
        <v>1</v>
      </c>
      <c r="E145" s="188">
        <f t="shared" si="39"/>
        <v>0</v>
      </c>
      <c r="F145" s="188">
        <f t="shared" si="39"/>
        <v>0</v>
      </c>
      <c r="G145" s="188">
        <f t="shared" si="39"/>
        <v>0</v>
      </c>
      <c r="H145" s="188">
        <f t="shared" si="39"/>
        <v>0</v>
      </c>
      <c r="I145" s="188">
        <f t="shared" si="39"/>
        <v>0</v>
      </c>
      <c r="J145" s="188">
        <f t="shared" si="39"/>
        <v>0</v>
      </c>
      <c r="K145" s="188">
        <f t="shared" si="39"/>
        <v>0</v>
      </c>
      <c r="L145" s="188">
        <f t="shared" si="39"/>
        <v>1</v>
      </c>
      <c r="M145" s="188">
        <f t="shared" si="39"/>
        <v>1</v>
      </c>
      <c r="N145" s="188">
        <f t="shared" si="39"/>
        <v>0</v>
      </c>
      <c r="O145" s="191"/>
    </row>
    <row r="146" spans="1:15">
      <c r="A146" s="178" t="s">
        <v>54</v>
      </c>
      <c r="B146" s="188">
        <f t="shared" si="36"/>
        <v>2</v>
      </c>
      <c r="C146" s="187">
        <v>0</v>
      </c>
      <c r="D146" s="187">
        <v>1</v>
      </c>
      <c r="E146" s="187">
        <v>0</v>
      </c>
      <c r="F146" s="187">
        <v>0</v>
      </c>
      <c r="G146" s="187">
        <v>0</v>
      </c>
      <c r="H146" s="187">
        <v>0</v>
      </c>
      <c r="I146" s="187">
        <v>0</v>
      </c>
      <c r="J146" s="187">
        <v>0</v>
      </c>
      <c r="K146" s="187">
        <v>0</v>
      </c>
      <c r="L146" s="187">
        <v>1</v>
      </c>
      <c r="M146" s="187">
        <v>0</v>
      </c>
      <c r="N146" s="187">
        <v>0</v>
      </c>
      <c r="O146" s="191"/>
    </row>
    <row r="147" spans="1:15">
      <c r="A147" s="178" t="s">
        <v>56</v>
      </c>
      <c r="B147" s="188">
        <f t="shared" si="36"/>
        <v>1</v>
      </c>
      <c r="C147" s="187">
        <v>0</v>
      </c>
      <c r="D147" s="187">
        <v>0</v>
      </c>
      <c r="E147" s="187">
        <v>0</v>
      </c>
      <c r="F147" s="187">
        <v>0</v>
      </c>
      <c r="G147" s="187">
        <v>0</v>
      </c>
      <c r="H147" s="187">
        <v>0</v>
      </c>
      <c r="I147" s="187">
        <v>0</v>
      </c>
      <c r="J147" s="187">
        <v>0</v>
      </c>
      <c r="K147" s="187">
        <v>0</v>
      </c>
      <c r="L147" s="187">
        <v>0</v>
      </c>
      <c r="M147" s="187">
        <v>1</v>
      </c>
      <c r="N147" s="187">
        <v>0</v>
      </c>
      <c r="O147" s="191"/>
    </row>
    <row r="148" spans="1:15">
      <c r="A148" s="177" t="s">
        <v>16</v>
      </c>
      <c r="B148" s="188">
        <f t="shared" si="36"/>
        <v>87</v>
      </c>
      <c r="C148" s="188">
        <f>C149+C156+C158</f>
        <v>9</v>
      </c>
      <c r="D148" s="188">
        <f t="shared" ref="D148:N148" si="40">D149+D156+D158</f>
        <v>16</v>
      </c>
      <c r="E148" s="188">
        <f t="shared" si="40"/>
        <v>15</v>
      </c>
      <c r="F148" s="188">
        <f t="shared" si="40"/>
        <v>9</v>
      </c>
      <c r="G148" s="188">
        <f t="shared" si="40"/>
        <v>6</v>
      </c>
      <c r="H148" s="188">
        <f t="shared" si="40"/>
        <v>8</v>
      </c>
      <c r="I148" s="188">
        <f t="shared" si="40"/>
        <v>2</v>
      </c>
      <c r="J148" s="188">
        <f t="shared" si="40"/>
        <v>1</v>
      </c>
      <c r="K148" s="188">
        <f t="shared" si="40"/>
        <v>6</v>
      </c>
      <c r="L148" s="188">
        <f t="shared" si="40"/>
        <v>1</v>
      </c>
      <c r="M148" s="188">
        <f t="shared" si="40"/>
        <v>5</v>
      </c>
      <c r="N148" s="188">
        <f t="shared" si="40"/>
        <v>9</v>
      </c>
      <c r="O148" s="191"/>
    </row>
    <row r="149" spans="1:15" s="184" customFormat="1">
      <c r="A149" s="179" t="s">
        <v>16</v>
      </c>
      <c r="B149" s="188">
        <f t="shared" si="36"/>
        <v>84</v>
      </c>
      <c r="C149" s="188">
        <f>SUM(C150:C155)</f>
        <v>9</v>
      </c>
      <c r="D149" s="188">
        <f t="shared" ref="D149:N149" si="41">SUM(D150:D155)</f>
        <v>16</v>
      </c>
      <c r="E149" s="188">
        <f t="shared" si="41"/>
        <v>15</v>
      </c>
      <c r="F149" s="188">
        <f t="shared" si="41"/>
        <v>9</v>
      </c>
      <c r="G149" s="188">
        <f t="shared" si="41"/>
        <v>4</v>
      </c>
      <c r="H149" s="188">
        <f t="shared" si="41"/>
        <v>7</v>
      </c>
      <c r="I149" s="188">
        <f t="shared" si="41"/>
        <v>2</v>
      </c>
      <c r="J149" s="188">
        <f t="shared" si="41"/>
        <v>1</v>
      </c>
      <c r="K149" s="188">
        <f t="shared" si="41"/>
        <v>6</v>
      </c>
      <c r="L149" s="188">
        <f t="shared" si="41"/>
        <v>1</v>
      </c>
      <c r="M149" s="188">
        <f t="shared" si="41"/>
        <v>5</v>
      </c>
      <c r="N149" s="188">
        <f t="shared" si="41"/>
        <v>9</v>
      </c>
      <c r="O149" s="191"/>
    </row>
    <row r="150" spans="1:15">
      <c r="A150" s="178" t="s">
        <v>51</v>
      </c>
      <c r="B150" s="188">
        <f t="shared" si="36"/>
        <v>5</v>
      </c>
      <c r="C150" s="187">
        <v>0</v>
      </c>
      <c r="D150" s="187">
        <v>0</v>
      </c>
      <c r="E150" s="187">
        <v>0</v>
      </c>
      <c r="F150" s="187">
        <v>1</v>
      </c>
      <c r="G150" s="187">
        <v>0</v>
      </c>
      <c r="H150" s="187">
        <v>1</v>
      </c>
      <c r="I150" s="187">
        <v>0</v>
      </c>
      <c r="J150" s="187">
        <v>0</v>
      </c>
      <c r="K150" s="187">
        <v>2</v>
      </c>
      <c r="L150" s="187">
        <v>1</v>
      </c>
      <c r="M150" s="187">
        <v>0</v>
      </c>
      <c r="N150" s="187">
        <v>0</v>
      </c>
      <c r="O150" s="191"/>
    </row>
    <row r="151" spans="1:15">
      <c r="A151" s="178" t="s">
        <v>55</v>
      </c>
      <c r="B151" s="188">
        <f t="shared" si="36"/>
        <v>17</v>
      </c>
      <c r="C151" s="187">
        <v>5</v>
      </c>
      <c r="D151" s="187">
        <v>6</v>
      </c>
      <c r="E151" s="187">
        <v>3</v>
      </c>
      <c r="F151" s="187">
        <v>0</v>
      </c>
      <c r="G151" s="187">
        <v>0</v>
      </c>
      <c r="H151" s="187">
        <v>0</v>
      </c>
      <c r="I151" s="187">
        <v>0</v>
      </c>
      <c r="J151" s="187">
        <v>0</v>
      </c>
      <c r="K151" s="187">
        <v>0</v>
      </c>
      <c r="L151" s="187">
        <v>0</v>
      </c>
      <c r="M151" s="187">
        <v>2</v>
      </c>
      <c r="N151" s="187">
        <v>1</v>
      </c>
      <c r="O151" s="191"/>
    </row>
    <row r="152" spans="1:15">
      <c r="A152" s="178" t="s">
        <v>67</v>
      </c>
      <c r="B152" s="188">
        <f t="shared" si="36"/>
        <v>1</v>
      </c>
      <c r="C152" s="187">
        <v>0</v>
      </c>
      <c r="D152" s="187">
        <v>0</v>
      </c>
      <c r="E152" s="187">
        <v>0</v>
      </c>
      <c r="F152" s="187">
        <v>1</v>
      </c>
      <c r="G152" s="187">
        <v>0</v>
      </c>
      <c r="H152" s="187">
        <v>0</v>
      </c>
      <c r="I152" s="187">
        <v>0</v>
      </c>
      <c r="J152" s="187">
        <v>0</v>
      </c>
      <c r="K152" s="187">
        <v>0</v>
      </c>
      <c r="L152" s="187">
        <v>0</v>
      </c>
      <c r="M152" s="187">
        <v>0</v>
      </c>
      <c r="N152" s="187">
        <v>0</v>
      </c>
      <c r="O152" s="191"/>
    </row>
    <row r="153" spans="1:15">
      <c r="A153" s="178" t="s">
        <v>56</v>
      </c>
      <c r="B153" s="188">
        <f t="shared" si="36"/>
        <v>13</v>
      </c>
      <c r="C153" s="187">
        <v>0</v>
      </c>
      <c r="D153" s="187">
        <v>0</v>
      </c>
      <c r="E153" s="187">
        <v>0</v>
      </c>
      <c r="F153" s="187">
        <v>0</v>
      </c>
      <c r="G153" s="187">
        <v>1</v>
      </c>
      <c r="H153" s="187">
        <v>2</v>
      </c>
      <c r="I153" s="187">
        <v>2</v>
      </c>
      <c r="J153" s="187">
        <v>1</v>
      </c>
      <c r="K153" s="187">
        <v>3</v>
      </c>
      <c r="L153" s="187">
        <v>0</v>
      </c>
      <c r="M153" s="187">
        <v>2</v>
      </c>
      <c r="N153" s="187">
        <v>2</v>
      </c>
      <c r="O153" s="191"/>
    </row>
    <row r="154" spans="1:15">
      <c r="A154" s="178" t="s">
        <v>52</v>
      </c>
      <c r="B154" s="188">
        <f t="shared" si="36"/>
        <v>46</v>
      </c>
      <c r="C154" s="187">
        <v>4</v>
      </c>
      <c r="D154" s="187">
        <v>10</v>
      </c>
      <c r="E154" s="187">
        <v>11</v>
      </c>
      <c r="F154" s="187">
        <v>7</v>
      </c>
      <c r="G154" s="187">
        <v>3</v>
      </c>
      <c r="H154" s="187">
        <v>4</v>
      </c>
      <c r="I154" s="187">
        <v>0</v>
      </c>
      <c r="J154" s="187">
        <v>0</v>
      </c>
      <c r="K154" s="187">
        <v>0</v>
      </c>
      <c r="L154" s="187">
        <v>0</v>
      </c>
      <c r="M154" s="187">
        <v>1</v>
      </c>
      <c r="N154" s="187">
        <v>6</v>
      </c>
      <c r="O154" s="191"/>
    </row>
    <row r="155" spans="1:15">
      <c r="A155" s="178" t="s">
        <v>68</v>
      </c>
      <c r="B155" s="188">
        <f t="shared" si="36"/>
        <v>2</v>
      </c>
      <c r="C155" s="187">
        <v>0</v>
      </c>
      <c r="D155" s="187">
        <v>0</v>
      </c>
      <c r="E155" s="187">
        <v>1</v>
      </c>
      <c r="F155" s="187">
        <v>0</v>
      </c>
      <c r="G155" s="187">
        <v>0</v>
      </c>
      <c r="H155" s="187">
        <v>0</v>
      </c>
      <c r="I155" s="187">
        <v>0</v>
      </c>
      <c r="J155" s="187">
        <v>0</v>
      </c>
      <c r="K155" s="187">
        <v>1</v>
      </c>
      <c r="L155" s="187">
        <v>0</v>
      </c>
      <c r="M155" s="187">
        <v>0</v>
      </c>
      <c r="N155" s="187">
        <v>0</v>
      </c>
      <c r="O155" s="191"/>
    </row>
    <row r="156" spans="1:15" s="184" customFormat="1">
      <c r="A156" s="179" t="s">
        <v>288</v>
      </c>
      <c r="B156" s="188">
        <f t="shared" si="36"/>
        <v>1</v>
      </c>
      <c r="C156" s="188">
        <f>SUM(C157)</f>
        <v>0</v>
      </c>
      <c r="D156" s="188">
        <f t="shared" ref="D156:N156" si="42">SUM(D157)</f>
        <v>0</v>
      </c>
      <c r="E156" s="188">
        <f t="shared" si="42"/>
        <v>0</v>
      </c>
      <c r="F156" s="188">
        <f t="shared" si="42"/>
        <v>0</v>
      </c>
      <c r="G156" s="188">
        <f t="shared" si="42"/>
        <v>1</v>
      </c>
      <c r="H156" s="188">
        <f t="shared" si="42"/>
        <v>0</v>
      </c>
      <c r="I156" s="188">
        <f t="shared" si="42"/>
        <v>0</v>
      </c>
      <c r="J156" s="188">
        <f t="shared" si="42"/>
        <v>0</v>
      </c>
      <c r="K156" s="188">
        <f t="shared" si="42"/>
        <v>0</v>
      </c>
      <c r="L156" s="188">
        <f t="shared" si="42"/>
        <v>0</v>
      </c>
      <c r="M156" s="188">
        <f t="shared" si="42"/>
        <v>0</v>
      </c>
      <c r="N156" s="188">
        <f t="shared" si="42"/>
        <v>0</v>
      </c>
      <c r="O156" s="191"/>
    </row>
    <row r="157" spans="1:15">
      <c r="A157" s="178" t="s">
        <v>51</v>
      </c>
      <c r="B157" s="188">
        <f t="shared" si="36"/>
        <v>1</v>
      </c>
      <c r="C157" s="187">
        <v>0</v>
      </c>
      <c r="D157" s="187">
        <v>0</v>
      </c>
      <c r="E157" s="187">
        <v>0</v>
      </c>
      <c r="F157" s="187">
        <v>0</v>
      </c>
      <c r="G157" s="187">
        <v>1</v>
      </c>
      <c r="H157" s="187">
        <v>0</v>
      </c>
      <c r="I157" s="187">
        <v>0</v>
      </c>
      <c r="J157" s="187">
        <v>0</v>
      </c>
      <c r="K157" s="187">
        <v>0</v>
      </c>
      <c r="L157" s="187">
        <v>0</v>
      </c>
      <c r="M157" s="187">
        <v>0</v>
      </c>
      <c r="N157" s="187">
        <v>0</v>
      </c>
      <c r="O157" s="191"/>
    </row>
    <row r="158" spans="1:15" s="184" customFormat="1">
      <c r="A158" s="179" t="s">
        <v>65</v>
      </c>
      <c r="B158" s="188">
        <f t="shared" si="36"/>
        <v>2</v>
      </c>
      <c r="C158" s="188">
        <f>SUM(C159)</f>
        <v>0</v>
      </c>
      <c r="D158" s="188">
        <f t="shared" ref="D158:N158" si="43">SUM(D159)</f>
        <v>0</v>
      </c>
      <c r="E158" s="188">
        <f t="shared" si="43"/>
        <v>0</v>
      </c>
      <c r="F158" s="188">
        <f t="shared" si="43"/>
        <v>0</v>
      </c>
      <c r="G158" s="188">
        <f t="shared" si="43"/>
        <v>1</v>
      </c>
      <c r="H158" s="188">
        <f t="shared" si="43"/>
        <v>1</v>
      </c>
      <c r="I158" s="188">
        <f t="shared" si="43"/>
        <v>0</v>
      </c>
      <c r="J158" s="188">
        <f t="shared" si="43"/>
        <v>0</v>
      </c>
      <c r="K158" s="188">
        <f t="shared" si="43"/>
        <v>0</v>
      </c>
      <c r="L158" s="188">
        <f t="shared" si="43"/>
        <v>0</v>
      </c>
      <c r="M158" s="188">
        <f t="shared" si="43"/>
        <v>0</v>
      </c>
      <c r="N158" s="188">
        <f t="shared" si="43"/>
        <v>0</v>
      </c>
      <c r="O158" s="191"/>
    </row>
    <row r="159" spans="1:15">
      <c r="A159" s="178" t="s">
        <v>51</v>
      </c>
      <c r="B159" s="188">
        <f t="shared" si="36"/>
        <v>2</v>
      </c>
      <c r="C159" s="187">
        <v>0</v>
      </c>
      <c r="D159" s="187">
        <v>0</v>
      </c>
      <c r="E159" s="187">
        <v>0</v>
      </c>
      <c r="F159" s="187">
        <v>0</v>
      </c>
      <c r="G159" s="187">
        <v>1</v>
      </c>
      <c r="H159" s="187">
        <v>1</v>
      </c>
      <c r="I159" s="187">
        <v>0</v>
      </c>
      <c r="J159" s="187">
        <v>0</v>
      </c>
      <c r="K159" s="187">
        <v>0</v>
      </c>
      <c r="L159" s="187">
        <v>0</v>
      </c>
      <c r="M159" s="187">
        <v>0</v>
      </c>
      <c r="N159" s="187">
        <v>0</v>
      </c>
      <c r="O159" s="191"/>
    </row>
    <row r="160" spans="1:15" s="184" customFormat="1">
      <c r="A160" s="177" t="s">
        <v>17</v>
      </c>
      <c r="B160" s="188">
        <f t="shared" si="36"/>
        <v>1</v>
      </c>
      <c r="C160" s="188">
        <f>SUM(C161)</f>
        <v>0</v>
      </c>
      <c r="D160" s="188">
        <f t="shared" ref="D160:N160" si="44">SUM(D161)</f>
        <v>0</v>
      </c>
      <c r="E160" s="188">
        <f t="shared" si="44"/>
        <v>0</v>
      </c>
      <c r="F160" s="188">
        <f t="shared" si="44"/>
        <v>0</v>
      </c>
      <c r="G160" s="188">
        <f t="shared" si="44"/>
        <v>0</v>
      </c>
      <c r="H160" s="188">
        <f t="shared" si="44"/>
        <v>0</v>
      </c>
      <c r="I160" s="188">
        <f t="shared" si="44"/>
        <v>1</v>
      </c>
      <c r="J160" s="188">
        <f t="shared" si="44"/>
        <v>0</v>
      </c>
      <c r="K160" s="188">
        <f t="shared" si="44"/>
        <v>0</v>
      </c>
      <c r="L160" s="188">
        <f t="shared" si="44"/>
        <v>0</v>
      </c>
      <c r="M160" s="188">
        <f t="shared" si="44"/>
        <v>0</v>
      </c>
      <c r="N160" s="188">
        <f t="shared" si="44"/>
        <v>0</v>
      </c>
      <c r="O160" s="191"/>
    </row>
    <row r="161" spans="1:15">
      <c r="A161" s="178" t="s">
        <v>54</v>
      </c>
      <c r="B161" s="188">
        <f t="shared" si="36"/>
        <v>1</v>
      </c>
      <c r="C161" s="187">
        <v>0</v>
      </c>
      <c r="D161" s="187">
        <v>0</v>
      </c>
      <c r="E161" s="187">
        <v>0</v>
      </c>
      <c r="F161" s="187">
        <v>0</v>
      </c>
      <c r="G161" s="187">
        <v>0</v>
      </c>
      <c r="H161" s="187">
        <v>0</v>
      </c>
      <c r="I161" s="187">
        <v>1</v>
      </c>
      <c r="J161" s="187">
        <v>0</v>
      </c>
      <c r="K161" s="187">
        <v>0</v>
      </c>
      <c r="L161" s="187">
        <v>0</v>
      </c>
      <c r="M161" s="187">
        <v>0</v>
      </c>
      <c r="N161" s="187">
        <v>0</v>
      </c>
      <c r="O161" s="191"/>
    </row>
    <row r="162" spans="1:15" s="184" customFormat="1">
      <c r="A162" s="177" t="s">
        <v>18</v>
      </c>
      <c r="B162" s="188">
        <f t="shared" si="36"/>
        <v>12</v>
      </c>
      <c r="C162" s="188">
        <f>SUM(C163:C164)</f>
        <v>0</v>
      </c>
      <c r="D162" s="188">
        <f t="shared" ref="D162:N162" si="45">SUM(D163:D164)</f>
        <v>0</v>
      </c>
      <c r="E162" s="188">
        <f t="shared" si="45"/>
        <v>1</v>
      </c>
      <c r="F162" s="188">
        <f t="shared" si="45"/>
        <v>1</v>
      </c>
      <c r="G162" s="188">
        <f t="shared" si="45"/>
        <v>0</v>
      </c>
      <c r="H162" s="188">
        <f t="shared" si="45"/>
        <v>1</v>
      </c>
      <c r="I162" s="188">
        <f t="shared" si="45"/>
        <v>0</v>
      </c>
      <c r="J162" s="188">
        <f t="shared" si="45"/>
        <v>1</v>
      </c>
      <c r="K162" s="188">
        <f t="shared" si="45"/>
        <v>1</v>
      </c>
      <c r="L162" s="188">
        <f t="shared" si="45"/>
        <v>2</v>
      </c>
      <c r="M162" s="188">
        <f t="shared" si="45"/>
        <v>4</v>
      </c>
      <c r="N162" s="188">
        <f t="shared" si="45"/>
        <v>1</v>
      </c>
      <c r="O162" s="191"/>
    </row>
    <row r="163" spans="1:15">
      <c r="A163" s="178" t="s">
        <v>51</v>
      </c>
      <c r="B163" s="188">
        <f t="shared" si="36"/>
        <v>1</v>
      </c>
      <c r="C163" s="187">
        <v>0</v>
      </c>
      <c r="D163" s="187">
        <v>0</v>
      </c>
      <c r="E163" s="187">
        <v>1</v>
      </c>
      <c r="F163" s="187">
        <v>0</v>
      </c>
      <c r="G163" s="187">
        <v>0</v>
      </c>
      <c r="H163" s="187">
        <v>0</v>
      </c>
      <c r="I163" s="187">
        <v>0</v>
      </c>
      <c r="J163" s="187">
        <v>0</v>
      </c>
      <c r="K163" s="187">
        <v>0</v>
      </c>
      <c r="L163" s="187">
        <v>0</v>
      </c>
      <c r="M163" s="187">
        <v>0</v>
      </c>
      <c r="N163" s="187">
        <v>0</v>
      </c>
      <c r="O163" s="191"/>
    </row>
    <row r="164" spans="1:15">
      <c r="A164" s="178" t="s">
        <v>56</v>
      </c>
      <c r="B164" s="188">
        <f t="shared" si="36"/>
        <v>11</v>
      </c>
      <c r="C164" s="187">
        <v>0</v>
      </c>
      <c r="D164" s="187">
        <v>0</v>
      </c>
      <c r="E164" s="187">
        <v>0</v>
      </c>
      <c r="F164" s="187">
        <v>1</v>
      </c>
      <c r="G164" s="187">
        <v>0</v>
      </c>
      <c r="H164" s="187">
        <v>1</v>
      </c>
      <c r="I164" s="187">
        <v>0</v>
      </c>
      <c r="J164" s="187">
        <v>1</v>
      </c>
      <c r="K164" s="187">
        <v>1</v>
      </c>
      <c r="L164" s="187">
        <v>2</v>
      </c>
      <c r="M164" s="187">
        <v>4</v>
      </c>
      <c r="N164" s="187">
        <v>1</v>
      </c>
      <c r="O164" s="191"/>
    </row>
    <row r="165" spans="1:15" s="184" customFormat="1">
      <c r="A165" s="177" t="s">
        <v>289</v>
      </c>
      <c r="B165" s="188">
        <f t="shared" si="36"/>
        <v>1</v>
      </c>
      <c r="C165" s="188">
        <f>SUM(C166)</f>
        <v>0</v>
      </c>
      <c r="D165" s="188">
        <f t="shared" ref="D165:N165" si="46">SUM(D166)</f>
        <v>0</v>
      </c>
      <c r="E165" s="188">
        <f t="shared" si="46"/>
        <v>0</v>
      </c>
      <c r="F165" s="188">
        <f t="shared" si="46"/>
        <v>0</v>
      </c>
      <c r="G165" s="188">
        <f t="shared" si="46"/>
        <v>0</v>
      </c>
      <c r="H165" s="188">
        <f t="shared" si="46"/>
        <v>0</v>
      </c>
      <c r="I165" s="188">
        <f t="shared" si="46"/>
        <v>0</v>
      </c>
      <c r="J165" s="188">
        <f t="shared" si="46"/>
        <v>1</v>
      </c>
      <c r="K165" s="188">
        <f t="shared" si="46"/>
        <v>0</v>
      </c>
      <c r="L165" s="188">
        <f t="shared" si="46"/>
        <v>0</v>
      </c>
      <c r="M165" s="188">
        <f t="shared" si="46"/>
        <v>0</v>
      </c>
      <c r="N165" s="188">
        <f t="shared" si="46"/>
        <v>0</v>
      </c>
      <c r="O165" s="191"/>
    </row>
    <row r="166" spans="1:15">
      <c r="A166" s="178" t="s">
        <v>51</v>
      </c>
      <c r="B166" s="188">
        <f t="shared" si="36"/>
        <v>1</v>
      </c>
      <c r="C166" s="187">
        <v>0</v>
      </c>
      <c r="D166" s="187">
        <v>0</v>
      </c>
      <c r="E166" s="187">
        <v>0</v>
      </c>
      <c r="F166" s="187">
        <v>0</v>
      </c>
      <c r="G166" s="187">
        <v>0</v>
      </c>
      <c r="H166" s="187">
        <v>0</v>
      </c>
      <c r="I166" s="187">
        <v>0</v>
      </c>
      <c r="J166" s="187">
        <v>1</v>
      </c>
      <c r="K166" s="187">
        <v>0</v>
      </c>
      <c r="L166" s="187">
        <v>0</v>
      </c>
      <c r="M166" s="187">
        <v>0</v>
      </c>
      <c r="N166" s="187">
        <v>0</v>
      </c>
      <c r="O166" s="191"/>
    </row>
    <row r="167" spans="1:15" s="184" customFormat="1">
      <c r="A167" s="177" t="s">
        <v>245</v>
      </c>
      <c r="B167" s="188">
        <f t="shared" si="36"/>
        <v>5</v>
      </c>
      <c r="C167" s="188">
        <f>SUM(C168:C170)</f>
        <v>0</v>
      </c>
      <c r="D167" s="188">
        <f t="shared" ref="D167:N167" si="47">SUM(D168:D170)</f>
        <v>0</v>
      </c>
      <c r="E167" s="188">
        <f t="shared" si="47"/>
        <v>2</v>
      </c>
      <c r="F167" s="188">
        <f t="shared" si="47"/>
        <v>0</v>
      </c>
      <c r="G167" s="188">
        <f t="shared" si="47"/>
        <v>0</v>
      </c>
      <c r="H167" s="188">
        <f t="shared" si="47"/>
        <v>0</v>
      </c>
      <c r="I167" s="188">
        <f t="shared" si="47"/>
        <v>0</v>
      </c>
      <c r="J167" s="188">
        <f t="shared" si="47"/>
        <v>0</v>
      </c>
      <c r="K167" s="188">
        <f t="shared" si="47"/>
        <v>1</v>
      </c>
      <c r="L167" s="188">
        <f t="shared" si="47"/>
        <v>1</v>
      </c>
      <c r="M167" s="188">
        <f t="shared" si="47"/>
        <v>1</v>
      </c>
      <c r="N167" s="188">
        <f t="shared" si="47"/>
        <v>0</v>
      </c>
      <c r="O167" s="191"/>
    </row>
    <row r="168" spans="1:15">
      <c r="A168" s="178" t="s">
        <v>53</v>
      </c>
      <c r="B168" s="188">
        <f t="shared" si="36"/>
        <v>1</v>
      </c>
      <c r="C168" s="187">
        <v>0</v>
      </c>
      <c r="D168" s="187">
        <v>0</v>
      </c>
      <c r="E168" s="187">
        <v>1</v>
      </c>
      <c r="F168" s="187">
        <v>0</v>
      </c>
      <c r="G168" s="187">
        <v>0</v>
      </c>
      <c r="H168" s="187">
        <v>0</v>
      </c>
      <c r="I168" s="187">
        <v>0</v>
      </c>
      <c r="J168" s="187">
        <v>0</v>
      </c>
      <c r="K168" s="187">
        <v>0</v>
      </c>
      <c r="L168" s="187">
        <v>0</v>
      </c>
      <c r="M168" s="187">
        <v>0</v>
      </c>
      <c r="N168" s="187">
        <v>0</v>
      </c>
      <c r="O168" s="191"/>
    </row>
    <row r="169" spans="1:15">
      <c r="A169" s="178" t="s">
        <v>51</v>
      </c>
      <c r="B169" s="188">
        <f t="shared" si="36"/>
        <v>3</v>
      </c>
      <c r="C169" s="187">
        <v>0</v>
      </c>
      <c r="D169" s="187">
        <v>0</v>
      </c>
      <c r="E169" s="187">
        <v>0</v>
      </c>
      <c r="F169" s="187">
        <v>0</v>
      </c>
      <c r="G169" s="187">
        <v>0</v>
      </c>
      <c r="H169" s="187">
        <v>0</v>
      </c>
      <c r="I169" s="187">
        <v>0</v>
      </c>
      <c r="J169" s="187">
        <v>0</v>
      </c>
      <c r="K169" s="187">
        <v>1</v>
      </c>
      <c r="L169" s="187">
        <v>1</v>
      </c>
      <c r="M169" s="187">
        <v>1</v>
      </c>
      <c r="N169" s="187">
        <v>0</v>
      </c>
      <c r="O169" s="191"/>
    </row>
    <row r="170" spans="1:15">
      <c r="A170" s="178" t="s">
        <v>63</v>
      </c>
      <c r="B170" s="188">
        <f t="shared" si="36"/>
        <v>1</v>
      </c>
      <c r="C170" s="187">
        <v>0</v>
      </c>
      <c r="D170" s="187">
        <v>0</v>
      </c>
      <c r="E170" s="187">
        <v>1</v>
      </c>
      <c r="F170" s="187">
        <v>0</v>
      </c>
      <c r="G170" s="187">
        <v>0</v>
      </c>
      <c r="H170" s="187">
        <v>0</v>
      </c>
      <c r="I170" s="187">
        <v>0</v>
      </c>
      <c r="J170" s="187">
        <v>0</v>
      </c>
      <c r="K170" s="187">
        <v>0</v>
      </c>
      <c r="L170" s="187">
        <v>0</v>
      </c>
      <c r="M170" s="187">
        <v>0</v>
      </c>
      <c r="N170" s="187">
        <v>0</v>
      </c>
      <c r="O170" s="191"/>
    </row>
    <row r="171" spans="1:15" s="184" customFormat="1">
      <c r="A171" s="177" t="s">
        <v>96</v>
      </c>
      <c r="B171" s="188">
        <f t="shared" si="36"/>
        <v>4</v>
      </c>
      <c r="C171" s="188">
        <f>SUM(C172)</f>
        <v>0</v>
      </c>
      <c r="D171" s="188">
        <f t="shared" ref="D171:N171" si="48">SUM(D172)</f>
        <v>0</v>
      </c>
      <c r="E171" s="188">
        <f t="shared" si="48"/>
        <v>0</v>
      </c>
      <c r="F171" s="188">
        <f t="shared" si="48"/>
        <v>0</v>
      </c>
      <c r="G171" s="188">
        <f t="shared" si="48"/>
        <v>0</v>
      </c>
      <c r="H171" s="188">
        <f t="shared" si="48"/>
        <v>0</v>
      </c>
      <c r="I171" s="188">
        <f t="shared" si="48"/>
        <v>0</v>
      </c>
      <c r="J171" s="188">
        <f t="shared" si="48"/>
        <v>1</v>
      </c>
      <c r="K171" s="188">
        <f t="shared" si="48"/>
        <v>1</v>
      </c>
      <c r="L171" s="188">
        <f t="shared" si="48"/>
        <v>0</v>
      </c>
      <c r="M171" s="188">
        <f t="shared" si="48"/>
        <v>2</v>
      </c>
      <c r="N171" s="188">
        <f t="shared" si="48"/>
        <v>0</v>
      </c>
      <c r="O171" s="191"/>
    </row>
    <row r="172" spans="1:15">
      <c r="A172" s="178" t="s">
        <v>51</v>
      </c>
      <c r="B172" s="188">
        <f t="shared" si="36"/>
        <v>4</v>
      </c>
      <c r="C172" s="187">
        <v>0</v>
      </c>
      <c r="D172" s="187">
        <v>0</v>
      </c>
      <c r="E172" s="187">
        <v>0</v>
      </c>
      <c r="F172" s="187">
        <v>0</v>
      </c>
      <c r="G172" s="187">
        <v>0</v>
      </c>
      <c r="H172" s="187">
        <v>0</v>
      </c>
      <c r="I172" s="187">
        <v>0</v>
      </c>
      <c r="J172" s="187">
        <v>1</v>
      </c>
      <c r="K172" s="187">
        <v>1</v>
      </c>
      <c r="L172" s="187">
        <v>0</v>
      </c>
      <c r="M172" s="187">
        <v>2</v>
      </c>
      <c r="N172" s="187">
        <v>0</v>
      </c>
      <c r="O172" s="191"/>
    </row>
    <row r="173" spans="1:15" s="184" customFormat="1">
      <c r="A173" s="177" t="s">
        <v>97</v>
      </c>
      <c r="B173" s="188">
        <f t="shared" si="36"/>
        <v>3</v>
      </c>
      <c r="C173" s="188">
        <f>SUM(C174:C175)</f>
        <v>0</v>
      </c>
      <c r="D173" s="188">
        <f t="shared" ref="D173:N173" si="49">SUM(D174:D175)</f>
        <v>0</v>
      </c>
      <c r="E173" s="188">
        <f t="shared" si="49"/>
        <v>0</v>
      </c>
      <c r="F173" s="188">
        <f t="shared" si="49"/>
        <v>0</v>
      </c>
      <c r="G173" s="188">
        <f t="shared" si="49"/>
        <v>0</v>
      </c>
      <c r="H173" s="188">
        <f t="shared" si="49"/>
        <v>1</v>
      </c>
      <c r="I173" s="188">
        <f t="shared" si="49"/>
        <v>0</v>
      </c>
      <c r="J173" s="188">
        <f t="shared" si="49"/>
        <v>0</v>
      </c>
      <c r="K173" s="188">
        <f t="shared" si="49"/>
        <v>1</v>
      </c>
      <c r="L173" s="188">
        <f t="shared" si="49"/>
        <v>1</v>
      </c>
      <c r="M173" s="188">
        <f t="shared" si="49"/>
        <v>0</v>
      </c>
      <c r="N173" s="188">
        <f t="shared" si="49"/>
        <v>0</v>
      </c>
      <c r="O173" s="191"/>
    </row>
    <row r="174" spans="1:15">
      <c r="A174" s="178" t="s">
        <v>51</v>
      </c>
      <c r="B174" s="188">
        <f t="shared" si="36"/>
        <v>1</v>
      </c>
      <c r="C174" s="187">
        <v>0</v>
      </c>
      <c r="D174" s="187">
        <v>0</v>
      </c>
      <c r="E174" s="187">
        <v>0</v>
      </c>
      <c r="F174" s="187">
        <v>0</v>
      </c>
      <c r="G174" s="187">
        <v>0</v>
      </c>
      <c r="H174" s="187">
        <v>1</v>
      </c>
      <c r="I174" s="187">
        <v>0</v>
      </c>
      <c r="J174" s="187">
        <v>0</v>
      </c>
      <c r="K174" s="187">
        <v>0</v>
      </c>
      <c r="L174" s="187">
        <v>0</v>
      </c>
      <c r="M174" s="187">
        <v>0</v>
      </c>
      <c r="N174" s="187">
        <v>0</v>
      </c>
      <c r="O174" s="191"/>
    </row>
    <row r="175" spans="1:15">
      <c r="A175" s="178" t="s">
        <v>56</v>
      </c>
      <c r="B175" s="188">
        <f t="shared" si="36"/>
        <v>2</v>
      </c>
      <c r="C175" s="187">
        <v>0</v>
      </c>
      <c r="D175" s="187">
        <v>0</v>
      </c>
      <c r="E175" s="187">
        <v>0</v>
      </c>
      <c r="F175" s="187">
        <v>0</v>
      </c>
      <c r="G175" s="187">
        <v>0</v>
      </c>
      <c r="H175" s="187">
        <v>0</v>
      </c>
      <c r="I175" s="187">
        <v>0</v>
      </c>
      <c r="J175" s="187">
        <v>0</v>
      </c>
      <c r="K175" s="187">
        <v>1</v>
      </c>
      <c r="L175" s="187">
        <v>1</v>
      </c>
      <c r="M175" s="187">
        <v>0</v>
      </c>
      <c r="N175" s="187">
        <v>0</v>
      </c>
      <c r="O175" s="191"/>
    </row>
    <row r="176" spans="1:15" s="184" customFormat="1">
      <c r="A176" s="177" t="s">
        <v>100</v>
      </c>
      <c r="B176" s="188">
        <f t="shared" si="36"/>
        <v>3</v>
      </c>
      <c r="C176" s="188">
        <f>SUM(C177)</f>
        <v>0</v>
      </c>
      <c r="D176" s="188">
        <f t="shared" ref="D176:N176" si="50">SUM(D177)</f>
        <v>0</v>
      </c>
      <c r="E176" s="188">
        <f t="shared" si="50"/>
        <v>0</v>
      </c>
      <c r="F176" s="188">
        <f t="shared" si="50"/>
        <v>1</v>
      </c>
      <c r="G176" s="188">
        <f t="shared" si="50"/>
        <v>0</v>
      </c>
      <c r="H176" s="188">
        <f t="shared" si="50"/>
        <v>0</v>
      </c>
      <c r="I176" s="188">
        <f t="shared" si="50"/>
        <v>2</v>
      </c>
      <c r="J176" s="188">
        <f t="shared" si="50"/>
        <v>0</v>
      </c>
      <c r="K176" s="188">
        <f t="shared" si="50"/>
        <v>0</v>
      </c>
      <c r="L176" s="188">
        <f t="shared" si="50"/>
        <v>0</v>
      </c>
      <c r="M176" s="188">
        <f t="shared" si="50"/>
        <v>0</v>
      </c>
      <c r="N176" s="188">
        <f t="shared" si="50"/>
        <v>0</v>
      </c>
      <c r="O176" s="191"/>
    </row>
    <row r="177" spans="1:15">
      <c r="A177" s="178" t="s">
        <v>51</v>
      </c>
      <c r="B177" s="188">
        <f t="shared" si="36"/>
        <v>3</v>
      </c>
      <c r="C177" s="187">
        <v>0</v>
      </c>
      <c r="D177" s="187">
        <v>0</v>
      </c>
      <c r="E177" s="187">
        <v>0</v>
      </c>
      <c r="F177" s="187">
        <v>1</v>
      </c>
      <c r="G177" s="187">
        <v>0</v>
      </c>
      <c r="H177" s="187">
        <v>0</v>
      </c>
      <c r="I177" s="187">
        <v>2</v>
      </c>
      <c r="J177" s="187">
        <v>0</v>
      </c>
      <c r="K177" s="187">
        <v>0</v>
      </c>
      <c r="L177" s="187">
        <v>0</v>
      </c>
      <c r="M177" s="187">
        <v>0</v>
      </c>
      <c r="N177" s="187">
        <v>0</v>
      </c>
      <c r="O177" s="191"/>
    </row>
    <row r="178" spans="1:15" s="184" customFormat="1">
      <c r="A178" s="177" t="s">
        <v>180</v>
      </c>
      <c r="B178" s="188">
        <f t="shared" si="36"/>
        <v>19</v>
      </c>
      <c r="C178" s="188">
        <f>SUM(C179:C183)</f>
        <v>2</v>
      </c>
      <c r="D178" s="188">
        <f t="shared" ref="D178:N178" si="51">SUM(D179:D183)</f>
        <v>1</v>
      </c>
      <c r="E178" s="188">
        <f t="shared" si="51"/>
        <v>1</v>
      </c>
      <c r="F178" s="188">
        <f t="shared" si="51"/>
        <v>1</v>
      </c>
      <c r="G178" s="188">
        <f t="shared" si="51"/>
        <v>1</v>
      </c>
      <c r="H178" s="188">
        <f t="shared" si="51"/>
        <v>1</v>
      </c>
      <c r="I178" s="188">
        <f t="shared" si="51"/>
        <v>2</v>
      </c>
      <c r="J178" s="188">
        <f t="shared" si="51"/>
        <v>2</v>
      </c>
      <c r="K178" s="188">
        <f t="shared" si="51"/>
        <v>4</v>
      </c>
      <c r="L178" s="188">
        <f t="shared" si="51"/>
        <v>2</v>
      </c>
      <c r="M178" s="188">
        <f t="shared" si="51"/>
        <v>1</v>
      </c>
      <c r="N178" s="188">
        <f t="shared" si="51"/>
        <v>1</v>
      </c>
      <c r="O178" s="191"/>
    </row>
    <row r="179" spans="1:15">
      <c r="A179" s="178" t="s">
        <v>51</v>
      </c>
      <c r="B179" s="188">
        <f t="shared" si="36"/>
        <v>4</v>
      </c>
      <c r="C179" s="187">
        <v>0</v>
      </c>
      <c r="D179" s="187">
        <v>1</v>
      </c>
      <c r="E179" s="187">
        <v>0</v>
      </c>
      <c r="F179" s="187">
        <v>0</v>
      </c>
      <c r="G179" s="187">
        <v>0</v>
      </c>
      <c r="H179" s="187">
        <v>1</v>
      </c>
      <c r="I179" s="187">
        <v>0</v>
      </c>
      <c r="J179" s="187">
        <v>0</v>
      </c>
      <c r="K179" s="187">
        <v>2</v>
      </c>
      <c r="L179" s="187">
        <v>0</v>
      </c>
      <c r="M179" s="187">
        <v>0</v>
      </c>
      <c r="N179" s="187">
        <v>0</v>
      </c>
      <c r="O179" s="191"/>
    </row>
    <row r="180" spans="1:15">
      <c r="A180" s="178" t="s">
        <v>54</v>
      </c>
      <c r="B180" s="188">
        <f t="shared" si="36"/>
        <v>3</v>
      </c>
      <c r="C180" s="187">
        <v>1</v>
      </c>
      <c r="D180" s="187">
        <v>0</v>
      </c>
      <c r="E180" s="187">
        <v>0</v>
      </c>
      <c r="F180" s="187">
        <v>0</v>
      </c>
      <c r="G180" s="187">
        <v>0</v>
      </c>
      <c r="H180" s="187">
        <v>0</v>
      </c>
      <c r="I180" s="187">
        <v>0</v>
      </c>
      <c r="J180" s="187">
        <v>1</v>
      </c>
      <c r="K180" s="187">
        <v>0</v>
      </c>
      <c r="L180" s="187">
        <v>0</v>
      </c>
      <c r="M180" s="187">
        <v>1</v>
      </c>
      <c r="N180" s="187">
        <v>0</v>
      </c>
      <c r="O180" s="191"/>
    </row>
    <row r="181" spans="1:15">
      <c r="A181" s="178" t="s">
        <v>63</v>
      </c>
      <c r="B181" s="188">
        <f t="shared" si="36"/>
        <v>1</v>
      </c>
      <c r="C181" s="187">
        <v>0</v>
      </c>
      <c r="D181" s="187">
        <v>0</v>
      </c>
      <c r="E181" s="187">
        <v>0</v>
      </c>
      <c r="F181" s="187">
        <v>0</v>
      </c>
      <c r="G181" s="187">
        <v>1</v>
      </c>
      <c r="H181" s="187">
        <v>0</v>
      </c>
      <c r="I181" s="187">
        <v>0</v>
      </c>
      <c r="J181" s="187">
        <v>0</v>
      </c>
      <c r="K181" s="187">
        <v>0</v>
      </c>
      <c r="L181" s="187">
        <v>0</v>
      </c>
      <c r="M181" s="187">
        <v>0</v>
      </c>
      <c r="N181" s="187">
        <v>0</v>
      </c>
      <c r="O181" s="191"/>
    </row>
    <row r="182" spans="1:15">
      <c r="A182" s="178" t="s">
        <v>56</v>
      </c>
      <c r="B182" s="188">
        <f t="shared" si="36"/>
        <v>10</v>
      </c>
      <c r="C182" s="187">
        <v>1</v>
      </c>
      <c r="D182" s="187">
        <v>0</v>
      </c>
      <c r="E182" s="187">
        <v>1</v>
      </c>
      <c r="F182" s="187">
        <v>1</v>
      </c>
      <c r="G182" s="187">
        <v>0</v>
      </c>
      <c r="H182" s="187">
        <v>0</v>
      </c>
      <c r="I182" s="187">
        <v>2</v>
      </c>
      <c r="J182" s="187">
        <v>1</v>
      </c>
      <c r="K182" s="187">
        <v>2</v>
      </c>
      <c r="L182" s="187">
        <v>2</v>
      </c>
      <c r="M182" s="187">
        <v>0</v>
      </c>
      <c r="N182" s="187">
        <v>0</v>
      </c>
      <c r="O182" s="191"/>
    </row>
    <row r="183" spans="1:15">
      <c r="A183" s="178" t="s">
        <v>52</v>
      </c>
      <c r="B183" s="188">
        <f t="shared" si="36"/>
        <v>1</v>
      </c>
      <c r="C183" s="187">
        <v>0</v>
      </c>
      <c r="D183" s="187">
        <v>0</v>
      </c>
      <c r="E183" s="187">
        <v>0</v>
      </c>
      <c r="F183" s="187">
        <v>0</v>
      </c>
      <c r="G183" s="187">
        <v>0</v>
      </c>
      <c r="H183" s="187">
        <v>0</v>
      </c>
      <c r="I183" s="187">
        <v>0</v>
      </c>
      <c r="J183" s="187">
        <v>0</v>
      </c>
      <c r="K183" s="187">
        <v>0</v>
      </c>
      <c r="L183" s="187">
        <v>0</v>
      </c>
      <c r="M183" s="187">
        <v>0</v>
      </c>
      <c r="N183" s="187">
        <v>1</v>
      </c>
      <c r="O183" s="191"/>
    </row>
    <row r="184" spans="1:15" s="184" customFormat="1">
      <c r="A184" s="177" t="s">
        <v>20</v>
      </c>
      <c r="B184" s="188">
        <f t="shared" si="36"/>
        <v>26</v>
      </c>
      <c r="C184" s="188">
        <f>SUM(C185:C186)</f>
        <v>2</v>
      </c>
      <c r="D184" s="188">
        <f t="shared" ref="D184:N184" si="52">SUM(D185:D186)</f>
        <v>3</v>
      </c>
      <c r="E184" s="188">
        <f t="shared" si="52"/>
        <v>1</v>
      </c>
      <c r="F184" s="188">
        <f t="shared" si="52"/>
        <v>4</v>
      </c>
      <c r="G184" s="188">
        <f t="shared" si="52"/>
        <v>3</v>
      </c>
      <c r="H184" s="188">
        <f t="shared" si="52"/>
        <v>2</v>
      </c>
      <c r="I184" s="188">
        <f t="shared" si="52"/>
        <v>3</v>
      </c>
      <c r="J184" s="188">
        <f t="shared" si="52"/>
        <v>3</v>
      </c>
      <c r="K184" s="188">
        <f t="shared" si="52"/>
        <v>2</v>
      </c>
      <c r="L184" s="188">
        <f t="shared" si="52"/>
        <v>0</v>
      </c>
      <c r="M184" s="188">
        <f t="shared" si="52"/>
        <v>2</v>
      </c>
      <c r="N184" s="188">
        <f t="shared" si="52"/>
        <v>1</v>
      </c>
      <c r="O184" s="191"/>
    </row>
    <row r="185" spans="1:15">
      <c r="A185" s="178" t="s">
        <v>53</v>
      </c>
      <c r="B185" s="188">
        <f t="shared" si="36"/>
        <v>11</v>
      </c>
      <c r="C185" s="187">
        <v>1</v>
      </c>
      <c r="D185" s="187">
        <v>1</v>
      </c>
      <c r="E185" s="187">
        <v>0</v>
      </c>
      <c r="F185" s="187">
        <v>2</v>
      </c>
      <c r="G185" s="187">
        <v>1</v>
      </c>
      <c r="H185" s="187">
        <v>1</v>
      </c>
      <c r="I185" s="187">
        <v>1</v>
      </c>
      <c r="J185" s="187">
        <v>2</v>
      </c>
      <c r="K185" s="187">
        <v>1</v>
      </c>
      <c r="L185" s="187">
        <v>0</v>
      </c>
      <c r="M185" s="187">
        <v>0</v>
      </c>
      <c r="N185" s="187">
        <v>1</v>
      </c>
      <c r="O185" s="191"/>
    </row>
    <row r="186" spans="1:15">
      <c r="A186" s="178" t="s">
        <v>63</v>
      </c>
      <c r="B186" s="188">
        <f t="shared" si="36"/>
        <v>15</v>
      </c>
      <c r="C186" s="187">
        <v>1</v>
      </c>
      <c r="D186" s="187">
        <v>2</v>
      </c>
      <c r="E186" s="187">
        <v>1</v>
      </c>
      <c r="F186" s="187">
        <v>2</v>
      </c>
      <c r="G186" s="187">
        <v>2</v>
      </c>
      <c r="H186" s="187">
        <v>1</v>
      </c>
      <c r="I186" s="187">
        <v>2</v>
      </c>
      <c r="J186" s="187">
        <v>1</v>
      </c>
      <c r="K186" s="187">
        <v>1</v>
      </c>
      <c r="L186" s="187">
        <v>0</v>
      </c>
      <c r="M186" s="187">
        <v>2</v>
      </c>
      <c r="N186" s="187">
        <v>0</v>
      </c>
      <c r="O186" s="191"/>
    </row>
    <row r="187" spans="1:15" s="184" customFormat="1">
      <c r="A187" s="177" t="s">
        <v>315</v>
      </c>
      <c r="B187" s="188">
        <f t="shared" si="36"/>
        <v>1</v>
      </c>
      <c r="C187" s="188">
        <f>SUM(C188)</f>
        <v>0</v>
      </c>
      <c r="D187" s="188">
        <f t="shared" ref="D187:N187" si="53">SUM(D188)</f>
        <v>0</v>
      </c>
      <c r="E187" s="188">
        <f t="shared" si="53"/>
        <v>1</v>
      </c>
      <c r="F187" s="188">
        <f t="shared" si="53"/>
        <v>0</v>
      </c>
      <c r="G187" s="188">
        <f t="shared" si="53"/>
        <v>0</v>
      </c>
      <c r="H187" s="188">
        <f t="shared" si="53"/>
        <v>0</v>
      </c>
      <c r="I187" s="188">
        <f t="shared" si="53"/>
        <v>0</v>
      </c>
      <c r="J187" s="188">
        <f t="shared" si="53"/>
        <v>0</v>
      </c>
      <c r="K187" s="188">
        <f t="shared" si="53"/>
        <v>0</v>
      </c>
      <c r="L187" s="188">
        <f t="shared" si="53"/>
        <v>0</v>
      </c>
      <c r="M187" s="188">
        <f t="shared" si="53"/>
        <v>0</v>
      </c>
      <c r="N187" s="188">
        <f t="shared" si="53"/>
        <v>0</v>
      </c>
      <c r="O187" s="191"/>
    </row>
    <row r="188" spans="1:15">
      <c r="A188" s="178" t="s">
        <v>51</v>
      </c>
      <c r="B188" s="188">
        <f t="shared" si="36"/>
        <v>1</v>
      </c>
      <c r="C188" s="187">
        <v>0</v>
      </c>
      <c r="D188" s="187">
        <v>0</v>
      </c>
      <c r="E188" s="187">
        <v>1</v>
      </c>
      <c r="F188" s="187">
        <v>0</v>
      </c>
      <c r="G188" s="187">
        <v>0</v>
      </c>
      <c r="H188" s="187">
        <v>0</v>
      </c>
      <c r="I188" s="187">
        <v>0</v>
      </c>
      <c r="J188" s="187">
        <v>0</v>
      </c>
      <c r="K188" s="187">
        <v>0</v>
      </c>
      <c r="L188" s="187">
        <v>0</v>
      </c>
      <c r="M188" s="187">
        <v>0</v>
      </c>
      <c r="N188" s="187">
        <v>0</v>
      </c>
      <c r="O188" s="191"/>
    </row>
    <row r="189" spans="1:15" s="184" customFormat="1">
      <c r="A189" s="177" t="s">
        <v>102</v>
      </c>
      <c r="B189" s="188">
        <f t="shared" si="36"/>
        <v>48</v>
      </c>
      <c r="C189" s="188">
        <f>SUM(C190:C192)</f>
        <v>4</v>
      </c>
      <c r="D189" s="188">
        <f t="shared" ref="D189:N189" si="54">SUM(D190:D192)</f>
        <v>4</v>
      </c>
      <c r="E189" s="188">
        <f t="shared" si="54"/>
        <v>11</v>
      </c>
      <c r="F189" s="188">
        <f t="shared" si="54"/>
        <v>7</v>
      </c>
      <c r="G189" s="188">
        <f t="shared" si="54"/>
        <v>5</v>
      </c>
      <c r="H189" s="188">
        <f t="shared" si="54"/>
        <v>6</v>
      </c>
      <c r="I189" s="188">
        <f t="shared" si="54"/>
        <v>3</v>
      </c>
      <c r="J189" s="188">
        <f t="shared" si="54"/>
        <v>5</v>
      </c>
      <c r="K189" s="188">
        <f t="shared" si="54"/>
        <v>1</v>
      </c>
      <c r="L189" s="188">
        <f t="shared" si="54"/>
        <v>0</v>
      </c>
      <c r="M189" s="188">
        <f t="shared" si="54"/>
        <v>0</v>
      </c>
      <c r="N189" s="188">
        <f t="shared" si="54"/>
        <v>2</v>
      </c>
      <c r="O189" s="191"/>
    </row>
    <row r="190" spans="1:15">
      <c r="A190" s="178" t="s">
        <v>51</v>
      </c>
      <c r="B190" s="188">
        <f t="shared" si="36"/>
        <v>2</v>
      </c>
      <c r="C190" s="187">
        <v>0</v>
      </c>
      <c r="D190" s="187">
        <v>1</v>
      </c>
      <c r="E190" s="187">
        <v>0</v>
      </c>
      <c r="F190" s="187">
        <v>0</v>
      </c>
      <c r="G190" s="187">
        <v>0</v>
      </c>
      <c r="H190" s="187">
        <v>0</v>
      </c>
      <c r="I190" s="187">
        <v>0</v>
      </c>
      <c r="J190" s="187">
        <v>0</v>
      </c>
      <c r="K190" s="187">
        <v>1</v>
      </c>
      <c r="L190" s="187">
        <v>0</v>
      </c>
      <c r="M190" s="187">
        <v>0</v>
      </c>
      <c r="N190" s="187">
        <v>0</v>
      </c>
      <c r="O190" s="191"/>
    </row>
    <row r="191" spans="1:15">
      <c r="A191" s="178" t="s">
        <v>54</v>
      </c>
      <c r="B191" s="188">
        <f t="shared" si="36"/>
        <v>2</v>
      </c>
      <c r="C191" s="187">
        <v>1</v>
      </c>
      <c r="D191" s="187">
        <v>0</v>
      </c>
      <c r="E191" s="187">
        <v>0</v>
      </c>
      <c r="F191" s="187">
        <v>1</v>
      </c>
      <c r="G191" s="187">
        <v>0</v>
      </c>
      <c r="H191" s="187">
        <v>0</v>
      </c>
      <c r="I191" s="187">
        <v>0</v>
      </c>
      <c r="J191" s="187">
        <v>0</v>
      </c>
      <c r="K191" s="187">
        <v>0</v>
      </c>
      <c r="L191" s="187">
        <v>0</v>
      </c>
      <c r="M191" s="187">
        <v>0</v>
      </c>
      <c r="N191" s="187">
        <v>0</v>
      </c>
      <c r="O191" s="191"/>
    </row>
    <row r="192" spans="1:15">
      <c r="A192" s="178" t="s">
        <v>56</v>
      </c>
      <c r="B192" s="188">
        <f t="shared" si="36"/>
        <v>44</v>
      </c>
      <c r="C192" s="187">
        <v>3</v>
      </c>
      <c r="D192" s="187">
        <v>3</v>
      </c>
      <c r="E192" s="187">
        <v>11</v>
      </c>
      <c r="F192" s="187">
        <v>6</v>
      </c>
      <c r="G192" s="187">
        <v>5</v>
      </c>
      <c r="H192" s="187">
        <v>6</v>
      </c>
      <c r="I192" s="187">
        <v>3</v>
      </c>
      <c r="J192" s="187">
        <v>5</v>
      </c>
      <c r="K192" s="187">
        <v>0</v>
      </c>
      <c r="L192" s="187">
        <v>0</v>
      </c>
      <c r="M192" s="187">
        <v>0</v>
      </c>
      <c r="N192" s="187">
        <v>2</v>
      </c>
      <c r="O192" s="191"/>
    </row>
    <row r="193" spans="1:15" s="184" customFormat="1">
      <c r="A193" s="177" t="s">
        <v>316</v>
      </c>
      <c r="B193" s="188">
        <f t="shared" si="36"/>
        <v>3</v>
      </c>
      <c r="C193" s="188">
        <f>SUM(C194)</f>
        <v>0</v>
      </c>
      <c r="D193" s="188">
        <f t="shared" ref="D193:N193" si="55">SUM(D194)</f>
        <v>0</v>
      </c>
      <c r="E193" s="188">
        <f t="shared" si="55"/>
        <v>1</v>
      </c>
      <c r="F193" s="188">
        <f t="shared" si="55"/>
        <v>0</v>
      </c>
      <c r="G193" s="188">
        <f t="shared" si="55"/>
        <v>0</v>
      </c>
      <c r="H193" s="188">
        <f t="shared" si="55"/>
        <v>0</v>
      </c>
      <c r="I193" s="188">
        <f t="shared" si="55"/>
        <v>0</v>
      </c>
      <c r="J193" s="188">
        <f t="shared" si="55"/>
        <v>2</v>
      </c>
      <c r="K193" s="188">
        <f t="shared" si="55"/>
        <v>0</v>
      </c>
      <c r="L193" s="188">
        <f t="shared" si="55"/>
        <v>0</v>
      </c>
      <c r="M193" s="188">
        <f t="shared" si="55"/>
        <v>0</v>
      </c>
      <c r="N193" s="188">
        <f t="shared" si="55"/>
        <v>0</v>
      </c>
      <c r="O193" s="191"/>
    </row>
    <row r="194" spans="1:15">
      <c r="A194" s="178" t="s">
        <v>52</v>
      </c>
      <c r="B194" s="188">
        <f t="shared" si="36"/>
        <v>3</v>
      </c>
      <c r="C194" s="187">
        <v>0</v>
      </c>
      <c r="D194" s="187">
        <v>0</v>
      </c>
      <c r="E194" s="187">
        <v>1</v>
      </c>
      <c r="F194" s="187">
        <v>0</v>
      </c>
      <c r="G194" s="187">
        <v>0</v>
      </c>
      <c r="H194" s="187">
        <v>0</v>
      </c>
      <c r="I194" s="187">
        <v>0</v>
      </c>
      <c r="J194" s="187">
        <v>2</v>
      </c>
      <c r="K194" s="187">
        <v>0</v>
      </c>
      <c r="L194" s="187">
        <v>0</v>
      </c>
      <c r="M194" s="187">
        <v>0</v>
      </c>
      <c r="N194" s="187">
        <v>0</v>
      </c>
      <c r="O194" s="191"/>
    </row>
    <row r="195" spans="1:15" s="184" customFormat="1">
      <c r="A195" s="177" t="s">
        <v>330</v>
      </c>
      <c r="B195" s="188">
        <f t="shared" si="36"/>
        <v>15</v>
      </c>
      <c r="C195" s="188">
        <f>SUM(C196:C198)</f>
        <v>0</v>
      </c>
      <c r="D195" s="188">
        <f t="shared" ref="D195:N195" si="56">SUM(D196:D198)</f>
        <v>0</v>
      </c>
      <c r="E195" s="188">
        <f t="shared" si="56"/>
        <v>0</v>
      </c>
      <c r="F195" s="188">
        <f t="shared" si="56"/>
        <v>5</v>
      </c>
      <c r="G195" s="188">
        <f t="shared" si="56"/>
        <v>4</v>
      </c>
      <c r="H195" s="188">
        <f t="shared" si="56"/>
        <v>4</v>
      </c>
      <c r="I195" s="188">
        <f t="shared" si="56"/>
        <v>1</v>
      </c>
      <c r="J195" s="188">
        <f t="shared" si="56"/>
        <v>0</v>
      </c>
      <c r="K195" s="188">
        <f t="shared" si="56"/>
        <v>0</v>
      </c>
      <c r="L195" s="188">
        <f t="shared" si="56"/>
        <v>0</v>
      </c>
      <c r="M195" s="188">
        <f t="shared" si="56"/>
        <v>0</v>
      </c>
      <c r="N195" s="188">
        <f t="shared" si="56"/>
        <v>1</v>
      </c>
      <c r="O195" s="191"/>
    </row>
    <row r="196" spans="1:15">
      <c r="A196" s="178" t="s">
        <v>63</v>
      </c>
      <c r="B196" s="188">
        <f t="shared" si="36"/>
        <v>1</v>
      </c>
      <c r="C196" s="187">
        <v>0</v>
      </c>
      <c r="D196" s="187">
        <v>0</v>
      </c>
      <c r="E196" s="187">
        <v>0</v>
      </c>
      <c r="F196" s="187">
        <v>0</v>
      </c>
      <c r="G196" s="187">
        <v>0</v>
      </c>
      <c r="H196" s="187">
        <v>0</v>
      </c>
      <c r="I196" s="187">
        <v>1</v>
      </c>
      <c r="J196" s="187">
        <v>0</v>
      </c>
      <c r="K196" s="187">
        <v>0</v>
      </c>
      <c r="L196" s="187">
        <v>0</v>
      </c>
      <c r="M196" s="187">
        <v>0</v>
      </c>
      <c r="N196" s="187">
        <v>0</v>
      </c>
      <c r="O196" s="191"/>
    </row>
    <row r="197" spans="1:15">
      <c r="A197" s="178" t="s">
        <v>56</v>
      </c>
      <c r="B197" s="188">
        <f t="shared" si="36"/>
        <v>4</v>
      </c>
      <c r="C197" s="187">
        <v>0</v>
      </c>
      <c r="D197" s="187">
        <v>0</v>
      </c>
      <c r="E197" s="187">
        <v>0</v>
      </c>
      <c r="F197" s="187">
        <v>1</v>
      </c>
      <c r="G197" s="187">
        <v>1</v>
      </c>
      <c r="H197" s="187">
        <v>2</v>
      </c>
      <c r="I197" s="187">
        <v>0</v>
      </c>
      <c r="J197" s="187">
        <v>0</v>
      </c>
      <c r="K197" s="187">
        <v>0</v>
      </c>
      <c r="L197" s="187">
        <v>0</v>
      </c>
      <c r="M197" s="187">
        <v>0</v>
      </c>
      <c r="N197" s="187">
        <v>0</v>
      </c>
      <c r="O197" s="191"/>
    </row>
    <row r="198" spans="1:15">
      <c r="A198" s="178" t="s">
        <v>52</v>
      </c>
      <c r="B198" s="188">
        <f t="shared" ref="B198:B261" si="57">SUM(C198:N198)</f>
        <v>10</v>
      </c>
      <c r="C198" s="187">
        <v>0</v>
      </c>
      <c r="D198" s="187">
        <v>0</v>
      </c>
      <c r="E198" s="187">
        <v>0</v>
      </c>
      <c r="F198" s="187">
        <v>4</v>
      </c>
      <c r="G198" s="187">
        <v>3</v>
      </c>
      <c r="H198" s="187">
        <v>2</v>
      </c>
      <c r="I198" s="187">
        <v>0</v>
      </c>
      <c r="J198" s="187">
        <v>0</v>
      </c>
      <c r="K198" s="187">
        <v>0</v>
      </c>
      <c r="L198" s="187">
        <v>0</v>
      </c>
      <c r="M198" s="187">
        <v>0</v>
      </c>
      <c r="N198" s="187">
        <v>1</v>
      </c>
      <c r="O198" s="191"/>
    </row>
    <row r="199" spans="1:15" s="184" customFormat="1">
      <c r="A199" s="177" t="s">
        <v>22</v>
      </c>
      <c r="B199" s="188">
        <f t="shared" si="57"/>
        <v>140</v>
      </c>
      <c r="C199" s="188">
        <f>SUM(C200:C204)</f>
        <v>30</v>
      </c>
      <c r="D199" s="188">
        <f t="shared" ref="D199:N199" si="58">SUM(D200:D204)</f>
        <v>18</v>
      </c>
      <c r="E199" s="188">
        <f t="shared" si="58"/>
        <v>18</v>
      </c>
      <c r="F199" s="188">
        <f t="shared" si="58"/>
        <v>4</v>
      </c>
      <c r="G199" s="188">
        <f t="shared" si="58"/>
        <v>5</v>
      </c>
      <c r="H199" s="188">
        <f t="shared" si="58"/>
        <v>5</v>
      </c>
      <c r="I199" s="188">
        <f t="shared" si="58"/>
        <v>10</v>
      </c>
      <c r="J199" s="188">
        <f t="shared" si="58"/>
        <v>4</v>
      </c>
      <c r="K199" s="188">
        <f t="shared" si="58"/>
        <v>7</v>
      </c>
      <c r="L199" s="188">
        <f t="shared" si="58"/>
        <v>6</v>
      </c>
      <c r="M199" s="188">
        <f t="shared" si="58"/>
        <v>12</v>
      </c>
      <c r="N199" s="188">
        <f t="shared" si="58"/>
        <v>21</v>
      </c>
      <c r="O199" s="191"/>
    </row>
    <row r="200" spans="1:15">
      <c r="A200" s="178" t="s">
        <v>51</v>
      </c>
      <c r="B200" s="188">
        <f t="shared" si="57"/>
        <v>31</v>
      </c>
      <c r="C200" s="187">
        <v>2</v>
      </c>
      <c r="D200" s="187">
        <v>2</v>
      </c>
      <c r="E200" s="187">
        <v>2</v>
      </c>
      <c r="F200" s="187">
        <v>3</v>
      </c>
      <c r="G200" s="187">
        <v>3</v>
      </c>
      <c r="H200" s="187">
        <v>2</v>
      </c>
      <c r="I200" s="187">
        <v>4</v>
      </c>
      <c r="J200" s="187">
        <v>4</v>
      </c>
      <c r="K200" s="187">
        <v>1</v>
      </c>
      <c r="L200" s="187">
        <v>3</v>
      </c>
      <c r="M200" s="187">
        <v>2</v>
      </c>
      <c r="N200" s="187">
        <v>3</v>
      </c>
      <c r="O200" s="191"/>
    </row>
    <row r="201" spans="1:15">
      <c r="A201" s="178" t="s">
        <v>55</v>
      </c>
      <c r="B201" s="188">
        <f t="shared" si="57"/>
        <v>76</v>
      </c>
      <c r="C201" s="187">
        <v>22</v>
      </c>
      <c r="D201" s="187">
        <v>14</v>
      </c>
      <c r="E201" s="187">
        <v>14</v>
      </c>
      <c r="F201" s="187">
        <v>1</v>
      </c>
      <c r="G201" s="187">
        <v>0</v>
      </c>
      <c r="H201" s="187">
        <v>0</v>
      </c>
      <c r="I201" s="187">
        <v>0</v>
      </c>
      <c r="J201" s="187">
        <v>0</v>
      </c>
      <c r="K201" s="187">
        <v>0</v>
      </c>
      <c r="L201" s="187">
        <v>0</v>
      </c>
      <c r="M201" s="187">
        <v>10</v>
      </c>
      <c r="N201" s="187">
        <v>15</v>
      </c>
      <c r="O201" s="191"/>
    </row>
    <row r="202" spans="1:15">
      <c r="A202" s="178" t="s">
        <v>54</v>
      </c>
      <c r="B202" s="188">
        <f t="shared" si="57"/>
        <v>1</v>
      </c>
      <c r="C202" s="187">
        <v>0</v>
      </c>
      <c r="D202" s="187">
        <v>0</v>
      </c>
      <c r="E202" s="187">
        <v>0</v>
      </c>
      <c r="F202" s="187">
        <v>0</v>
      </c>
      <c r="G202" s="187">
        <v>0</v>
      </c>
      <c r="H202" s="187">
        <v>0</v>
      </c>
      <c r="I202" s="187">
        <v>0</v>
      </c>
      <c r="J202" s="187">
        <v>0</v>
      </c>
      <c r="K202" s="187">
        <v>0</v>
      </c>
      <c r="L202" s="187">
        <v>1</v>
      </c>
      <c r="M202" s="187">
        <v>0</v>
      </c>
      <c r="N202" s="187">
        <v>0</v>
      </c>
      <c r="O202" s="191"/>
    </row>
    <row r="203" spans="1:15">
      <c r="A203" s="178" t="s">
        <v>56</v>
      </c>
      <c r="B203" s="188">
        <f t="shared" si="57"/>
        <v>30</v>
      </c>
      <c r="C203" s="187">
        <v>5</v>
      </c>
      <c r="D203" s="187">
        <v>1</v>
      </c>
      <c r="E203" s="187">
        <v>2</v>
      </c>
      <c r="F203" s="187">
        <v>0</v>
      </c>
      <c r="G203" s="187">
        <v>2</v>
      </c>
      <c r="H203" s="187">
        <v>3</v>
      </c>
      <c r="I203" s="187">
        <v>6</v>
      </c>
      <c r="J203" s="187">
        <v>0</v>
      </c>
      <c r="K203" s="187">
        <v>6</v>
      </c>
      <c r="L203" s="187">
        <v>2</v>
      </c>
      <c r="M203" s="187">
        <v>0</v>
      </c>
      <c r="N203" s="187">
        <v>3</v>
      </c>
      <c r="O203" s="191"/>
    </row>
    <row r="204" spans="1:15">
      <c r="A204" s="178" t="s">
        <v>52</v>
      </c>
      <c r="B204" s="188">
        <f t="shared" si="57"/>
        <v>2</v>
      </c>
      <c r="C204" s="187">
        <v>1</v>
      </c>
      <c r="D204" s="187">
        <v>1</v>
      </c>
      <c r="E204" s="187">
        <v>0</v>
      </c>
      <c r="F204" s="187">
        <v>0</v>
      </c>
      <c r="G204" s="187">
        <v>0</v>
      </c>
      <c r="H204" s="187">
        <v>0</v>
      </c>
      <c r="I204" s="187">
        <v>0</v>
      </c>
      <c r="J204" s="187">
        <v>0</v>
      </c>
      <c r="K204" s="187">
        <v>0</v>
      </c>
      <c r="L204" s="187">
        <v>0</v>
      </c>
      <c r="M204" s="187">
        <v>0</v>
      </c>
      <c r="N204" s="187">
        <v>0</v>
      </c>
      <c r="O204" s="191"/>
    </row>
    <row r="205" spans="1:15" s="184" customFormat="1">
      <c r="A205" s="177" t="s">
        <v>23</v>
      </c>
      <c r="B205" s="188">
        <f t="shared" si="57"/>
        <v>30</v>
      </c>
      <c r="C205" s="188">
        <f>SUM(C206:C209)</f>
        <v>3</v>
      </c>
      <c r="D205" s="188">
        <f t="shared" ref="D205:N205" si="59">SUM(D206:D209)</f>
        <v>1</v>
      </c>
      <c r="E205" s="188">
        <f t="shared" si="59"/>
        <v>4</v>
      </c>
      <c r="F205" s="188">
        <f t="shared" si="59"/>
        <v>3</v>
      </c>
      <c r="G205" s="188">
        <f t="shared" si="59"/>
        <v>0</v>
      </c>
      <c r="H205" s="188">
        <f t="shared" si="59"/>
        <v>4</v>
      </c>
      <c r="I205" s="188">
        <f t="shared" si="59"/>
        <v>2</v>
      </c>
      <c r="J205" s="188">
        <f t="shared" si="59"/>
        <v>4</v>
      </c>
      <c r="K205" s="188">
        <f t="shared" si="59"/>
        <v>4</v>
      </c>
      <c r="L205" s="188">
        <f t="shared" si="59"/>
        <v>3</v>
      </c>
      <c r="M205" s="188">
        <f t="shared" si="59"/>
        <v>1</v>
      </c>
      <c r="N205" s="188">
        <f t="shared" si="59"/>
        <v>1</v>
      </c>
      <c r="O205" s="191"/>
    </row>
    <row r="206" spans="1:15">
      <c r="A206" s="178" t="s">
        <v>51</v>
      </c>
      <c r="B206" s="188">
        <f t="shared" si="57"/>
        <v>12</v>
      </c>
      <c r="C206" s="187">
        <v>2</v>
      </c>
      <c r="D206" s="187">
        <v>0</v>
      </c>
      <c r="E206" s="187">
        <v>2</v>
      </c>
      <c r="F206" s="187">
        <v>2</v>
      </c>
      <c r="G206" s="187">
        <v>0</v>
      </c>
      <c r="H206" s="187">
        <v>1</v>
      </c>
      <c r="I206" s="187">
        <v>0</v>
      </c>
      <c r="J206" s="187">
        <v>3</v>
      </c>
      <c r="K206" s="187">
        <v>0</v>
      </c>
      <c r="L206" s="187">
        <v>1</v>
      </c>
      <c r="M206" s="187">
        <v>0</v>
      </c>
      <c r="N206" s="187">
        <v>1</v>
      </c>
      <c r="O206" s="191"/>
    </row>
    <row r="207" spans="1:15">
      <c r="A207" s="178" t="s">
        <v>54</v>
      </c>
      <c r="B207" s="188">
        <f t="shared" si="57"/>
        <v>1</v>
      </c>
      <c r="C207" s="187">
        <v>0</v>
      </c>
      <c r="D207" s="187">
        <v>0</v>
      </c>
      <c r="E207" s="187">
        <v>0</v>
      </c>
      <c r="F207" s="187">
        <v>0</v>
      </c>
      <c r="G207" s="187">
        <v>0</v>
      </c>
      <c r="H207" s="187">
        <v>1</v>
      </c>
      <c r="I207" s="187">
        <v>0</v>
      </c>
      <c r="J207" s="187">
        <v>0</v>
      </c>
      <c r="K207" s="187">
        <v>0</v>
      </c>
      <c r="L207" s="187">
        <v>0</v>
      </c>
      <c r="M207" s="187">
        <v>0</v>
      </c>
      <c r="N207" s="187">
        <v>0</v>
      </c>
      <c r="O207" s="191"/>
    </row>
    <row r="208" spans="1:15">
      <c r="A208" s="178" t="s">
        <v>63</v>
      </c>
      <c r="B208" s="188">
        <f t="shared" si="57"/>
        <v>12</v>
      </c>
      <c r="C208" s="187">
        <v>1</v>
      </c>
      <c r="D208" s="187">
        <v>1</v>
      </c>
      <c r="E208" s="187">
        <v>2</v>
      </c>
      <c r="F208" s="187">
        <v>0</v>
      </c>
      <c r="G208" s="187">
        <v>0</v>
      </c>
      <c r="H208" s="187">
        <v>2</v>
      </c>
      <c r="I208" s="187">
        <v>1</v>
      </c>
      <c r="J208" s="187">
        <v>0</v>
      </c>
      <c r="K208" s="187">
        <v>2</v>
      </c>
      <c r="L208" s="187">
        <v>2</v>
      </c>
      <c r="M208" s="187">
        <v>1</v>
      </c>
      <c r="N208" s="187">
        <v>0</v>
      </c>
      <c r="O208" s="191"/>
    </row>
    <row r="209" spans="1:15">
      <c r="A209" s="178" t="s">
        <v>56</v>
      </c>
      <c r="B209" s="188">
        <f t="shared" si="57"/>
        <v>5</v>
      </c>
      <c r="C209" s="187">
        <v>0</v>
      </c>
      <c r="D209" s="187">
        <v>0</v>
      </c>
      <c r="E209" s="187">
        <v>0</v>
      </c>
      <c r="F209" s="187">
        <v>1</v>
      </c>
      <c r="G209" s="187">
        <v>0</v>
      </c>
      <c r="H209" s="187">
        <v>0</v>
      </c>
      <c r="I209" s="187">
        <v>1</v>
      </c>
      <c r="J209" s="187">
        <v>1</v>
      </c>
      <c r="K209" s="187">
        <v>2</v>
      </c>
      <c r="L209" s="187">
        <v>0</v>
      </c>
      <c r="M209" s="187">
        <v>0</v>
      </c>
      <c r="N209" s="187">
        <v>0</v>
      </c>
      <c r="O209" s="191"/>
    </row>
    <row r="210" spans="1:15" s="184" customFormat="1">
      <c r="A210" s="177" t="s">
        <v>43</v>
      </c>
      <c r="B210" s="188">
        <f t="shared" si="57"/>
        <v>11</v>
      </c>
      <c r="C210" s="188">
        <f>SUM(C211)</f>
        <v>0</v>
      </c>
      <c r="D210" s="188">
        <f t="shared" ref="D210:N210" si="60">SUM(D211)</f>
        <v>2</v>
      </c>
      <c r="E210" s="188">
        <f t="shared" si="60"/>
        <v>1</v>
      </c>
      <c r="F210" s="188">
        <f t="shared" si="60"/>
        <v>0</v>
      </c>
      <c r="G210" s="188">
        <f t="shared" si="60"/>
        <v>1</v>
      </c>
      <c r="H210" s="188">
        <f t="shared" si="60"/>
        <v>1</v>
      </c>
      <c r="I210" s="188">
        <f t="shared" si="60"/>
        <v>1</v>
      </c>
      <c r="J210" s="188">
        <f t="shared" si="60"/>
        <v>1</v>
      </c>
      <c r="K210" s="188">
        <f t="shared" si="60"/>
        <v>1</v>
      </c>
      <c r="L210" s="188">
        <f t="shared" si="60"/>
        <v>2</v>
      </c>
      <c r="M210" s="188">
        <f t="shared" si="60"/>
        <v>1</v>
      </c>
      <c r="N210" s="188">
        <f t="shared" si="60"/>
        <v>0</v>
      </c>
      <c r="O210" s="191"/>
    </row>
    <row r="211" spans="1:15">
      <c r="A211" s="178" t="s">
        <v>51</v>
      </c>
      <c r="B211" s="188">
        <f t="shared" si="57"/>
        <v>11</v>
      </c>
      <c r="C211" s="187">
        <v>0</v>
      </c>
      <c r="D211" s="187">
        <v>2</v>
      </c>
      <c r="E211" s="187">
        <v>1</v>
      </c>
      <c r="F211" s="187">
        <v>0</v>
      </c>
      <c r="G211" s="187">
        <v>1</v>
      </c>
      <c r="H211" s="187">
        <v>1</v>
      </c>
      <c r="I211" s="187">
        <v>1</v>
      </c>
      <c r="J211" s="187">
        <v>1</v>
      </c>
      <c r="K211" s="187">
        <v>1</v>
      </c>
      <c r="L211" s="187">
        <v>2</v>
      </c>
      <c r="M211" s="187">
        <v>1</v>
      </c>
      <c r="N211" s="187">
        <v>0</v>
      </c>
      <c r="O211" s="191"/>
    </row>
    <row r="212" spans="1:15" s="184" customFormat="1">
      <c r="A212" s="177" t="s">
        <v>257</v>
      </c>
      <c r="B212" s="188">
        <f t="shared" si="57"/>
        <v>9</v>
      </c>
      <c r="C212" s="188">
        <f>SUM(C213)</f>
        <v>0</v>
      </c>
      <c r="D212" s="188">
        <f t="shared" ref="D212:N212" si="61">SUM(D213)</f>
        <v>0</v>
      </c>
      <c r="E212" s="188">
        <f t="shared" si="61"/>
        <v>0</v>
      </c>
      <c r="F212" s="188">
        <f t="shared" si="61"/>
        <v>0</v>
      </c>
      <c r="G212" s="188">
        <f t="shared" si="61"/>
        <v>1</v>
      </c>
      <c r="H212" s="188">
        <f t="shared" si="61"/>
        <v>2</v>
      </c>
      <c r="I212" s="188">
        <f t="shared" si="61"/>
        <v>2</v>
      </c>
      <c r="J212" s="188">
        <f t="shared" si="61"/>
        <v>0</v>
      </c>
      <c r="K212" s="188">
        <f t="shared" si="61"/>
        <v>2</v>
      </c>
      <c r="L212" s="188">
        <f t="shared" si="61"/>
        <v>2</v>
      </c>
      <c r="M212" s="188">
        <f t="shared" si="61"/>
        <v>0</v>
      </c>
      <c r="N212" s="188">
        <f t="shared" si="61"/>
        <v>0</v>
      </c>
      <c r="O212" s="191"/>
    </row>
    <row r="213" spans="1:15">
      <c r="A213" s="178" t="s">
        <v>51</v>
      </c>
      <c r="B213" s="188">
        <f t="shared" si="57"/>
        <v>9</v>
      </c>
      <c r="C213" s="187">
        <v>0</v>
      </c>
      <c r="D213" s="187">
        <v>0</v>
      </c>
      <c r="E213" s="187">
        <v>0</v>
      </c>
      <c r="F213" s="187">
        <v>0</v>
      </c>
      <c r="G213" s="187">
        <v>1</v>
      </c>
      <c r="H213" s="187">
        <v>2</v>
      </c>
      <c r="I213" s="187">
        <v>2</v>
      </c>
      <c r="J213" s="187">
        <v>0</v>
      </c>
      <c r="K213" s="187">
        <v>2</v>
      </c>
      <c r="L213" s="187">
        <v>2</v>
      </c>
      <c r="M213" s="187">
        <v>0</v>
      </c>
      <c r="N213" s="187">
        <v>0</v>
      </c>
      <c r="O213" s="191"/>
    </row>
    <row r="214" spans="1:15" s="184" customFormat="1">
      <c r="A214" s="177" t="s">
        <v>24</v>
      </c>
      <c r="B214" s="188">
        <f t="shared" si="57"/>
        <v>690</v>
      </c>
      <c r="C214" s="188">
        <f>SUM(C215:C220)</f>
        <v>57</v>
      </c>
      <c r="D214" s="188">
        <f t="shared" ref="D214:N214" si="62">SUM(D215:D220)</f>
        <v>56</v>
      </c>
      <c r="E214" s="188">
        <f t="shared" si="62"/>
        <v>48</v>
      </c>
      <c r="F214" s="188">
        <f t="shared" si="62"/>
        <v>51</v>
      </c>
      <c r="G214" s="188">
        <f t="shared" si="62"/>
        <v>60</v>
      </c>
      <c r="H214" s="188">
        <f t="shared" si="62"/>
        <v>56</v>
      </c>
      <c r="I214" s="188">
        <f t="shared" si="62"/>
        <v>57</v>
      </c>
      <c r="J214" s="188">
        <f t="shared" si="62"/>
        <v>58</v>
      </c>
      <c r="K214" s="188">
        <f t="shared" si="62"/>
        <v>53</v>
      </c>
      <c r="L214" s="188">
        <f t="shared" si="62"/>
        <v>71</v>
      </c>
      <c r="M214" s="188">
        <f t="shared" si="62"/>
        <v>59</v>
      </c>
      <c r="N214" s="188">
        <f t="shared" si="62"/>
        <v>64</v>
      </c>
      <c r="O214" s="191"/>
    </row>
    <row r="215" spans="1:15">
      <c r="A215" s="178" t="s">
        <v>53</v>
      </c>
      <c r="B215" s="188">
        <f t="shared" si="57"/>
        <v>1</v>
      </c>
      <c r="C215" s="187">
        <v>0</v>
      </c>
      <c r="D215" s="187">
        <v>0</v>
      </c>
      <c r="E215" s="187">
        <v>0</v>
      </c>
      <c r="F215" s="187">
        <v>0</v>
      </c>
      <c r="G215" s="187">
        <v>1</v>
      </c>
      <c r="H215" s="187">
        <v>0</v>
      </c>
      <c r="I215" s="187">
        <v>0</v>
      </c>
      <c r="J215" s="187">
        <v>0</v>
      </c>
      <c r="K215" s="187">
        <v>0</v>
      </c>
      <c r="L215" s="187">
        <v>0</v>
      </c>
      <c r="M215" s="187">
        <v>0</v>
      </c>
      <c r="N215" s="187">
        <v>0</v>
      </c>
      <c r="O215" s="191"/>
    </row>
    <row r="216" spans="1:15">
      <c r="A216" s="178" t="s">
        <v>51</v>
      </c>
      <c r="B216" s="188">
        <f t="shared" si="57"/>
        <v>579</v>
      </c>
      <c r="C216" s="187">
        <v>49</v>
      </c>
      <c r="D216" s="187">
        <v>46</v>
      </c>
      <c r="E216" s="187">
        <v>43</v>
      </c>
      <c r="F216" s="187">
        <v>48</v>
      </c>
      <c r="G216" s="187">
        <v>47</v>
      </c>
      <c r="H216" s="187">
        <v>47</v>
      </c>
      <c r="I216" s="187">
        <v>49</v>
      </c>
      <c r="J216" s="187">
        <v>50</v>
      </c>
      <c r="K216" s="187">
        <v>46</v>
      </c>
      <c r="L216" s="187">
        <v>50</v>
      </c>
      <c r="M216" s="187">
        <v>50</v>
      </c>
      <c r="N216" s="187">
        <v>54</v>
      </c>
      <c r="O216" s="191"/>
    </row>
    <row r="217" spans="1:15">
      <c r="A217" s="178" t="s">
        <v>54</v>
      </c>
      <c r="B217" s="188">
        <f t="shared" si="57"/>
        <v>25</v>
      </c>
      <c r="C217" s="187">
        <v>0</v>
      </c>
      <c r="D217" s="187">
        <v>0</v>
      </c>
      <c r="E217" s="187">
        <v>1</v>
      </c>
      <c r="F217" s="187">
        <v>0</v>
      </c>
      <c r="G217" s="187">
        <v>3</v>
      </c>
      <c r="H217" s="187">
        <v>2</v>
      </c>
      <c r="I217" s="187">
        <v>1</v>
      </c>
      <c r="J217" s="187">
        <v>3</v>
      </c>
      <c r="K217" s="187">
        <v>4</v>
      </c>
      <c r="L217" s="187">
        <v>4</v>
      </c>
      <c r="M217" s="187">
        <v>3</v>
      </c>
      <c r="N217" s="187">
        <v>4</v>
      </c>
      <c r="O217" s="191"/>
    </row>
    <row r="218" spans="1:15">
      <c r="A218" s="178" t="s">
        <v>63</v>
      </c>
      <c r="B218" s="188">
        <f t="shared" si="57"/>
        <v>1</v>
      </c>
      <c r="C218" s="187">
        <v>0</v>
      </c>
      <c r="D218" s="187">
        <v>0</v>
      </c>
      <c r="E218" s="187">
        <v>0</v>
      </c>
      <c r="F218" s="187">
        <v>0</v>
      </c>
      <c r="G218" s="187">
        <v>1</v>
      </c>
      <c r="H218" s="187">
        <v>0</v>
      </c>
      <c r="I218" s="187">
        <v>0</v>
      </c>
      <c r="J218" s="187">
        <v>0</v>
      </c>
      <c r="K218" s="187">
        <v>0</v>
      </c>
      <c r="L218" s="187">
        <v>0</v>
      </c>
      <c r="M218" s="187">
        <v>0</v>
      </c>
      <c r="N218" s="187">
        <v>0</v>
      </c>
      <c r="O218" s="191"/>
    </row>
    <row r="219" spans="1:15">
      <c r="A219" s="178" t="s">
        <v>56</v>
      </c>
      <c r="B219" s="188">
        <f t="shared" si="57"/>
        <v>82</v>
      </c>
      <c r="C219" s="187">
        <v>8</v>
      </c>
      <c r="D219" s="187">
        <v>9</v>
      </c>
      <c r="E219" s="187">
        <v>4</v>
      </c>
      <c r="F219" s="187">
        <v>3</v>
      </c>
      <c r="G219" s="187">
        <v>8</v>
      </c>
      <c r="H219" s="187">
        <v>7</v>
      </c>
      <c r="I219" s="187">
        <v>7</v>
      </c>
      <c r="J219" s="187">
        <v>5</v>
      </c>
      <c r="K219" s="187">
        <v>3</v>
      </c>
      <c r="L219" s="187">
        <v>16</v>
      </c>
      <c r="M219" s="187">
        <v>6</v>
      </c>
      <c r="N219" s="187">
        <v>6</v>
      </c>
      <c r="O219" s="191"/>
    </row>
    <row r="220" spans="1:15">
      <c r="A220" s="178" t="s">
        <v>52</v>
      </c>
      <c r="B220" s="188">
        <f t="shared" si="57"/>
        <v>2</v>
      </c>
      <c r="C220" s="187">
        <v>0</v>
      </c>
      <c r="D220" s="187">
        <v>1</v>
      </c>
      <c r="E220" s="187">
        <v>0</v>
      </c>
      <c r="F220" s="187">
        <v>0</v>
      </c>
      <c r="G220" s="187">
        <v>0</v>
      </c>
      <c r="H220" s="187">
        <v>0</v>
      </c>
      <c r="I220" s="187">
        <v>0</v>
      </c>
      <c r="J220" s="187">
        <v>0</v>
      </c>
      <c r="K220" s="187">
        <v>0</v>
      </c>
      <c r="L220" s="187">
        <v>1</v>
      </c>
      <c r="M220" s="187">
        <v>0</v>
      </c>
      <c r="N220" s="187">
        <v>0</v>
      </c>
      <c r="O220" s="191"/>
    </row>
    <row r="221" spans="1:15" s="184" customFormat="1">
      <c r="A221" s="177" t="s">
        <v>318</v>
      </c>
      <c r="B221" s="188">
        <f t="shared" si="57"/>
        <v>1</v>
      </c>
      <c r="C221" s="188">
        <f>SUM(C222)</f>
        <v>0</v>
      </c>
      <c r="D221" s="188">
        <f t="shared" ref="D221:N221" si="63">SUM(D222)</f>
        <v>1</v>
      </c>
      <c r="E221" s="188">
        <f t="shared" si="63"/>
        <v>0</v>
      </c>
      <c r="F221" s="188">
        <f t="shared" si="63"/>
        <v>0</v>
      </c>
      <c r="G221" s="188">
        <f t="shared" si="63"/>
        <v>0</v>
      </c>
      <c r="H221" s="188">
        <f t="shared" si="63"/>
        <v>0</v>
      </c>
      <c r="I221" s="188">
        <f t="shared" si="63"/>
        <v>0</v>
      </c>
      <c r="J221" s="188">
        <f t="shared" si="63"/>
        <v>0</v>
      </c>
      <c r="K221" s="188">
        <f t="shared" si="63"/>
        <v>0</v>
      </c>
      <c r="L221" s="188">
        <f t="shared" si="63"/>
        <v>0</v>
      </c>
      <c r="M221" s="188">
        <f t="shared" si="63"/>
        <v>0</v>
      </c>
      <c r="N221" s="188">
        <f t="shared" si="63"/>
        <v>0</v>
      </c>
      <c r="O221" s="191"/>
    </row>
    <row r="222" spans="1:15">
      <c r="A222" s="178" t="s">
        <v>52</v>
      </c>
      <c r="B222" s="188">
        <f t="shared" si="57"/>
        <v>1</v>
      </c>
      <c r="C222" s="187">
        <v>0</v>
      </c>
      <c r="D222" s="187">
        <v>1</v>
      </c>
      <c r="E222" s="187">
        <v>0</v>
      </c>
      <c r="F222" s="187">
        <v>0</v>
      </c>
      <c r="G222" s="187">
        <v>0</v>
      </c>
      <c r="H222" s="187">
        <v>0</v>
      </c>
      <c r="I222" s="187">
        <v>0</v>
      </c>
      <c r="J222" s="187">
        <v>0</v>
      </c>
      <c r="K222" s="187">
        <v>0</v>
      </c>
      <c r="L222" s="187">
        <v>0</v>
      </c>
      <c r="M222" s="187">
        <v>0</v>
      </c>
      <c r="N222" s="187">
        <v>0</v>
      </c>
      <c r="O222" s="191"/>
    </row>
    <row r="223" spans="1:15" s="184" customFormat="1">
      <c r="A223" s="177" t="s">
        <v>79</v>
      </c>
      <c r="B223" s="188">
        <f t="shared" si="57"/>
        <v>5</v>
      </c>
      <c r="C223" s="188">
        <f>SUM(C224:C227)</f>
        <v>0</v>
      </c>
      <c r="D223" s="188">
        <f t="shared" ref="D223:N223" si="64">SUM(D224:D227)</f>
        <v>1</v>
      </c>
      <c r="E223" s="188">
        <f t="shared" si="64"/>
        <v>1</v>
      </c>
      <c r="F223" s="188">
        <f t="shared" si="64"/>
        <v>0</v>
      </c>
      <c r="G223" s="188">
        <f t="shared" si="64"/>
        <v>0</v>
      </c>
      <c r="H223" s="188">
        <f t="shared" si="64"/>
        <v>0</v>
      </c>
      <c r="I223" s="188">
        <f t="shared" si="64"/>
        <v>0</v>
      </c>
      <c r="J223" s="188">
        <f t="shared" si="64"/>
        <v>2</v>
      </c>
      <c r="K223" s="188">
        <f t="shared" si="64"/>
        <v>0</v>
      </c>
      <c r="L223" s="188">
        <f t="shared" si="64"/>
        <v>1</v>
      </c>
      <c r="M223" s="188">
        <f t="shared" si="64"/>
        <v>0</v>
      </c>
      <c r="N223" s="188">
        <f t="shared" si="64"/>
        <v>0</v>
      </c>
      <c r="O223" s="191"/>
    </row>
    <row r="224" spans="1:15">
      <c r="A224" s="178" t="s">
        <v>51</v>
      </c>
      <c r="B224" s="188">
        <f t="shared" si="57"/>
        <v>1</v>
      </c>
      <c r="C224" s="187">
        <v>0</v>
      </c>
      <c r="D224" s="187">
        <v>0</v>
      </c>
      <c r="E224" s="187">
        <v>1</v>
      </c>
      <c r="F224" s="187">
        <v>0</v>
      </c>
      <c r="G224" s="187">
        <v>0</v>
      </c>
      <c r="H224" s="187">
        <v>0</v>
      </c>
      <c r="I224" s="187">
        <v>0</v>
      </c>
      <c r="J224" s="187">
        <v>0</v>
      </c>
      <c r="K224" s="187">
        <v>0</v>
      </c>
      <c r="L224" s="187">
        <v>0</v>
      </c>
      <c r="M224" s="187">
        <v>0</v>
      </c>
      <c r="N224" s="187">
        <v>0</v>
      </c>
      <c r="O224" s="191"/>
    </row>
    <row r="225" spans="1:15">
      <c r="A225" s="178" t="s">
        <v>55</v>
      </c>
      <c r="B225" s="188">
        <f t="shared" si="57"/>
        <v>1</v>
      </c>
      <c r="C225" s="187">
        <v>0</v>
      </c>
      <c r="D225" s="187">
        <v>1</v>
      </c>
      <c r="E225" s="187">
        <v>0</v>
      </c>
      <c r="F225" s="187">
        <v>0</v>
      </c>
      <c r="G225" s="187">
        <v>0</v>
      </c>
      <c r="H225" s="187">
        <v>0</v>
      </c>
      <c r="I225" s="187">
        <v>0</v>
      </c>
      <c r="J225" s="187">
        <v>0</v>
      </c>
      <c r="K225" s="187">
        <v>0</v>
      </c>
      <c r="L225" s="187">
        <v>0</v>
      </c>
      <c r="M225" s="187">
        <v>0</v>
      </c>
      <c r="N225" s="187">
        <v>0</v>
      </c>
      <c r="O225" s="191"/>
    </row>
    <row r="226" spans="1:15">
      <c r="A226" s="178" t="s">
        <v>56</v>
      </c>
      <c r="B226" s="188">
        <f t="shared" si="57"/>
        <v>1</v>
      </c>
      <c r="C226" s="187">
        <v>0</v>
      </c>
      <c r="D226" s="187">
        <v>0</v>
      </c>
      <c r="E226" s="187">
        <v>0</v>
      </c>
      <c r="F226" s="187">
        <v>0</v>
      </c>
      <c r="G226" s="187">
        <v>0</v>
      </c>
      <c r="H226" s="187">
        <v>0</v>
      </c>
      <c r="I226" s="187">
        <v>0</v>
      </c>
      <c r="J226" s="187">
        <v>0</v>
      </c>
      <c r="K226" s="187">
        <v>0</v>
      </c>
      <c r="L226" s="187">
        <v>1</v>
      </c>
      <c r="M226" s="187">
        <v>0</v>
      </c>
      <c r="N226" s="187">
        <v>0</v>
      </c>
      <c r="O226" s="191"/>
    </row>
    <row r="227" spans="1:15">
      <c r="A227" s="178" t="s">
        <v>52</v>
      </c>
      <c r="B227" s="188">
        <f t="shared" si="57"/>
        <v>2</v>
      </c>
      <c r="C227" s="187">
        <v>0</v>
      </c>
      <c r="D227" s="187">
        <v>0</v>
      </c>
      <c r="E227" s="187">
        <v>0</v>
      </c>
      <c r="F227" s="187">
        <v>0</v>
      </c>
      <c r="G227" s="187">
        <v>0</v>
      </c>
      <c r="H227" s="187">
        <v>0</v>
      </c>
      <c r="I227" s="187">
        <v>0</v>
      </c>
      <c r="J227" s="187">
        <v>2</v>
      </c>
      <c r="K227" s="187">
        <v>0</v>
      </c>
      <c r="L227" s="187">
        <v>0</v>
      </c>
      <c r="M227" s="187">
        <v>0</v>
      </c>
      <c r="N227" s="187">
        <v>0</v>
      </c>
      <c r="O227" s="191"/>
    </row>
    <row r="228" spans="1:15" s="184" customFormat="1">
      <c r="A228" s="177" t="s">
        <v>25</v>
      </c>
      <c r="B228" s="188">
        <f t="shared" si="57"/>
        <v>255</v>
      </c>
      <c r="C228" s="188">
        <f>SUM(C229:C234)</f>
        <v>21</v>
      </c>
      <c r="D228" s="188">
        <f t="shared" ref="D228:N228" si="65">SUM(D229:D234)</f>
        <v>20</v>
      </c>
      <c r="E228" s="188">
        <f t="shared" si="65"/>
        <v>28</v>
      </c>
      <c r="F228" s="188">
        <f t="shared" si="65"/>
        <v>21</v>
      </c>
      <c r="G228" s="188">
        <f t="shared" si="65"/>
        <v>17</v>
      </c>
      <c r="H228" s="188">
        <f t="shared" si="65"/>
        <v>11</v>
      </c>
      <c r="I228" s="188">
        <f t="shared" si="65"/>
        <v>19</v>
      </c>
      <c r="J228" s="188">
        <f t="shared" si="65"/>
        <v>22</v>
      </c>
      <c r="K228" s="188">
        <f t="shared" si="65"/>
        <v>25</v>
      </c>
      <c r="L228" s="188">
        <f t="shared" si="65"/>
        <v>18</v>
      </c>
      <c r="M228" s="188">
        <f t="shared" si="65"/>
        <v>24</v>
      </c>
      <c r="N228" s="188">
        <f t="shared" si="65"/>
        <v>29</v>
      </c>
      <c r="O228" s="191"/>
    </row>
    <row r="229" spans="1:15">
      <c r="A229" s="178" t="s">
        <v>53</v>
      </c>
      <c r="B229" s="188">
        <f t="shared" si="57"/>
        <v>1</v>
      </c>
      <c r="C229" s="187">
        <v>0</v>
      </c>
      <c r="D229" s="187">
        <v>0</v>
      </c>
      <c r="E229" s="187">
        <v>0</v>
      </c>
      <c r="F229" s="187">
        <v>0</v>
      </c>
      <c r="G229" s="187">
        <v>1</v>
      </c>
      <c r="H229" s="187">
        <v>0</v>
      </c>
      <c r="I229" s="187">
        <v>0</v>
      </c>
      <c r="J229" s="187">
        <v>0</v>
      </c>
      <c r="K229" s="187">
        <v>0</v>
      </c>
      <c r="L229" s="187">
        <v>0</v>
      </c>
      <c r="M229" s="187">
        <v>0</v>
      </c>
      <c r="N229" s="187">
        <v>0</v>
      </c>
      <c r="O229" s="191"/>
    </row>
    <row r="230" spans="1:15">
      <c r="A230" s="178" t="s">
        <v>51</v>
      </c>
      <c r="B230" s="188">
        <f t="shared" si="57"/>
        <v>56</v>
      </c>
      <c r="C230" s="187">
        <v>1</v>
      </c>
      <c r="D230" s="187">
        <v>1</v>
      </c>
      <c r="E230" s="187">
        <v>5</v>
      </c>
      <c r="F230" s="187">
        <v>5</v>
      </c>
      <c r="G230" s="187">
        <v>9</v>
      </c>
      <c r="H230" s="187">
        <v>6</v>
      </c>
      <c r="I230" s="187">
        <v>3</v>
      </c>
      <c r="J230" s="187">
        <v>4</v>
      </c>
      <c r="K230" s="187">
        <v>8</v>
      </c>
      <c r="L230" s="187">
        <v>4</v>
      </c>
      <c r="M230" s="187">
        <v>2</v>
      </c>
      <c r="N230" s="187">
        <v>8</v>
      </c>
      <c r="O230" s="191"/>
    </row>
    <row r="231" spans="1:15">
      <c r="A231" s="178" t="s">
        <v>55</v>
      </c>
      <c r="B231" s="188">
        <f t="shared" si="57"/>
        <v>104</v>
      </c>
      <c r="C231" s="187">
        <v>11</v>
      </c>
      <c r="D231" s="187">
        <v>13</v>
      </c>
      <c r="E231" s="187">
        <v>17</v>
      </c>
      <c r="F231" s="187">
        <v>10</v>
      </c>
      <c r="G231" s="187">
        <v>2</v>
      </c>
      <c r="H231" s="187">
        <v>4</v>
      </c>
      <c r="I231" s="187">
        <v>5</v>
      </c>
      <c r="J231" s="187">
        <v>4</v>
      </c>
      <c r="K231" s="187">
        <v>3</v>
      </c>
      <c r="L231" s="187">
        <v>5</v>
      </c>
      <c r="M231" s="187">
        <v>13</v>
      </c>
      <c r="N231" s="187">
        <v>17</v>
      </c>
      <c r="O231" s="191"/>
    </row>
    <row r="232" spans="1:15">
      <c r="A232" s="178" t="s">
        <v>54</v>
      </c>
      <c r="B232" s="188">
        <f t="shared" si="57"/>
        <v>13</v>
      </c>
      <c r="C232" s="187">
        <v>0</v>
      </c>
      <c r="D232" s="187">
        <v>1</v>
      </c>
      <c r="E232" s="187">
        <v>1</v>
      </c>
      <c r="F232" s="187">
        <v>0</v>
      </c>
      <c r="G232" s="187">
        <v>1</v>
      </c>
      <c r="H232" s="187">
        <v>0</v>
      </c>
      <c r="I232" s="187">
        <v>2</v>
      </c>
      <c r="J232" s="187">
        <v>2</v>
      </c>
      <c r="K232" s="187">
        <v>2</v>
      </c>
      <c r="L232" s="187">
        <v>1</v>
      </c>
      <c r="M232" s="187">
        <v>3</v>
      </c>
      <c r="N232" s="187">
        <v>0</v>
      </c>
      <c r="O232" s="191"/>
    </row>
    <row r="233" spans="1:15">
      <c r="A233" s="178" t="s">
        <v>63</v>
      </c>
      <c r="B233" s="188">
        <f t="shared" si="57"/>
        <v>1</v>
      </c>
      <c r="C233" s="187">
        <v>0</v>
      </c>
      <c r="D233" s="187">
        <v>0</v>
      </c>
      <c r="E233" s="187">
        <v>0</v>
      </c>
      <c r="F233" s="187">
        <v>0</v>
      </c>
      <c r="G233" s="187">
        <v>0</v>
      </c>
      <c r="H233" s="187">
        <v>0</v>
      </c>
      <c r="I233" s="187">
        <v>0</v>
      </c>
      <c r="J233" s="187">
        <v>1</v>
      </c>
      <c r="K233" s="187">
        <v>0</v>
      </c>
      <c r="L233" s="187">
        <v>0</v>
      </c>
      <c r="M233" s="187">
        <v>0</v>
      </c>
      <c r="N233" s="187">
        <v>0</v>
      </c>
      <c r="O233" s="191"/>
    </row>
    <row r="234" spans="1:15">
      <c r="A234" s="178" t="s">
        <v>56</v>
      </c>
      <c r="B234" s="188">
        <f t="shared" si="57"/>
        <v>80</v>
      </c>
      <c r="C234" s="187">
        <v>9</v>
      </c>
      <c r="D234" s="187">
        <v>5</v>
      </c>
      <c r="E234" s="187">
        <v>5</v>
      </c>
      <c r="F234" s="187">
        <v>6</v>
      </c>
      <c r="G234" s="187">
        <v>4</v>
      </c>
      <c r="H234" s="187">
        <v>1</v>
      </c>
      <c r="I234" s="187">
        <v>9</v>
      </c>
      <c r="J234" s="187">
        <v>11</v>
      </c>
      <c r="K234" s="187">
        <v>12</v>
      </c>
      <c r="L234" s="187">
        <v>8</v>
      </c>
      <c r="M234" s="187">
        <v>6</v>
      </c>
      <c r="N234" s="187">
        <v>4</v>
      </c>
      <c r="O234" s="191"/>
    </row>
    <row r="235" spans="1:15" s="184" customFormat="1">
      <c r="A235" s="177" t="s">
        <v>319</v>
      </c>
      <c r="B235" s="188">
        <f t="shared" si="57"/>
        <v>1</v>
      </c>
      <c r="C235" s="188">
        <f>SUM(C236)</f>
        <v>0</v>
      </c>
      <c r="D235" s="188">
        <f t="shared" ref="D235:N235" si="66">SUM(D236)</f>
        <v>0</v>
      </c>
      <c r="E235" s="188">
        <f t="shared" si="66"/>
        <v>0</v>
      </c>
      <c r="F235" s="188">
        <f t="shared" si="66"/>
        <v>0</v>
      </c>
      <c r="G235" s="188">
        <f t="shared" si="66"/>
        <v>0</v>
      </c>
      <c r="H235" s="188">
        <f t="shared" si="66"/>
        <v>0</v>
      </c>
      <c r="I235" s="188">
        <f t="shared" si="66"/>
        <v>0</v>
      </c>
      <c r="J235" s="188">
        <f t="shared" si="66"/>
        <v>0</v>
      </c>
      <c r="K235" s="188">
        <f t="shared" si="66"/>
        <v>0</v>
      </c>
      <c r="L235" s="188">
        <f t="shared" si="66"/>
        <v>0</v>
      </c>
      <c r="M235" s="188">
        <f t="shared" si="66"/>
        <v>0</v>
      </c>
      <c r="N235" s="188">
        <f t="shared" si="66"/>
        <v>1</v>
      </c>
      <c r="O235" s="191"/>
    </row>
    <row r="236" spans="1:15">
      <c r="A236" s="178" t="s">
        <v>51</v>
      </c>
      <c r="B236" s="188">
        <f t="shared" si="57"/>
        <v>1</v>
      </c>
      <c r="C236" s="187">
        <v>0</v>
      </c>
      <c r="D236" s="187">
        <v>0</v>
      </c>
      <c r="E236" s="187">
        <v>0</v>
      </c>
      <c r="F236" s="187">
        <v>0</v>
      </c>
      <c r="G236" s="187">
        <v>0</v>
      </c>
      <c r="H236" s="187">
        <v>0</v>
      </c>
      <c r="I236" s="187">
        <v>0</v>
      </c>
      <c r="J236" s="187">
        <v>0</v>
      </c>
      <c r="K236" s="187">
        <v>0</v>
      </c>
      <c r="L236" s="187">
        <v>0</v>
      </c>
      <c r="M236" s="187">
        <v>0</v>
      </c>
      <c r="N236" s="187">
        <v>1</v>
      </c>
      <c r="O236" s="191"/>
    </row>
    <row r="237" spans="1:15" s="184" customFormat="1">
      <c r="A237" s="177" t="s">
        <v>103</v>
      </c>
      <c r="B237" s="188">
        <f t="shared" si="57"/>
        <v>13</v>
      </c>
      <c r="C237" s="188">
        <f>SUM(C238:C240)</f>
        <v>0</v>
      </c>
      <c r="D237" s="188">
        <f t="shared" ref="D237:N237" si="67">SUM(D238:D240)</f>
        <v>0</v>
      </c>
      <c r="E237" s="188">
        <f t="shared" si="67"/>
        <v>0</v>
      </c>
      <c r="F237" s="188">
        <f t="shared" si="67"/>
        <v>0</v>
      </c>
      <c r="G237" s="188">
        <f t="shared" si="67"/>
        <v>2</v>
      </c>
      <c r="H237" s="188">
        <f t="shared" si="67"/>
        <v>0</v>
      </c>
      <c r="I237" s="188">
        <f t="shared" si="67"/>
        <v>1</v>
      </c>
      <c r="J237" s="188">
        <f t="shared" si="67"/>
        <v>2</v>
      </c>
      <c r="K237" s="188">
        <f t="shared" si="67"/>
        <v>1</v>
      </c>
      <c r="L237" s="188">
        <f t="shared" si="67"/>
        <v>3</v>
      </c>
      <c r="M237" s="188">
        <f t="shared" si="67"/>
        <v>2</v>
      </c>
      <c r="N237" s="188">
        <f t="shared" si="67"/>
        <v>2</v>
      </c>
      <c r="O237" s="191"/>
    </row>
    <row r="238" spans="1:15">
      <c r="A238" s="178" t="s">
        <v>51</v>
      </c>
      <c r="B238" s="188">
        <f t="shared" si="57"/>
        <v>11</v>
      </c>
      <c r="C238" s="187">
        <v>0</v>
      </c>
      <c r="D238" s="187">
        <v>0</v>
      </c>
      <c r="E238" s="187">
        <v>0</v>
      </c>
      <c r="F238" s="187">
        <v>0</v>
      </c>
      <c r="G238" s="187">
        <v>1</v>
      </c>
      <c r="H238" s="187">
        <v>0</v>
      </c>
      <c r="I238" s="187">
        <v>0</v>
      </c>
      <c r="J238" s="187">
        <v>2</v>
      </c>
      <c r="K238" s="187">
        <v>1</v>
      </c>
      <c r="L238" s="187">
        <v>3</v>
      </c>
      <c r="M238" s="187">
        <v>2</v>
      </c>
      <c r="N238" s="187">
        <v>2</v>
      </c>
      <c r="O238" s="191"/>
    </row>
    <row r="239" spans="1:15">
      <c r="A239" s="178" t="s">
        <v>54</v>
      </c>
      <c r="B239" s="188">
        <f t="shared" si="57"/>
        <v>1</v>
      </c>
      <c r="C239" s="187">
        <v>0</v>
      </c>
      <c r="D239" s="187">
        <v>0</v>
      </c>
      <c r="E239" s="187">
        <v>0</v>
      </c>
      <c r="F239" s="187">
        <v>0</v>
      </c>
      <c r="G239" s="187">
        <v>0</v>
      </c>
      <c r="H239" s="187">
        <v>0</v>
      </c>
      <c r="I239" s="187">
        <v>1</v>
      </c>
      <c r="J239" s="187">
        <v>0</v>
      </c>
      <c r="K239" s="187">
        <v>0</v>
      </c>
      <c r="L239" s="187">
        <v>0</v>
      </c>
      <c r="M239" s="187">
        <v>0</v>
      </c>
      <c r="N239" s="187">
        <v>0</v>
      </c>
      <c r="O239" s="191"/>
    </row>
    <row r="240" spans="1:15">
      <c r="A240" s="178" t="s">
        <v>52</v>
      </c>
      <c r="B240" s="188">
        <f t="shared" si="57"/>
        <v>1</v>
      </c>
      <c r="C240" s="187">
        <v>0</v>
      </c>
      <c r="D240" s="187">
        <v>0</v>
      </c>
      <c r="E240" s="187">
        <v>0</v>
      </c>
      <c r="F240" s="187">
        <v>0</v>
      </c>
      <c r="G240" s="187">
        <v>1</v>
      </c>
      <c r="H240" s="187">
        <v>0</v>
      </c>
      <c r="I240" s="187">
        <v>0</v>
      </c>
      <c r="J240" s="187">
        <v>0</v>
      </c>
      <c r="K240" s="187">
        <v>0</v>
      </c>
      <c r="L240" s="187">
        <v>0</v>
      </c>
      <c r="M240" s="187">
        <v>0</v>
      </c>
      <c r="N240" s="187">
        <v>0</v>
      </c>
      <c r="O240" s="191"/>
    </row>
    <row r="241" spans="1:15" s="184" customFormat="1">
      <c r="A241" s="177" t="s">
        <v>260</v>
      </c>
      <c r="B241" s="188">
        <f t="shared" si="57"/>
        <v>3</v>
      </c>
      <c r="C241" s="188">
        <f>SUM(C242)</f>
        <v>0</v>
      </c>
      <c r="D241" s="188">
        <f t="shared" ref="D241:N241" si="68">SUM(D242)</f>
        <v>0</v>
      </c>
      <c r="E241" s="188">
        <f t="shared" si="68"/>
        <v>0</v>
      </c>
      <c r="F241" s="188">
        <f t="shared" si="68"/>
        <v>0</v>
      </c>
      <c r="G241" s="188">
        <f t="shared" si="68"/>
        <v>2</v>
      </c>
      <c r="H241" s="188">
        <f t="shared" si="68"/>
        <v>0</v>
      </c>
      <c r="I241" s="188">
        <f t="shared" si="68"/>
        <v>0</v>
      </c>
      <c r="J241" s="188">
        <f t="shared" si="68"/>
        <v>0</v>
      </c>
      <c r="K241" s="188">
        <f t="shared" si="68"/>
        <v>0</v>
      </c>
      <c r="L241" s="188">
        <f t="shared" si="68"/>
        <v>0</v>
      </c>
      <c r="M241" s="188">
        <f t="shared" si="68"/>
        <v>1</v>
      </c>
      <c r="N241" s="188">
        <f t="shared" si="68"/>
        <v>0</v>
      </c>
      <c r="O241" s="191"/>
    </row>
    <row r="242" spans="1:15">
      <c r="A242" s="178" t="s">
        <v>56</v>
      </c>
      <c r="B242" s="188">
        <f t="shared" si="57"/>
        <v>3</v>
      </c>
      <c r="C242" s="187">
        <v>0</v>
      </c>
      <c r="D242" s="187">
        <v>0</v>
      </c>
      <c r="E242" s="187">
        <v>0</v>
      </c>
      <c r="F242" s="187">
        <v>0</v>
      </c>
      <c r="G242" s="187">
        <v>2</v>
      </c>
      <c r="H242" s="187">
        <v>0</v>
      </c>
      <c r="I242" s="187">
        <v>0</v>
      </c>
      <c r="J242" s="187">
        <v>0</v>
      </c>
      <c r="K242" s="187">
        <v>0</v>
      </c>
      <c r="L242" s="187">
        <v>0</v>
      </c>
      <c r="M242" s="187">
        <v>1</v>
      </c>
      <c r="N242" s="187">
        <v>0</v>
      </c>
      <c r="O242" s="191"/>
    </row>
    <row r="243" spans="1:15" s="184" customFormat="1">
      <c r="A243" s="177" t="s">
        <v>26</v>
      </c>
      <c r="B243" s="188">
        <f t="shared" si="57"/>
        <v>94</v>
      </c>
      <c r="C243" s="188">
        <f>SUM(C244:C249)</f>
        <v>7</v>
      </c>
      <c r="D243" s="188">
        <f t="shared" ref="D243:N243" si="69">SUM(D244:D249)</f>
        <v>7</v>
      </c>
      <c r="E243" s="188">
        <f t="shared" si="69"/>
        <v>12</v>
      </c>
      <c r="F243" s="188">
        <f t="shared" si="69"/>
        <v>7</v>
      </c>
      <c r="G243" s="188">
        <f t="shared" si="69"/>
        <v>6</v>
      </c>
      <c r="H243" s="188">
        <f t="shared" si="69"/>
        <v>8</v>
      </c>
      <c r="I243" s="188">
        <f t="shared" si="69"/>
        <v>9</v>
      </c>
      <c r="J243" s="188">
        <f t="shared" si="69"/>
        <v>9</v>
      </c>
      <c r="K243" s="188">
        <f t="shared" si="69"/>
        <v>5</v>
      </c>
      <c r="L243" s="188">
        <f t="shared" si="69"/>
        <v>11</v>
      </c>
      <c r="M243" s="188">
        <f t="shared" si="69"/>
        <v>6</v>
      </c>
      <c r="N243" s="188">
        <f t="shared" si="69"/>
        <v>7</v>
      </c>
      <c r="O243" s="191"/>
    </row>
    <row r="244" spans="1:15">
      <c r="A244" s="178" t="s">
        <v>53</v>
      </c>
      <c r="B244" s="188">
        <f t="shared" si="57"/>
        <v>1</v>
      </c>
      <c r="C244" s="187">
        <v>0</v>
      </c>
      <c r="D244" s="187">
        <v>1</v>
      </c>
      <c r="E244" s="187">
        <v>0</v>
      </c>
      <c r="F244" s="187">
        <v>0</v>
      </c>
      <c r="G244" s="187">
        <v>0</v>
      </c>
      <c r="H244" s="187">
        <v>0</v>
      </c>
      <c r="I244" s="187">
        <v>0</v>
      </c>
      <c r="J244" s="187">
        <v>0</v>
      </c>
      <c r="K244" s="187">
        <v>0</v>
      </c>
      <c r="L244" s="187">
        <v>0</v>
      </c>
      <c r="M244" s="187">
        <v>0</v>
      </c>
      <c r="N244" s="187">
        <v>0</v>
      </c>
      <c r="O244" s="191"/>
    </row>
    <row r="245" spans="1:15">
      <c r="A245" s="178" t="s">
        <v>51</v>
      </c>
      <c r="B245" s="188">
        <f t="shared" si="57"/>
        <v>71</v>
      </c>
      <c r="C245" s="187">
        <v>6</v>
      </c>
      <c r="D245" s="187">
        <v>3</v>
      </c>
      <c r="E245" s="187">
        <v>8</v>
      </c>
      <c r="F245" s="187">
        <v>5</v>
      </c>
      <c r="G245" s="187">
        <v>5</v>
      </c>
      <c r="H245" s="187">
        <v>7</v>
      </c>
      <c r="I245" s="187">
        <v>8</v>
      </c>
      <c r="J245" s="187">
        <v>6</v>
      </c>
      <c r="K245" s="187">
        <v>4</v>
      </c>
      <c r="L245" s="187">
        <v>10</v>
      </c>
      <c r="M245" s="187">
        <v>3</v>
      </c>
      <c r="N245" s="187">
        <v>6</v>
      </c>
      <c r="O245" s="191"/>
    </row>
    <row r="246" spans="1:15">
      <c r="A246" s="178" t="s">
        <v>55</v>
      </c>
      <c r="B246" s="188">
        <f t="shared" si="57"/>
        <v>2</v>
      </c>
      <c r="C246" s="187">
        <v>0</v>
      </c>
      <c r="D246" s="187">
        <v>1</v>
      </c>
      <c r="E246" s="187">
        <v>0</v>
      </c>
      <c r="F246" s="187">
        <v>0</v>
      </c>
      <c r="G246" s="187">
        <v>0</v>
      </c>
      <c r="H246" s="187">
        <v>0</v>
      </c>
      <c r="I246" s="187">
        <v>0</v>
      </c>
      <c r="J246" s="187">
        <v>0</v>
      </c>
      <c r="K246" s="187">
        <v>0</v>
      </c>
      <c r="L246" s="187">
        <v>0</v>
      </c>
      <c r="M246" s="187">
        <v>1</v>
      </c>
      <c r="N246" s="187">
        <v>0</v>
      </c>
      <c r="O246" s="191"/>
    </row>
    <row r="247" spans="1:15">
      <c r="A247" s="178" t="s">
        <v>54</v>
      </c>
      <c r="B247" s="188">
        <f t="shared" si="57"/>
        <v>5</v>
      </c>
      <c r="C247" s="187">
        <v>0</v>
      </c>
      <c r="D247" s="187">
        <v>0</v>
      </c>
      <c r="E247" s="187">
        <v>1</v>
      </c>
      <c r="F247" s="187">
        <v>0</v>
      </c>
      <c r="G247" s="187">
        <v>0</v>
      </c>
      <c r="H247" s="187">
        <v>1</v>
      </c>
      <c r="I247" s="187">
        <v>1</v>
      </c>
      <c r="J247" s="187">
        <v>1</v>
      </c>
      <c r="K247" s="187">
        <v>0</v>
      </c>
      <c r="L247" s="187">
        <v>1</v>
      </c>
      <c r="M247" s="187">
        <v>0</v>
      </c>
      <c r="N247" s="187">
        <v>0</v>
      </c>
      <c r="O247" s="191"/>
    </row>
    <row r="248" spans="1:15">
      <c r="A248" s="178" t="s">
        <v>56</v>
      </c>
      <c r="B248" s="188">
        <f t="shared" si="57"/>
        <v>13</v>
      </c>
      <c r="C248" s="187">
        <v>1</v>
      </c>
      <c r="D248" s="187">
        <v>2</v>
      </c>
      <c r="E248" s="187">
        <v>1</v>
      </c>
      <c r="F248" s="187">
        <v>2</v>
      </c>
      <c r="G248" s="187">
        <v>1</v>
      </c>
      <c r="H248" s="187">
        <v>0</v>
      </c>
      <c r="I248" s="187">
        <v>0</v>
      </c>
      <c r="J248" s="187">
        <v>2</v>
      </c>
      <c r="K248" s="187">
        <v>1</v>
      </c>
      <c r="L248" s="187">
        <v>0</v>
      </c>
      <c r="M248" s="187">
        <v>2</v>
      </c>
      <c r="N248" s="187">
        <v>1</v>
      </c>
      <c r="O248" s="191"/>
    </row>
    <row r="249" spans="1:15">
      <c r="A249" s="178" t="s">
        <v>52</v>
      </c>
      <c r="B249" s="188">
        <f t="shared" si="57"/>
        <v>2</v>
      </c>
      <c r="C249" s="187">
        <v>0</v>
      </c>
      <c r="D249" s="187">
        <v>0</v>
      </c>
      <c r="E249" s="187">
        <v>2</v>
      </c>
      <c r="F249" s="187">
        <v>0</v>
      </c>
      <c r="G249" s="187">
        <v>0</v>
      </c>
      <c r="H249" s="187">
        <v>0</v>
      </c>
      <c r="I249" s="187">
        <v>0</v>
      </c>
      <c r="J249" s="187">
        <v>0</v>
      </c>
      <c r="K249" s="187">
        <v>0</v>
      </c>
      <c r="L249" s="187">
        <v>0</v>
      </c>
      <c r="M249" s="187">
        <v>0</v>
      </c>
      <c r="N249" s="187">
        <v>0</v>
      </c>
      <c r="O249" s="191"/>
    </row>
    <row r="250" spans="1:15" s="184" customFormat="1">
      <c r="A250" s="177" t="s">
        <v>262</v>
      </c>
      <c r="B250" s="188">
        <f t="shared" si="57"/>
        <v>3</v>
      </c>
      <c r="C250" s="188">
        <f>SUM(C251:C252)</f>
        <v>0</v>
      </c>
      <c r="D250" s="188">
        <f t="shared" ref="D250:N250" si="70">SUM(D251:D252)</f>
        <v>1</v>
      </c>
      <c r="E250" s="188">
        <f t="shared" si="70"/>
        <v>1</v>
      </c>
      <c r="F250" s="188">
        <f t="shared" si="70"/>
        <v>1</v>
      </c>
      <c r="G250" s="188">
        <f t="shared" si="70"/>
        <v>0</v>
      </c>
      <c r="H250" s="188">
        <f t="shared" si="70"/>
        <v>0</v>
      </c>
      <c r="I250" s="188">
        <f t="shared" si="70"/>
        <v>0</v>
      </c>
      <c r="J250" s="188">
        <f t="shared" si="70"/>
        <v>0</v>
      </c>
      <c r="K250" s="188">
        <f t="shared" si="70"/>
        <v>0</v>
      </c>
      <c r="L250" s="188">
        <f t="shared" si="70"/>
        <v>0</v>
      </c>
      <c r="M250" s="188">
        <f t="shared" si="70"/>
        <v>0</v>
      </c>
      <c r="N250" s="188">
        <f t="shared" si="70"/>
        <v>0</v>
      </c>
      <c r="O250" s="191"/>
    </row>
    <row r="251" spans="1:15">
      <c r="A251" s="178" t="s">
        <v>51</v>
      </c>
      <c r="B251" s="188">
        <f t="shared" si="57"/>
        <v>1</v>
      </c>
      <c r="C251" s="187">
        <v>0</v>
      </c>
      <c r="D251" s="187">
        <v>0</v>
      </c>
      <c r="E251" s="187">
        <v>0</v>
      </c>
      <c r="F251" s="187">
        <v>1</v>
      </c>
      <c r="G251" s="187">
        <v>0</v>
      </c>
      <c r="H251" s="187">
        <v>0</v>
      </c>
      <c r="I251" s="187">
        <v>0</v>
      </c>
      <c r="J251" s="187">
        <v>0</v>
      </c>
      <c r="K251" s="187">
        <v>0</v>
      </c>
      <c r="L251" s="187">
        <v>0</v>
      </c>
      <c r="M251" s="187">
        <v>0</v>
      </c>
      <c r="N251" s="187">
        <v>0</v>
      </c>
      <c r="O251" s="191"/>
    </row>
    <row r="252" spans="1:15">
      <c r="A252" s="178" t="s">
        <v>52</v>
      </c>
      <c r="B252" s="188">
        <f t="shared" si="57"/>
        <v>2</v>
      </c>
      <c r="C252" s="187">
        <v>0</v>
      </c>
      <c r="D252" s="187">
        <v>1</v>
      </c>
      <c r="E252" s="187">
        <v>1</v>
      </c>
      <c r="F252" s="187">
        <v>0</v>
      </c>
      <c r="G252" s="187">
        <v>0</v>
      </c>
      <c r="H252" s="187">
        <v>0</v>
      </c>
      <c r="I252" s="187">
        <v>0</v>
      </c>
      <c r="J252" s="187">
        <v>0</v>
      </c>
      <c r="K252" s="187">
        <v>0</v>
      </c>
      <c r="L252" s="187">
        <v>0</v>
      </c>
      <c r="M252" s="187">
        <v>0</v>
      </c>
      <c r="N252" s="187">
        <v>0</v>
      </c>
      <c r="O252" s="191"/>
    </row>
    <row r="253" spans="1:15" s="184" customFormat="1">
      <c r="A253" s="177" t="s">
        <v>320</v>
      </c>
      <c r="B253" s="188">
        <f t="shared" si="57"/>
        <v>1</v>
      </c>
      <c r="C253" s="188">
        <f>SUM(C254)</f>
        <v>0</v>
      </c>
      <c r="D253" s="188">
        <f t="shared" ref="D253:N253" si="71">SUM(D254)</f>
        <v>0</v>
      </c>
      <c r="E253" s="188">
        <f t="shared" si="71"/>
        <v>0</v>
      </c>
      <c r="F253" s="188">
        <f t="shared" si="71"/>
        <v>1</v>
      </c>
      <c r="G253" s="188">
        <f t="shared" si="71"/>
        <v>0</v>
      </c>
      <c r="H253" s="188">
        <f t="shared" si="71"/>
        <v>0</v>
      </c>
      <c r="I253" s="188">
        <f t="shared" si="71"/>
        <v>0</v>
      </c>
      <c r="J253" s="188">
        <f t="shared" si="71"/>
        <v>0</v>
      </c>
      <c r="K253" s="188">
        <f t="shared" si="71"/>
        <v>0</v>
      </c>
      <c r="L253" s="188">
        <f t="shared" si="71"/>
        <v>0</v>
      </c>
      <c r="M253" s="188">
        <f t="shared" si="71"/>
        <v>0</v>
      </c>
      <c r="N253" s="188">
        <f t="shared" si="71"/>
        <v>0</v>
      </c>
      <c r="O253" s="191"/>
    </row>
    <row r="254" spans="1:15">
      <c r="A254" s="178" t="s">
        <v>51</v>
      </c>
      <c r="B254" s="188">
        <f t="shared" si="57"/>
        <v>1</v>
      </c>
      <c r="C254" s="187">
        <v>0</v>
      </c>
      <c r="D254" s="187">
        <v>0</v>
      </c>
      <c r="E254" s="187">
        <v>0</v>
      </c>
      <c r="F254" s="187">
        <v>1</v>
      </c>
      <c r="G254" s="187">
        <v>0</v>
      </c>
      <c r="H254" s="187">
        <v>0</v>
      </c>
      <c r="I254" s="187">
        <v>0</v>
      </c>
      <c r="J254" s="187">
        <v>0</v>
      </c>
      <c r="K254" s="187">
        <v>0</v>
      </c>
      <c r="L254" s="187">
        <v>0</v>
      </c>
      <c r="M254" s="187">
        <v>0</v>
      </c>
      <c r="N254" s="187">
        <v>0</v>
      </c>
      <c r="O254" s="191"/>
    </row>
    <row r="255" spans="1:15" s="184" customFormat="1">
      <c r="A255" s="177" t="s">
        <v>305</v>
      </c>
      <c r="B255" s="188">
        <f t="shared" si="57"/>
        <v>55</v>
      </c>
      <c r="C255" s="188">
        <f>SUM(C256:C262)</f>
        <v>12</v>
      </c>
      <c r="D255" s="188">
        <f t="shared" ref="D255:N255" si="72">SUM(D256:D262)</f>
        <v>9</v>
      </c>
      <c r="E255" s="188">
        <f t="shared" si="72"/>
        <v>4</v>
      </c>
      <c r="F255" s="188">
        <f t="shared" si="72"/>
        <v>3</v>
      </c>
      <c r="G255" s="188">
        <f t="shared" si="72"/>
        <v>2</v>
      </c>
      <c r="H255" s="188">
        <f t="shared" si="72"/>
        <v>5</v>
      </c>
      <c r="I255" s="188">
        <f t="shared" si="72"/>
        <v>2</v>
      </c>
      <c r="J255" s="188">
        <f t="shared" si="72"/>
        <v>4</v>
      </c>
      <c r="K255" s="188">
        <f t="shared" si="72"/>
        <v>1</v>
      </c>
      <c r="L255" s="188">
        <f t="shared" si="72"/>
        <v>2</v>
      </c>
      <c r="M255" s="188">
        <f t="shared" si="72"/>
        <v>5</v>
      </c>
      <c r="N255" s="188">
        <f t="shared" si="72"/>
        <v>6</v>
      </c>
      <c r="O255" s="191"/>
    </row>
    <row r="256" spans="1:15">
      <c r="A256" s="178" t="s">
        <v>53</v>
      </c>
      <c r="B256" s="188">
        <f t="shared" si="57"/>
        <v>1</v>
      </c>
      <c r="C256" s="187">
        <v>0</v>
      </c>
      <c r="D256" s="187">
        <v>0</v>
      </c>
      <c r="E256" s="187">
        <v>0</v>
      </c>
      <c r="F256" s="187">
        <v>0</v>
      </c>
      <c r="G256" s="187">
        <v>0</v>
      </c>
      <c r="H256" s="187">
        <v>1</v>
      </c>
      <c r="I256" s="187">
        <v>0</v>
      </c>
      <c r="J256" s="187">
        <v>0</v>
      </c>
      <c r="K256" s="187">
        <v>0</v>
      </c>
      <c r="L256" s="187">
        <v>0</v>
      </c>
      <c r="M256" s="187">
        <v>0</v>
      </c>
      <c r="N256" s="187">
        <v>0</v>
      </c>
      <c r="O256" s="191"/>
    </row>
    <row r="257" spans="1:15">
      <c r="A257" s="178" t="s">
        <v>51</v>
      </c>
      <c r="B257" s="188">
        <f t="shared" si="57"/>
        <v>22</v>
      </c>
      <c r="C257" s="187">
        <v>4</v>
      </c>
      <c r="D257" s="187">
        <v>3</v>
      </c>
      <c r="E257" s="187">
        <v>0</v>
      </c>
      <c r="F257" s="187">
        <v>1</v>
      </c>
      <c r="G257" s="187">
        <v>1</v>
      </c>
      <c r="H257" s="187">
        <v>4</v>
      </c>
      <c r="I257" s="187">
        <v>2</v>
      </c>
      <c r="J257" s="187">
        <v>3</v>
      </c>
      <c r="K257" s="187">
        <v>1</v>
      </c>
      <c r="L257" s="187">
        <v>2</v>
      </c>
      <c r="M257" s="187">
        <v>1</v>
      </c>
      <c r="N257" s="187">
        <v>0</v>
      </c>
      <c r="O257" s="191"/>
    </row>
    <row r="258" spans="1:15">
      <c r="A258" s="178" t="s">
        <v>55</v>
      </c>
      <c r="B258" s="188">
        <f t="shared" si="57"/>
        <v>20</v>
      </c>
      <c r="C258" s="187">
        <v>5</v>
      </c>
      <c r="D258" s="187">
        <v>3</v>
      </c>
      <c r="E258" s="187">
        <v>3</v>
      </c>
      <c r="F258" s="187">
        <v>0</v>
      </c>
      <c r="G258" s="187">
        <v>0</v>
      </c>
      <c r="H258" s="187">
        <v>0</v>
      </c>
      <c r="I258" s="187">
        <v>0</v>
      </c>
      <c r="J258" s="187">
        <v>0</v>
      </c>
      <c r="K258" s="187">
        <v>0</v>
      </c>
      <c r="L258" s="187">
        <v>0</v>
      </c>
      <c r="M258" s="187">
        <v>3</v>
      </c>
      <c r="N258" s="187">
        <v>6</v>
      </c>
      <c r="O258" s="191"/>
    </row>
    <row r="259" spans="1:15">
      <c r="A259" s="178" t="s">
        <v>54</v>
      </c>
      <c r="B259" s="188">
        <f t="shared" si="57"/>
        <v>2</v>
      </c>
      <c r="C259" s="187">
        <v>0</v>
      </c>
      <c r="D259" s="187">
        <v>0</v>
      </c>
      <c r="E259" s="187">
        <v>0</v>
      </c>
      <c r="F259" s="187">
        <v>0</v>
      </c>
      <c r="G259" s="187">
        <v>1</v>
      </c>
      <c r="H259" s="187">
        <v>0</v>
      </c>
      <c r="I259" s="187">
        <v>0</v>
      </c>
      <c r="J259" s="187">
        <v>1</v>
      </c>
      <c r="K259" s="187">
        <v>0</v>
      </c>
      <c r="L259" s="187">
        <v>0</v>
      </c>
      <c r="M259" s="187">
        <v>0</v>
      </c>
      <c r="N259" s="187">
        <v>0</v>
      </c>
      <c r="O259" s="191"/>
    </row>
    <row r="260" spans="1:15">
      <c r="A260" s="178" t="s">
        <v>56</v>
      </c>
      <c r="B260" s="188">
        <f t="shared" si="57"/>
        <v>2</v>
      </c>
      <c r="C260" s="187">
        <v>0</v>
      </c>
      <c r="D260" s="187">
        <v>0</v>
      </c>
      <c r="E260" s="187">
        <v>0</v>
      </c>
      <c r="F260" s="187">
        <v>1</v>
      </c>
      <c r="G260" s="187">
        <v>0</v>
      </c>
      <c r="H260" s="187">
        <v>0</v>
      </c>
      <c r="I260" s="187">
        <v>0</v>
      </c>
      <c r="J260" s="187">
        <v>0</v>
      </c>
      <c r="K260" s="187">
        <v>0</v>
      </c>
      <c r="L260" s="187">
        <v>0</v>
      </c>
      <c r="M260" s="187">
        <v>1</v>
      </c>
      <c r="N260" s="187">
        <v>0</v>
      </c>
      <c r="O260" s="191"/>
    </row>
    <row r="261" spans="1:15">
      <c r="A261" s="178" t="s">
        <v>52</v>
      </c>
      <c r="B261" s="188">
        <f t="shared" si="57"/>
        <v>7</v>
      </c>
      <c r="C261" s="187">
        <v>3</v>
      </c>
      <c r="D261" s="187">
        <v>3</v>
      </c>
      <c r="E261" s="187">
        <v>1</v>
      </c>
      <c r="F261" s="187">
        <v>0</v>
      </c>
      <c r="G261" s="187">
        <v>0</v>
      </c>
      <c r="H261" s="187">
        <v>0</v>
      </c>
      <c r="I261" s="187">
        <v>0</v>
      </c>
      <c r="J261" s="187">
        <v>0</v>
      </c>
      <c r="K261" s="187">
        <v>0</v>
      </c>
      <c r="L261" s="187">
        <v>0</v>
      </c>
      <c r="M261" s="187">
        <v>0</v>
      </c>
      <c r="N261" s="187">
        <v>0</v>
      </c>
      <c r="O261" s="191"/>
    </row>
    <row r="262" spans="1:15">
      <c r="A262" s="178" t="s">
        <v>68</v>
      </c>
      <c r="B262" s="188">
        <f t="shared" ref="B262:B325" si="73">SUM(C262:N262)</f>
        <v>1</v>
      </c>
      <c r="C262" s="187">
        <v>0</v>
      </c>
      <c r="D262" s="187">
        <v>0</v>
      </c>
      <c r="E262" s="187">
        <v>0</v>
      </c>
      <c r="F262" s="187">
        <v>1</v>
      </c>
      <c r="G262" s="187">
        <v>0</v>
      </c>
      <c r="H262" s="187">
        <v>0</v>
      </c>
      <c r="I262" s="187">
        <v>0</v>
      </c>
      <c r="J262" s="187">
        <v>0</v>
      </c>
      <c r="K262" s="187">
        <v>0</v>
      </c>
      <c r="L262" s="187">
        <v>0</v>
      </c>
      <c r="M262" s="187">
        <v>0</v>
      </c>
      <c r="N262" s="187">
        <v>0</v>
      </c>
      <c r="O262" s="191"/>
    </row>
    <row r="263" spans="1:15" s="184" customFormat="1">
      <c r="A263" s="177" t="s">
        <v>66</v>
      </c>
      <c r="B263" s="188">
        <f t="shared" si="73"/>
        <v>570</v>
      </c>
      <c r="C263" s="188">
        <f>SUM(C264:C271)</f>
        <v>48</v>
      </c>
      <c r="D263" s="188">
        <f t="shared" ref="D263:N263" si="74">SUM(D264:D271)</f>
        <v>53</v>
      </c>
      <c r="E263" s="188">
        <f t="shared" si="74"/>
        <v>56</v>
      </c>
      <c r="F263" s="188">
        <f t="shared" si="74"/>
        <v>56</v>
      </c>
      <c r="G263" s="188">
        <f t="shared" si="74"/>
        <v>36</v>
      </c>
      <c r="H263" s="188">
        <f t="shared" si="74"/>
        <v>37</v>
      </c>
      <c r="I263" s="188">
        <f t="shared" si="74"/>
        <v>61</v>
      </c>
      <c r="J263" s="188">
        <f t="shared" si="74"/>
        <v>48</v>
      </c>
      <c r="K263" s="188">
        <f t="shared" si="74"/>
        <v>42</v>
      </c>
      <c r="L263" s="188">
        <f t="shared" si="74"/>
        <v>49</v>
      </c>
      <c r="M263" s="188">
        <f t="shared" si="74"/>
        <v>40</v>
      </c>
      <c r="N263" s="188">
        <f t="shared" si="74"/>
        <v>44</v>
      </c>
      <c r="O263" s="191"/>
    </row>
    <row r="264" spans="1:15">
      <c r="A264" s="178" t="s">
        <v>53</v>
      </c>
      <c r="B264" s="188">
        <f t="shared" si="73"/>
        <v>18</v>
      </c>
      <c r="C264" s="187">
        <v>1</v>
      </c>
      <c r="D264" s="187">
        <v>1</v>
      </c>
      <c r="E264" s="187">
        <v>2</v>
      </c>
      <c r="F264" s="187">
        <v>1</v>
      </c>
      <c r="G264" s="187">
        <v>1</v>
      </c>
      <c r="H264" s="187">
        <v>0</v>
      </c>
      <c r="I264" s="187">
        <v>2</v>
      </c>
      <c r="J264" s="187">
        <v>1</v>
      </c>
      <c r="K264" s="187">
        <v>3</v>
      </c>
      <c r="L264" s="187">
        <v>4</v>
      </c>
      <c r="M264" s="187">
        <v>0</v>
      </c>
      <c r="N264" s="187">
        <v>2</v>
      </c>
      <c r="O264" s="191"/>
    </row>
    <row r="265" spans="1:15">
      <c r="A265" s="178" t="s">
        <v>51</v>
      </c>
      <c r="B265" s="188">
        <f t="shared" si="73"/>
        <v>275</v>
      </c>
      <c r="C265" s="187">
        <v>24</v>
      </c>
      <c r="D265" s="187">
        <v>27</v>
      </c>
      <c r="E265" s="187">
        <v>27</v>
      </c>
      <c r="F265" s="187">
        <v>32</v>
      </c>
      <c r="G265" s="187">
        <v>17</v>
      </c>
      <c r="H265" s="187">
        <v>21</v>
      </c>
      <c r="I265" s="187">
        <v>28</v>
      </c>
      <c r="J265" s="187">
        <v>24</v>
      </c>
      <c r="K265" s="187">
        <v>17</v>
      </c>
      <c r="L265" s="187">
        <v>24</v>
      </c>
      <c r="M265" s="187">
        <v>16</v>
      </c>
      <c r="N265" s="187">
        <v>18</v>
      </c>
      <c r="O265" s="191"/>
    </row>
    <row r="266" spans="1:15">
      <c r="A266" s="178" t="s">
        <v>55</v>
      </c>
      <c r="B266" s="188">
        <f t="shared" si="73"/>
        <v>102</v>
      </c>
      <c r="C266" s="187">
        <v>10</v>
      </c>
      <c r="D266" s="187">
        <v>16</v>
      </c>
      <c r="E266" s="187">
        <v>10</v>
      </c>
      <c r="F266" s="187">
        <v>12</v>
      </c>
      <c r="G266" s="187">
        <v>5</v>
      </c>
      <c r="H266" s="187">
        <v>4</v>
      </c>
      <c r="I266" s="187">
        <v>9</v>
      </c>
      <c r="J266" s="187">
        <v>7</v>
      </c>
      <c r="K266" s="187">
        <v>6</v>
      </c>
      <c r="L266" s="187">
        <v>5</v>
      </c>
      <c r="M266" s="187">
        <v>9</v>
      </c>
      <c r="N266" s="187">
        <v>9</v>
      </c>
      <c r="O266" s="191"/>
    </row>
    <row r="267" spans="1:15">
      <c r="A267" s="178" t="s">
        <v>54</v>
      </c>
      <c r="B267" s="188">
        <f t="shared" si="73"/>
        <v>71</v>
      </c>
      <c r="C267" s="187">
        <v>5</v>
      </c>
      <c r="D267" s="187">
        <v>2</v>
      </c>
      <c r="E267" s="187">
        <v>6</v>
      </c>
      <c r="F267" s="187">
        <v>2</v>
      </c>
      <c r="G267" s="187">
        <v>8</v>
      </c>
      <c r="H267" s="187">
        <v>4</v>
      </c>
      <c r="I267" s="187">
        <v>10</v>
      </c>
      <c r="J267" s="187">
        <v>7</v>
      </c>
      <c r="K267" s="187">
        <v>5</v>
      </c>
      <c r="L267" s="187">
        <v>5</v>
      </c>
      <c r="M267" s="187">
        <v>9</v>
      </c>
      <c r="N267" s="187">
        <v>8</v>
      </c>
      <c r="O267" s="191"/>
    </row>
    <row r="268" spans="1:15">
      <c r="A268" s="178" t="s">
        <v>63</v>
      </c>
      <c r="B268" s="188">
        <f t="shared" si="73"/>
        <v>19</v>
      </c>
      <c r="C268" s="187">
        <v>1</v>
      </c>
      <c r="D268" s="187">
        <v>1</v>
      </c>
      <c r="E268" s="187">
        <v>3</v>
      </c>
      <c r="F268" s="187">
        <v>2</v>
      </c>
      <c r="G268" s="187">
        <v>1</v>
      </c>
      <c r="H268" s="187">
        <v>0</v>
      </c>
      <c r="I268" s="187">
        <v>2</v>
      </c>
      <c r="J268" s="187">
        <v>1</v>
      </c>
      <c r="K268" s="187">
        <v>2</v>
      </c>
      <c r="L268" s="187">
        <v>4</v>
      </c>
      <c r="M268" s="187">
        <v>0</v>
      </c>
      <c r="N268" s="187">
        <v>2</v>
      </c>
      <c r="O268" s="191"/>
    </row>
    <row r="269" spans="1:15">
      <c r="A269" s="178" t="s">
        <v>56</v>
      </c>
      <c r="B269" s="188">
        <f t="shared" si="73"/>
        <v>81</v>
      </c>
      <c r="C269" s="187">
        <v>7</v>
      </c>
      <c r="D269" s="187">
        <v>5</v>
      </c>
      <c r="E269" s="187">
        <v>6</v>
      </c>
      <c r="F269" s="187">
        <v>7</v>
      </c>
      <c r="G269" s="187">
        <v>4</v>
      </c>
      <c r="H269" s="187">
        <v>8</v>
      </c>
      <c r="I269" s="187">
        <v>10</v>
      </c>
      <c r="J269" s="187">
        <v>7</v>
      </c>
      <c r="K269" s="187">
        <v>9</v>
      </c>
      <c r="L269" s="187">
        <v>7</v>
      </c>
      <c r="M269" s="187">
        <v>6</v>
      </c>
      <c r="N269" s="187">
        <v>5</v>
      </c>
      <c r="O269" s="191"/>
    </row>
    <row r="270" spans="1:15">
      <c r="A270" s="178" t="s">
        <v>52</v>
      </c>
      <c r="B270" s="188">
        <f t="shared" si="73"/>
        <v>3</v>
      </c>
      <c r="C270" s="187">
        <v>0</v>
      </c>
      <c r="D270" s="187">
        <v>1</v>
      </c>
      <c r="E270" s="187">
        <v>2</v>
      </c>
      <c r="F270" s="187">
        <v>0</v>
      </c>
      <c r="G270" s="187">
        <v>0</v>
      </c>
      <c r="H270" s="187">
        <v>0</v>
      </c>
      <c r="I270" s="187">
        <v>0</v>
      </c>
      <c r="J270" s="187">
        <v>0</v>
      </c>
      <c r="K270" s="187">
        <v>0</v>
      </c>
      <c r="L270" s="187">
        <v>0</v>
      </c>
      <c r="M270" s="187">
        <v>0</v>
      </c>
      <c r="N270" s="187">
        <v>0</v>
      </c>
      <c r="O270" s="191"/>
    </row>
    <row r="271" spans="1:15">
      <c r="A271" s="178" t="s">
        <v>68</v>
      </c>
      <c r="B271" s="188">
        <f t="shared" si="73"/>
        <v>1</v>
      </c>
      <c r="C271" s="187">
        <v>0</v>
      </c>
      <c r="D271" s="187">
        <v>0</v>
      </c>
      <c r="E271" s="187">
        <v>0</v>
      </c>
      <c r="F271" s="187">
        <v>0</v>
      </c>
      <c r="G271" s="187">
        <v>0</v>
      </c>
      <c r="H271" s="187">
        <v>0</v>
      </c>
      <c r="I271" s="187">
        <v>0</v>
      </c>
      <c r="J271" s="187">
        <v>1</v>
      </c>
      <c r="K271" s="187">
        <v>0</v>
      </c>
      <c r="L271" s="187">
        <v>0</v>
      </c>
      <c r="M271" s="187">
        <v>0</v>
      </c>
      <c r="N271" s="187">
        <v>0</v>
      </c>
      <c r="O271" s="191"/>
    </row>
    <row r="272" spans="1:15" s="184" customFormat="1">
      <c r="A272" s="177" t="s">
        <v>184</v>
      </c>
      <c r="B272" s="188">
        <f t="shared" si="73"/>
        <v>6</v>
      </c>
      <c r="C272" s="188">
        <f>SUM(C273)</f>
        <v>0</v>
      </c>
      <c r="D272" s="188">
        <f t="shared" ref="D272:N272" si="75">SUM(D273)</f>
        <v>0</v>
      </c>
      <c r="E272" s="188">
        <f t="shared" si="75"/>
        <v>0</v>
      </c>
      <c r="F272" s="188">
        <f t="shared" si="75"/>
        <v>0</v>
      </c>
      <c r="G272" s="188">
        <f t="shared" si="75"/>
        <v>1</v>
      </c>
      <c r="H272" s="188">
        <f t="shared" si="75"/>
        <v>0</v>
      </c>
      <c r="I272" s="188">
        <f t="shared" si="75"/>
        <v>1</v>
      </c>
      <c r="J272" s="188">
        <f t="shared" si="75"/>
        <v>3</v>
      </c>
      <c r="K272" s="188">
        <f t="shared" si="75"/>
        <v>0</v>
      </c>
      <c r="L272" s="188">
        <f t="shared" si="75"/>
        <v>1</v>
      </c>
      <c r="M272" s="188">
        <f t="shared" si="75"/>
        <v>0</v>
      </c>
      <c r="N272" s="188">
        <f t="shared" si="75"/>
        <v>0</v>
      </c>
      <c r="O272" s="191"/>
    </row>
    <row r="273" spans="1:15">
      <c r="A273" s="178" t="s">
        <v>51</v>
      </c>
      <c r="B273" s="188">
        <f t="shared" si="73"/>
        <v>6</v>
      </c>
      <c r="C273" s="187">
        <v>0</v>
      </c>
      <c r="D273" s="187">
        <v>0</v>
      </c>
      <c r="E273" s="187">
        <v>0</v>
      </c>
      <c r="F273" s="187">
        <v>0</v>
      </c>
      <c r="G273" s="187">
        <v>1</v>
      </c>
      <c r="H273" s="187">
        <v>0</v>
      </c>
      <c r="I273" s="187">
        <v>1</v>
      </c>
      <c r="J273" s="187">
        <v>3</v>
      </c>
      <c r="K273" s="187">
        <v>0</v>
      </c>
      <c r="L273" s="187">
        <v>1</v>
      </c>
      <c r="M273" s="187">
        <v>0</v>
      </c>
      <c r="N273" s="187">
        <v>0</v>
      </c>
      <c r="O273" s="191"/>
    </row>
    <row r="274" spans="1:15" s="184" customFormat="1">
      <c r="A274" s="177" t="s">
        <v>321</v>
      </c>
      <c r="B274" s="188">
        <f t="shared" si="73"/>
        <v>1</v>
      </c>
      <c r="C274" s="188">
        <f>SUM(C275)</f>
        <v>0</v>
      </c>
      <c r="D274" s="188">
        <f t="shared" ref="D274:N274" si="76">SUM(D275)</f>
        <v>0</v>
      </c>
      <c r="E274" s="188">
        <f t="shared" si="76"/>
        <v>0</v>
      </c>
      <c r="F274" s="188">
        <f t="shared" si="76"/>
        <v>0</v>
      </c>
      <c r="G274" s="188">
        <f t="shared" si="76"/>
        <v>0</v>
      </c>
      <c r="H274" s="188">
        <f t="shared" si="76"/>
        <v>1</v>
      </c>
      <c r="I274" s="188">
        <f t="shared" si="76"/>
        <v>0</v>
      </c>
      <c r="J274" s="188">
        <f t="shared" si="76"/>
        <v>0</v>
      </c>
      <c r="K274" s="188">
        <f t="shared" si="76"/>
        <v>0</v>
      </c>
      <c r="L274" s="188">
        <f t="shared" si="76"/>
        <v>0</v>
      </c>
      <c r="M274" s="188">
        <f t="shared" si="76"/>
        <v>0</v>
      </c>
      <c r="N274" s="188">
        <f t="shared" si="76"/>
        <v>0</v>
      </c>
      <c r="O274" s="191"/>
    </row>
    <row r="275" spans="1:15">
      <c r="A275" s="178" t="s">
        <v>52</v>
      </c>
      <c r="B275" s="188">
        <f t="shared" si="73"/>
        <v>1</v>
      </c>
      <c r="C275" s="187">
        <v>0</v>
      </c>
      <c r="D275" s="187">
        <v>0</v>
      </c>
      <c r="E275" s="187">
        <v>0</v>
      </c>
      <c r="F275" s="187">
        <v>0</v>
      </c>
      <c r="G275" s="187">
        <v>0</v>
      </c>
      <c r="H275" s="187">
        <v>1</v>
      </c>
      <c r="I275" s="187">
        <v>0</v>
      </c>
      <c r="J275" s="187">
        <v>0</v>
      </c>
      <c r="K275" s="187">
        <v>0</v>
      </c>
      <c r="L275" s="187">
        <v>0</v>
      </c>
      <c r="M275" s="187">
        <v>0</v>
      </c>
      <c r="N275" s="187">
        <v>0</v>
      </c>
      <c r="O275" s="191"/>
    </row>
    <row r="276" spans="1:15" s="184" customFormat="1">
      <c r="A276" s="177" t="s">
        <v>140</v>
      </c>
      <c r="B276" s="188">
        <f t="shared" si="73"/>
        <v>10</v>
      </c>
      <c r="C276" s="188">
        <f>SUM(C277)</f>
        <v>1</v>
      </c>
      <c r="D276" s="188">
        <f t="shared" ref="D276:N276" si="77">SUM(D277)</f>
        <v>1</v>
      </c>
      <c r="E276" s="188">
        <f t="shared" si="77"/>
        <v>2</v>
      </c>
      <c r="F276" s="188">
        <f t="shared" si="77"/>
        <v>0</v>
      </c>
      <c r="G276" s="188">
        <f t="shared" si="77"/>
        <v>1</v>
      </c>
      <c r="H276" s="188">
        <f t="shared" si="77"/>
        <v>2</v>
      </c>
      <c r="I276" s="188">
        <f t="shared" si="77"/>
        <v>1</v>
      </c>
      <c r="J276" s="188">
        <f t="shared" si="77"/>
        <v>0</v>
      </c>
      <c r="K276" s="188">
        <f t="shared" si="77"/>
        <v>0</v>
      </c>
      <c r="L276" s="188">
        <f t="shared" si="77"/>
        <v>0</v>
      </c>
      <c r="M276" s="188">
        <f t="shared" si="77"/>
        <v>1</v>
      </c>
      <c r="N276" s="188">
        <f t="shared" si="77"/>
        <v>1</v>
      </c>
      <c r="O276" s="191"/>
    </row>
    <row r="277" spans="1:15">
      <c r="A277" s="178" t="s">
        <v>52</v>
      </c>
      <c r="B277" s="188">
        <f t="shared" si="73"/>
        <v>10</v>
      </c>
      <c r="C277" s="187">
        <v>1</v>
      </c>
      <c r="D277" s="187">
        <v>1</v>
      </c>
      <c r="E277" s="187">
        <v>2</v>
      </c>
      <c r="F277" s="187">
        <v>0</v>
      </c>
      <c r="G277" s="187">
        <v>1</v>
      </c>
      <c r="H277" s="187">
        <v>2</v>
      </c>
      <c r="I277" s="187">
        <v>1</v>
      </c>
      <c r="J277" s="187">
        <v>0</v>
      </c>
      <c r="K277" s="187">
        <v>0</v>
      </c>
      <c r="L277" s="187">
        <v>0</v>
      </c>
      <c r="M277" s="187">
        <v>1</v>
      </c>
      <c r="N277" s="187">
        <v>1</v>
      </c>
      <c r="O277" s="191"/>
    </row>
    <row r="278" spans="1:15" s="184" customFormat="1">
      <c r="A278" s="177" t="s">
        <v>27</v>
      </c>
      <c r="B278" s="188">
        <f t="shared" si="73"/>
        <v>178</v>
      </c>
      <c r="C278" s="188">
        <f>SUM(C279:C282)</f>
        <v>17</v>
      </c>
      <c r="D278" s="188">
        <f t="shared" ref="D278:N278" si="78">SUM(D279:D282)</f>
        <v>16</v>
      </c>
      <c r="E278" s="188">
        <f t="shared" si="78"/>
        <v>24</v>
      </c>
      <c r="F278" s="188">
        <f t="shared" si="78"/>
        <v>18</v>
      </c>
      <c r="G278" s="188">
        <f t="shared" si="78"/>
        <v>13</v>
      </c>
      <c r="H278" s="188">
        <f t="shared" si="78"/>
        <v>19</v>
      </c>
      <c r="I278" s="188">
        <f t="shared" si="78"/>
        <v>15</v>
      </c>
      <c r="J278" s="188">
        <f t="shared" si="78"/>
        <v>13</v>
      </c>
      <c r="K278" s="188">
        <f t="shared" si="78"/>
        <v>9</v>
      </c>
      <c r="L278" s="188">
        <f t="shared" si="78"/>
        <v>10</v>
      </c>
      <c r="M278" s="188">
        <f t="shared" si="78"/>
        <v>13</v>
      </c>
      <c r="N278" s="188">
        <f t="shared" si="78"/>
        <v>11</v>
      </c>
      <c r="O278" s="191"/>
    </row>
    <row r="279" spans="1:15">
      <c r="A279" s="178" t="s">
        <v>51</v>
      </c>
      <c r="B279" s="188">
        <f t="shared" si="73"/>
        <v>172</v>
      </c>
      <c r="C279" s="187">
        <v>17</v>
      </c>
      <c r="D279" s="187">
        <v>13</v>
      </c>
      <c r="E279" s="187">
        <v>23</v>
      </c>
      <c r="F279" s="187">
        <v>18</v>
      </c>
      <c r="G279" s="187">
        <v>13</v>
      </c>
      <c r="H279" s="187">
        <v>19</v>
      </c>
      <c r="I279" s="187">
        <v>15</v>
      </c>
      <c r="J279" s="187">
        <v>13</v>
      </c>
      <c r="K279" s="187">
        <v>9</v>
      </c>
      <c r="L279" s="187">
        <v>9</v>
      </c>
      <c r="M279" s="187">
        <v>12</v>
      </c>
      <c r="N279" s="187">
        <v>11</v>
      </c>
      <c r="O279" s="191"/>
    </row>
    <row r="280" spans="1:15">
      <c r="A280" s="178" t="s">
        <v>55</v>
      </c>
      <c r="B280" s="188">
        <f t="shared" si="73"/>
        <v>1</v>
      </c>
      <c r="C280" s="187">
        <v>0</v>
      </c>
      <c r="D280" s="187">
        <v>1</v>
      </c>
      <c r="E280" s="187">
        <v>0</v>
      </c>
      <c r="F280" s="187">
        <v>0</v>
      </c>
      <c r="G280" s="187">
        <v>0</v>
      </c>
      <c r="H280" s="187">
        <v>0</v>
      </c>
      <c r="I280" s="187">
        <v>0</v>
      </c>
      <c r="J280" s="187">
        <v>0</v>
      </c>
      <c r="K280" s="187">
        <v>0</v>
      </c>
      <c r="L280" s="187">
        <v>0</v>
      </c>
      <c r="M280" s="187">
        <v>0</v>
      </c>
      <c r="N280" s="187">
        <v>0</v>
      </c>
      <c r="O280" s="191"/>
    </row>
    <row r="281" spans="1:15">
      <c r="A281" s="178" t="s">
        <v>54</v>
      </c>
      <c r="B281" s="188">
        <f t="shared" si="73"/>
        <v>4</v>
      </c>
      <c r="C281" s="187">
        <v>0</v>
      </c>
      <c r="D281" s="187">
        <v>1</v>
      </c>
      <c r="E281" s="187">
        <v>1</v>
      </c>
      <c r="F281" s="187">
        <v>0</v>
      </c>
      <c r="G281" s="187">
        <v>0</v>
      </c>
      <c r="H281" s="187">
        <v>0</v>
      </c>
      <c r="I281" s="187">
        <v>0</v>
      </c>
      <c r="J281" s="187">
        <v>0</v>
      </c>
      <c r="K281" s="187">
        <v>0</v>
      </c>
      <c r="L281" s="187">
        <v>1</v>
      </c>
      <c r="M281" s="187">
        <v>1</v>
      </c>
      <c r="N281" s="187">
        <v>0</v>
      </c>
      <c r="O281" s="191"/>
    </row>
    <row r="282" spans="1:15">
      <c r="A282" s="178" t="s">
        <v>52</v>
      </c>
      <c r="B282" s="188">
        <f t="shared" si="73"/>
        <v>1</v>
      </c>
      <c r="C282" s="187">
        <v>0</v>
      </c>
      <c r="D282" s="187">
        <v>1</v>
      </c>
      <c r="E282" s="187">
        <v>0</v>
      </c>
      <c r="F282" s="187">
        <v>0</v>
      </c>
      <c r="G282" s="187">
        <v>0</v>
      </c>
      <c r="H282" s="187">
        <v>0</v>
      </c>
      <c r="I282" s="187">
        <v>0</v>
      </c>
      <c r="J282" s="187">
        <v>0</v>
      </c>
      <c r="K282" s="187">
        <v>0</v>
      </c>
      <c r="L282" s="187">
        <v>0</v>
      </c>
      <c r="M282" s="187">
        <v>0</v>
      </c>
      <c r="N282" s="187">
        <v>0</v>
      </c>
      <c r="O282" s="191"/>
    </row>
    <row r="283" spans="1:15" s="184" customFormat="1">
      <c r="A283" s="177" t="s">
        <v>28</v>
      </c>
      <c r="B283" s="188">
        <f t="shared" si="73"/>
        <v>53</v>
      </c>
      <c r="C283" s="188">
        <f>SUM(C284:C288)</f>
        <v>3</v>
      </c>
      <c r="D283" s="188">
        <f t="shared" ref="D283:N283" si="79">SUM(D284:D288)</f>
        <v>10</v>
      </c>
      <c r="E283" s="188">
        <f t="shared" si="79"/>
        <v>4</v>
      </c>
      <c r="F283" s="188">
        <f t="shared" si="79"/>
        <v>7</v>
      </c>
      <c r="G283" s="188">
        <f t="shared" si="79"/>
        <v>9</v>
      </c>
      <c r="H283" s="188">
        <f t="shared" si="79"/>
        <v>6</v>
      </c>
      <c r="I283" s="188">
        <f t="shared" si="79"/>
        <v>2</v>
      </c>
      <c r="J283" s="188">
        <f t="shared" si="79"/>
        <v>0</v>
      </c>
      <c r="K283" s="188">
        <f t="shared" si="79"/>
        <v>1</v>
      </c>
      <c r="L283" s="188">
        <f t="shared" si="79"/>
        <v>1</v>
      </c>
      <c r="M283" s="188">
        <f t="shared" si="79"/>
        <v>4</v>
      </c>
      <c r="N283" s="188">
        <f t="shared" si="79"/>
        <v>6</v>
      </c>
      <c r="O283" s="191"/>
    </row>
    <row r="284" spans="1:15">
      <c r="A284" s="178" t="s">
        <v>51</v>
      </c>
      <c r="B284" s="188">
        <f t="shared" si="73"/>
        <v>10</v>
      </c>
      <c r="C284" s="187">
        <v>1</v>
      </c>
      <c r="D284" s="187">
        <v>0</v>
      </c>
      <c r="E284" s="187">
        <v>0</v>
      </c>
      <c r="F284" s="187">
        <v>2</v>
      </c>
      <c r="G284" s="187">
        <v>1</v>
      </c>
      <c r="H284" s="187">
        <v>0</v>
      </c>
      <c r="I284" s="187">
        <v>0</v>
      </c>
      <c r="J284" s="187">
        <v>0</v>
      </c>
      <c r="K284" s="187">
        <v>0</v>
      </c>
      <c r="L284" s="187">
        <v>1</v>
      </c>
      <c r="M284" s="187">
        <v>2</v>
      </c>
      <c r="N284" s="187">
        <v>3</v>
      </c>
      <c r="O284" s="191"/>
    </row>
    <row r="285" spans="1:15">
      <c r="A285" s="178" t="s">
        <v>54</v>
      </c>
      <c r="B285" s="188">
        <f t="shared" si="73"/>
        <v>3</v>
      </c>
      <c r="C285" s="187">
        <v>0</v>
      </c>
      <c r="D285" s="187">
        <v>1</v>
      </c>
      <c r="E285" s="187">
        <v>0</v>
      </c>
      <c r="F285" s="187">
        <v>0</v>
      </c>
      <c r="G285" s="187">
        <v>0</v>
      </c>
      <c r="H285" s="187">
        <v>1</v>
      </c>
      <c r="I285" s="187">
        <v>1</v>
      </c>
      <c r="J285" s="187">
        <v>0</v>
      </c>
      <c r="K285" s="187">
        <v>0</v>
      </c>
      <c r="L285" s="187">
        <v>0</v>
      </c>
      <c r="M285" s="187">
        <v>0</v>
      </c>
      <c r="N285" s="187">
        <v>0</v>
      </c>
      <c r="O285" s="191"/>
    </row>
    <row r="286" spans="1:15">
      <c r="A286" s="178" t="s">
        <v>63</v>
      </c>
      <c r="B286" s="188">
        <f t="shared" si="73"/>
        <v>4</v>
      </c>
      <c r="C286" s="187">
        <v>0</v>
      </c>
      <c r="D286" s="187">
        <v>0</v>
      </c>
      <c r="E286" s="187">
        <v>0</v>
      </c>
      <c r="F286" s="187">
        <v>1</v>
      </c>
      <c r="G286" s="187">
        <v>2</v>
      </c>
      <c r="H286" s="187">
        <v>1</v>
      </c>
      <c r="I286" s="187">
        <v>0</v>
      </c>
      <c r="J286" s="187">
        <v>0</v>
      </c>
      <c r="K286" s="187">
        <v>0</v>
      </c>
      <c r="L286" s="187">
        <v>0</v>
      </c>
      <c r="M286" s="187">
        <v>0</v>
      </c>
      <c r="N286" s="187">
        <v>0</v>
      </c>
      <c r="O286" s="191"/>
    </row>
    <row r="287" spans="1:15">
      <c r="A287" s="178" t="s">
        <v>56</v>
      </c>
      <c r="B287" s="188">
        <f t="shared" si="73"/>
        <v>28</v>
      </c>
      <c r="C287" s="187">
        <v>1</v>
      </c>
      <c r="D287" s="187">
        <v>8</v>
      </c>
      <c r="E287" s="187">
        <v>2</v>
      </c>
      <c r="F287" s="187">
        <v>4</v>
      </c>
      <c r="G287" s="187">
        <v>6</v>
      </c>
      <c r="H287" s="187">
        <v>2</v>
      </c>
      <c r="I287" s="187">
        <v>1</v>
      </c>
      <c r="J287" s="187">
        <v>0</v>
      </c>
      <c r="K287" s="187">
        <v>0</v>
      </c>
      <c r="L287" s="187">
        <v>0</v>
      </c>
      <c r="M287" s="187">
        <v>2</v>
      </c>
      <c r="N287" s="187">
        <v>2</v>
      </c>
      <c r="O287" s="191"/>
    </row>
    <row r="288" spans="1:15">
      <c r="A288" s="178" t="s">
        <v>52</v>
      </c>
      <c r="B288" s="188">
        <f t="shared" si="73"/>
        <v>8</v>
      </c>
      <c r="C288" s="187">
        <v>1</v>
      </c>
      <c r="D288" s="187">
        <v>1</v>
      </c>
      <c r="E288" s="187">
        <v>2</v>
      </c>
      <c r="F288" s="187">
        <v>0</v>
      </c>
      <c r="G288" s="187">
        <v>0</v>
      </c>
      <c r="H288" s="187">
        <v>2</v>
      </c>
      <c r="I288" s="187">
        <v>0</v>
      </c>
      <c r="J288" s="187">
        <v>0</v>
      </c>
      <c r="K288" s="187">
        <v>1</v>
      </c>
      <c r="L288" s="187">
        <v>0</v>
      </c>
      <c r="M288" s="187">
        <v>0</v>
      </c>
      <c r="N288" s="187">
        <v>1</v>
      </c>
      <c r="O288" s="191"/>
    </row>
    <row r="289" spans="1:15" s="184" customFormat="1">
      <c r="A289" s="177" t="s">
        <v>322</v>
      </c>
      <c r="B289" s="188">
        <f t="shared" si="73"/>
        <v>142</v>
      </c>
      <c r="C289" s="188">
        <f>SUM(C290:C292)</f>
        <v>7</v>
      </c>
      <c r="D289" s="188">
        <f t="shared" ref="D289:N289" si="80">SUM(D290:D292)</f>
        <v>6</v>
      </c>
      <c r="E289" s="188">
        <f t="shared" si="80"/>
        <v>16</v>
      </c>
      <c r="F289" s="188">
        <f t="shared" si="80"/>
        <v>10</v>
      </c>
      <c r="G289" s="188">
        <f t="shared" si="80"/>
        <v>14</v>
      </c>
      <c r="H289" s="188">
        <f t="shared" si="80"/>
        <v>12</v>
      </c>
      <c r="I289" s="188">
        <f t="shared" si="80"/>
        <v>10</v>
      </c>
      <c r="J289" s="188">
        <f t="shared" si="80"/>
        <v>15</v>
      </c>
      <c r="K289" s="188">
        <f t="shared" si="80"/>
        <v>12</v>
      </c>
      <c r="L289" s="188">
        <f t="shared" si="80"/>
        <v>14</v>
      </c>
      <c r="M289" s="188">
        <f t="shared" si="80"/>
        <v>11</v>
      </c>
      <c r="N289" s="188">
        <f t="shared" si="80"/>
        <v>15</v>
      </c>
      <c r="O289" s="191"/>
    </row>
    <row r="290" spans="1:15">
      <c r="A290" s="178" t="s">
        <v>51</v>
      </c>
      <c r="B290" s="188">
        <f t="shared" si="73"/>
        <v>139</v>
      </c>
      <c r="C290" s="187">
        <v>7</v>
      </c>
      <c r="D290" s="187">
        <v>6</v>
      </c>
      <c r="E290" s="187">
        <v>15</v>
      </c>
      <c r="F290" s="187">
        <v>10</v>
      </c>
      <c r="G290" s="187">
        <v>14</v>
      </c>
      <c r="H290" s="187">
        <v>12</v>
      </c>
      <c r="I290" s="187">
        <v>9</v>
      </c>
      <c r="J290" s="187">
        <v>15</v>
      </c>
      <c r="K290" s="187">
        <v>12</v>
      </c>
      <c r="L290" s="187">
        <v>13</v>
      </c>
      <c r="M290" s="187">
        <v>11</v>
      </c>
      <c r="N290" s="187">
        <v>15</v>
      </c>
      <c r="O290" s="191"/>
    </row>
    <row r="291" spans="1:15">
      <c r="A291" s="178" t="s">
        <v>54</v>
      </c>
      <c r="B291" s="188">
        <f t="shared" si="73"/>
        <v>1</v>
      </c>
      <c r="C291" s="187">
        <v>0</v>
      </c>
      <c r="D291" s="187">
        <v>0</v>
      </c>
      <c r="E291" s="187">
        <v>0</v>
      </c>
      <c r="F291" s="187">
        <v>0</v>
      </c>
      <c r="G291" s="187">
        <v>0</v>
      </c>
      <c r="H291" s="187">
        <v>0</v>
      </c>
      <c r="I291" s="187">
        <v>0</v>
      </c>
      <c r="J291" s="187">
        <v>0</v>
      </c>
      <c r="K291" s="187">
        <v>0</v>
      </c>
      <c r="L291" s="187">
        <v>1</v>
      </c>
      <c r="M291" s="187">
        <v>0</v>
      </c>
      <c r="N291" s="187">
        <v>0</v>
      </c>
      <c r="O291" s="191"/>
    </row>
    <row r="292" spans="1:15">
      <c r="A292" s="178" t="s">
        <v>56</v>
      </c>
      <c r="B292" s="188">
        <f t="shared" si="73"/>
        <v>2</v>
      </c>
      <c r="C292" s="187">
        <v>0</v>
      </c>
      <c r="D292" s="187">
        <v>0</v>
      </c>
      <c r="E292" s="187">
        <v>1</v>
      </c>
      <c r="F292" s="187">
        <v>0</v>
      </c>
      <c r="G292" s="187">
        <v>0</v>
      </c>
      <c r="H292" s="187">
        <v>0</v>
      </c>
      <c r="I292" s="187">
        <v>1</v>
      </c>
      <c r="J292" s="187">
        <v>0</v>
      </c>
      <c r="K292" s="187">
        <v>0</v>
      </c>
      <c r="L292" s="187">
        <v>0</v>
      </c>
      <c r="M292" s="187">
        <v>0</v>
      </c>
      <c r="N292" s="187">
        <v>0</v>
      </c>
      <c r="O292" s="191"/>
    </row>
    <row r="293" spans="1:15" s="184" customFormat="1">
      <c r="A293" s="177" t="s">
        <v>29</v>
      </c>
      <c r="B293" s="188">
        <f t="shared" si="73"/>
        <v>92</v>
      </c>
      <c r="C293" s="188">
        <f>SUM(C294:C300)</f>
        <v>8</v>
      </c>
      <c r="D293" s="188">
        <f t="shared" ref="D293:N293" si="81">SUM(D294:D300)</f>
        <v>8</v>
      </c>
      <c r="E293" s="188">
        <f t="shared" si="81"/>
        <v>9</v>
      </c>
      <c r="F293" s="188">
        <f t="shared" si="81"/>
        <v>11</v>
      </c>
      <c r="G293" s="188">
        <f t="shared" si="81"/>
        <v>5</v>
      </c>
      <c r="H293" s="188">
        <f t="shared" si="81"/>
        <v>7</v>
      </c>
      <c r="I293" s="188">
        <f t="shared" si="81"/>
        <v>4</v>
      </c>
      <c r="J293" s="188">
        <f t="shared" si="81"/>
        <v>9</v>
      </c>
      <c r="K293" s="188">
        <f t="shared" si="81"/>
        <v>6</v>
      </c>
      <c r="L293" s="188">
        <f t="shared" si="81"/>
        <v>11</v>
      </c>
      <c r="M293" s="188">
        <f t="shared" si="81"/>
        <v>8</v>
      </c>
      <c r="N293" s="188">
        <f t="shared" si="81"/>
        <v>6</v>
      </c>
      <c r="O293" s="191"/>
    </row>
    <row r="294" spans="1:15">
      <c r="A294" s="178" t="s">
        <v>53</v>
      </c>
      <c r="B294" s="188">
        <f t="shared" si="73"/>
        <v>2</v>
      </c>
      <c r="C294" s="187">
        <v>0</v>
      </c>
      <c r="D294" s="187">
        <v>0</v>
      </c>
      <c r="E294" s="187">
        <v>1</v>
      </c>
      <c r="F294" s="187">
        <v>0</v>
      </c>
      <c r="G294" s="187">
        <v>1</v>
      </c>
      <c r="H294" s="187">
        <v>0</v>
      </c>
      <c r="I294" s="187">
        <v>0</v>
      </c>
      <c r="J294" s="187">
        <v>0</v>
      </c>
      <c r="K294" s="187">
        <v>0</v>
      </c>
      <c r="L294" s="187">
        <v>0</v>
      </c>
      <c r="M294" s="187">
        <v>0</v>
      </c>
      <c r="N294" s="187">
        <v>0</v>
      </c>
      <c r="O294" s="191"/>
    </row>
    <row r="295" spans="1:15">
      <c r="A295" s="178" t="s">
        <v>51</v>
      </c>
      <c r="B295" s="188">
        <f t="shared" si="73"/>
        <v>75</v>
      </c>
      <c r="C295" s="187">
        <v>6</v>
      </c>
      <c r="D295" s="187">
        <v>7</v>
      </c>
      <c r="E295" s="187">
        <v>7</v>
      </c>
      <c r="F295" s="187">
        <v>10</v>
      </c>
      <c r="G295" s="187">
        <v>3</v>
      </c>
      <c r="H295" s="187">
        <v>5</v>
      </c>
      <c r="I295" s="187">
        <v>4</v>
      </c>
      <c r="J295" s="187">
        <v>6</v>
      </c>
      <c r="K295" s="187">
        <v>5</v>
      </c>
      <c r="L295" s="187">
        <v>8</v>
      </c>
      <c r="M295" s="187">
        <v>8</v>
      </c>
      <c r="N295" s="187">
        <v>6</v>
      </c>
      <c r="O295" s="191"/>
    </row>
    <row r="296" spans="1:15">
      <c r="A296" s="178" t="s">
        <v>54</v>
      </c>
      <c r="B296" s="188">
        <f t="shared" si="73"/>
        <v>2</v>
      </c>
      <c r="C296" s="187">
        <v>0</v>
      </c>
      <c r="D296" s="187">
        <v>0</v>
      </c>
      <c r="E296" s="187">
        <v>0</v>
      </c>
      <c r="F296" s="187">
        <v>1</v>
      </c>
      <c r="G296" s="187">
        <v>0</v>
      </c>
      <c r="H296" s="187">
        <v>0</v>
      </c>
      <c r="I296" s="187">
        <v>0</v>
      </c>
      <c r="J296" s="187">
        <v>0</v>
      </c>
      <c r="K296" s="187">
        <v>1</v>
      </c>
      <c r="L296" s="187">
        <v>0</v>
      </c>
      <c r="M296" s="187">
        <v>0</v>
      </c>
      <c r="N296" s="187">
        <v>0</v>
      </c>
      <c r="O296" s="191"/>
    </row>
    <row r="297" spans="1:15">
      <c r="A297" s="178" t="s">
        <v>67</v>
      </c>
      <c r="B297" s="188">
        <f t="shared" si="73"/>
        <v>1</v>
      </c>
      <c r="C297" s="187">
        <v>0</v>
      </c>
      <c r="D297" s="187">
        <v>0</v>
      </c>
      <c r="E297" s="187">
        <v>0</v>
      </c>
      <c r="F297" s="187">
        <v>0</v>
      </c>
      <c r="G297" s="187">
        <v>0</v>
      </c>
      <c r="H297" s="187">
        <v>0</v>
      </c>
      <c r="I297" s="187">
        <v>0</v>
      </c>
      <c r="J297" s="187">
        <v>1</v>
      </c>
      <c r="K297" s="187">
        <v>0</v>
      </c>
      <c r="L297" s="187">
        <v>0</v>
      </c>
      <c r="M297" s="187">
        <v>0</v>
      </c>
      <c r="N297" s="187">
        <v>0</v>
      </c>
      <c r="O297" s="191"/>
    </row>
    <row r="298" spans="1:15">
      <c r="A298" s="178" t="s">
        <v>63</v>
      </c>
      <c r="B298" s="188">
        <f t="shared" si="73"/>
        <v>3</v>
      </c>
      <c r="C298" s="187">
        <v>0</v>
      </c>
      <c r="D298" s="187">
        <v>0</v>
      </c>
      <c r="E298" s="187">
        <v>0</v>
      </c>
      <c r="F298" s="187">
        <v>0</v>
      </c>
      <c r="G298" s="187">
        <v>1</v>
      </c>
      <c r="H298" s="187">
        <v>1</v>
      </c>
      <c r="I298" s="187">
        <v>0</v>
      </c>
      <c r="J298" s="187">
        <v>1</v>
      </c>
      <c r="K298" s="187">
        <v>0</v>
      </c>
      <c r="L298" s="187">
        <v>0</v>
      </c>
      <c r="M298" s="187">
        <v>0</v>
      </c>
      <c r="N298" s="187">
        <v>0</v>
      </c>
      <c r="O298" s="191"/>
    </row>
    <row r="299" spans="1:15">
      <c r="A299" s="178" t="s">
        <v>52</v>
      </c>
      <c r="B299" s="188">
        <f t="shared" si="73"/>
        <v>8</v>
      </c>
      <c r="C299" s="187">
        <v>2</v>
      </c>
      <c r="D299" s="187">
        <v>1</v>
      </c>
      <c r="E299" s="187">
        <v>1</v>
      </c>
      <c r="F299" s="187">
        <v>0</v>
      </c>
      <c r="G299" s="187">
        <v>0</v>
      </c>
      <c r="H299" s="187">
        <v>1</v>
      </c>
      <c r="I299" s="187">
        <v>0</v>
      </c>
      <c r="J299" s="187">
        <v>0</v>
      </c>
      <c r="K299" s="187">
        <v>0</v>
      </c>
      <c r="L299" s="187">
        <v>3</v>
      </c>
      <c r="M299" s="187">
        <v>0</v>
      </c>
      <c r="N299" s="187">
        <v>0</v>
      </c>
      <c r="O299" s="191"/>
    </row>
    <row r="300" spans="1:15">
      <c r="A300" s="178" t="s">
        <v>68</v>
      </c>
      <c r="B300" s="188">
        <f t="shared" si="73"/>
        <v>1</v>
      </c>
      <c r="C300" s="187">
        <v>0</v>
      </c>
      <c r="D300" s="187">
        <v>0</v>
      </c>
      <c r="E300" s="187">
        <v>0</v>
      </c>
      <c r="F300" s="187">
        <v>0</v>
      </c>
      <c r="G300" s="187">
        <v>0</v>
      </c>
      <c r="H300" s="187">
        <v>0</v>
      </c>
      <c r="I300" s="187">
        <v>0</v>
      </c>
      <c r="J300" s="187">
        <v>1</v>
      </c>
      <c r="K300" s="187">
        <v>0</v>
      </c>
      <c r="L300" s="187">
        <v>0</v>
      </c>
      <c r="M300" s="187">
        <v>0</v>
      </c>
      <c r="N300" s="187">
        <v>0</v>
      </c>
      <c r="O300" s="191"/>
    </row>
    <row r="301" spans="1:15" s="184" customFormat="1">
      <c r="A301" s="177" t="s">
        <v>323</v>
      </c>
      <c r="B301" s="188">
        <f t="shared" si="73"/>
        <v>11</v>
      </c>
      <c r="C301" s="188">
        <f>SUM(C302)</f>
        <v>0</v>
      </c>
      <c r="D301" s="188">
        <f t="shared" ref="D301:N301" si="82">SUM(D302)</f>
        <v>0</v>
      </c>
      <c r="E301" s="188">
        <f t="shared" si="82"/>
        <v>0</v>
      </c>
      <c r="F301" s="188">
        <f t="shared" si="82"/>
        <v>0</v>
      </c>
      <c r="G301" s="188">
        <f t="shared" si="82"/>
        <v>1</v>
      </c>
      <c r="H301" s="188">
        <f t="shared" si="82"/>
        <v>0</v>
      </c>
      <c r="I301" s="188">
        <f t="shared" si="82"/>
        <v>1</v>
      </c>
      <c r="J301" s="188">
        <f t="shared" si="82"/>
        <v>1</v>
      </c>
      <c r="K301" s="188">
        <f t="shared" si="82"/>
        <v>2</v>
      </c>
      <c r="L301" s="188">
        <f t="shared" si="82"/>
        <v>1</v>
      </c>
      <c r="M301" s="188">
        <f t="shared" si="82"/>
        <v>2</v>
      </c>
      <c r="N301" s="188">
        <f t="shared" si="82"/>
        <v>3</v>
      </c>
      <c r="O301" s="191"/>
    </row>
    <row r="302" spans="1:15">
      <c r="A302" s="178" t="s">
        <v>51</v>
      </c>
      <c r="B302" s="188">
        <f t="shared" si="73"/>
        <v>11</v>
      </c>
      <c r="C302" s="187">
        <v>0</v>
      </c>
      <c r="D302" s="187">
        <v>0</v>
      </c>
      <c r="E302" s="187">
        <v>0</v>
      </c>
      <c r="F302" s="187">
        <v>0</v>
      </c>
      <c r="G302" s="187">
        <v>1</v>
      </c>
      <c r="H302" s="187">
        <v>0</v>
      </c>
      <c r="I302" s="187">
        <v>1</v>
      </c>
      <c r="J302" s="187">
        <v>1</v>
      </c>
      <c r="K302" s="187">
        <v>2</v>
      </c>
      <c r="L302" s="187">
        <v>1</v>
      </c>
      <c r="M302" s="187">
        <v>2</v>
      </c>
      <c r="N302" s="187">
        <v>3</v>
      </c>
      <c r="O302" s="191"/>
    </row>
    <row r="303" spans="1:15" s="184" customFormat="1">
      <c r="A303" s="177" t="s">
        <v>30</v>
      </c>
      <c r="B303" s="188">
        <f t="shared" si="73"/>
        <v>26</v>
      </c>
      <c r="C303" s="188">
        <f>SUM(C304:C305)</f>
        <v>4</v>
      </c>
      <c r="D303" s="188">
        <f t="shared" ref="D303:N303" si="83">SUM(D304:D305)</f>
        <v>2</v>
      </c>
      <c r="E303" s="188">
        <f t="shared" si="83"/>
        <v>1</v>
      </c>
      <c r="F303" s="188">
        <f t="shared" si="83"/>
        <v>4</v>
      </c>
      <c r="G303" s="188">
        <f t="shared" si="83"/>
        <v>2</v>
      </c>
      <c r="H303" s="188">
        <f t="shared" si="83"/>
        <v>2</v>
      </c>
      <c r="I303" s="188">
        <f t="shared" si="83"/>
        <v>3</v>
      </c>
      <c r="J303" s="188">
        <f t="shared" si="83"/>
        <v>4</v>
      </c>
      <c r="K303" s="188">
        <f t="shared" si="83"/>
        <v>1</v>
      </c>
      <c r="L303" s="188">
        <f t="shared" si="83"/>
        <v>3</v>
      </c>
      <c r="M303" s="188">
        <f t="shared" si="83"/>
        <v>0</v>
      </c>
      <c r="N303" s="188">
        <f t="shared" si="83"/>
        <v>0</v>
      </c>
      <c r="O303" s="191"/>
    </row>
    <row r="304" spans="1:15">
      <c r="A304" s="178" t="s">
        <v>51</v>
      </c>
      <c r="B304" s="188">
        <f t="shared" si="73"/>
        <v>25</v>
      </c>
      <c r="C304" s="187">
        <v>4</v>
      </c>
      <c r="D304" s="187">
        <v>2</v>
      </c>
      <c r="E304" s="187">
        <v>1</v>
      </c>
      <c r="F304" s="187">
        <v>4</v>
      </c>
      <c r="G304" s="187">
        <v>2</v>
      </c>
      <c r="H304" s="187">
        <v>2</v>
      </c>
      <c r="I304" s="187">
        <v>3</v>
      </c>
      <c r="J304" s="187">
        <v>4</v>
      </c>
      <c r="K304" s="187">
        <v>1</v>
      </c>
      <c r="L304" s="187">
        <v>2</v>
      </c>
      <c r="M304" s="187">
        <v>0</v>
      </c>
      <c r="N304" s="187">
        <v>0</v>
      </c>
      <c r="O304" s="191"/>
    </row>
    <row r="305" spans="1:15">
      <c r="A305" s="178" t="s">
        <v>55</v>
      </c>
      <c r="B305" s="188">
        <f t="shared" si="73"/>
        <v>1</v>
      </c>
      <c r="C305" s="187">
        <v>0</v>
      </c>
      <c r="D305" s="187">
        <v>0</v>
      </c>
      <c r="E305" s="187">
        <v>0</v>
      </c>
      <c r="F305" s="187">
        <v>0</v>
      </c>
      <c r="G305" s="187">
        <v>0</v>
      </c>
      <c r="H305" s="187">
        <v>0</v>
      </c>
      <c r="I305" s="187">
        <v>0</v>
      </c>
      <c r="J305" s="187">
        <v>0</v>
      </c>
      <c r="K305" s="187">
        <v>0</v>
      </c>
      <c r="L305" s="187">
        <v>1</v>
      </c>
      <c r="M305" s="187">
        <v>0</v>
      </c>
      <c r="N305" s="187">
        <v>0</v>
      </c>
      <c r="O305" s="191"/>
    </row>
    <row r="306" spans="1:15" s="184" customFormat="1">
      <c r="A306" s="177" t="s">
        <v>186</v>
      </c>
      <c r="B306" s="188">
        <f t="shared" si="73"/>
        <v>1</v>
      </c>
      <c r="C306" s="188">
        <f>SUM(C307)</f>
        <v>0</v>
      </c>
      <c r="D306" s="188">
        <f t="shared" ref="D306:N306" si="84">SUM(D307)</f>
        <v>0</v>
      </c>
      <c r="E306" s="188">
        <f t="shared" si="84"/>
        <v>1</v>
      </c>
      <c r="F306" s="188">
        <f t="shared" si="84"/>
        <v>0</v>
      </c>
      <c r="G306" s="188">
        <f t="shared" si="84"/>
        <v>0</v>
      </c>
      <c r="H306" s="188">
        <f t="shared" si="84"/>
        <v>0</v>
      </c>
      <c r="I306" s="188">
        <f t="shared" si="84"/>
        <v>0</v>
      </c>
      <c r="J306" s="188">
        <f t="shared" si="84"/>
        <v>0</v>
      </c>
      <c r="K306" s="188">
        <f t="shared" si="84"/>
        <v>0</v>
      </c>
      <c r="L306" s="188">
        <f t="shared" si="84"/>
        <v>0</v>
      </c>
      <c r="M306" s="188">
        <f t="shared" si="84"/>
        <v>0</v>
      </c>
      <c r="N306" s="188">
        <f t="shared" si="84"/>
        <v>0</v>
      </c>
      <c r="O306" s="191"/>
    </row>
    <row r="307" spans="1:15">
      <c r="A307" s="178" t="s">
        <v>56</v>
      </c>
      <c r="B307" s="188">
        <f t="shared" si="73"/>
        <v>1</v>
      </c>
      <c r="C307" s="187">
        <v>0</v>
      </c>
      <c r="D307" s="187">
        <v>0</v>
      </c>
      <c r="E307" s="187">
        <v>1</v>
      </c>
      <c r="F307" s="187">
        <v>0</v>
      </c>
      <c r="G307" s="187">
        <v>0</v>
      </c>
      <c r="H307" s="187">
        <v>0</v>
      </c>
      <c r="I307" s="187">
        <v>0</v>
      </c>
      <c r="J307" s="187">
        <v>0</v>
      </c>
      <c r="K307" s="187">
        <v>0</v>
      </c>
      <c r="L307" s="187">
        <v>0</v>
      </c>
      <c r="M307" s="187">
        <v>0</v>
      </c>
      <c r="N307" s="187">
        <v>0</v>
      </c>
      <c r="O307" s="191"/>
    </row>
    <row r="308" spans="1:15" s="184" customFormat="1">
      <c r="A308" s="177" t="s">
        <v>324</v>
      </c>
      <c r="B308" s="188">
        <f t="shared" si="73"/>
        <v>13</v>
      </c>
      <c r="C308" s="188">
        <f>SUM(C309:C311)</f>
        <v>0</v>
      </c>
      <c r="D308" s="188">
        <f t="shared" ref="D308:N308" si="85">SUM(D309:D311)</f>
        <v>0</v>
      </c>
      <c r="E308" s="188">
        <f t="shared" si="85"/>
        <v>0</v>
      </c>
      <c r="F308" s="188">
        <f t="shared" si="85"/>
        <v>2</v>
      </c>
      <c r="G308" s="188">
        <f t="shared" si="85"/>
        <v>0</v>
      </c>
      <c r="H308" s="188">
        <f t="shared" si="85"/>
        <v>2</v>
      </c>
      <c r="I308" s="188">
        <f t="shared" si="85"/>
        <v>0</v>
      </c>
      <c r="J308" s="188">
        <f t="shared" si="85"/>
        <v>0</v>
      </c>
      <c r="K308" s="188">
        <f t="shared" si="85"/>
        <v>3</v>
      </c>
      <c r="L308" s="188">
        <f t="shared" si="85"/>
        <v>1</v>
      </c>
      <c r="M308" s="188">
        <f t="shared" si="85"/>
        <v>2</v>
      </c>
      <c r="N308" s="188">
        <f t="shared" si="85"/>
        <v>3</v>
      </c>
      <c r="O308" s="191"/>
    </row>
    <row r="309" spans="1:15">
      <c r="A309" s="178" t="s">
        <v>53</v>
      </c>
      <c r="B309" s="188">
        <f t="shared" si="73"/>
        <v>3</v>
      </c>
      <c r="C309" s="187">
        <v>0</v>
      </c>
      <c r="D309" s="187">
        <v>0</v>
      </c>
      <c r="E309" s="187">
        <v>0</v>
      </c>
      <c r="F309" s="187">
        <v>0</v>
      </c>
      <c r="G309" s="187">
        <v>0</v>
      </c>
      <c r="H309" s="187">
        <v>0</v>
      </c>
      <c r="I309" s="187">
        <v>0</v>
      </c>
      <c r="J309" s="187">
        <v>0</v>
      </c>
      <c r="K309" s="187">
        <v>1</v>
      </c>
      <c r="L309" s="187">
        <v>0</v>
      </c>
      <c r="M309" s="187">
        <v>1</v>
      </c>
      <c r="N309" s="187">
        <v>1</v>
      </c>
      <c r="O309" s="191"/>
    </row>
    <row r="310" spans="1:15">
      <c r="A310" s="178" t="s">
        <v>51</v>
      </c>
      <c r="B310" s="188">
        <f t="shared" si="73"/>
        <v>7</v>
      </c>
      <c r="C310" s="187">
        <v>0</v>
      </c>
      <c r="D310" s="187">
        <v>0</v>
      </c>
      <c r="E310" s="187">
        <v>0</v>
      </c>
      <c r="F310" s="187">
        <v>2</v>
      </c>
      <c r="G310" s="187">
        <v>0</v>
      </c>
      <c r="H310" s="187">
        <v>2</v>
      </c>
      <c r="I310" s="187">
        <v>0</v>
      </c>
      <c r="J310" s="187">
        <v>0</v>
      </c>
      <c r="K310" s="187">
        <v>1</v>
      </c>
      <c r="L310" s="187">
        <v>1</v>
      </c>
      <c r="M310" s="187">
        <v>0</v>
      </c>
      <c r="N310" s="187">
        <v>1</v>
      </c>
      <c r="O310" s="191"/>
    </row>
    <row r="311" spans="1:15">
      <c r="A311" s="178" t="s">
        <v>63</v>
      </c>
      <c r="B311" s="188">
        <f t="shared" si="73"/>
        <v>3</v>
      </c>
      <c r="C311" s="187">
        <v>0</v>
      </c>
      <c r="D311" s="187">
        <v>0</v>
      </c>
      <c r="E311" s="187">
        <v>0</v>
      </c>
      <c r="F311" s="187">
        <v>0</v>
      </c>
      <c r="G311" s="187">
        <v>0</v>
      </c>
      <c r="H311" s="187">
        <v>0</v>
      </c>
      <c r="I311" s="187">
        <v>0</v>
      </c>
      <c r="J311" s="187">
        <v>0</v>
      </c>
      <c r="K311" s="187">
        <v>1</v>
      </c>
      <c r="L311" s="187">
        <v>0</v>
      </c>
      <c r="M311" s="187">
        <v>1</v>
      </c>
      <c r="N311" s="187">
        <v>1</v>
      </c>
      <c r="O311" s="191"/>
    </row>
    <row r="312" spans="1:15" s="184" customFormat="1">
      <c r="A312" s="177" t="s">
        <v>187</v>
      </c>
      <c r="B312" s="188">
        <f t="shared" si="73"/>
        <v>2</v>
      </c>
      <c r="C312" s="188">
        <f>SUM(C313)</f>
        <v>0</v>
      </c>
      <c r="D312" s="188">
        <f t="shared" ref="D312:N312" si="86">SUM(D313)</f>
        <v>0</v>
      </c>
      <c r="E312" s="188">
        <f t="shared" si="86"/>
        <v>0</v>
      </c>
      <c r="F312" s="188">
        <f t="shared" si="86"/>
        <v>0</v>
      </c>
      <c r="G312" s="188">
        <f t="shared" si="86"/>
        <v>2</v>
      </c>
      <c r="H312" s="188">
        <f t="shared" si="86"/>
        <v>0</v>
      </c>
      <c r="I312" s="188">
        <f t="shared" si="86"/>
        <v>0</v>
      </c>
      <c r="J312" s="188">
        <f t="shared" si="86"/>
        <v>0</v>
      </c>
      <c r="K312" s="188">
        <f t="shared" si="86"/>
        <v>0</v>
      </c>
      <c r="L312" s="188">
        <f t="shared" si="86"/>
        <v>0</v>
      </c>
      <c r="M312" s="188">
        <f t="shared" si="86"/>
        <v>0</v>
      </c>
      <c r="N312" s="188">
        <f t="shared" si="86"/>
        <v>0</v>
      </c>
      <c r="O312" s="191"/>
    </row>
    <row r="313" spans="1:15">
      <c r="A313" s="178" t="s">
        <v>51</v>
      </c>
      <c r="B313" s="188">
        <f t="shared" si="73"/>
        <v>2</v>
      </c>
      <c r="C313" s="187">
        <v>0</v>
      </c>
      <c r="D313" s="187">
        <v>0</v>
      </c>
      <c r="E313" s="187">
        <v>0</v>
      </c>
      <c r="F313" s="187">
        <v>0</v>
      </c>
      <c r="G313" s="187">
        <v>2</v>
      </c>
      <c r="H313" s="187">
        <v>0</v>
      </c>
      <c r="I313" s="187">
        <v>0</v>
      </c>
      <c r="J313" s="187">
        <v>0</v>
      </c>
      <c r="K313" s="187">
        <v>0</v>
      </c>
      <c r="L313" s="187">
        <v>0</v>
      </c>
      <c r="M313" s="187">
        <v>0</v>
      </c>
      <c r="N313" s="187">
        <v>0</v>
      </c>
      <c r="O313" s="191"/>
    </row>
    <row r="314" spans="1:15" s="184" customFormat="1">
      <c r="A314" s="177" t="s">
        <v>325</v>
      </c>
      <c r="B314" s="188">
        <f t="shared" si="73"/>
        <v>144</v>
      </c>
      <c r="C314" s="188">
        <f>SUM(C315:C319)</f>
        <v>18</v>
      </c>
      <c r="D314" s="188">
        <f t="shared" ref="D314:N314" si="87">SUM(D315:D319)</f>
        <v>12</v>
      </c>
      <c r="E314" s="188">
        <f t="shared" si="87"/>
        <v>16</v>
      </c>
      <c r="F314" s="188">
        <f t="shared" si="87"/>
        <v>9</v>
      </c>
      <c r="G314" s="188">
        <f t="shared" si="87"/>
        <v>10</v>
      </c>
      <c r="H314" s="188">
        <f t="shared" si="87"/>
        <v>10</v>
      </c>
      <c r="I314" s="188">
        <f t="shared" si="87"/>
        <v>10</v>
      </c>
      <c r="J314" s="188">
        <f t="shared" si="87"/>
        <v>13</v>
      </c>
      <c r="K314" s="188">
        <f t="shared" si="87"/>
        <v>13</v>
      </c>
      <c r="L314" s="188">
        <f t="shared" si="87"/>
        <v>13</v>
      </c>
      <c r="M314" s="188">
        <f t="shared" si="87"/>
        <v>10</v>
      </c>
      <c r="N314" s="188">
        <f t="shared" si="87"/>
        <v>10</v>
      </c>
      <c r="O314" s="191"/>
    </row>
    <row r="315" spans="1:15">
      <c r="A315" s="178" t="s">
        <v>53</v>
      </c>
      <c r="B315" s="188">
        <f t="shared" si="73"/>
        <v>19</v>
      </c>
      <c r="C315" s="187">
        <v>2</v>
      </c>
      <c r="D315" s="187">
        <v>2</v>
      </c>
      <c r="E315" s="187">
        <v>2</v>
      </c>
      <c r="F315" s="187">
        <v>3</v>
      </c>
      <c r="G315" s="187">
        <v>1</v>
      </c>
      <c r="H315" s="187">
        <v>3</v>
      </c>
      <c r="I315" s="187">
        <v>0</v>
      </c>
      <c r="J315" s="187">
        <v>1</v>
      </c>
      <c r="K315" s="187">
        <v>1</v>
      </c>
      <c r="L315" s="187">
        <v>3</v>
      </c>
      <c r="M315" s="187">
        <v>1</v>
      </c>
      <c r="N315" s="187">
        <v>0</v>
      </c>
      <c r="O315" s="191"/>
    </row>
    <row r="316" spans="1:15">
      <c r="A316" s="178" t="s">
        <v>51</v>
      </c>
      <c r="B316" s="188">
        <f t="shared" si="73"/>
        <v>113</v>
      </c>
      <c r="C316" s="187">
        <v>16</v>
      </c>
      <c r="D316" s="187">
        <v>9</v>
      </c>
      <c r="E316" s="187">
        <v>11</v>
      </c>
      <c r="F316" s="187">
        <v>5</v>
      </c>
      <c r="G316" s="187">
        <v>8</v>
      </c>
      <c r="H316" s="187">
        <v>6</v>
      </c>
      <c r="I316" s="187">
        <v>9</v>
      </c>
      <c r="J316" s="187">
        <v>11</v>
      </c>
      <c r="K316" s="187">
        <v>9</v>
      </c>
      <c r="L316" s="187">
        <v>10</v>
      </c>
      <c r="M316" s="187">
        <v>9</v>
      </c>
      <c r="N316" s="187">
        <v>10</v>
      </c>
      <c r="O316" s="191"/>
    </row>
    <row r="317" spans="1:15">
      <c r="A317" s="178" t="s">
        <v>54</v>
      </c>
      <c r="B317" s="188">
        <f t="shared" si="73"/>
        <v>1</v>
      </c>
      <c r="C317" s="187">
        <v>0</v>
      </c>
      <c r="D317" s="187">
        <v>0</v>
      </c>
      <c r="E317" s="187">
        <v>0</v>
      </c>
      <c r="F317" s="187">
        <v>0</v>
      </c>
      <c r="G317" s="187">
        <v>0</v>
      </c>
      <c r="H317" s="187">
        <v>0</v>
      </c>
      <c r="I317" s="187">
        <v>0</v>
      </c>
      <c r="J317" s="187">
        <v>0</v>
      </c>
      <c r="K317" s="187">
        <v>1</v>
      </c>
      <c r="L317" s="187">
        <v>0</v>
      </c>
      <c r="M317" s="187">
        <v>0</v>
      </c>
      <c r="N317" s="187">
        <v>0</v>
      </c>
      <c r="O317" s="191"/>
    </row>
    <row r="318" spans="1:15">
      <c r="A318" s="178" t="s">
        <v>63</v>
      </c>
      <c r="B318" s="188">
        <f t="shared" si="73"/>
        <v>10</v>
      </c>
      <c r="C318" s="187">
        <v>0</v>
      </c>
      <c r="D318" s="187">
        <v>0</v>
      </c>
      <c r="E318" s="187">
        <v>3</v>
      </c>
      <c r="F318" s="187">
        <v>1</v>
      </c>
      <c r="G318" s="187">
        <v>1</v>
      </c>
      <c r="H318" s="187">
        <v>1</v>
      </c>
      <c r="I318" s="187">
        <v>1</v>
      </c>
      <c r="J318" s="187">
        <v>1</v>
      </c>
      <c r="K318" s="187">
        <v>2</v>
      </c>
      <c r="L318" s="187">
        <v>0</v>
      </c>
      <c r="M318" s="187">
        <v>0</v>
      </c>
      <c r="N318" s="187">
        <v>0</v>
      </c>
      <c r="O318" s="191"/>
    </row>
    <row r="319" spans="1:15">
      <c r="A319" s="178" t="s">
        <v>56</v>
      </c>
      <c r="B319" s="188">
        <f t="shared" si="73"/>
        <v>1</v>
      </c>
      <c r="C319" s="187">
        <v>0</v>
      </c>
      <c r="D319" s="187">
        <v>1</v>
      </c>
      <c r="E319" s="187">
        <v>0</v>
      </c>
      <c r="F319" s="187">
        <v>0</v>
      </c>
      <c r="G319" s="187">
        <v>0</v>
      </c>
      <c r="H319" s="187">
        <v>0</v>
      </c>
      <c r="I319" s="187">
        <v>0</v>
      </c>
      <c r="J319" s="187">
        <v>0</v>
      </c>
      <c r="K319" s="187">
        <v>0</v>
      </c>
      <c r="L319" s="187">
        <v>0</v>
      </c>
      <c r="M319" s="187">
        <v>0</v>
      </c>
      <c r="N319" s="187">
        <v>0</v>
      </c>
      <c r="O319" s="191"/>
    </row>
    <row r="320" spans="1:15" s="184" customFormat="1">
      <c r="A320" s="177" t="s">
        <v>50</v>
      </c>
      <c r="B320" s="188">
        <f t="shared" si="73"/>
        <v>1</v>
      </c>
      <c r="C320" s="188">
        <f>SUM(C321)</f>
        <v>0</v>
      </c>
      <c r="D320" s="188">
        <f t="shared" ref="D320:N320" si="88">SUM(D321)</f>
        <v>0</v>
      </c>
      <c r="E320" s="188">
        <f t="shared" si="88"/>
        <v>0</v>
      </c>
      <c r="F320" s="188">
        <f t="shared" si="88"/>
        <v>0</v>
      </c>
      <c r="G320" s="188">
        <f t="shared" si="88"/>
        <v>0</v>
      </c>
      <c r="H320" s="188">
        <f t="shared" si="88"/>
        <v>0</v>
      </c>
      <c r="I320" s="188">
        <f t="shared" si="88"/>
        <v>0</v>
      </c>
      <c r="J320" s="188">
        <f t="shared" si="88"/>
        <v>1</v>
      </c>
      <c r="K320" s="188">
        <f t="shared" si="88"/>
        <v>0</v>
      </c>
      <c r="L320" s="188">
        <f t="shared" si="88"/>
        <v>0</v>
      </c>
      <c r="M320" s="188">
        <f t="shared" si="88"/>
        <v>0</v>
      </c>
      <c r="N320" s="188">
        <f t="shared" si="88"/>
        <v>0</v>
      </c>
      <c r="O320" s="191"/>
    </row>
    <row r="321" spans="1:15">
      <c r="A321" s="178" t="s">
        <v>51</v>
      </c>
      <c r="B321" s="188">
        <f t="shared" si="73"/>
        <v>1</v>
      </c>
      <c r="C321" s="187">
        <v>0</v>
      </c>
      <c r="D321" s="187">
        <v>0</v>
      </c>
      <c r="E321" s="187">
        <v>0</v>
      </c>
      <c r="F321" s="187">
        <v>0</v>
      </c>
      <c r="G321" s="187">
        <v>0</v>
      </c>
      <c r="H321" s="187">
        <v>0</v>
      </c>
      <c r="I321" s="187">
        <v>0</v>
      </c>
      <c r="J321" s="187">
        <v>1</v>
      </c>
      <c r="K321" s="187">
        <v>0</v>
      </c>
      <c r="L321" s="187">
        <v>0</v>
      </c>
      <c r="M321" s="187">
        <v>0</v>
      </c>
      <c r="N321" s="187">
        <v>0</v>
      </c>
      <c r="O321" s="191"/>
    </row>
    <row r="322" spans="1:15" s="184" customFormat="1">
      <c r="A322" s="177" t="s">
        <v>326</v>
      </c>
      <c r="B322" s="188">
        <f t="shared" si="73"/>
        <v>1</v>
      </c>
      <c r="C322" s="188">
        <f>SUM(C323)</f>
        <v>0</v>
      </c>
      <c r="D322" s="188">
        <f t="shared" ref="D322:N322" si="89">SUM(D323)</f>
        <v>0</v>
      </c>
      <c r="E322" s="188">
        <f t="shared" si="89"/>
        <v>0</v>
      </c>
      <c r="F322" s="188">
        <f t="shared" si="89"/>
        <v>0</v>
      </c>
      <c r="G322" s="188">
        <f t="shared" si="89"/>
        <v>0</v>
      </c>
      <c r="H322" s="188">
        <f t="shared" si="89"/>
        <v>0</v>
      </c>
      <c r="I322" s="188">
        <f t="shared" si="89"/>
        <v>0</v>
      </c>
      <c r="J322" s="188">
        <f t="shared" si="89"/>
        <v>0</v>
      </c>
      <c r="K322" s="188">
        <f t="shared" si="89"/>
        <v>0</v>
      </c>
      <c r="L322" s="188">
        <f t="shared" si="89"/>
        <v>0</v>
      </c>
      <c r="M322" s="188">
        <f t="shared" si="89"/>
        <v>1</v>
      </c>
      <c r="N322" s="188">
        <f t="shared" si="89"/>
        <v>0</v>
      </c>
      <c r="O322" s="191"/>
    </row>
    <row r="323" spans="1:15">
      <c r="A323" s="178" t="s">
        <v>52</v>
      </c>
      <c r="B323" s="188">
        <f t="shared" si="73"/>
        <v>1</v>
      </c>
      <c r="C323" s="187">
        <v>0</v>
      </c>
      <c r="D323" s="187">
        <v>0</v>
      </c>
      <c r="E323" s="187">
        <v>0</v>
      </c>
      <c r="F323" s="187">
        <v>0</v>
      </c>
      <c r="G323" s="187">
        <v>0</v>
      </c>
      <c r="H323" s="187">
        <v>0</v>
      </c>
      <c r="I323" s="187">
        <v>0</v>
      </c>
      <c r="J323" s="187">
        <v>0</v>
      </c>
      <c r="K323" s="187">
        <v>0</v>
      </c>
      <c r="L323" s="187">
        <v>0</v>
      </c>
      <c r="M323" s="187">
        <v>1</v>
      </c>
      <c r="N323" s="187">
        <v>0</v>
      </c>
      <c r="O323" s="191"/>
    </row>
    <row r="324" spans="1:15" s="184" customFormat="1">
      <c r="A324" s="177" t="s">
        <v>327</v>
      </c>
      <c r="B324" s="188">
        <f t="shared" si="73"/>
        <v>1</v>
      </c>
      <c r="C324" s="188">
        <f>SUM(C325)</f>
        <v>1</v>
      </c>
      <c r="D324" s="188">
        <f t="shared" ref="D324:N324" si="90">SUM(D325)</f>
        <v>0</v>
      </c>
      <c r="E324" s="188">
        <f t="shared" si="90"/>
        <v>0</v>
      </c>
      <c r="F324" s="188">
        <f t="shared" si="90"/>
        <v>0</v>
      </c>
      <c r="G324" s="188">
        <f t="shared" si="90"/>
        <v>0</v>
      </c>
      <c r="H324" s="188">
        <f t="shared" si="90"/>
        <v>0</v>
      </c>
      <c r="I324" s="188">
        <f t="shared" si="90"/>
        <v>0</v>
      </c>
      <c r="J324" s="188">
        <f t="shared" si="90"/>
        <v>0</v>
      </c>
      <c r="K324" s="188">
        <f t="shared" si="90"/>
        <v>0</v>
      </c>
      <c r="L324" s="188">
        <f t="shared" si="90"/>
        <v>0</v>
      </c>
      <c r="M324" s="188">
        <f t="shared" si="90"/>
        <v>0</v>
      </c>
      <c r="N324" s="188">
        <f t="shared" si="90"/>
        <v>0</v>
      </c>
      <c r="O324" s="191"/>
    </row>
    <row r="325" spans="1:15">
      <c r="A325" s="178" t="s">
        <v>56</v>
      </c>
      <c r="B325" s="188">
        <f t="shared" si="73"/>
        <v>1</v>
      </c>
      <c r="C325" s="187">
        <v>1</v>
      </c>
      <c r="D325" s="187">
        <v>0</v>
      </c>
      <c r="E325" s="187">
        <v>0</v>
      </c>
      <c r="F325" s="187">
        <v>0</v>
      </c>
      <c r="G325" s="187">
        <v>0</v>
      </c>
      <c r="H325" s="187">
        <v>0</v>
      </c>
      <c r="I325" s="187">
        <v>0</v>
      </c>
      <c r="J325" s="187">
        <v>0</v>
      </c>
      <c r="K325" s="187">
        <v>0</v>
      </c>
      <c r="L325" s="187">
        <v>0</v>
      </c>
      <c r="M325" s="187">
        <v>0</v>
      </c>
      <c r="N325" s="187">
        <v>0</v>
      </c>
      <c r="O325" s="191"/>
    </row>
    <row r="326" spans="1:15" s="184" customFormat="1">
      <c r="A326" s="177" t="s">
        <v>32</v>
      </c>
      <c r="B326" s="188">
        <f t="shared" ref="B326:B365" si="91">SUM(C326:N326)</f>
        <v>310</v>
      </c>
      <c r="C326" s="188">
        <f>SUM(C327:C329)</f>
        <v>27</v>
      </c>
      <c r="D326" s="188">
        <f t="shared" ref="D326:N326" si="92">SUM(D327:D329)</f>
        <v>25</v>
      </c>
      <c r="E326" s="188">
        <f t="shared" si="92"/>
        <v>27</v>
      </c>
      <c r="F326" s="188">
        <f t="shared" si="92"/>
        <v>31</v>
      </c>
      <c r="G326" s="188">
        <f t="shared" si="92"/>
        <v>18</v>
      </c>
      <c r="H326" s="188">
        <f t="shared" si="92"/>
        <v>31</v>
      </c>
      <c r="I326" s="188">
        <f t="shared" si="92"/>
        <v>21</v>
      </c>
      <c r="J326" s="188">
        <f t="shared" si="92"/>
        <v>26</v>
      </c>
      <c r="K326" s="188">
        <f t="shared" si="92"/>
        <v>25</v>
      </c>
      <c r="L326" s="188">
        <f t="shared" si="92"/>
        <v>29</v>
      </c>
      <c r="M326" s="188">
        <f t="shared" si="92"/>
        <v>27</v>
      </c>
      <c r="N326" s="188">
        <f t="shared" si="92"/>
        <v>23</v>
      </c>
      <c r="O326" s="191"/>
    </row>
    <row r="327" spans="1:15">
      <c r="A327" s="178" t="s">
        <v>51</v>
      </c>
      <c r="B327" s="188">
        <f t="shared" si="91"/>
        <v>247</v>
      </c>
      <c r="C327" s="187">
        <v>21</v>
      </c>
      <c r="D327" s="187">
        <v>20</v>
      </c>
      <c r="E327" s="187">
        <v>22</v>
      </c>
      <c r="F327" s="187">
        <v>25</v>
      </c>
      <c r="G327" s="187">
        <v>11</v>
      </c>
      <c r="H327" s="187">
        <v>25</v>
      </c>
      <c r="I327" s="187">
        <v>16</v>
      </c>
      <c r="J327" s="187">
        <v>19</v>
      </c>
      <c r="K327" s="187">
        <v>22</v>
      </c>
      <c r="L327" s="187">
        <v>22</v>
      </c>
      <c r="M327" s="187">
        <v>24</v>
      </c>
      <c r="N327" s="187">
        <v>20</v>
      </c>
      <c r="O327" s="191"/>
    </row>
    <row r="328" spans="1:15">
      <c r="A328" s="178" t="s">
        <v>54</v>
      </c>
      <c r="B328" s="188">
        <f t="shared" si="91"/>
        <v>13</v>
      </c>
      <c r="C328" s="187">
        <v>0</v>
      </c>
      <c r="D328" s="187">
        <v>0</v>
      </c>
      <c r="E328" s="187">
        <v>2</v>
      </c>
      <c r="F328" s="187">
        <v>2</v>
      </c>
      <c r="G328" s="187">
        <v>2</v>
      </c>
      <c r="H328" s="187">
        <v>2</v>
      </c>
      <c r="I328" s="187">
        <v>0</v>
      </c>
      <c r="J328" s="187">
        <v>4</v>
      </c>
      <c r="K328" s="187">
        <v>0</v>
      </c>
      <c r="L328" s="187">
        <v>1</v>
      </c>
      <c r="M328" s="187">
        <v>0</v>
      </c>
      <c r="N328" s="187">
        <v>0</v>
      </c>
      <c r="O328" s="191"/>
    </row>
    <row r="329" spans="1:15">
      <c r="A329" s="178" t="s">
        <v>56</v>
      </c>
      <c r="B329" s="188">
        <f t="shared" si="91"/>
        <v>50</v>
      </c>
      <c r="C329" s="187">
        <v>6</v>
      </c>
      <c r="D329" s="187">
        <v>5</v>
      </c>
      <c r="E329" s="187">
        <v>3</v>
      </c>
      <c r="F329" s="187">
        <v>4</v>
      </c>
      <c r="G329" s="187">
        <v>5</v>
      </c>
      <c r="H329" s="187">
        <v>4</v>
      </c>
      <c r="I329" s="187">
        <v>5</v>
      </c>
      <c r="J329" s="187">
        <v>3</v>
      </c>
      <c r="K329" s="187">
        <v>3</v>
      </c>
      <c r="L329" s="187">
        <v>6</v>
      </c>
      <c r="M329" s="187">
        <v>3</v>
      </c>
      <c r="N329" s="187">
        <v>3</v>
      </c>
      <c r="O329" s="191"/>
    </row>
    <row r="330" spans="1:15" s="184" customFormat="1">
      <c r="A330" s="177" t="s">
        <v>272</v>
      </c>
      <c r="B330" s="188">
        <f t="shared" si="91"/>
        <v>1</v>
      </c>
      <c r="C330" s="188">
        <f>SUM(C331)</f>
        <v>0</v>
      </c>
      <c r="D330" s="188">
        <f t="shared" ref="D330:N330" si="93">SUM(D331)</f>
        <v>0</v>
      </c>
      <c r="E330" s="188">
        <f t="shared" si="93"/>
        <v>0</v>
      </c>
      <c r="F330" s="188">
        <f t="shared" si="93"/>
        <v>0</v>
      </c>
      <c r="G330" s="188">
        <f t="shared" si="93"/>
        <v>0</v>
      </c>
      <c r="H330" s="188">
        <f t="shared" si="93"/>
        <v>0</v>
      </c>
      <c r="I330" s="188">
        <f t="shared" si="93"/>
        <v>0</v>
      </c>
      <c r="J330" s="188">
        <f t="shared" si="93"/>
        <v>1</v>
      </c>
      <c r="K330" s="188">
        <f t="shared" si="93"/>
        <v>0</v>
      </c>
      <c r="L330" s="188">
        <f t="shared" si="93"/>
        <v>0</v>
      </c>
      <c r="M330" s="188">
        <f t="shared" si="93"/>
        <v>0</v>
      </c>
      <c r="N330" s="188">
        <f t="shared" si="93"/>
        <v>0</v>
      </c>
      <c r="O330" s="191"/>
    </row>
    <row r="331" spans="1:15">
      <c r="A331" s="178" t="s">
        <v>52</v>
      </c>
      <c r="B331" s="188">
        <f t="shared" si="91"/>
        <v>1</v>
      </c>
      <c r="C331" s="187">
        <v>0</v>
      </c>
      <c r="D331" s="187">
        <v>0</v>
      </c>
      <c r="E331" s="187">
        <v>0</v>
      </c>
      <c r="F331" s="187">
        <v>0</v>
      </c>
      <c r="G331" s="187">
        <v>0</v>
      </c>
      <c r="H331" s="187">
        <v>0</v>
      </c>
      <c r="I331" s="187">
        <v>0</v>
      </c>
      <c r="J331" s="187">
        <v>1</v>
      </c>
      <c r="K331" s="187">
        <v>0</v>
      </c>
      <c r="L331" s="187">
        <v>0</v>
      </c>
      <c r="M331" s="187">
        <v>0</v>
      </c>
      <c r="N331" s="187">
        <v>0</v>
      </c>
      <c r="O331" s="191"/>
    </row>
    <row r="332" spans="1:15" s="184" customFormat="1">
      <c r="A332" s="177" t="s">
        <v>33</v>
      </c>
      <c r="B332" s="188">
        <f t="shared" si="91"/>
        <v>1</v>
      </c>
      <c r="C332" s="188">
        <f>SUM(C333)</f>
        <v>0</v>
      </c>
      <c r="D332" s="188">
        <f t="shared" ref="D332:N332" si="94">SUM(D333)</f>
        <v>1</v>
      </c>
      <c r="E332" s="188">
        <f t="shared" si="94"/>
        <v>0</v>
      </c>
      <c r="F332" s="188">
        <f t="shared" si="94"/>
        <v>0</v>
      </c>
      <c r="G332" s="188">
        <f t="shared" si="94"/>
        <v>0</v>
      </c>
      <c r="H332" s="188">
        <f t="shared" si="94"/>
        <v>0</v>
      </c>
      <c r="I332" s="188">
        <f t="shared" si="94"/>
        <v>0</v>
      </c>
      <c r="J332" s="188">
        <f t="shared" si="94"/>
        <v>0</v>
      </c>
      <c r="K332" s="188">
        <f t="shared" si="94"/>
        <v>0</v>
      </c>
      <c r="L332" s="188">
        <f t="shared" si="94"/>
        <v>0</v>
      </c>
      <c r="M332" s="188">
        <f t="shared" si="94"/>
        <v>0</v>
      </c>
      <c r="N332" s="188">
        <f t="shared" si="94"/>
        <v>0</v>
      </c>
      <c r="O332" s="191"/>
    </row>
    <row r="333" spans="1:15">
      <c r="A333" s="178" t="s">
        <v>52</v>
      </c>
      <c r="B333" s="188">
        <f t="shared" si="91"/>
        <v>1</v>
      </c>
      <c r="C333" s="187">
        <v>0</v>
      </c>
      <c r="D333" s="187">
        <v>1</v>
      </c>
      <c r="E333" s="187">
        <v>0</v>
      </c>
      <c r="F333" s="187">
        <v>0</v>
      </c>
      <c r="G333" s="187">
        <v>0</v>
      </c>
      <c r="H333" s="187">
        <v>0</v>
      </c>
      <c r="I333" s="187">
        <v>0</v>
      </c>
      <c r="J333" s="187">
        <v>0</v>
      </c>
      <c r="K333" s="187">
        <v>0</v>
      </c>
      <c r="L333" s="187">
        <v>0</v>
      </c>
      <c r="M333" s="187">
        <v>0</v>
      </c>
      <c r="N333" s="187">
        <v>0</v>
      </c>
      <c r="O333" s="191"/>
    </row>
    <row r="334" spans="1:15" s="184" customFormat="1">
      <c r="A334" s="177" t="s">
        <v>69</v>
      </c>
      <c r="B334" s="188">
        <f t="shared" si="91"/>
        <v>9</v>
      </c>
      <c r="C334" s="188">
        <f>SUM(C335)</f>
        <v>3</v>
      </c>
      <c r="D334" s="188">
        <f t="shared" ref="D334:N334" si="95">SUM(D335)</f>
        <v>0</v>
      </c>
      <c r="E334" s="188">
        <f t="shared" si="95"/>
        <v>2</v>
      </c>
      <c r="F334" s="188">
        <f t="shared" si="95"/>
        <v>2</v>
      </c>
      <c r="G334" s="188">
        <f t="shared" si="95"/>
        <v>2</v>
      </c>
      <c r="H334" s="188">
        <f t="shared" si="95"/>
        <v>0</v>
      </c>
      <c r="I334" s="188">
        <f t="shared" si="95"/>
        <v>0</v>
      </c>
      <c r="J334" s="188">
        <f t="shared" si="95"/>
        <v>0</v>
      </c>
      <c r="K334" s="188">
        <f t="shared" si="95"/>
        <v>0</v>
      </c>
      <c r="L334" s="188">
        <f t="shared" si="95"/>
        <v>0</v>
      </c>
      <c r="M334" s="188">
        <f t="shared" si="95"/>
        <v>0</v>
      </c>
      <c r="N334" s="188">
        <f t="shared" si="95"/>
        <v>0</v>
      </c>
      <c r="O334" s="191"/>
    </row>
    <row r="335" spans="1:15">
      <c r="A335" s="178" t="s">
        <v>52</v>
      </c>
      <c r="B335" s="188">
        <f t="shared" si="91"/>
        <v>9</v>
      </c>
      <c r="C335" s="187">
        <v>3</v>
      </c>
      <c r="D335" s="187">
        <v>0</v>
      </c>
      <c r="E335" s="187">
        <v>2</v>
      </c>
      <c r="F335" s="187">
        <v>2</v>
      </c>
      <c r="G335" s="187">
        <v>2</v>
      </c>
      <c r="H335" s="187">
        <v>0</v>
      </c>
      <c r="I335" s="187">
        <v>0</v>
      </c>
      <c r="J335" s="187">
        <v>0</v>
      </c>
      <c r="K335" s="187">
        <v>0</v>
      </c>
      <c r="L335" s="187">
        <v>0</v>
      </c>
      <c r="M335" s="187">
        <v>0</v>
      </c>
      <c r="N335" s="187">
        <v>0</v>
      </c>
      <c r="O335" s="191"/>
    </row>
    <row r="336" spans="1:15" s="184" customFormat="1">
      <c r="A336" s="177" t="s">
        <v>114</v>
      </c>
      <c r="B336" s="188">
        <f t="shared" si="91"/>
        <v>3</v>
      </c>
      <c r="C336" s="188">
        <f>SUM(C337:C338)</f>
        <v>1</v>
      </c>
      <c r="D336" s="188">
        <f t="shared" ref="D336:N336" si="96">SUM(D337:D338)</f>
        <v>0</v>
      </c>
      <c r="E336" s="188">
        <f t="shared" si="96"/>
        <v>0</v>
      </c>
      <c r="F336" s="188">
        <f t="shared" si="96"/>
        <v>2</v>
      </c>
      <c r="G336" s="188">
        <f t="shared" si="96"/>
        <v>0</v>
      </c>
      <c r="H336" s="188">
        <f t="shared" si="96"/>
        <v>0</v>
      </c>
      <c r="I336" s="188">
        <f t="shared" si="96"/>
        <v>0</v>
      </c>
      <c r="J336" s="188">
        <f t="shared" si="96"/>
        <v>0</v>
      </c>
      <c r="K336" s="188">
        <f t="shared" si="96"/>
        <v>0</v>
      </c>
      <c r="L336" s="188">
        <f t="shared" si="96"/>
        <v>0</v>
      </c>
      <c r="M336" s="188">
        <f t="shared" si="96"/>
        <v>0</v>
      </c>
      <c r="N336" s="188">
        <f t="shared" si="96"/>
        <v>0</v>
      </c>
      <c r="O336" s="191"/>
    </row>
    <row r="337" spans="1:15">
      <c r="A337" s="178" t="s">
        <v>51</v>
      </c>
      <c r="B337" s="188">
        <f t="shared" si="91"/>
        <v>2</v>
      </c>
      <c r="C337" s="187">
        <v>1</v>
      </c>
      <c r="D337" s="187">
        <v>0</v>
      </c>
      <c r="E337" s="187">
        <v>0</v>
      </c>
      <c r="F337" s="187">
        <v>1</v>
      </c>
      <c r="G337" s="187">
        <v>0</v>
      </c>
      <c r="H337" s="187">
        <v>0</v>
      </c>
      <c r="I337" s="187">
        <v>0</v>
      </c>
      <c r="J337" s="187">
        <v>0</v>
      </c>
      <c r="K337" s="187">
        <v>0</v>
      </c>
      <c r="L337" s="187">
        <v>0</v>
      </c>
      <c r="M337" s="187">
        <v>0</v>
      </c>
      <c r="N337" s="187">
        <v>0</v>
      </c>
      <c r="O337" s="191"/>
    </row>
    <row r="338" spans="1:15">
      <c r="A338" s="178" t="s">
        <v>54</v>
      </c>
      <c r="B338" s="188">
        <f t="shared" si="91"/>
        <v>1</v>
      </c>
      <c r="C338" s="187">
        <v>0</v>
      </c>
      <c r="D338" s="187">
        <v>0</v>
      </c>
      <c r="E338" s="187">
        <v>0</v>
      </c>
      <c r="F338" s="187">
        <v>1</v>
      </c>
      <c r="G338" s="187">
        <v>0</v>
      </c>
      <c r="H338" s="187">
        <v>0</v>
      </c>
      <c r="I338" s="187">
        <v>0</v>
      </c>
      <c r="J338" s="187">
        <v>0</v>
      </c>
      <c r="K338" s="187">
        <v>0</v>
      </c>
      <c r="L338" s="187">
        <v>0</v>
      </c>
      <c r="M338" s="187">
        <v>0</v>
      </c>
      <c r="N338" s="187">
        <v>0</v>
      </c>
      <c r="O338" s="191"/>
    </row>
    <row r="339" spans="1:15" s="184" customFormat="1">
      <c r="A339" s="177" t="s">
        <v>34</v>
      </c>
      <c r="B339" s="188">
        <f t="shared" si="91"/>
        <v>1</v>
      </c>
      <c r="C339" s="188">
        <f>SUM(C340)</f>
        <v>0</v>
      </c>
      <c r="D339" s="188">
        <f t="shared" ref="D339:N339" si="97">SUM(D340)</f>
        <v>0</v>
      </c>
      <c r="E339" s="188">
        <f t="shared" si="97"/>
        <v>1</v>
      </c>
      <c r="F339" s="188">
        <f t="shared" si="97"/>
        <v>0</v>
      </c>
      <c r="G339" s="188">
        <f t="shared" si="97"/>
        <v>0</v>
      </c>
      <c r="H339" s="188">
        <f t="shared" si="97"/>
        <v>0</v>
      </c>
      <c r="I339" s="188">
        <f t="shared" si="97"/>
        <v>0</v>
      </c>
      <c r="J339" s="188">
        <f t="shared" si="97"/>
        <v>0</v>
      </c>
      <c r="K339" s="188">
        <f t="shared" si="97"/>
        <v>0</v>
      </c>
      <c r="L339" s="188">
        <f t="shared" si="97"/>
        <v>0</v>
      </c>
      <c r="M339" s="188">
        <f t="shared" si="97"/>
        <v>0</v>
      </c>
      <c r="N339" s="188">
        <f t="shared" si="97"/>
        <v>0</v>
      </c>
      <c r="O339" s="191"/>
    </row>
    <row r="340" spans="1:15">
      <c r="A340" s="178" t="s">
        <v>51</v>
      </c>
      <c r="B340" s="188">
        <f t="shared" si="91"/>
        <v>1</v>
      </c>
      <c r="C340" s="187">
        <v>0</v>
      </c>
      <c r="D340" s="187">
        <v>0</v>
      </c>
      <c r="E340" s="187">
        <v>1</v>
      </c>
      <c r="F340" s="187">
        <v>0</v>
      </c>
      <c r="G340" s="187">
        <v>0</v>
      </c>
      <c r="H340" s="187">
        <v>0</v>
      </c>
      <c r="I340" s="187">
        <v>0</v>
      </c>
      <c r="J340" s="187">
        <v>0</v>
      </c>
      <c r="K340" s="187">
        <v>0</v>
      </c>
      <c r="L340" s="187">
        <v>0</v>
      </c>
      <c r="M340" s="187">
        <v>0</v>
      </c>
      <c r="N340" s="187">
        <v>0</v>
      </c>
      <c r="O340" s="191"/>
    </row>
    <row r="341" spans="1:15" s="184" customFormat="1">
      <c r="A341" s="177" t="s">
        <v>45</v>
      </c>
      <c r="B341" s="188">
        <f t="shared" si="91"/>
        <v>45</v>
      </c>
      <c r="C341" s="188">
        <f>SUM(C342:C345)</f>
        <v>5</v>
      </c>
      <c r="D341" s="188">
        <f t="shared" ref="D341:N341" si="98">SUM(D342:D345)</f>
        <v>4</v>
      </c>
      <c r="E341" s="188">
        <f t="shared" si="98"/>
        <v>2</v>
      </c>
      <c r="F341" s="188">
        <f t="shared" si="98"/>
        <v>1</v>
      </c>
      <c r="G341" s="188">
        <f t="shared" si="98"/>
        <v>6</v>
      </c>
      <c r="H341" s="188">
        <f t="shared" si="98"/>
        <v>6</v>
      </c>
      <c r="I341" s="188">
        <f t="shared" si="98"/>
        <v>8</v>
      </c>
      <c r="J341" s="188">
        <f t="shared" si="98"/>
        <v>2</v>
      </c>
      <c r="K341" s="188">
        <f t="shared" si="98"/>
        <v>3</v>
      </c>
      <c r="L341" s="188">
        <f t="shared" si="98"/>
        <v>2</v>
      </c>
      <c r="M341" s="188">
        <f t="shared" si="98"/>
        <v>3</v>
      </c>
      <c r="N341" s="188">
        <f t="shared" si="98"/>
        <v>3</v>
      </c>
      <c r="O341" s="191"/>
    </row>
    <row r="342" spans="1:15">
      <c r="A342" s="178" t="s">
        <v>53</v>
      </c>
      <c r="B342" s="188">
        <f t="shared" si="91"/>
        <v>13</v>
      </c>
      <c r="C342" s="187">
        <v>2</v>
      </c>
      <c r="D342" s="187">
        <v>1</v>
      </c>
      <c r="E342" s="187">
        <v>1</v>
      </c>
      <c r="F342" s="187">
        <v>0</v>
      </c>
      <c r="G342" s="187">
        <v>2</v>
      </c>
      <c r="H342" s="187">
        <v>1</v>
      </c>
      <c r="I342" s="187">
        <v>4</v>
      </c>
      <c r="J342" s="187">
        <v>1</v>
      </c>
      <c r="K342" s="187">
        <v>1</v>
      </c>
      <c r="L342" s="187">
        <v>0</v>
      </c>
      <c r="M342" s="187">
        <v>0</v>
      </c>
      <c r="N342" s="187">
        <v>0</v>
      </c>
      <c r="O342" s="191"/>
    </row>
    <row r="343" spans="1:15">
      <c r="A343" s="178" t="s">
        <v>51</v>
      </c>
      <c r="B343" s="188">
        <f t="shared" si="91"/>
        <v>9</v>
      </c>
      <c r="C343" s="187">
        <v>0</v>
      </c>
      <c r="D343" s="187">
        <v>1</v>
      </c>
      <c r="E343" s="187">
        <v>0</v>
      </c>
      <c r="F343" s="187">
        <v>0</v>
      </c>
      <c r="G343" s="187">
        <v>1</v>
      </c>
      <c r="H343" s="187">
        <v>2</v>
      </c>
      <c r="I343" s="187">
        <v>0</v>
      </c>
      <c r="J343" s="187">
        <v>0</v>
      </c>
      <c r="K343" s="187">
        <v>0</v>
      </c>
      <c r="L343" s="187">
        <v>1</v>
      </c>
      <c r="M343" s="187">
        <v>3</v>
      </c>
      <c r="N343" s="187">
        <v>1</v>
      </c>
      <c r="O343" s="191"/>
    </row>
    <row r="344" spans="1:15">
      <c r="A344" s="178" t="s">
        <v>54</v>
      </c>
      <c r="B344" s="188">
        <f t="shared" si="91"/>
        <v>1</v>
      </c>
      <c r="C344" s="187">
        <v>0</v>
      </c>
      <c r="D344" s="187">
        <v>0</v>
      </c>
      <c r="E344" s="187">
        <v>0</v>
      </c>
      <c r="F344" s="187">
        <v>0</v>
      </c>
      <c r="G344" s="187">
        <v>0</v>
      </c>
      <c r="H344" s="187">
        <v>0</v>
      </c>
      <c r="I344" s="187">
        <v>0</v>
      </c>
      <c r="J344" s="187">
        <v>0</v>
      </c>
      <c r="K344" s="187">
        <v>0</v>
      </c>
      <c r="L344" s="187">
        <v>0</v>
      </c>
      <c r="M344" s="187">
        <v>0</v>
      </c>
      <c r="N344" s="187">
        <v>1</v>
      </c>
      <c r="O344" s="191"/>
    </row>
    <row r="345" spans="1:15">
      <c r="A345" s="178" t="s">
        <v>63</v>
      </c>
      <c r="B345" s="188">
        <f t="shared" si="91"/>
        <v>22</v>
      </c>
      <c r="C345" s="187">
        <v>3</v>
      </c>
      <c r="D345" s="187">
        <v>2</v>
      </c>
      <c r="E345" s="187">
        <v>1</v>
      </c>
      <c r="F345" s="187">
        <v>1</v>
      </c>
      <c r="G345" s="187">
        <v>3</v>
      </c>
      <c r="H345" s="187">
        <v>3</v>
      </c>
      <c r="I345" s="187">
        <v>4</v>
      </c>
      <c r="J345" s="187">
        <v>1</v>
      </c>
      <c r="K345" s="187">
        <v>2</v>
      </c>
      <c r="L345" s="187">
        <v>1</v>
      </c>
      <c r="M345" s="187">
        <v>0</v>
      </c>
      <c r="N345" s="187">
        <v>1</v>
      </c>
      <c r="O345" s="191"/>
    </row>
    <row r="346" spans="1:15" s="184" customFormat="1">
      <c r="A346" s="177" t="s">
        <v>300</v>
      </c>
      <c r="B346" s="188">
        <f t="shared" si="91"/>
        <v>2</v>
      </c>
      <c r="C346" s="188">
        <f>SUM(C347:C348)</f>
        <v>1</v>
      </c>
      <c r="D346" s="188">
        <f t="shared" ref="D346:N346" si="99">SUM(D347:D348)</f>
        <v>1</v>
      </c>
      <c r="E346" s="188">
        <f t="shared" si="99"/>
        <v>0</v>
      </c>
      <c r="F346" s="188">
        <f t="shared" si="99"/>
        <v>0</v>
      </c>
      <c r="G346" s="188">
        <f t="shared" si="99"/>
        <v>0</v>
      </c>
      <c r="H346" s="188">
        <f t="shared" si="99"/>
        <v>0</v>
      </c>
      <c r="I346" s="188">
        <f t="shared" si="99"/>
        <v>0</v>
      </c>
      <c r="J346" s="188">
        <f t="shared" si="99"/>
        <v>0</v>
      </c>
      <c r="K346" s="188">
        <f t="shared" si="99"/>
        <v>0</v>
      </c>
      <c r="L346" s="188">
        <f t="shared" si="99"/>
        <v>0</v>
      </c>
      <c r="M346" s="188">
        <f t="shared" si="99"/>
        <v>0</v>
      </c>
      <c r="N346" s="188">
        <f t="shared" si="99"/>
        <v>0</v>
      </c>
      <c r="O346" s="191"/>
    </row>
    <row r="347" spans="1:15">
      <c r="A347" s="178" t="s">
        <v>51</v>
      </c>
      <c r="B347" s="188">
        <f t="shared" si="91"/>
        <v>1</v>
      </c>
      <c r="C347" s="187">
        <v>0</v>
      </c>
      <c r="D347" s="187">
        <v>1</v>
      </c>
      <c r="E347" s="187">
        <v>0</v>
      </c>
      <c r="F347" s="187">
        <v>0</v>
      </c>
      <c r="G347" s="187">
        <v>0</v>
      </c>
      <c r="H347" s="187">
        <v>0</v>
      </c>
      <c r="I347" s="187">
        <v>0</v>
      </c>
      <c r="J347" s="187">
        <v>0</v>
      </c>
      <c r="K347" s="187">
        <v>0</v>
      </c>
      <c r="L347" s="187">
        <v>0</v>
      </c>
      <c r="M347" s="187">
        <v>0</v>
      </c>
      <c r="N347" s="187">
        <v>0</v>
      </c>
      <c r="O347" s="191"/>
    </row>
    <row r="348" spans="1:15">
      <c r="A348" s="178" t="s">
        <v>52</v>
      </c>
      <c r="B348" s="188">
        <f t="shared" si="91"/>
        <v>1</v>
      </c>
      <c r="C348" s="187">
        <v>1</v>
      </c>
      <c r="D348" s="187">
        <v>0</v>
      </c>
      <c r="E348" s="187">
        <v>0</v>
      </c>
      <c r="F348" s="187">
        <v>0</v>
      </c>
      <c r="G348" s="187">
        <v>0</v>
      </c>
      <c r="H348" s="187">
        <v>0</v>
      </c>
      <c r="I348" s="187">
        <v>0</v>
      </c>
      <c r="J348" s="187">
        <v>0</v>
      </c>
      <c r="K348" s="187">
        <v>0</v>
      </c>
      <c r="L348" s="187">
        <v>0</v>
      </c>
      <c r="M348" s="187">
        <v>0</v>
      </c>
      <c r="N348" s="187">
        <v>0</v>
      </c>
      <c r="O348" s="191"/>
    </row>
    <row r="349" spans="1:15" s="184" customFormat="1">
      <c r="A349" s="177" t="s">
        <v>116</v>
      </c>
      <c r="B349" s="188">
        <f t="shared" si="91"/>
        <v>10</v>
      </c>
      <c r="C349" s="188">
        <f>SUM(C350:C352)</f>
        <v>0</v>
      </c>
      <c r="D349" s="188">
        <f t="shared" ref="D349:N349" si="100">SUM(D350:D352)</f>
        <v>0</v>
      </c>
      <c r="E349" s="188">
        <f t="shared" si="100"/>
        <v>0</v>
      </c>
      <c r="F349" s="188">
        <f t="shared" si="100"/>
        <v>2</v>
      </c>
      <c r="G349" s="188">
        <f t="shared" si="100"/>
        <v>1</v>
      </c>
      <c r="H349" s="188">
        <f t="shared" si="100"/>
        <v>1</v>
      </c>
      <c r="I349" s="188">
        <f t="shared" si="100"/>
        <v>1</v>
      </c>
      <c r="J349" s="188">
        <f t="shared" si="100"/>
        <v>1</v>
      </c>
      <c r="K349" s="188">
        <f t="shared" si="100"/>
        <v>0</v>
      </c>
      <c r="L349" s="188">
        <f t="shared" si="100"/>
        <v>2</v>
      </c>
      <c r="M349" s="188">
        <f t="shared" si="100"/>
        <v>1</v>
      </c>
      <c r="N349" s="188">
        <f t="shared" si="100"/>
        <v>1</v>
      </c>
      <c r="O349" s="191"/>
    </row>
    <row r="350" spans="1:15">
      <c r="A350" s="178" t="s">
        <v>51</v>
      </c>
      <c r="B350" s="188">
        <f t="shared" si="91"/>
        <v>5</v>
      </c>
      <c r="C350" s="187">
        <v>0</v>
      </c>
      <c r="D350" s="187">
        <v>0</v>
      </c>
      <c r="E350" s="187">
        <v>0</v>
      </c>
      <c r="F350" s="187">
        <v>0</v>
      </c>
      <c r="G350" s="187">
        <v>1</v>
      </c>
      <c r="H350" s="187">
        <v>1</v>
      </c>
      <c r="I350" s="187">
        <v>0</v>
      </c>
      <c r="J350" s="187">
        <v>0</v>
      </c>
      <c r="K350" s="187">
        <v>0</v>
      </c>
      <c r="L350" s="187">
        <v>2</v>
      </c>
      <c r="M350" s="187">
        <v>0</v>
      </c>
      <c r="N350" s="187">
        <v>1</v>
      </c>
      <c r="O350" s="191"/>
    </row>
    <row r="351" spans="1:15">
      <c r="A351" s="178" t="s">
        <v>54</v>
      </c>
      <c r="B351" s="188">
        <f t="shared" si="91"/>
        <v>2</v>
      </c>
      <c r="C351" s="187">
        <v>0</v>
      </c>
      <c r="D351" s="187">
        <v>0</v>
      </c>
      <c r="E351" s="187">
        <v>0</v>
      </c>
      <c r="F351" s="187">
        <v>1</v>
      </c>
      <c r="G351" s="187">
        <v>0</v>
      </c>
      <c r="H351" s="187">
        <v>0</v>
      </c>
      <c r="I351" s="187">
        <v>0</v>
      </c>
      <c r="J351" s="187">
        <v>1</v>
      </c>
      <c r="K351" s="187">
        <v>0</v>
      </c>
      <c r="L351" s="187">
        <v>0</v>
      </c>
      <c r="M351" s="187">
        <v>0</v>
      </c>
      <c r="N351" s="187">
        <v>0</v>
      </c>
      <c r="O351" s="191"/>
    </row>
    <row r="352" spans="1:15">
      <c r="A352" s="178" t="s">
        <v>56</v>
      </c>
      <c r="B352" s="188">
        <f t="shared" si="91"/>
        <v>3</v>
      </c>
      <c r="C352" s="187">
        <v>0</v>
      </c>
      <c r="D352" s="187">
        <v>0</v>
      </c>
      <c r="E352" s="187">
        <v>0</v>
      </c>
      <c r="F352" s="187">
        <v>1</v>
      </c>
      <c r="G352" s="187">
        <v>0</v>
      </c>
      <c r="H352" s="187">
        <v>0</v>
      </c>
      <c r="I352" s="187">
        <v>1</v>
      </c>
      <c r="J352" s="187">
        <v>0</v>
      </c>
      <c r="K352" s="187">
        <v>0</v>
      </c>
      <c r="L352" s="187">
        <v>0</v>
      </c>
      <c r="M352" s="187">
        <v>1</v>
      </c>
      <c r="N352" s="187">
        <v>0</v>
      </c>
      <c r="O352" s="191"/>
    </row>
    <row r="353" spans="1:15" s="184" customFormat="1">
      <c r="A353" s="177" t="s">
        <v>117</v>
      </c>
      <c r="B353" s="188">
        <f t="shared" si="91"/>
        <v>2</v>
      </c>
      <c r="C353" s="188">
        <f>SUM(C354:C355)</f>
        <v>0</v>
      </c>
      <c r="D353" s="188">
        <f t="shared" ref="D353:N353" si="101">SUM(D354:D355)</f>
        <v>0</v>
      </c>
      <c r="E353" s="188">
        <f t="shared" si="101"/>
        <v>0</v>
      </c>
      <c r="F353" s="188">
        <f t="shared" si="101"/>
        <v>1</v>
      </c>
      <c r="G353" s="188">
        <f t="shared" si="101"/>
        <v>1</v>
      </c>
      <c r="H353" s="188">
        <f t="shared" si="101"/>
        <v>0</v>
      </c>
      <c r="I353" s="188">
        <f t="shared" si="101"/>
        <v>0</v>
      </c>
      <c r="J353" s="188">
        <f t="shared" si="101"/>
        <v>0</v>
      </c>
      <c r="K353" s="188">
        <f t="shared" si="101"/>
        <v>0</v>
      </c>
      <c r="L353" s="188">
        <f t="shared" si="101"/>
        <v>0</v>
      </c>
      <c r="M353" s="188">
        <f t="shared" si="101"/>
        <v>0</v>
      </c>
      <c r="N353" s="188">
        <f t="shared" si="101"/>
        <v>0</v>
      </c>
      <c r="O353" s="191"/>
    </row>
    <row r="354" spans="1:15">
      <c r="A354" s="178" t="s">
        <v>51</v>
      </c>
      <c r="B354" s="188">
        <f t="shared" si="91"/>
        <v>1</v>
      </c>
      <c r="C354" s="187">
        <v>0</v>
      </c>
      <c r="D354" s="187">
        <v>0</v>
      </c>
      <c r="E354" s="187">
        <v>0</v>
      </c>
      <c r="F354" s="187">
        <v>1</v>
      </c>
      <c r="G354" s="187">
        <v>0</v>
      </c>
      <c r="H354" s="187">
        <v>0</v>
      </c>
      <c r="I354" s="187">
        <v>0</v>
      </c>
      <c r="J354" s="187">
        <v>0</v>
      </c>
      <c r="K354" s="187">
        <v>0</v>
      </c>
      <c r="L354" s="187">
        <v>0</v>
      </c>
      <c r="M354" s="187">
        <v>0</v>
      </c>
      <c r="N354" s="187">
        <v>0</v>
      </c>
      <c r="O354" s="191"/>
    </row>
    <row r="355" spans="1:15">
      <c r="A355" s="178" t="s">
        <v>52</v>
      </c>
      <c r="B355" s="188">
        <f t="shared" si="91"/>
        <v>1</v>
      </c>
      <c r="C355" s="187">
        <v>0</v>
      </c>
      <c r="D355" s="187">
        <v>0</v>
      </c>
      <c r="E355" s="187">
        <v>0</v>
      </c>
      <c r="F355" s="187">
        <v>0</v>
      </c>
      <c r="G355" s="187">
        <v>1</v>
      </c>
      <c r="H355" s="187">
        <v>0</v>
      </c>
      <c r="I355" s="187">
        <v>0</v>
      </c>
      <c r="J355" s="187">
        <v>0</v>
      </c>
      <c r="K355" s="187">
        <v>0</v>
      </c>
      <c r="L355" s="187">
        <v>0</v>
      </c>
      <c r="M355" s="187">
        <v>0</v>
      </c>
      <c r="N355" s="187">
        <v>0</v>
      </c>
      <c r="O355" s="191"/>
    </row>
    <row r="356" spans="1:15" s="184" customFormat="1">
      <c r="A356" s="177" t="s">
        <v>81</v>
      </c>
      <c r="B356" s="188">
        <f t="shared" si="91"/>
        <v>1</v>
      </c>
      <c r="C356" s="188">
        <f>SUM(C357)</f>
        <v>0</v>
      </c>
      <c r="D356" s="188">
        <f t="shared" ref="D356:N356" si="102">SUM(D357)</f>
        <v>0</v>
      </c>
      <c r="E356" s="188">
        <f t="shared" si="102"/>
        <v>0</v>
      </c>
      <c r="F356" s="188">
        <f t="shared" si="102"/>
        <v>0</v>
      </c>
      <c r="G356" s="188">
        <f t="shared" si="102"/>
        <v>1</v>
      </c>
      <c r="H356" s="188">
        <f t="shared" si="102"/>
        <v>0</v>
      </c>
      <c r="I356" s="188">
        <f t="shared" si="102"/>
        <v>0</v>
      </c>
      <c r="J356" s="188">
        <f t="shared" si="102"/>
        <v>0</v>
      </c>
      <c r="K356" s="188">
        <f t="shared" si="102"/>
        <v>0</v>
      </c>
      <c r="L356" s="188">
        <f t="shared" si="102"/>
        <v>0</v>
      </c>
      <c r="M356" s="188">
        <f t="shared" si="102"/>
        <v>0</v>
      </c>
      <c r="N356" s="188">
        <f t="shared" si="102"/>
        <v>0</v>
      </c>
      <c r="O356" s="191"/>
    </row>
    <row r="357" spans="1:15">
      <c r="A357" s="178" t="s">
        <v>52</v>
      </c>
      <c r="B357" s="188">
        <f t="shared" si="91"/>
        <v>1</v>
      </c>
      <c r="C357" s="187">
        <v>0</v>
      </c>
      <c r="D357" s="187">
        <v>0</v>
      </c>
      <c r="E357" s="187">
        <v>0</v>
      </c>
      <c r="F357" s="187">
        <v>0</v>
      </c>
      <c r="G357" s="187">
        <v>1</v>
      </c>
      <c r="H357" s="187">
        <v>0</v>
      </c>
      <c r="I357" s="187">
        <v>0</v>
      </c>
      <c r="J357" s="187">
        <v>0</v>
      </c>
      <c r="K357" s="187">
        <v>0</v>
      </c>
      <c r="L357" s="187">
        <v>0</v>
      </c>
      <c r="M357" s="187">
        <v>0</v>
      </c>
      <c r="N357" s="187">
        <v>0</v>
      </c>
      <c r="O357" s="191"/>
    </row>
    <row r="358" spans="1:15" s="184" customFormat="1">
      <c r="A358" s="177" t="s">
        <v>35</v>
      </c>
      <c r="B358" s="188">
        <f t="shared" si="91"/>
        <v>95</v>
      </c>
      <c r="C358" s="188">
        <f>SUM(C359:C360)</f>
        <v>9</v>
      </c>
      <c r="D358" s="188">
        <f t="shared" ref="D358:N358" si="103">SUM(D359:D360)</f>
        <v>9</v>
      </c>
      <c r="E358" s="188">
        <f t="shared" si="103"/>
        <v>5</v>
      </c>
      <c r="F358" s="188">
        <f t="shared" si="103"/>
        <v>10</v>
      </c>
      <c r="G358" s="188">
        <f t="shared" si="103"/>
        <v>7</v>
      </c>
      <c r="H358" s="188">
        <f t="shared" si="103"/>
        <v>9</v>
      </c>
      <c r="I358" s="188">
        <f t="shared" si="103"/>
        <v>11</v>
      </c>
      <c r="J358" s="188">
        <f t="shared" si="103"/>
        <v>1</v>
      </c>
      <c r="K358" s="188">
        <f t="shared" si="103"/>
        <v>7</v>
      </c>
      <c r="L358" s="188">
        <f t="shared" si="103"/>
        <v>15</v>
      </c>
      <c r="M358" s="188">
        <f t="shared" si="103"/>
        <v>7</v>
      </c>
      <c r="N358" s="188">
        <f t="shared" si="103"/>
        <v>5</v>
      </c>
      <c r="O358" s="191"/>
    </row>
    <row r="359" spans="1:15">
      <c r="A359" s="178" t="s">
        <v>51</v>
      </c>
      <c r="B359" s="188">
        <f t="shared" si="91"/>
        <v>91</v>
      </c>
      <c r="C359" s="187">
        <v>8</v>
      </c>
      <c r="D359" s="187">
        <v>8</v>
      </c>
      <c r="E359" s="187">
        <v>4</v>
      </c>
      <c r="F359" s="187">
        <v>9</v>
      </c>
      <c r="G359" s="187">
        <v>7</v>
      </c>
      <c r="H359" s="187">
        <v>9</v>
      </c>
      <c r="I359" s="187">
        <v>11</v>
      </c>
      <c r="J359" s="187">
        <v>1</v>
      </c>
      <c r="K359" s="187">
        <v>7</v>
      </c>
      <c r="L359" s="187">
        <v>15</v>
      </c>
      <c r="M359" s="187">
        <v>7</v>
      </c>
      <c r="N359" s="187">
        <v>5</v>
      </c>
      <c r="O359" s="191"/>
    </row>
    <row r="360" spans="1:15">
      <c r="A360" s="178" t="s">
        <v>52</v>
      </c>
      <c r="B360" s="188">
        <f t="shared" si="91"/>
        <v>4</v>
      </c>
      <c r="C360" s="187">
        <v>1</v>
      </c>
      <c r="D360" s="187">
        <v>1</v>
      </c>
      <c r="E360" s="187">
        <v>1</v>
      </c>
      <c r="F360" s="187">
        <v>1</v>
      </c>
      <c r="G360" s="187">
        <v>0</v>
      </c>
      <c r="H360" s="187">
        <v>0</v>
      </c>
      <c r="I360" s="187">
        <v>0</v>
      </c>
      <c r="J360" s="187">
        <v>0</v>
      </c>
      <c r="K360" s="187">
        <v>0</v>
      </c>
      <c r="L360" s="187">
        <v>0</v>
      </c>
      <c r="M360" s="187">
        <v>0</v>
      </c>
      <c r="N360" s="187">
        <v>0</v>
      </c>
      <c r="O360" s="191"/>
    </row>
    <row r="361" spans="1:15" s="184" customFormat="1">
      <c r="A361" s="177" t="s">
        <v>47</v>
      </c>
      <c r="B361" s="188">
        <f t="shared" si="91"/>
        <v>7</v>
      </c>
      <c r="C361" s="188">
        <f>SUM(C362:C365)</f>
        <v>0</v>
      </c>
      <c r="D361" s="188">
        <f t="shared" ref="D361:N361" si="104">SUM(D362:D365)</f>
        <v>0</v>
      </c>
      <c r="E361" s="188">
        <f t="shared" si="104"/>
        <v>0</v>
      </c>
      <c r="F361" s="188">
        <f t="shared" si="104"/>
        <v>1</v>
      </c>
      <c r="G361" s="188">
        <f t="shared" si="104"/>
        <v>0</v>
      </c>
      <c r="H361" s="188">
        <f t="shared" si="104"/>
        <v>3</v>
      </c>
      <c r="I361" s="188">
        <f t="shared" si="104"/>
        <v>1</v>
      </c>
      <c r="J361" s="188">
        <f t="shared" si="104"/>
        <v>1</v>
      </c>
      <c r="K361" s="188">
        <f t="shared" si="104"/>
        <v>0</v>
      </c>
      <c r="L361" s="188">
        <f t="shared" si="104"/>
        <v>0</v>
      </c>
      <c r="M361" s="188">
        <f t="shared" si="104"/>
        <v>1</v>
      </c>
      <c r="N361" s="188">
        <f t="shared" si="104"/>
        <v>0</v>
      </c>
      <c r="O361" s="191"/>
    </row>
    <row r="362" spans="1:15">
      <c r="A362" s="178" t="s">
        <v>53</v>
      </c>
      <c r="B362" s="188">
        <f t="shared" si="91"/>
        <v>1</v>
      </c>
      <c r="C362" s="187">
        <v>0</v>
      </c>
      <c r="D362" s="187">
        <v>0</v>
      </c>
      <c r="E362" s="187">
        <v>0</v>
      </c>
      <c r="F362" s="187">
        <v>0</v>
      </c>
      <c r="G362" s="187">
        <v>0</v>
      </c>
      <c r="H362" s="187">
        <v>1</v>
      </c>
      <c r="I362" s="187">
        <v>0</v>
      </c>
      <c r="J362" s="187">
        <v>0</v>
      </c>
      <c r="K362" s="187">
        <v>0</v>
      </c>
      <c r="L362" s="187">
        <v>0</v>
      </c>
      <c r="M362" s="187">
        <v>0</v>
      </c>
      <c r="N362" s="187">
        <v>0</v>
      </c>
      <c r="O362" s="191"/>
    </row>
    <row r="363" spans="1:15">
      <c r="A363" s="178" t="s">
        <v>51</v>
      </c>
      <c r="B363" s="188">
        <f t="shared" si="91"/>
        <v>4</v>
      </c>
      <c r="C363" s="187">
        <v>0</v>
      </c>
      <c r="D363" s="187">
        <v>0</v>
      </c>
      <c r="E363" s="187">
        <v>0</v>
      </c>
      <c r="F363" s="187">
        <v>1</v>
      </c>
      <c r="G363" s="187">
        <v>0</v>
      </c>
      <c r="H363" s="187">
        <v>1</v>
      </c>
      <c r="I363" s="187">
        <v>1</v>
      </c>
      <c r="J363" s="187">
        <v>0</v>
      </c>
      <c r="K363" s="187">
        <v>0</v>
      </c>
      <c r="L363" s="187">
        <v>0</v>
      </c>
      <c r="M363" s="187">
        <v>1</v>
      </c>
      <c r="N363" s="187">
        <v>0</v>
      </c>
      <c r="O363" s="191"/>
    </row>
    <row r="364" spans="1:15">
      <c r="A364" s="178" t="s">
        <v>63</v>
      </c>
      <c r="B364" s="188">
        <f t="shared" si="91"/>
        <v>1</v>
      </c>
      <c r="C364" s="187">
        <v>0</v>
      </c>
      <c r="D364" s="187">
        <v>0</v>
      </c>
      <c r="E364" s="187">
        <v>0</v>
      </c>
      <c r="F364" s="187">
        <v>0</v>
      </c>
      <c r="G364" s="187">
        <v>0</v>
      </c>
      <c r="H364" s="187">
        <v>1</v>
      </c>
      <c r="I364" s="187">
        <v>0</v>
      </c>
      <c r="J364" s="187">
        <v>0</v>
      </c>
      <c r="K364" s="187">
        <v>0</v>
      </c>
      <c r="L364" s="187">
        <v>0</v>
      </c>
      <c r="M364" s="187">
        <v>0</v>
      </c>
      <c r="N364" s="187">
        <v>0</v>
      </c>
      <c r="O364" s="191"/>
    </row>
    <row r="365" spans="1:15">
      <c r="A365" s="180" t="s">
        <v>56</v>
      </c>
      <c r="B365" s="189">
        <f t="shared" si="91"/>
        <v>1</v>
      </c>
      <c r="C365" s="190">
        <v>0</v>
      </c>
      <c r="D365" s="190">
        <v>0</v>
      </c>
      <c r="E365" s="190">
        <v>0</v>
      </c>
      <c r="F365" s="190">
        <v>0</v>
      </c>
      <c r="G365" s="190">
        <v>0</v>
      </c>
      <c r="H365" s="190">
        <v>0</v>
      </c>
      <c r="I365" s="190">
        <v>0</v>
      </c>
      <c r="J365" s="190">
        <v>1</v>
      </c>
      <c r="K365" s="190">
        <v>0</v>
      </c>
      <c r="L365" s="190">
        <v>0</v>
      </c>
      <c r="M365" s="190">
        <v>0</v>
      </c>
      <c r="N365" s="190">
        <v>0</v>
      </c>
      <c r="O365" s="191"/>
    </row>
    <row r="366" spans="1:15" s="63" customFormat="1" ht="12.75">
      <c r="A366" s="185" t="s">
        <v>275</v>
      </c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s="63" customFormat="1">
      <c r="A367" s="134" t="s">
        <v>276</v>
      </c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7"/>
      <c r="M367" s="17"/>
      <c r="N367" s="17"/>
      <c r="O367" s="17"/>
    </row>
    <row r="368" spans="1:15" s="63" customFormat="1">
      <c r="A368" s="135" t="s">
        <v>277</v>
      </c>
      <c r="B368" s="137"/>
      <c r="C368" s="135"/>
      <c r="D368" s="135"/>
      <c r="E368" s="135"/>
      <c r="F368" s="135"/>
      <c r="G368" s="135"/>
      <c r="H368" s="135"/>
      <c r="I368" s="135"/>
      <c r="J368" s="135"/>
      <c r="K368" s="138"/>
      <c r="L368" s="17"/>
      <c r="M368" s="17"/>
      <c r="N368" s="17"/>
      <c r="O368" s="1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385"/>
  <sheetViews>
    <sheetView showGridLines="0" tabSelected="1" zoomScale="106" zoomScaleNormal="106" workbookViewId="0">
      <selection activeCell="Q8" sqref="Q8"/>
    </sheetView>
  </sheetViews>
  <sheetFormatPr baseColWidth="10" defaultRowHeight="12"/>
  <cols>
    <col min="1" max="1" width="31.42578125" style="194" customWidth="1"/>
    <col min="2" max="2" width="14.7109375" style="194" customWidth="1"/>
    <col min="3" max="11" width="11.42578125" style="194"/>
    <col min="12" max="14" width="11.42578125" style="194" customWidth="1"/>
    <col min="15" max="16384" width="11.42578125" style="194"/>
  </cols>
  <sheetData>
    <row r="2" spans="1:14" s="193" customFormat="1" ht="15" customHeight="1">
      <c r="A2" s="192" t="s">
        <v>341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5" spans="1:14" ht="24">
      <c r="A5" s="195" t="s">
        <v>119</v>
      </c>
      <c r="B5" s="196" t="s">
        <v>4</v>
      </c>
      <c r="C5" s="196" t="s">
        <v>1</v>
      </c>
      <c r="D5" s="196" t="s">
        <v>2</v>
      </c>
      <c r="E5" s="196" t="s">
        <v>3</v>
      </c>
      <c r="F5" s="196" t="s">
        <v>70</v>
      </c>
      <c r="G5" s="196" t="s">
        <v>71</v>
      </c>
      <c r="H5" s="196" t="s">
        <v>72</v>
      </c>
      <c r="I5" s="196" t="s">
        <v>73</v>
      </c>
      <c r="J5" s="196" t="s">
        <v>74</v>
      </c>
      <c r="K5" s="196" t="s">
        <v>75</v>
      </c>
      <c r="L5" s="196" t="s">
        <v>84</v>
      </c>
      <c r="M5" s="196" t="s">
        <v>195</v>
      </c>
      <c r="N5" s="196" t="s">
        <v>86</v>
      </c>
    </row>
    <row r="6" spans="1:14">
      <c r="A6" s="197" t="s">
        <v>4</v>
      </c>
      <c r="B6" s="198">
        <f>SUM(C6:N6)</f>
        <v>5754</v>
      </c>
      <c r="C6" s="199">
        <f>C7+C9+C11+C15+C21+C26+C29+C33+C38+C2+C41+C50+C54+C58+C61+C65+C70+C73+C75+C86+C90+C95+C97+C99+C101+C103+C107+C113+C116+C120+C147+C149+C158+C160+C162+C164+C168+C170+C173+C176+C178+C180+C184+C189+C193+C196+C199+C202+C204+C212+C219+C221+C228+C224+C226+C231+C237+C239+C241+C248+C252+C255+C258+C263+C272+C281+C285+C288+C294+C301+C304+C306+C310+C320+C324+C328+C332+C335+C340+C343+C348+C350+C354+C357+C359+C365+C367+C371+C374+C377</f>
        <v>509</v>
      </c>
      <c r="D6" s="199">
        <f>D7+D9+D11+D15+D21+D26+D29+D33+D38+D2+D41+D50+D54+D58+D61+D65+D70+D73+D75+D86+D90+D95+D97+D99+D101+D103+D107+D113+D116+D120+D147+D149+D158+D160+D162+D164+D168+D170+D173+D176+D178+D180+D184+D189+D193+D196+D199+D202+D204+D212+D219+D221+D228+D224+D226+D231+D237+D239+D241+D248+D252+D255+D258+D263+D272+D281+D285+D288+D294+D301+D304+D306+D310+D320+D324+D328+D332+D335+D340+D343+D348+D350+D354+D357+D359+D365+D367+D371+D374+D377</f>
        <v>505</v>
      </c>
      <c r="E6" s="199">
        <f>E7+E9+E11+E15+E21+E26+E29+E33+E38+E2+E41+E50+E54+E58+E61+E65+E70+E73+E75+E86+E90+E95+E97+E99+E101+E103+E107+E113+E116+E120+E147+E149+E158+E160+E162+E164+E168+E170+E173+E176+E178+E180+E184+E189+E193+E196+E199+E202+E204+E212+E219+E221+E228+E224+E226+E231+E237+E239+E241+E248+E252+E255+E258+E263+E272+E281+E285+E288+E294+E301+E304+E306+E310+E320+E324+E328+E332+E335+E340+E343+E348+E350+E354+E357+E359+E365+E367+E371+E374+E377</f>
        <v>553</v>
      </c>
      <c r="F6" s="199">
        <f>F7+F9+F11+F15+F21+F26+F29+F33+F38+F2+F41+F50+F54+F58+F61+F65+F70+F73+F75+F86+F90+F95+F97+F99+F101+F103+F107+F113+F116+F120+F147+F149+F158+F160+F162+F164+F168+F170+F173+F176+F178+F180+F184+F189+F193+F196+F199+F202+F204+F212+F219+F221+F228+F224+F226+F231+F237+F239+F241+F248+F252+F255+F258+F263+F272+F281+F285+F288+F294+F301+F304+F306+F310+F320+F324+F328+F332+F335+F340+F343+F348+F350+F354+F357+F359+F365+F367+F371+F374+F377</f>
        <v>504</v>
      </c>
      <c r="G6" s="199">
        <f>G7+G9+G11+G15+G21+G26+G29+G33+G38+G2+G41+G50+G54+G58+G61+G65+G70+G73+G75+G86+G90+G95+G97+G99+G101+G103+G107+G113+G116+G120+G147+G149+G158+G160+G162+G164+G168+G170+G173+G176+G178+G180+G184+G189+G193+G196+G199+G202+G204+G212+G219+G221+G228+G224+G226+G231+G237+G239+G241+G248+G252+G255+G258+G263+G272+G281+G285+G288+G294+G301+G304+G306+G310+G320+G324+G328+G332+G335+G340+G343+G348+G350+G354+G357+G359+G365+G367+G371+G374+G377</f>
        <v>506</v>
      </c>
      <c r="H6" s="199">
        <f>H7+H9+H11+H15+H21+H26+H29+H33+H38+H2+H41+H50+H54+H58+H61+H65+H70+H73+H75+H86+H90+H95+H97+H99+H101+H103+H107+H113+H116+H120+H147+H149+H158+H160+H162+H164+H168+H170+H173+H176+H178+H180+H184+H189+H193+H196+H199+H202+H204+H212+H219+H221+H228+H224+H226+H231+H237+H239+H241+H248+H252+H255+H258+H263+H272+H281+H285+H288+H294+H301+H304+H306+H310+H320+H324+H328+H332+H335+H340+H343+H348+H350+H354+H357+H359+H365+H367+H371+H374+H377</f>
        <v>474</v>
      </c>
      <c r="I6" s="199">
        <f>I7+I9+I11+I15+I21+I26+I29+I33+I38+I2+I41+I50+I54+I58+I61+I65+I70+I73+I75+I86+I90+I95+I97+I99+I101+I103+I107+I113+I116+I120+I147+I149+I158+I160+I162+I164+I168+I170+I173+I176+I178+I180+I184+I189+I193+I196+I199+I202+I204+I212+I219+I221+I228+I224+I226+I231+I237+I239+I241+I248+I252+I255+I258+I263+I272+I281+I285+I288+I294+I301+I304+I306+I310+I320+I324+I328+I332+I335+I340+I343+I348+I350+I354+I357+I359+I365+I367+I371+I374+I377</f>
        <v>492</v>
      </c>
      <c r="J6" s="199">
        <f>J7+J9+J11+J15+J21+J26+J29+J33+J38+J2+J41+J50+J54+J58+J61+J65+J70+J73+J75+J86+J90+J95+J97+J99+J101+J103+J107+J113+J116+J120+J147+J149+J158+J160+J162+J164+J168+J170+J173+J176+J178+J180+J184+J189+J193+J196+J199+J202+J204+J212+J219+J221+J228+J224+J226+J231+J237+J239+J241+J248+J252+J255+J258+J263+J272+J281+J285+J288+J294+J301+J304+J306+J310+J320+J324+J328+J332+J335+J340+J343+J348+J350+J354+J357+J359+J365+J367+J371+J374+J377</f>
        <v>447</v>
      </c>
      <c r="K6" s="199">
        <f>K7+K9+K11+K15+K21+K26+K29+K33+K38+K2+K41+K50+K54+K58+K61+K65+K70+K73+K75+K86+K90+K95+K97+K99+K101+K103+K107+K113+K116+K120+K147+K149+K158+K160+K162+K164+K168+K170+K173+K176+K178+K180+K184+K189+K193+K196+K199+K202+K204+K212+K219+K221+K228+K224+K226+K231+K237+K239+K241+K248+K252+K255+K258+K263+K272+K281+K285+K288+K294+K301+K304+K306+K310+K320+K324+K328+K332+K335+K340+K343+K348+K350+K354+K357+K359+K365+K367+K371+K374+K377</f>
        <v>425</v>
      </c>
      <c r="L6" s="199">
        <f>L7+L9+L11+L15+L21+L26+L29+L33+L38+L2+L41+L50+L54+L58+L61+L65+L70+L73+L75+L86+L90+L95+L97+L99+L101+L103+L107+L113+L116+L120+L147+L149+L158+L160+L162+L164+L168+L170+L173+L176+L178+L180+L184+L189+L193+L196+L199+L202+L204+L212+L219+L221+L228+L224+L226+L231+L237+L239+L241+L248+L252+L255+L258+L263+L272+L281+L285+L288+L294+L301+L304+L306+L310+L320+L324+L328+L332+L335+L340+L343+L348+L350+L354+L357+L359+L365+L367+L371+L374+L377</f>
        <v>415</v>
      </c>
      <c r="M6" s="199">
        <f>M7+M9+M11+M15+M21+M26+M29+M33+M38+M2+M41+M50+M54+M58+M61+M65+M70+M73+M75+M86+M90+M95+M97+M99+M101+M103+M107+M113+M116+M120+M147+M149+M158+M160+M162+M164+M168+M170+M173+M176+M178+M180+M184+M189+M193+M196+M199+M202+M204+M212+M219+M221+M228+M224+M226+M231+M237+M239+M241+M248+M252+M255+M258+M263+M272+M281+M285+M288+M294+M301+M304+M306+M310+M320+M324+M328+M332+M335+M340+M343+M348+M350+M354+M357+M359+M365+M367+M371+M374+M377</f>
        <v>454</v>
      </c>
      <c r="N6" s="199">
        <f>N7+N9+N11+N15+N21+N26+N29+N33+N38+N2+N41+N50+N54+N58+N61+N65+N70+N73+N75+N86+N90+N95+N97+N99+N101+N103+N107+N113+N116+N120+N147+N149+N158+N160+N162+N164+N168+N170+N173+N176+N178+N180+N184+N189+N193+N196+N199+N202+N204+N212+N219+N221+N228+N224+N226+N231+N237+N239+N241+N248+N252+N255+N258+N263+N272+N281+N285+N288+N294+N301+N304+N306+N310+N320+N324+N328+N332+N335+N340+N343+N348+N350+N354+N357+N359+N365+N367+N371+N374+N377</f>
        <v>470</v>
      </c>
    </row>
    <row r="7" spans="1:14" s="200" customFormat="1">
      <c r="A7" s="200" t="s">
        <v>332</v>
      </c>
      <c r="B7" s="200">
        <f>SUM(C7:N7)</f>
        <v>1</v>
      </c>
      <c r="C7" s="200">
        <f>SUM(C8)</f>
        <v>0</v>
      </c>
      <c r="D7" s="200">
        <f t="shared" ref="D7:N7" si="0">SUM(D8)</f>
        <v>1</v>
      </c>
      <c r="E7" s="200">
        <f t="shared" si="0"/>
        <v>0</v>
      </c>
      <c r="F7" s="200">
        <f t="shared" si="0"/>
        <v>0</v>
      </c>
      <c r="G7" s="200">
        <f t="shared" si="0"/>
        <v>0</v>
      </c>
      <c r="H7" s="200">
        <f t="shared" si="0"/>
        <v>0</v>
      </c>
      <c r="I7" s="200">
        <f t="shared" si="0"/>
        <v>0</v>
      </c>
      <c r="J7" s="200">
        <f t="shared" si="0"/>
        <v>0</v>
      </c>
      <c r="K7" s="200">
        <f t="shared" si="0"/>
        <v>0</v>
      </c>
      <c r="L7" s="200">
        <f t="shared" si="0"/>
        <v>0</v>
      </c>
      <c r="M7" s="200">
        <f t="shared" si="0"/>
        <v>0</v>
      </c>
      <c r="N7" s="200">
        <f t="shared" si="0"/>
        <v>0</v>
      </c>
    </row>
    <row r="8" spans="1:14">
      <c r="A8" s="201" t="s">
        <v>56</v>
      </c>
      <c r="B8" s="194">
        <f>SUM(C8:N8)</f>
        <v>1</v>
      </c>
      <c r="C8" s="194">
        <v>0</v>
      </c>
      <c r="D8" s="194">
        <v>1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</row>
    <row r="9" spans="1:14">
      <c r="A9" s="203" t="s">
        <v>337</v>
      </c>
      <c r="B9" s="200">
        <f>SUM(C9:N9)</f>
        <v>1</v>
      </c>
      <c r="C9" s="200">
        <f>SUM(C10)</f>
        <v>0</v>
      </c>
      <c r="D9" s="200">
        <f t="shared" ref="D9:N9" si="1">SUM(D10)</f>
        <v>0</v>
      </c>
      <c r="E9" s="200">
        <f t="shared" si="1"/>
        <v>0</v>
      </c>
      <c r="F9" s="200">
        <f t="shared" si="1"/>
        <v>0</v>
      </c>
      <c r="G9" s="200">
        <f t="shared" si="1"/>
        <v>0</v>
      </c>
      <c r="H9" s="200">
        <f t="shared" si="1"/>
        <v>0</v>
      </c>
      <c r="I9" s="200">
        <f>SUM(I10)</f>
        <v>1</v>
      </c>
      <c r="J9" s="200">
        <f t="shared" si="1"/>
        <v>0</v>
      </c>
      <c r="K9" s="200">
        <f t="shared" si="1"/>
        <v>0</v>
      </c>
      <c r="L9" s="200">
        <f t="shared" si="1"/>
        <v>0</v>
      </c>
      <c r="M9" s="200">
        <f t="shared" si="1"/>
        <v>0</v>
      </c>
      <c r="N9" s="200">
        <f t="shared" si="1"/>
        <v>0</v>
      </c>
    </row>
    <row r="10" spans="1:14">
      <c r="A10" s="201" t="s">
        <v>51</v>
      </c>
      <c r="B10" s="194">
        <f>SUM(C10:N10)</f>
        <v>1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1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</row>
    <row r="11" spans="1:14" s="200" customFormat="1">
      <c r="A11" s="200" t="s">
        <v>5</v>
      </c>
      <c r="B11" s="200">
        <f>SUM(C11:N11)</f>
        <v>70</v>
      </c>
      <c r="C11" s="200">
        <f>SUM(C12:C14)</f>
        <v>5</v>
      </c>
      <c r="D11" s="200">
        <f t="shared" ref="D11" si="2">SUM(D12:D14)</f>
        <v>8</v>
      </c>
      <c r="E11" s="200">
        <f>SUM(E12:E14)</f>
        <v>9</v>
      </c>
      <c r="F11" s="200">
        <f t="shared" ref="F11:N11" si="3">SUM(F12:F14)</f>
        <v>4</v>
      </c>
      <c r="G11" s="200">
        <f t="shared" si="3"/>
        <v>8</v>
      </c>
      <c r="H11" s="200">
        <f t="shared" si="3"/>
        <v>9</v>
      </c>
      <c r="I11" s="200">
        <f t="shared" si="3"/>
        <v>7</v>
      </c>
      <c r="J11" s="200">
        <f t="shared" si="3"/>
        <v>3</v>
      </c>
      <c r="K11" s="200">
        <f t="shared" si="3"/>
        <v>4</v>
      </c>
      <c r="L11" s="200">
        <f t="shared" si="3"/>
        <v>4</v>
      </c>
      <c r="M11" s="200">
        <f t="shared" si="3"/>
        <v>5</v>
      </c>
      <c r="N11" s="200">
        <f t="shared" si="3"/>
        <v>4</v>
      </c>
    </row>
    <row r="12" spans="1:14">
      <c r="A12" s="201" t="s">
        <v>51</v>
      </c>
      <c r="B12" s="194">
        <f>SUM(C12:N12)</f>
        <v>48</v>
      </c>
      <c r="C12" s="194">
        <v>4</v>
      </c>
      <c r="D12" s="194">
        <v>4</v>
      </c>
      <c r="E12" s="194">
        <v>4</v>
      </c>
      <c r="F12" s="194">
        <v>1</v>
      </c>
      <c r="G12" s="194">
        <v>4</v>
      </c>
      <c r="H12" s="194">
        <v>5</v>
      </c>
      <c r="I12" s="194">
        <v>6</v>
      </c>
      <c r="J12" s="194">
        <v>3</v>
      </c>
      <c r="K12" s="194">
        <v>4</v>
      </c>
      <c r="L12" s="194">
        <v>4</v>
      </c>
      <c r="M12" s="194">
        <v>5</v>
      </c>
      <c r="N12" s="194">
        <v>4</v>
      </c>
    </row>
    <row r="13" spans="1:14">
      <c r="A13" s="201" t="s">
        <v>52</v>
      </c>
      <c r="B13" s="194">
        <f>SUM(C13:N13)</f>
        <v>21</v>
      </c>
      <c r="C13" s="194">
        <v>0</v>
      </c>
      <c r="D13" s="194">
        <v>4</v>
      </c>
      <c r="E13" s="194">
        <v>5</v>
      </c>
      <c r="F13" s="194">
        <v>3</v>
      </c>
      <c r="G13" s="194">
        <v>4</v>
      </c>
      <c r="H13" s="194">
        <v>4</v>
      </c>
      <c r="I13" s="194">
        <v>1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</row>
    <row r="14" spans="1:14">
      <c r="A14" s="201" t="s">
        <v>68</v>
      </c>
      <c r="B14" s="194">
        <f>SUM(C14:N14)</f>
        <v>1</v>
      </c>
      <c r="C14" s="194">
        <v>1</v>
      </c>
      <c r="D14" s="194">
        <v>0</v>
      </c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</row>
    <row r="15" spans="1:14" s="200" customFormat="1">
      <c r="A15" s="200" t="s">
        <v>6</v>
      </c>
      <c r="B15" s="200">
        <f>SUM(C15:N15)</f>
        <v>198</v>
      </c>
      <c r="C15" s="200">
        <f>SUM(C16:C20)</f>
        <v>15</v>
      </c>
      <c r="D15" s="200">
        <f>SUM(D16:D20)</f>
        <v>11</v>
      </c>
      <c r="E15" s="200">
        <f>SUM(E16:E20)</f>
        <v>14</v>
      </c>
      <c r="F15" s="200">
        <f>SUM(F16:F20)</f>
        <v>14</v>
      </c>
      <c r="G15" s="200">
        <f>SUM(G16:G20)</f>
        <v>19</v>
      </c>
      <c r="H15" s="200">
        <f>SUM(H16:H20)</f>
        <v>17</v>
      </c>
      <c r="I15" s="200">
        <f>SUM(I16:I20)</f>
        <v>21</v>
      </c>
      <c r="J15" s="200">
        <f>SUM(J16:J20)</f>
        <v>24</v>
      </c>
      <c r="K15" s="200">
        <f>SUM(K16:K20)</f>
        <v>19</v>
      </c>
      <c r="L15" s="200">
        <f>SUM(L16:L20)</f>
        <v>14</v>
      </c>
      <c r="M15" s="200">
        <f>SUM(M16:M20)</f>
        <v>18</v>
      </c>
      <c r="N15" s="200">
        <f>SUM(N16:N20)</f>
        <v>12</v>
      </c>
    </row>
    <row r="16" spans="1:14" s="200" customFormat="1" ht="15">
      <c r="A16" s="202" t="s">
        <v>53</v>
      </c>
      <c r="B16" s="194">
        <f>SUM(C16:N16)</f>
        <v>3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1</v>
      </c>
      <c r="I16" s="194">
        <v>2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</row>
    <row r="17" spans="1:14">
      <c r="A17" s="201" t="s">
        <v>51</v>
      </c>
      <c r="B17" s="194">
        <f>SUM(C17:N17)</f>
        <v>182</v>
      </c>
      <c r="C17" s="194">
        <v>14</v>
      </c>
      <c r="D17" s="194">
        <v>10</v>
      </c>
      <c r="E17" s="194">
        <v>13</v>
      </c>
      <c r="F17" s="194">
        <v>14</v>
      </c>
      <c r="G17" s="194">
        <v>16</v>
      </c>
      <c r="H17" s="194">
        <v>13</v>
      </c>
      <c r="I17" s="194">
        <v>17</v>
      </c>
      <c r="J17" s="194">
        <v>24</v>
      </c>
      <c r="K17" s="194">
        <v>17</v>
      </c>
      <c r="L17" s="194">
        <v>14</v>
      </c>
      <c r="M17" s="194">
        <v>18</v>
      </c>
      <c r="N17" s="194">
        <v>12</v>
      </c>
    </row>
    <row r="18" spans="1:14">
      <c r="A18" s="201" t="s">
        <v>54</v>
      </c>
      <c r="B18" s="194">
        <f>SUM(C18:N18)</f>
        <v>5</v>
      </c>
      <c r="C18" s="194">
        <v>0</v>
      </c>
      <c r="D18" s="194">
        <v>1</v>
      </c>
      <c r="E18" s="194">
        <v>1</v>
      </c>
      <c r="F18" s="194">
        <v>0</v>
      </c>
      <c r="G18" s="194">
        <v>1</v>
      </c>
      <c r="H18" s="194">
        <v>1</v>
      </c>
      <c r="I18" s="194">
        <v>0</v>
      </c>
      <c r="J18" s="194">
        <v>0</v>
      </c>
      <c r="K18" s="194">
        <v>1</v>
      </c>
      <c r="L18" s="194">
        <v>0</v>
      </c>
      <c r="M18" s="194">
        <v>0</v>
      </c>
      <c r="N18" s="194">
        <v>0</v>
      </c>
    </row>
    <row r="19" spans="1:14" ht="15">
      <c r="A19" s="202" t="s">
        <v>63</v>
      </c>
      <c r="B19" s="194">
        <f>SUM(C19:N19)</f>
        <v>7</v>
      </c>
      <c r="C19" s="194">
        <v>0</v>
      </c>
      <c r="D19" s="194">
        <v>0</v>
      </c>
      <c r="E19" s="194">
        <v>0</v>
      </c>
      <c r="F19" s="194">
        <v>0</v>
      </c>
      <c r="G19" s="194">
        <v>2</v>
      </c>
      <c r="H19" s="194">
        <v>2</v>
      </c>
      <c r="I19" s="194">
        <v>2</v>
      </c>
      <c r="J19" s="194">
        <v>0</v>
      </c>
      <c r="K19" s="194">
        <v>1</v>
      </c>
      <c r="L19" s="194">
        <v>0</v>
      </c>
      <c r="M19" s="194">
        <v>0</v>
      </c>
      <c r="N19" s="194">
        <v>0</v>
      </c>
    </row>
    <row r="20" spans="1:14">
      <c r="A20" s="201" t="s">
        <v>56</v>
      </c>
      <c r="B20" s="194">
        <f>SUM(C20:N20)</f>
        <v>1</v>
      </c>
      <c r="C20" s="194">
        <v>1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</row>
    <row r="21" spans="1:14" s="200" customFormat="1">
      <c r="A21" s="200" t="s">
        <v>285</v>
      </c>
      <c r="B21" s="200">
        <f>SUM(C21:N21)</f>
        <v>21</v>
      </c>
      <c r="C21" s="200">
        <f>SUM(C22:C25)</f>
        <v>5</v>
      </c>
      <c r="D21" s="200">
        <f t="shared" ref="D21" si="4">SUM(D22:D25)</f>
        <v>3</v>
      </c>
      <c r="E21" s="200">
        <f>SUM(E22:E25)</f>
        <v>8</v>
      </c>
      <c r="F21" s="200">
        <f t="shared" ref="F21:N21" si="5">SUM(F22:F25)</f>
        <v>0</v>
      </c>
      <c r="G21" s="200">
        <f t="shared" si="5"/>
        <v>2</v>
      </c>
      <c r="H21" s="200">
        <f t="shared" si="5"/>
        <v>1</v>
      </c>
      <c r="I21" s="200">
        <f t="shared" si="5"/>
        <v>0</v>
      </c>
      <c r="J21" s="200">
        <f t="shared" si="5"/>
        <v>0</v>
      </c>
      <c r="K21" s="200">
        <f t="shared" si="5"/>
        <v>0</v>
      </c>
      <c r="L21" s="200">
        <f t="shared" si="5"/>
        <v>1</v>
      </c>
      <c r="M21" s="200">
        <f t="shared" si="5"/>
        <v>0</v>
      </c>
      <c r="N21" s="200">
        <f t="shared" si="5"/>
        <v>1</v>
      </c>
    </row>
    <row r="22" spans="1:14">
      <c r="A22" s="201" t="s">
        <v>51</v>
      </c>
      <c r="B22" s="194">
        <f>SUM(C22:N22)</f>
        <v>5</v>
      </c>
      <c r="C22" s="194">
        <v>1</v>
      </c>
      <c r="D22" s="194">
        <v>1</v>
      </c>
      <c r="E22" s="194">
        <v>1</v>
      </c>
      <c r="F22" s="194">
        <v>0</v>
      </c>
      <c r="G22" s="194">
        <v>0</v>
      </c>
      <c r="H22" s="194">
        <v>1</v>
      </c>
      <c r="I22" s="194">
        <v>0</v>
      </c>
      <c r="J22" s="194">
        <v>0</v>
      </c>
      <c r="K22" s="194">
        <v>0</v>
      </c>
      <c r="L22" s="194">
        <v>1</v>
      </c>
      <c r="M22" s="194">
        <v>0</v>
      </c>
      <c r="N22" s="194">
        <v>0</v>
      </c>
    </row>
    <row r="23" spans="1:14">
      <c r="A23" s="201" t="s">
        <v>55</v>
      </c>
      <c r="B23" s="194">
        <f>SUM(C23:N23)</f>
        <v>6</v>
      </c>
      <c r="C23" s="194">
        <v>0</v>
      </c>
      <c r="D23" s="194">
        <v>2</v>
      </c>
      <c r="E23" s="194">
        <v>3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1</v>
      </c>
    </row>
    <row r="24" spans="1:14" ht="15">
      <c r="A24" s="202" t="s">
        <v>54</v>
      </c>
      <c r="B24" s="194">
        <f>SUM(C24:N24)</f>
        <v>1</v>
      </c>
      <c r="C24" s="194">
        <v>0</v>
      </c>
      <c r="D24" s="194">
        <v>0</v>
      </c>
      <c r="E24" s="194">
        <v>0</v>
      </c>
      <c r="F24" s="194">
        <v>0</v>
      </c>
      <c r="G24" s="194">
        <v>1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</row>
    <row r="25" spans="1:14">
      <c r="A25" s="201" t="s">
        <v>52</v>
      </c>
      <c r="B25" s="194">
        <f>SUM(C25:N25)</f>
        <v>9</v>
      </c>
      <c r="C25" s="194">
        <v>4</v>
      </c>
      <c r="D25" s="194">
        <v>0</v>
      </c>
      <c r="E25" s="194">
        <v>4</v>
      </c>
      <c r="F25" s="194">
        <v>0</v>
      </c>
      <c r="G25" s="194">
        <v>1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</row>
    <row r="26" spans="1:14" s="200" customFormat="1">
      <c r="A26" s="200" t="s">
        <v>342</v>
      </c>
      <c r="B26" s="200">
        <f>SUM(C26:N26)</f>
        <v>2</v>
      </c>
      <c r="C26" s="200">
        <f>SUM(C27:C28)</f>
        <v>0</v>
      </c>
      <c r="D26" s="200">
        <f>SUM(D27:D28)</f>
        <v>0</v>
      </c>
      <c r="E26" s="200">
        <f>SUM(E27:E28)</f>
        <v>0</v>
      </c>
      <c r="F26" s="200">
        <f>SUM(F27:F28)</f>
        <v>0</v>
      </c>
      <c r="G26" s="200">
        <f>SUM(G27:G28)</f>
        <v>0</v>
      </c>
      <c r="H26" s="200">
        <f>SUM(H27:H28)</f>
        <v>1</v>
      </c>
      <c r="I26" s="200">
        <f>SUM(I27:I28)</f>
        <v>0</v>
      </c>
      <c r="J26" s="200">
        <f>SUM(J27:J28)</f>
        <v>0</v>
      </c>
      <c r="K26" s="200">
        <f>SUM(K27:K28)</f>
        <v>0</v>
      </c>
      <c r="L26" s="200">
        <f>SUM(L27:L28)</f>
        <v>0</v>
      </c>
      <c r="M26" s="200">
        <f>SUM(M27:M28)</f>
        <v>1</v>
      </c>
      <c r="N26" s="200">
        <f>SUM(N27:N28)</f>
        <v>0</v>
      </c>
    </row>
    <row r="27" spans="1:14" s="200" customFormat="1">
      <c r="A27" s="201" t="s">
        <v>51</v>
      </c>
      <c r="B27" s="194">
        <f>SUM(C27:N27)</f>
        <v>1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1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</row>
    <row r="28" spans="1:14">
      <c r="A28" s="201" t="s">
        <v>54</v>
      </c>
      <c r="B28" s="194">
        <f>SUM(C28:N28)</f>
        <v>1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1</v>
      </c>
      <c r="N28" s="194">
        <v>0</v>
      </c>
    </row>
    <row r="29" spans="1:14" s="200" customFormat="1">
      <c r="A29" s="203" t="s">
        <v>122</v>
      </c>
      <c r="B29" s="200">
        <f>SUM(C29:N29)</f>
        <v>4</v>
      </c>
      <c r="C29" s="200">
        <f>SUM(C30:C32)</f>
        <v>0</v>
      </c>
      <c r="D29" s="200">
        <f t="shared" ref="D29:N29" si="6">SUM(D30:D32)</f>
        <v>0</v>
      </c>
      <c r="E29" s="200">
        <f t="shared" si="6"/>
        <v>0</v>
      </c>
      <c r="F29" s="200">
        <f t="shared" si="6"/>
        <v>0</v>
      </c>
      <c r="G29" s="200">
        <f t="shared" si="6"/>
        <v>0</v>
      </c>
      <c r="H29" s="200">
        <f t="shared" si="6"/>
        <v>2</v>
      </c>
      <c r="I29" s="200">
        <f t="shared" si="6"/>
        <v>0</v>
      </c>
      <c r="J29" s="200">
        <f t="shared" si="6"/>
        <v>1</v>
      </c>
      <c r="K29" s="200">
        <f t="shared" si="6"/>
        <v>0</v>
      </c>
      <c r="L29" s="200">
        <f t="shared" si="6"/>
        <v>0</v>
      </c>
      <c r="M29" s="200">
        <f t="shared" si="6"/>
        <v>1</v>
      </c>
      <c r="N29" s="200">
        <f t="shared" si="6"/>
        <v>0</v>
      </c>
    </row>
    <row r="30" spans="1:14" s="200" customFormat="1">
      <c r="A30" s="201" t="s">
        <v>53</v>
      </c>
      <c r="B30" s="194">
        <f>SUM(C30:N30)</f>
        <v>1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4">
        <v>1</v>
      </c>
      <c r="N30" s="194">
        <v>0</v>
      </c>
    </row>
    <row r="31" spans="1:14">
      <c r="A31" s="201" t="s">
        <v>51</v>
      </c>
      <c r="B31" s="194">
        <f>SUM(C31:N31)</f>
        <v>1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1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</row>
    <row r="32" spans="1:14">
      <c r="A32" s="201" t="s">
        <v>56</v>
      </c>
      <c r="B32" s="194">
        <f>SUM(C32:N32)</f>
        <v>2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1</v>
      </c>
      <c r="I32" s="194">
        <v>0</v>
      </c>
      <c r="J32" s="194">
        <v>1</v>
      </c>
      <c r="K32" s="194">
        <v>0</v>
      </c>
      <c r="L32" s="194">
        <v>0</v>
      </c>
      <c r="M32" s="194">
        <v>0</v>
      </c>
      <c r="N32" s="194">
        <v>0</v>
      </c>
    </row>
    <row r="33" spans="1:14" s="200" customFormat="1">
      <c r="A33" s="203" t="s">
        <v>164</v>
      </c>
      <c r="B33" s="200">
        <f>SUM(C33:N33)</f>
        <v>5</v>
      </c>
      <c r="C33" s="200">
        <f>SUM(C34:C37)</f>
        <v>0</v>
      </c>
      <c r="D33" s="200">
        <f t="shared" ref="D33:N33" si="7">SUM(D34:D37)</f>
        <v>0</v>
      </c>
      <c r="E33" s="200">
        <f t="shared" si="7"/>
        <v>1</v>
      </c>
      <c r="F33" s="200">
        <f t="shared" si="7"/>
        <v>0</v>
      </c>
      <c r="G33" s="200">
        <f t="shared" si="7"/>
        <v>0</v>
      </c>
      <c r="H33" s="200">
        <f t="shared" si="7"/>
        <v>0</v>
      </c>
      <c r="I33" s="200">
        <f t="shared" si="7"/>
        <v>0</v>
      </c>
      <c r="J33" s="200">
        <f t="shared" si="7"/>
        <v>0</v>
      </c>
      <c r="K33" s="200">
        <f t="shared" si="7"/>
        <v>1</v>
      </c>
      <c r="L33" s="200">
        <f t="shared" si="7"/>
        <v>0</v>
      </c>
      <c r="M33" s="200">
        <f t="shared" si="7"/>
        <v>0</v>
      </c>
      <c r="N33" s="200">
        <f t="shared" si="7"/>
        <v>3</v>
      </c>
    </row>
    <row r="34" spans="1:14">
      <c r="A34" s="201" t="s">
        <v>51</v>
      </c>
      <c r="B34" s="194">
        <f>SUM(C34:N34)</f>
        <v>1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1</v>
      </c>
    </row>
    <row r="35" spans="1:14">
      <c r="A35" s="201" t="s">
        <v>55</v>
      </c>
      <c r="B35" s="194">
        <f>SUM(C35:N35)</f>
        <v>2</v>
      </c>
      <c r="C35" s="194">
        <v>0</v>
      </c>
      <c r="D35" s="194">
        <v>0</v>
      </c>
      <c r="E35" s="194">
        <v>0</v>
      </c>
      <c r="F35" s="194">
        <v>0</v>
      </c>
      <c r="G35" s="194">
        <v>0</v>
      </c>
      <c r="H35" s="194">
        <v>0</v>
      </c>
      <c r="I35" s="194">
        <v>0</v>
      </c>
      <c r="J35" s="194">
        <v>0</v>
      </c>
      <c r="K35" s="194">
        <v>0</v>
      </c>
      <c r="L35" s="194">
        <v>0</v>
      </c>
      <c r="M35" s="194">
        <v>0</v>
      </c>
      <c r="N35" s="194">
        <v>2</v>
      </c>
    </row>
    <row r="36" spans="1:14">
      <c r="A36" s="201" t="s">
        <v>63</v>
      </c>
      <c r="B36" s="194">
        <f>SUM(C36:N36)</f>
        <v>1</v>
      </c>
      <c r="C36" s="194">
        <v>0</v>
      </c>
      <c r="D36" s="194">
        <v>0</v>
      </c>
      <c r="E36" s="194">
        <v>0</v>
      </c>
      <c r="F36" s="194">
        <v>0</v>
      </c>
      <c r="G36" s="194">
        <v>0</v>
      </c>
      <c r="H36" s="194">
        <v>0</v>
      </c>
      <c r="I36" s="194">
        <v>0</v>
      </c>
      <c r="J36" s="194">
        <v>0</v>
      </c>
      <c r="K36" s="194">
        <v>1</v>
      </c>
      <c r="L36" s="194">
        <v>0</v>
      </c>
      <c r="M36" s="194">
        <v>0</v>
      </c>
      <c r="N36" s="194">
        <v>0</v>
      </c>
    </row>
    <row r="37" spans="1:14">
      <c r="A37" s="201" t="s">
        <v>56</v>
      </c>
      <c r="B37" s="194">
        <f>SUM(C37:N37)</f>
        <v>1</v>
      </c>
      <c r="C37" s="194">
        <v>0</v>
      </c>
      <c r="D37" s="194">
        <v>0</v>
      </c>
      <c r="E37" s="194">
        <v>1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</row>
    <row r="38" spans="1:14" s="200" customFormat="1">
      <c r="A38" s="200" t="s">
        <v>7</v>
      </c>
      <c r="B38" s="200">
        <f>SUM(C38:N38)</f>
        <v>2</v>
      </c>
      <c r="C38" s="200">
        <f>SUM(C39:C40)</f>
        <v>0</v>
      </c>
      <c r="D38" s="200">
        <f t="shared" ref="D38" si="8">SUM(D39:D40)</f>
        <v>0</v>
      </c>
      <c r="E38" s="200">
        <f>SUM(E39:E40)</f>
        <v>1</v>
      </c>
      <c r="F38" s="200">
        <f t="shared" ref="F38:N38" si="9">SUM(F39:F40)</f>
        <v>1</v>
      </c>
      <c r="G38" s="200">
        <f t="shared" si="9"/>
        <v>0</v>
      </c>
      <c r="H38" s="200">
        <f t="shared" si="9"/>
        <v>0</v>
      </c>
      <c r="I38" s="200">
        <f t="shared" si="9"/>
        <v>0</v>
      </c>
      <c r="J38" s="200">
        <f t="shared" si="9"/>
        <v>0</v>
      </c>
      <c r="K38" s="200">
        <f t="shared" si="9"/>
        <v>0</v>
      </c>
      <c r="L38" s="200">
        <f t="shared" si="9"/>
        <v>0</v>
      </c>
      <c r="M38" s="200">
        <f t="shared" si="9"/>
        <v>0</v>
      </c>
      <c r="N38" s="200">
        <f t="shared" si="9"/>
        <v>0</v>
      </c>
    </row>
    <row r="39" spans="1:14">
      <c r="A39" s="201" t="s">
        <v>51</v>
      </c>
      <c r="B39" s="194">
        <f>SUM(C39:N39)</f>
        <v>1</v>
      </c>
      <c r="C39" s="194">
        <v>0</v>
      </c>
      <c r="D39" s="194">
        <v>0</v>
      </c>
      <c r="E39" s="194">
        <v>1</v>
      </c>
      <c r="F39" s="194">
        <v>0</v>
      </c>
      <c r="G39" s="194">
        <v>0</v>
      </c>
      <c r="H39" s="194">
        <v>0</v>
      </c>
      <c r="I39" s="194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</row>
    <row r="40" spans="1:14">
      <c r="A40" s="201" t="s">
        <v>52</v>
      </c>
      <c r="B40" s="194">
        <f>SUM(C40:N40)</f>
        <v>1</v>
      </c>
      <c r="C40" s="194">
        <v>0</v>
      </c>
      <c r="D40" s="194">
        <v>0</v>
      </c>
      <c r="E40" s="194">
        <v>0</v>
      </c>
      <c r="F40" s="194">
        <v>1</v>
      </c>
      <c r="G40" s="194">
        <v>0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</row>
    <row r="41" spans="1:14" s="200" customFormat="1">
      <c r="A41" s="200" t="s">
        <v>8</v>
      </c>
      <c r="B41" s="200">
        <f>SUM(C41:N41)</f>
        <v>626</v>
      </c>
      <c r="C41" s="200">
        <f>SUM(C42:C49)</f>
        <v>52</v>
      </c>
      <c r="D41" s="200">
        <f t="shared" ref="D41:N41" si="10">SUM(D42:D49)</f>
        <v>53</v>
      </c>
      <c r="E41" s="200">
        <f t="shared" si="10"/>
        <v>60</v>
      </c>
      <c r="F41" s="200">
        <f t="shared" si="10"/>
        <v>61</v>
      </c>
      <c r="G41" s="200">
        <f t="shared" si="10"/>
        <v>49</v>
      </c>
      <c r="H41" s="200">
        <f t="shared" si="10"/>
        <v>40</v>
      </c>
      <c r="I41" s="200">
        <f t="shared" si="10"/>
        <v>52</v>
      </c>
      <c r="J41" s="200">
        <f t="shared" si="10"/>
        <v>49</v>
      </c>
      <c r="K41" s="200">
        <f t="shared" si="10"/>
        <v>33</v>
      </c>
      <c r="L41" s="200">
        <f t="shared" si="10"/>
        <v>40</v>
      </c>
      <c r="M41" s="200">
        <f t="shared" si="10"/>
        <v>60</v>
      </c>
      <c r="N41" s="200">
        <f t="shared" si="10"/>
        <v>77</v>
      </c>
    </row>
    <row r="42" spans="1:14">
      <c r="A42" s="201" t="s">
        <v>53</v>
      </c>
      <c r="B42" s="194">
        <f>SUM(C42:N42)</f>
        <v>6</v>
      </c>
      <c r="C42" s="194">
        <v>1</v>
      </c>
      <c r="D42" s="194">
        <v>1</v>
      </c>
      <c r="E42" s="194">
        <v>1</v>
      </c>
      <c r="F42" s="194">
        <v>1</v>
      </c>
      <c r="G42" s="194">
        <v>0</v>
      </c>
      <c r="H42" s="194">
        <v>1</v>
      </c>
      <c r="I42" s="194">
        <v>0</v>
      </c>
      <c r="J42" s="194">
        <v>0</v>
      </c>
      <c r="K42" s="194">
        <v>1</v>
      </c>
      <c r="L42" s="194">
        <v>0</v>
      </c>
      <c r="M42" s="194">
        <v>0</v>
      </c>
      <c r="N42" s="194">
        <v>0</v>
      </c>
    </row>
    <row r="43" spans="1:14">
      <c r="A43" s="201" t="s">
        <v>51</v>
      </c>
      <c r="B43" s="194">
        <f>SUM(C43:N43)</f>
        <v>73</v>
      </c>
      <c r="C43" s="194">
        <v>4</v>
      </c>
      <c r="D43" s="194">
        <v>5</v>
      </c>
      <c r="E43" s="194">
        <v>3</v>
      </c>
      <c r="F43" s="194">
        <v>11</v>
      </c>
      <c r="G43" s="194">
        <v>5</v>
      </c>
      <c r="H43" s="194">
        <v>6</v>
      </c>
      <c r="I43" s="194">
        <v>8</v>
      </c>
      <c r="J43" s="194">
        <v>10</v>
      </c>
      <c r="K43" s="194">
        <v>3</v>
      </c>
      <c r="L43" s="194">
        <v>4</v>
      </c>
      <c r="M43" s="194">
        <v>5</v>
      </c>
      <c r="N43" s="194">
        <v>9</v>
      </c>
    </row>
    <row r="44" spans="1:14">
      <c r="A44" s="201" t="s">
        <v>55</v>
      </c>
      <c r="B44" s="194">
        <f>SUM(C44:N44)</f>
        <v>310</v>
      </c>
      <c r="C44" s="194">
        <v>33</v>
      </c>
      <c r="D44" s="194">
        <v>30</v>
      </c>
      <c r="E44" s="194">
        <v>35</v>
      </c>
      <c r="F44" s="194">
        <v>30</v>
      </c>
      <c r="G44" s="194">
        <v>23</v>
      </c>
      <c r="H44" s="194">
        <v>17</v>
      </c>
      <c r="I44" s="194">
        <v>19</v>
      </c>
      <c r="J44" s="194">
        <v>16</v>
      </c>
      <c r="K44" s="194">
        <v>8</v>
      </c>
      <c r="L44" s="194">
        <v>14</v>
      </c>
      <c r="M44" s="194">
        <v>33</v>
      </c>
      <c r="N44" s="194">
        <v>52</v>
      </c>
    </row>
    <row r="45" spans="1:14">
      <c r="A45" s="201" t="s">
        <v>87</v>
      </c>
      <c r="B45" s="194">
        <f>SUM(C45:N45)</f>
        <v>155</v>
      </c>
      <c r="C45" s="194">
        <v>12</v>
      </c>
      <c r="D45" s="194">
        <v>12</v>
      </c>
      <c r="E45" s="194">
        <v>14</v>
      </c>
      <c r="F45" s="194">
        <v>13</v>
      </c>
      <c r="G45" s="194">
        <v>14</v>
      </c>
      <c r="H45" s="194">
        <v>12</v>
      </c>
      <c r="I45" s="194">
        <v>13</v>
      </c>
      <c r="J45" s="194">
        <v>14</v>
      </c>
      <c r="K45" s="194">
        <v>13</v>
      </c>
      <c r="L45" s="194">
        <v>12</v>
      </c>
      <c r="M45" s="194">
        <v>13</v>
      </c>
      <c r="N45" s="194">
        <v>13</v>
      </c>
    </row>
    <row r="46" spans="1:14">
      <c r="A46" s="201" t="s">
        <v>54</v>
      </c>
      <c r="B46" s="194">
        <f>SUM(C46:N46)</f>
        <v>69</v>
      </c>
      <c r="C46" s="194">
        <v>2</v>
      </c>
      <c r="D46" s="194">
        <v>5</v>
      </c>
      <c r="E46" s="194">
        <v>5</v>
      </c>
      <c r="F46" s="194">
        <v>4</v>
      </c>
      <c r="G46" s="194">
        <v>6</v>
      </c>
      <c r="H46" s="194">
        <v>3</v>
      </c>
      <c r="I46" s="194">
        <v>11</v>
      </c>
      <c r="J46" s="194">
        <v>7</v>
      </c>
      <c r="K46" s="194">
        <v>8</v>
      </c>
      <c r="L46" s="194">
        <v>8</v>
      </c>
      <c r="M46" s="194">
        <v>8</v>
      </c>
      <c r="N46" s="194">
        <v>2</v>
      </c>
    </row>
    <row r="47" spans="1:14">
      <c r="A47" s="201" t="s">
        <v>63</v>
      </c>
      <c r="B47" s="194">
        <f>SUM(C47:N47)</f>
        <v>2</v>
      </c>
      <c r="C47" s="194">
        <v>0</v>
      </c>
      <c r="D47" s="194">
        <v>0</v>
      </c>
      <c r="E47" s="194">
        <v>0</v>
      </c>
      <c r="F47" s="194">
        <v>0</v>
      </c>
      <c r="G47" s="194">
        <v>0</v>
      </c>
      <c r="H47" s="194">
        <v>0</v>
      </c>
      <c r="I47" s="194">
        <v>1</v>
      </c>
      <c r="J47" s="194">
        <v>0</v>
      </c>
      <c r="K47" s="194">
        <v>0</v>
      </c>
      <c r="L47" s="194">
        <v>0</v>
      </c>
      <c r="M47" s="194">
        <v>0</v>
      </c>
      <c r="N47" s="194">
        <v>1</v>
      </c>
    </row>
    <row r="48" spans="1:14">
      <c r="A48" s="201" t="s">
        <v>56</v>
      </c>
      <c r="B48" s="194">
        <f>SUM(C48:N48)</f>
        <v>9</v>
      </c>
      <c r="C48" s="194">
        <v>0</v>
      </c>
      <c r="D48" s="194">
        <v>0</v>
      </c>
      <c r="E48" s="194">
        <v>2</v>
      </c>
      <c r="F48" s="194">
        <v>2</v>
      </c>
      <c r="G48" s="194">
        <v>0</v>
      </c>
      <c r="H48" s="194">
        <v>1</v>
      </c>
      <c r="I48" s="194">
        <v>0</v>
      </c>
      <c r="J48" s="194">
        <v>2</v>
      </c>
      <c r="K48" s="194">
        <v>0</v>
      </c>
      <c r="L48" s="194">
        <v>1</v>
      </c>
      <c r="M48" s="194">
        <v>1</v>
      </c>
      <c r="N48" s="194">
        <v>0</v>
      </c>
    </row>
    <row r="49" spans="1:14">
      <c r="A49" s="201" t="s">
        <v>68</v>
      </c>
      <c r="B49" s="194">
        <f>SUM(C49:N49)</f>
        <v>2</v>
      </c>
      <c r="C49" s="194">
        <v>0</v>
      </c>
      <c r="D49" s="194">
        <v>0</v>
      </c>
      <c r="E49" s="194">
        <v>0</v>
      </c>
      <c r="F49" s="194">
        <v>0</v>
      </c>
      <c r="G49" s="194">
        <v>1</v>
      </c>
      <c r="H49" s="194">
        <v>0</v>
      </c>
      <c r="I49" s="194">
        <v>0</v>
      </c>
      <c r="J49" s="194">
        <v>0</v>
      </c>
      <c r="K49" s="194">
        <v>0</v>
      </c>
      <c r="L49" s="194">
        <v>1</v>
      </c>
      <c r="M49" s="194">
        <v>0</v>
      </c>
      <c r="N49" s="194">
        <v>0</v>
      </c>
    </row>
    <row r="50" spans="1:14" s="200" customFormat="1">
      <c r="A50" s="200" t="s">
        <v>76</v>
      </c>
      <c r="B50" s="200">
        <f>SUM(C50:N50)</f>
        <v>4</v>
      </c>
      <c r="C50" s="200">
        <f>SUM(C51:C53)</f>
        <v>0</v>
      </c>
      <c r="D50" s="200">
        <f t="shared" ref="D50:N50" si="11">SUM(D51:D53)</f>
        <v>1</v>
      </c>
      <c r="E50" s="200">
        <f t="shared" si="11"/>
        <v>1</v>
      </c>
      <c r="F50" s="200">
        <f t="shared" si="11"/>
        <v>0</v>
      </c>
      <c r="G50" s="200">
        <f t="shared" si="11"/>
        <v>0</v>
      </c>
      <c r="H50" s="200">
        <f t="shared" si="11"/>
        <v>0</v>
      </c>
      <c r="I50" s="200">
        <f t="shared" si="11"/>
        <v>1</v>
      </c>
      <c r="J50" s="200">
        <f t="shared" si="11"/>
        <v>0</v>
      </c>
      <c r="K50" s="200">
        <f t="shared" si="11"/>
        <v>0</v>
      </c>
      <c r="L50" s="200">
        <f t="shared" si="11"/>
        <v>1</v>
      </c>
      <c r="M50" s="200">
        <f t="shared" si="11"/>
        <v>0</v>
      </c>
      <c r="N50" s="200">
        <f t="shared" si="11"/>
        <v>0</v>
      </c>
    </row>
    <row r="51" spans="1:14">
      <c r="A51" s="201" t="s">
        <v>51</v>
      </c>
      <c r="B51" s="194">
        <f>SUM(C51:N51)</f>
        <v>2</v>
      </c>
      <c r="C51" s="194">
        <v>0</v>
      </c>
      <c r="D51" s="194">
        <v>1</v>
      </c>
      <c r="E51" s="194">
        <v>0</v>
      </c>
      <c r="F51" s="194">
        <v>0</v>
      </c>
      <c r="G51" s="194">
        <v>0</v>
      </c>
      <c r="H51" s="194">
        <v>0</v>
      </c>
      <c r="I51" s="194">
        <v>0</v>
      </c>
      <c r="J51" s="194">
        <v>0</v>
      </c>
      <c r="K51" s="194">
        <v>0</v>
      </c>
      <c r="L51" s="194">
        <v>1</v>
      </c>
      <c r="M51" s="194">
        <v>0</v>
      </c>
      <c r="N51" s="194">
        <v>0</v>
      </c>
    </row>
    <row r="52" spans="1:14">
      <c r="A52" s="201" t="s">
        <v>54</v>
      </c>
      <c r="B52" s="194">
        <f>SUM(C52:N52)</f>
        <v>1</v>
      </c>
      <c r="C52" s="194">
        <v>0</v>
      </c>
      <c r="D52" s="194">
        <v>0</v>
      </c>
      <c r="E52" s="194">
        <v>0</v>
      </c>
      <c r="F52" s="194">
        <v>0</v>
      </c>
      <c r="G52" s="194">
        <v>0</v>
      </c>
      <c r="H52" s="194">
        <v>0</v>
      </c>
      <c r="I52" s="194">
        <v>1</v>
      </c>
      <c r="J52" s="194">
        <v>0</v>
      </c>
      <c r="K52" s="194">
        <v>0</v>
      </c>
      <c r="L52" s="194">
        <v>0</v>
      </c>
      <c r="M52" s="194">
        <v>0</v>
      </c>
      <c r="N52" s="194">
        <v>0</v>
      </c>
    </row>
    <row r="53" spans="1:14">
      <c r="A53" s="201" t="s">
        <v>56</v>
      </c>
      <c r="B53" s="194">
        <f>SUM(C53:N53)</f>
        <v>1</v>
      </c>
      <c r="C53" s="194">
        <v>0</v>
      </c>
      <c r="D53" s="194">
        <v>0</v>
      </c>
      <c r="E53" s="194">
        <v>1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94">
        <v>0</v>
      </c>
      <c r="M53" s="194">
        <v>0</v>
      </c>
      <c r="N53" s="194">
        <v>0</v>
      </c>
    </row>
    <row r="54" spans="1:14" s="200" customFormat="1">
      <c r="A54" s="200" t="s">
        <v>88</v>
      </c>
      <c r="B54" s="200">
        <f>SUM(C54:N54)</f>
        <v>7</v>
      </c>
      <c r="C54" s="200">
        <f>SUM(C55:C57)</f>
        <v>1</v>
      </c>
      <c r="D54" s="200">
        <f t="shared" ref="D54:N54" si="12">SUM(D55:D57)</f>
        <v>0</v>
      </c>
      <c r="E54" s="200">
        <f t="shared" si="12"/>
        <v>0</v>
      </c>
      <c r="F54" s="200">
        <f t="shared" si="12"/>
        <v>1</v>
      </c>
      <c r="G54" s="200">
        <f>SUM(G55:G57)</f>
        <v>0</v>
      </c>
      <c r="H54" s="200">
        <f t="shared" si="12"/>
        <v>1</v>
      </c>
      <c r="I54" s="200">
        <f t="shared" si="12"/>
        <v>1</v>
      </c>
      <c r="J54" s="200">
        <f t="shared" si="12"/>
        <v>0</v>
      </c>
      <c r="K54" s="200">
        <f t="shared" si="12"/>
        <v>2</v>
      </c>
      <c r="L54" s="200">
        <f t="shared" si="12"/>
        <v>0</v>
      </c>
      <c r="M54" s="200">
        <f t="shared" si="12"/>
        <v>1</v>
      </c>
      <c r="N54" s="200">
        <f t="shared" si="12"/>
        <v>0</v>
      </c>
    </row>
    <row r="55" spans="1:14">
      <c r="A55" s="201" t="s">
        <v>51</v>
      </c>
      <c r="B55" s="194">
        <f>SUM(C55:N55)</f>
        <v>1</v>
      </c>
      <c r="C55" s="194">
        <v>1</v>
      </c>
      <c r="D55" s="194">
        <v>0</v>
      </c>
      <c r="E55" s="194">
        <v>0</v>
      </c>
      <c r="F55" s="194">
        <v>0</v>
      </c>
      <c r="G55" s="194">
        <v>0</v>
      </c>
      <c r="H55" s="194">
        <v>0</v>
      </c>
      <c r="I55" s="194">
        <v>0</v>
      </c>
      <c r="J55" s="194">
        <v>0</v>
      </c>
      <c r="K55" s="194">
        <v>0</v>
      </c>
      <c r="L55" s="194">
        <v>0</v>
      </c>
      <c r="M55" s="194">
        <v>0</v>
      </c>
      <c r="N55" s="194">
        <v>0</v>
      </c>
    </row>
    <row r="56" spans="1:14" ht="15">
      <c r="A56" s="202" t="s">
        <v>56</v>
      </c>
      <c r="B56" s="194">
        <f>SUM(C56:N56)</f>
        <v>5</v>
      </c>
      <c r="C56" s="194">
        <v>0</v>
      </c>
      <c r="D56" s="194">
        <v>0</v>
      </c>
      <c r="E56" s="194">
        <v>0</v>
      </c>
      <c r="F56" s="194">
        <v>0</v>
      </c>
      <c r="G56" s="194">
        <v>0</v>
      </c>
      <c r="H56" s="194">
        <v>1</v>
      </c>
      <c r="I56" s="194">
        <v>1</v>
      </c>
      <c r="J56" s="194">
        <v>0</v>
      </c>
      <c r="K56" s="194">
        <v>2</v>
      </c>
      <c r="L56" s="194">
        <v>0</v>
      </c>
      <c r="M56" s="194">
        <v>1</v>
      </c>
      <c r="N56" s="194">
        <v>0</v>
      </c>
    </row>
    <row r="57" spans="1:14" ht="15">
      <c r="A57" s="202" t="s">
        <v>52</v>
      </c>
      <c r="B57" s="194">
        <f>SUM(C57:N57)</f>
        <v>1</v>
      </c>
      <c r="C57" s="194">
        <v>0</v>
      </c>
      <c r="D57" s="194">
        <v>0</v>
      </c>
      <c r="E57" s="194">
        <v>0</v>
      </c>
      <c r="F57" s="194">
        <v>1</v>
      </c>
      <c r="G57" s="194">
        <v>0</v>
      </c>
      <c r="H57" s="194">
        <v>0</v>
      </c>
      <c r="I57" s="194">
        <v>0</v>
      </c>
      <c r="J57" s="194">
        <v>0</v>
      </c>
      <c r="K57" s="194">
        <v>0</v>
      </c>
      <c r="L57" s="194">
        <v>0</v>
      </c>
      <c r="M57" s="194">
        <v>0</v>
      </c>
      <c r="N57" s="194">
        <v>0</v>
      </c>
    </row>
    <row r="58" spans="1:14" ht="15">
      <c r="A58" s="216" t="s">
        <v>168</v>
      </c>
      <c r="B58" s="200">
        <f>SUM(C58:N58)</f>
        <v>2</v>
      </c>
      <c r="C58" s="200">
        <f>SUM(C59:C60)</f>
        <v>0</v>
      </c>
      <c r="D58" s="200">
        <f t="shared" ref="D58:N58" si="13">SUM(D59:D60)</f>
        <v>0</v>
      </c>
      <c r="E58" s="200">
        <f t="shared" si="13"/>
        <v>0</v>
      </c>
      <c r="F58" s="200">
        <f t="shared" si="13"/>
        <v>0</v>
      </c>
      <c r="G58" s="200">
        <f t="shared" si="13"/>
        <v>0</v>
      </c>
      <c r="H58" s="200">
        <f t="shared" si="13"/>
        <v>0</v>
      </c>
      <c r="I58" s="200">
        <f t="shared" si="13"/>
        <v>1</v>
      </c>
      <c r="J58" s="200">
        <f t="shared" si="13"/>
        <v>0</v>
      </c>
      <c r="K58" s="200">
        <f t="shared" si="13"/>
        <v>0</v>
      </c>
      <c r="L58" s="200">
        <f t="shared" si="13"/>
        <v>1</v>
      </c>
      <c r="M58" s="200">
        <f t="shared" si="13"/>
        <v>0</v>
      </c>
      <c r="N58" s="200">
        <f t="shared" si="13"/>
        <v>0</v>
      </c>
    </row>
    <row r="59" spans="1:14" ht="15">
      <c r="A59" s="202" t="s">
        <v>51</v>
      </c>
      <c r="B59" s="194">
        <f>SUM(C59:N59)</f>
        <v>1</v>
      </c>
      <c r="C59" s="194">
        <v>0</v>
      </c>
      <c r="D59" s="194">
        <v>0</v>
      </c>
      <c r="E59" s="194">
        <v>0</v>
      </c>
      <c r="F59" s="194">
        <v>0</v>
      </c>
      <c r="G59" s="194">
        <v>0</v>
      </c>
      <c r="H59" s="194">
        <v>0</v>
      </c>
      <c r="I59" s="194">
        <v>1</v>
      </c>
      <c r="J59" s="194">
        <v>0</v>
      </c>
      <c r="K59" s="194">
        <v>0</v>
      </c>
      <c r="L59" s="194">
        <v>0</v>
      </c>
      <c r="M59" s="194">
        <v>0</v>
      </c>
      <c r="N59" s="194">
        <v>0</v>
      </c>
    </row>
    <row r="60" spans="1:14" ht="15">
      <c r="A60" s="202" t="s">
        <v>52</v>
      </c>
      <c r="B60" s="194">
        <f>SUM(C60:N60)</f>
        <v>1</v>
      </c>
      <c r="C60" s="194">
        <v>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94">
        <v>1</v>
      </c>
      <c r="M60" s="194">
        <v>0</v>
      </c>
      <c r="N60" s="194">
        <v>0</v>
      </c>
    </row>
    <row r="61" spans="1:14" s="200" customFormat="1">
      <c r="A61" s="200" t="s">
        <v>46</v>
      </c>
      <c r="B61" s="200">
        <f>SUM(C61:N61)</f>
        <v>18</v>
      </c>
      <c r="C61" s="200">
        <f>SUM(C62:C64)</f>
        <v>2</v>
      </c>
      <c r="D61" s="200">
        <f t="shared" ref="D61:N61" si="14">SUM(D62:D64)</f>
        <v>2</v>
      </c>
      <c r="E61" s="200">
        <f t="shared" si="14"/>
        <v>4</v>
      </c>
      <c r="F61" s="200">
        <f t="shared" si="14"/>
        <v>3</v>
      </c>
      <c r="G61" s="200">
        <f t="shared" si="14"/>
        <v>1</v>
      </c>
      <c r="H61" s="200">
        <f t="shared" si="14"/>
        <v>1</v>
      </c>
      <c r="I61" s="200">
        <f t="shared" si="14"/>
        <v>2</v>
      </c>
      <c r="J61" s="200">
        <f t="shared" si="14"/>
        <v>0</v>
      </c>
      <c r="K61" s="200">
        <f t="shared" si="14"/>
        <v>1</v>
      </c>
      <c r="L61" s="200">
        <f t="shared" si="14"/>
        <v>0</v>
      </c>
      <c r="M61" s="200">
        <f t="shared" si="14"/>
        <v>1</v>
      </c>
      <c r="N61" s="200">
        <f t="shared" si="14"/>
        <v>1</v>
      </c>
    </row>
    <row r="62" spans="1:14" s="200" customFormat="1" ht="15">
      <c r="A62" s="202" t="s">
        <v>51</v>
      </c>
      <c r="B62" s="194">
        <f>SUM(C62:N62)</f>
        <v>1</v>
      </c>
      <c r="C62" s="194">
        <v>0</v>
      </c>
      <c r="D62" s="194">
        <v>0</v>
      </c>
      <c r="E62" s="194">
        <v>0</v>
      </c>
      <c r="F62" s="194">
        <v>1</v>
      </c>
      <c r="G62" s="194">
        <v>0</v>
      </c>
      <c r="H62" s="194">
        <v>0</v>
      </c>
      <c r="I62" s="194">
        <v>0</v>
      </c>
      <c r="J62" s="194">
        <v>0</v>
      </c>
      <c r="K62" s="194">
        <v>0</v>
      </c>
      <c r="L62" s="194">
        <v>0</v>
      </c>
      <c r="M62" s="194">
        <v>0</v>
      </c>
      <c r="N62" s="194">
        <v>0</v>
      </c>
    </row>
    <row r="63" spans="1:14">
      <c r="A63" s="201" t="s">
        <v>55</v>
      </c>
      <c r="B63" s="194">
        <f>SUM(C63:N63)</f>
        <v>13</v>
      </c>
      <c r="C63" s="194">
        <v>2</v>
      </c>
      <c r="D63" s="194">
        <v>2</v>
      </c>
      <c r="E63" s="194">
        <v>3</v>
      </c>
      <c r="F63" s="194">
        <v>2</v>
      </c>
      <c r="G63" s="194">
        <v>1</v>
      </c>
      <c r="H63" s="194">
        <v>0</v>
      </c>
      <c r="I63" s="194">
        <v>1</v>
      </c>
      <c r="J63" s="194">
        <v>0</v>
      </c>
      <c r="K63" s="194">
        <v>0</v>
      </c>
      <c r="L63" s="194">
        <v>0</v>
      </c>
      <c r="M63" s="194">
        <v>1</v>
      </c>
      <c r="N63" s="194">
        <v>1</v>
      </c>
    </row>
    <row r="64" spans="1:14">
      <c r="A64" s="201" t="s">
        <v>56</v>
      </c>
      <c r="B64" s="194">
        <f>SUM(C64:N64)</f>
        <v>4</v>
      </c>
      <c r="C64" s="194">
        <v>0</v>
      </c>
      <c r="D64" s="194">
        <v>0</v>
      </c>
      <c r="E64" s="194">
        <v>1</v>
      </c>
      <c r="F64" s="194">
        <v>0</v>
      </c>
      <c r="G64" s="194">
        <v>0</v>
      </c>
      <c r="H64" s="194">
        <v>1</v>
      </c>
      <c r="I64" s="194">
        <v>1</v>
      </c>
      <c r="J64" s="194">
        <v>0</v>
      </c>
      <c r="K64" s="194">
        <v>1</v>
      </c>
      <c r="L64" s="194">
        <v>0</v>
      </c>
      <c r="M64" s="194">
        <v>0</v>
      </c>
      <c r="N64" s="194">
        <v>0</v>
      </c>
    </row>
    <row r="65" spans="1:14" s="200" customFormat="1">
      <c r="A65" s="200" t="s">
        <v>10</v>
      </c>
      <c r="B65" s="200">
        <f>SUM(C65:N65)</f>
        <v>46</v>
      </c>
      <c r="C65" s="200">
        <f>SUM(C66:C69)</f>
        <v>0</v>
      </c>
      <c r="D65" s="200">
        <f t="shared" ref="D65" si="15">SUM(D66:D69)</f>
        <v>10</v>
      </c>
      <c r="E65" s="200">
        <f>SUM(E66:E69)</f>
        <v>2</v>
      </c>
      <c r="F65" s="200">
        <f t="shared" ref="F65:N65" si="16">SUM(F66:F69)</f>
        <v>0</v>
      </c>
      <c r="G65" s="200">
        <f t="shared" si="16"/>
        <v>2</v>
      </c>
      <c r="H65" s="200">
        <f t="shared" si="16"/>
        <v>2</v>
      </c>
      <c r="I65" s="200">
        <f t="shared" si="16"/>
        <v>7</v>
      </c>
      <c r="J65" s="200">
        <f t="shared" si="16"/>
        <v>6</v>
      </c>
      <c r="K65" s="200">
        <f t="shared" si="16"/>
        <v>4</v>
      </c>
      <c r="L65" s="200">
        <f t="shared" si="16"/>
        <v>3</v>
      </c>
      <c r="M65" s="200">
        <f t="shared" si="16"/>
        <v>4</v>
      </c>
      <c r="N65" s="200">
        <f t="shared" si="16"/>
        <v>6</v>
      </c>
    </row>
    <row r="66" spans="1:14">
      <c r="A66" s="201" t="s">
        <v>53</v>
      </c>
      <c r="B66" s="194">
        <f>SUM(C66:N66)</f>
        <v>13</v>
      </c>
      <c r="C66" s="194">
        <v>0</v>
      </c>
      <c r="D66" s="194">
        <v>3</v>
      </c>
      <c r="E66" s="194">
        <v>0</v>
      </c>
      <c r="F66" s="194">
        <v>0</v>
      </c>
      <c r="G66" s="194">
        <v>0</v>
      </c>
      <c r="H66" s="194">
        <v>1</v>
      </c>
      <c r="I66" s="194">
        <v>2</v>
      </c>
      <c r="J66" s="194">
        <v>1</v>
      </c>
      <c r="K66" s="194">
        <v>1</v>
      </c>
      <c r="L66" s="194">
        <v>1</v>
      </c>
      <c r="M66" s="194">
        <v>2</v>
      </c>
      <c r="N66" s="194">
        <v>2</v>
      </c>
    </row>
    <row r="67" spans="1:14">
      <c r="A67" s="201" t="s">
        <v>51</v>
      </c>
      <c r="B67" s="194">
        <f>SUM(C67:N67)</f>
        <v>13</v>
      </c>
      <c r="C67" s="194">
        <v>0</v>
      </c>
      <c r="D67" s="194">
        <v>4</v>
      </c>
      <c r="E67" s="194">
        <v>2</v>
      </c>
      <c r="F67" s="194">
        <v>0</v>
      </c>
      <c r="G67" s="194">
        <v>1</v>
      </c>
      <c r="H67" s="194">
        <v>0</v>
      </c>
      <c r="I67" s="194">
        <v>1</v>
      </c>
      <c r="J67" s="194">
        <v>2</v>
      </c>
      <c r="K67" s="194">
        <v>1</v>
      </c>
      <c r="L67" s="194">
        <v>0</v>
      </c>
      <c r="M67" s="194">
        <v>0</v>
      </c>
      <c r="N67" s="194">
        <v>2</v>
      </c>
    </row>
    <row r="68" spans="1:14">
      <c r="A68" s="201" t="s">
        <v>63</v>
      </c>
      <c r="B68" s="194">
        <f>SUM(C68:N68)</f>
        <v>18</v>
      </c>
      <c r="C68" s="194">
        <v>0</v>
      </c>
      <c r="D68" s="194">
        <v>2</v>
      </c>
      <c r="E68" s="194">
        <v>0</v>
      </c>
      <c r="F68" s="194">
        <v>0</v>
      </c>
      <c r="G68" s="194">
        <v>1</v>
      </c>
      <c r="H68" s="194">
        <v>1</v>
      </c>
      <c r="I68" s="194">
        <v>3</v>
      </c>
      <c r="J68" s="194">
        <v>3</v>
      </c>
      <c r="K68" s="194">
        <v>2</v>
      </c>
      <c r="L68" s="194">
        <v>2</v>
      </c>
      <c r="M68" s="194">
        <v>2</v>
      </c>
      <c r="N68" s="194">
        <v>2</v>
      </c>
    </row>
    <row r="69" spans="1:14">
      <c r="A69" s="201" t="s">
        <v>56</v>
      </c>
      <c r="B69" s="194">
        <f>SUM(C69:N69)</f>
        <v>2</v>
      </c>
      <c r="C69" s="194">
        <v>0</v>
      </c>
      <c r="D69" s="194">
        <v>1</v>
      </c>
      <c r="E69" s="194">
        <v>0</v>
      </c>
      <c r="F69" s="194">
        <v>0</v>
      </c>
      <c r="G69" s="194">
        <v>0</v>
      </c>
      <c r="H69" s="194">
        <v>0</v>
      </c>
      <c r="I69" s="194">
        <v>1</v>
      </c>
      <c r="J69" s="194">
        <v>0</v>
      </c>
      <c r="K69" s="194">
        <v>0</v>
      </c>
      <c r="L69" s="194">
        <v>0</v>
      </c>
      <c r="M69" s="194">
        <v>0</v>
      </c>
      <c r="N69" s="194">
        <v>0</v>
      </c>
    </row>
    <row r="70" spans="1:14" s="200" customFormat="1">
      <c r="A70" s="200" t="s">
        <v>57</v>
      </c>
      <c r="B70" s="200">
        <f>SUM(C70:N70)</f>
        <v>4</v>
      </c>
      <c r="C70" s="200">
        <f>SUM(C71:C72)</f>
        <v>0</v>
      </c>
      <c r="D70" s="200">
        <f>SUM(D71:D72)</f>
        <v>2</v>
      </c>
      <c r="E70" s="200">
        <f>SUM(E71:E72)</f>
        <v>0</v>
      </c>
      <c r="F70" s="200">
        <f t="shared" ref="F70:N70" si="17">SUM(F71:F72)</f>
        <v>1</v>
      </c>
      <c r="G70" s="200">
        <f t="shared" si="17"/>
        <v>0</v>
      </c>
      <c r="H70" s="200">
        <f t="shared" si="17"/>
        <v>0</v>
      </c>
      <c r="I70" s="200">
        <f t="shared" si="17"/>
        <v>0</v>
      </c>
      <c r="J70" s="200">
        <f t="shared" si="17"/>
        <v>0</v>
      </c>
      <c r="K70" s="200">
        <f t="shared" si="17"/>
        <v>1</v>
      </c>
      <c r="L70" s="200">
        <f t="shared" si="17"/>
        <v>0</v>
      </c>
      <c r="M70" s="200">
        <f t="shared" si="17"/>
        <v>0</v>
      </c>
      <c r="N70" s="200">
        <f t="shared" si="17"/>
        <v>0</v>
      </c>
    </row>
    <row r="71" spans="1:14">
      <c r="A71" s="201" t="s">
        <v>51</v>
      </c>
      <c r="B71" s="194">
        <f>SUM(C71:N71)</f>
        <v>1</v>
      </c>
      <c r="C71" s="194">
        <v>0</v>
      </c>
      <c r="D71" s="194">
        <v>0</v>
      </c>
      <c r="E71" s="194">
        <v>0</v>
      </c>
      <c r="F71" s="194">
        <v>1</v>
      </c>
      <c r="G71" s="194">
        <v>0</v>
      </c>
      <c r="H71" s="194">
        <v>0</v>
      </c>
      <c r="I71" s="194">
        <v>0</v>
      </c>
      <c r="J71" s="194">
        <v>0</v>
      </c>
      <c r="K71" s="194">
        <v>0</v>
      </c>
      <c r="L71" s="194">
        <v>0</v>
      </c>
      <c r="M71" s="194">
        <v>0</v>
      </c>
      <c r="N71" s="194">
        <v>0</v>
      </c>
    </row>
    <row r="72" spans="1:14">
      <c r="A72" s="201" t="s">
        <v>54</v>
      </c>
      <c r="B72" s="194">
        <f>SUM(C72:N72)</f>
        <v>3</v>
      </c>
      <c r="C72" s="194">
        <v>0</v>
      </c>
      <c r="D72" s="194">
        <v>2</v>
      </c>
      <c r="E72" s="194">
        <v>0</v>
      </c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1</v>
      </c>
      <c r="L72" s="194">
        <v>0</v>
      </c>
      <c r="M72" s="194">
        <v>0</v>
      </c>
      <c r="N72" s="194">
        <v>0</v>
      </c>
    </row>
    <row r="73" spans="1:14" s="200" customFormat="1">
      <c r="A73" s="200" t="s">
        <v>58</v>
      </c>
      <c r="B73" s="200">
        <f>SUM(C73:N73)</f>
        <v>44</v>
      </c>
      <c r="C73" s="200">
        <f>SUM(C74)</f>
        <v>8</v>
      </c>
      <c r="D73" s="200">
        <f t="shared" ref="D73:N73" si="18">SUM(D74)</f>
        <v>11</v>
      </c>
      <c r="E73" s="200">
        <f t="shared" si="18"/>
        <v>5</v>
      </c>
      <c r="F73" s="200">
        <f t="shared" si="18"/>
        <v>12</v>
      </c>
      <c r="G73" s="200">
        <f t="shared" si="18"/>
        <v>1</v>
      </c>
      <c r="H73" s="200">
        <f t="shared" si="18"/>
        <v>4</v>
      </c>
      <c r="I73" s="200">
        <f t="shared" si="18"/>
        <v>0</v>
      </c>
      <c r="J73" s="200">
        <f t="shared" si="18"/>
        <v>1</v>
      </c>
      <c r="K73" s="200">
        <f t="shared" si="18"/>
        <v>0</v>
      </c>
      <c r="L73" s="200">
        <f t="shared" si="18"/>
        <v>0</v>
      </c>
      <c r="M73" s="200">
        <f t="shared" si="18"/>
        <v>1</v>
      </c>
      <c r="N73" s="200">
        <f t="shared" si="18"/>
        <v>1</v>
      </c>
    </row>
    <row r="74" spans="1:14">
      <c r="A74" s="201" t="s">
        <v>52</v>
      </c>
      <c r="B74" s="194">
        <f>SUM(C74:N74)</f>
        <v>44</v>
      </c>
      <c r="C74" s="194">
        <v>8</v>
      </c>
      <c r="D74" s="194">
        <v>11</v>
      </c>
      <c r="E74" s="194">
        <v>5</v>
      </c>
      <c r="F74" s="194">
        <v>12</v>
      </c>
      <c r="G74" s="194">
        <v>1</v>
      </c>
      <c r="H74" s="194">
        <v>4</v>
      </c>
      <c r="I74" s="194">
        <v>0</v>
      </c>
      <c r="J74" s="194">
        <v>1</v>
      </c>
      <c r="K74" s="194">
        <v>0</v>
      </c>
      <c r="L74" s="194">
        <v>0</v>
      </c>
      <c r="M74" s="194">
        <v>1</v>
      </c>
      <c r="N74" s="194">
        <v>1</v>
      </c>
    </row>
    <row r="75" spans="1:14" s="200" customFormat="1">
      <c r="A75" s="203" t="s">
        <v>11</v>
      </c>
      <c r="B75" s="200">
        <f>SUM(C75:N75)</f>
        <v>177</v>
      </c>
      <c r="C75" s="200">
        <f>C76+C80+C84</f>
        <v>10</v>
      </c>
      <c r="D75" s="200">
        <f t="shared" ref="D75:N75" si="19">D76+D80+D84</f>
        <v>16</v>
      </c>
      <c r="E75" s="200">
        <f t="shared" si="19"/>
        <v>22</v>
      </c>
      <c r="F75" s="200">
        <f>F76+F80+F84</f>
        <v>14</v>
      </c>
      <c r="G75" s="200">
        <f t="shared" si="19"/>
        <v>17</v>
      </c>
      <c r="H75" s="200">
        <f t="shared" si="19"/>
        <v>15</v>
      </c>
      <c r="I75" s="200">
        <f>I76+I80+I84</f>
        <v>13</v>
      </c>
      <c r="J75" s="200">
        <f>J76+J80+J84</f>
        <v>11</v>
      </c>
      <c r="K75" s="200">
        <f t="shared" si="19"/>
        <v>15</v>
      </c>
      <c r="L75" s="200">
        <f t="shared" si="19"/>
        <v>12</v>
      </c>
      <c r="M75" s="200">
        <f t="shared" si="19"/>
        <v>19</v>
      </c>
      <c r="N75" s="200">
        <f t="shared" si="19"/>
        <v>13</v>
      </c>
    </row>
    <row r="76" spans="1:14" s="200" customFormat="1">
      <c r="A76" s="204" t="s">
        <v>11</v>
      </c>
      <c r="B76" s="200">
        <f>SUM(C76:N76)</f>
        <v>30</v>
      </c>
      <c r="C76" s="200">
        <f>SUM(C77:C79)</f>
        <v>2</v>
      </c>
      <c r="D76" s="200">
        <f t="shared" ref="D76" si="20">SUM(D77:D79)</f>
        <v>4</v>
      </c>
      <c r="E76" s="200">
        <f>SUM(E77:E79)</f>
        <v>4</v>
      </c>
      <c r="F76" s="200">
        <f t="shared" ref="F76:N76" si="21">SUM(F77:F79)</f>
        <v>1</v>
      </c>
      <c r="G76" s="200">
        <f t="shared" si="21"/>
        <v>4</v>
      </c>
      <c r="H76" s="200">
        <f t="shared" si="21"/>
        <v>0</v>
      </c>
      <c r="I76" s="200">
        <f t="shared" si="21"/>
        <v>2</v>
      </c>
      <c r="J76" s="200">
        <f t="shared" si="21"/>
        <v>0</v>
      </c>
      <c r="K76" s="200">
        <f t="shared" si="21"/>
        <v>5</v>
      </c>
      <c r="L76" s="200">
        <f t="shared" si="21"/>
        <v>3</v>
      </c>
      <c r="M76" s="200">
        <f t="shared" si="21"/>
        <v>3</v>
      </c>
      <c r="N76" s="200">
        <f t="shared" si="21"/>
        <v>2</v>
      </c>
    </row>
    <row r="77" spans="1:14">
      <c r="A77" s="201" t="s">
        <v>51</v>
      </c>
      <c r="B77" s="194">
        <f>SUM(C77:N77)</f>
        <v>23</v>
      </c>
      <c r="C77" s="194">
        <v>1</v>
      </c>
      <c r="D77" s="194">
        <v>3</v>
      </c>
      <c r="E77" s="194">
        <v>3</v>
      </c>
      <c r="F77" s="194">
        <v>1</v>
      </c>
      <c r="G77" s="194">
        <v>4</v>
      </c>
      <c r="H77" s="194">
        <v>0</v>
      </c>
      <c r="I77" s="194">
        <v>2</v>
      </c>
      <c r="J77" s="194">
        <v>0</v>
      </c>
      <c r="K77" s="194">
        <v>4</v>
      </c>
      <c r="L77" s="194">
        <v>2</v>
      </c>
      <c r="M77" s="194">
        <v>1</v>
      </c>
      <c r="N77" s="194">
        <v>2</v>
      </c>
    </row>
    <row r="78" spans="1:14">
      <c r="A78" s="201" t="s">
        <v>54</v>
      </c>
      <c r="B78" s="194">
        <f>SUM(C78:N78)</f>
        <v>4</v>
      </c>
      <c r="C78" s="194">
        <v>1</v>
      </c>
      <c r="D78" s="194">
        <v>1</v>
      </c>
      <c r="E78" s="194">
        <v>0</v>
      </c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94">
        <v>1</v>
      </c>
      <c r="M78" s="194">
        <v>1</v>
      </c>
      <c r="N78" s="194">
        <v>0</v>
      </c>
    </row>
    <row r="79" spans="1:14">
      <c r="A79" s="201" t="s">
        <v>56</v>
      </c>
      <c r="B79" s="194">
        <f>SUM(C79:N79)</f>
        <v>3</v>
      </c>
      <c r="C79" s="194">
        <v>0</v>
      </c>
      <c r="D79" s="194">
        <v>0</v>
      </c>
      <c r="E79" s="194">
        <v>1</v>
      </c>
      <c r="F79" s="194">
        <v>0</v>
      </c>
      <c r="G79" s="194">
        <v>0</v>
      </c>
      <c r="H79" s="194">
        <v>0</v>
      </c>
      <c r="I79" s="194">
        <v>0</v>
      </c>
      <c r="J79" s="194">
        <v>0</v>
      </c>
      <c r="K79" s="194">
        <v>1</v>
      </c>
      <c r="L79" s="194">
        <v>0</v>
      </c>
      <c r="M79" s="194">
        <v>1</v>
      </c>
      <c r="N79" s="194">
        <v>0</v>
      </c>
    </row>
    <row r="80" spans="1:14" s="200" customFormat="1">
      <c r="A80" s="204" t="s">
        <v>19</v>
      </c>
      <c r="B80" s="200">
        <f>SUM(C80:N80)</f>
        <v>141</v>
      </c>
      <c r="C80" s="200">
        <f>SUM(C81:C83)</f>
        <v>8</v>
      </c>
      <c r="D80" s="200">
        <f t="shared" ref="D80" si="22">SUM(D81:D83)</f>
        <v>12</v>
      </c>
      <c r="E80" s="200">
        <f>SUM(E81:E83)</f>
        <v>18</v>
      </c>
      <c r="F80" s="200">
        <f t="shared" ref="F80:N80" si="23">SUM(F81:F83)</f>
        <v>13</v>
      </c>
      <c r="G80" s="200">
        <f t="shared" si="23"/>
        <v>12</v>
      </c>
      <c r="H80" s="200">
        <f t="shared" si="23"/>
        <v>12</v>
      </c>
      <c r="I80" s="200">
        <f t="shared" si="23"/>
        <v>11</v>
      </c>
      <c r="J80" s="200">
        <f t="shared" si="23"/>
        <v>11</v>
      </c>
      <c r="K80" s="200">
        <f t="shared" si="23"/>
        <v>8</v>
      </c>
      <c r="L80" s="200">
        <f t="shared" si="23"/>
        <v>9</v>
      </c>
      <c r="M80" s="200">
        <f t="shared" si="23"/>
        <v>16</v>
      </c>
      <c r="N80" s="200">
        <f t="shared" si="23"/>
        <v>11</v>
      </c>
    </row>
    <row r="81" spans="1:14">
      <c r="A81" s="201" t="s">
        <v>51</v>
      </c>
      <c r="B81" s="194">
        <f>SUM(C81:N81)</f>
        <v>109</v>
      </c>
      <c r="C81" s="194">
        <v>4</v>
      </c>
      <c r="D81" s="194">
        <v>8</v>
      </c>
      <c r="E81" s="194">
        <v>15</v>
      </c>
      <c r="F81" s="194">
        <v>9</v>
      </c>
      <c r="G81" s="194">
        <v>10</v>
      </c>
      <c r="H81" s="194">
        <v>9</v>
      </c>
      <c r="I81" s="194">
        <v>10</v>
      </c>
      <c r="J81" s="194">
        <v>9</v>
      </c>
      <c r="K81" s="194">
        <v>7</v>
      </c>
      <c r="L81" s="194">
        <v>7</v>
      </c>
      <c r="M81" s="194">
        <v>12</v>
      </c>
      <c r="N81" s="194">
        <v>9</v>
      </c>
    </row>
    <row r="82" spans="1:14">
      <c r="A82" s="201" t="s">
        <v>54</v>
      </c>
      <c r="B82" s="194">
        <f>SUM(C82:N82)</f>
        <v>10</v>
      </c>
      <c r="C82" s="194">
        <v>2</v>
      </c>
      <c r="D82" s="200">
        <v>0</v>
      </c>
      <c r="E82" s="194">
        <v>0</v>
      </c>
      <c r="F82" s="194">
        <v>1</v>
      </c>
      <c r="G82" s="194">
        <v>0</v>
      </c>
      <c r="H82" s="194">
        <v>2</v>
      </c>
      <c r="I82" s="194">
        <v>0</v>
      </c>
      <c r="J82" s="194">
        <v>2</v>
      </c>
      <c r="K82" s="194">
        <v>1</v>
      </c>
      <c r="L82" s="194">
        <v>1</v>
      </c>
      <c r="M82" s="194">
        <v>1</v>
      </c>
      <c r="N82" s="194">
        <v>0</v>
      </c>
    </row>
    <row r="83" spans="1:14">
      <c r="A83" s="201" t="s">
        <v>56</v>
      </c>
      <c r="B83" s="194">
        <f>SUM(C83:N83)</f>
        <v>22</v>
      </c>
      <c r="C83" s="194">
        <v>2</v>
      </c>
      <c r="D83" s="194">
        <v>4</v>
      </c>
      <c r="E83" s="194">
        <v>3</v>
      </c>
      <c r="F83" s="194">
        <v>3</v>
      </c>
      <c r="G83" s="194">
        <v>2</v>
      </c>
      <c r="H83" s="194">
        <v>1</v>
      </c>
      <c r="I83" s="194">
        <v>1</v>
      </c>
      <c r="J83" s="194">
        <v>0</v>
      </c>
      <c r="K83" s="194">
        <v>0</v>
      </c>
      <c r="L83" s="194">
        <v>1</v>
      </c>
      <c r="M83" s="194">
        <v>3</v>
      </c>
      <c r="N83" s="194">
        <v>2</v>
      </c>
    </row>
    <row r="84" spans="1:14" s="200" customFormat="1">
      <c r="A84" s="204" t="s">
        <v>328</v>
      </c>
      <c r="B84" s="200">
        <f>SUM(C84:N84)</f>
        <v>6</v>
      </c>
      <c r="C84" s="200">
        <f>SUM(C85)</f>
        <v>0</v>
      </c>
      <c r="D84" s="200">
        <f t="shared" ref="D84:N84" si="24">SUM(D85)</f>
        <v>0</v>
      </c>
      <c r="E84" s="200">
        <f t="shared" si="24"/>
        <v>0</v>
      </c>
      <c r="F84" s="200">
        <f t="shared" si="24"/>
        <v>0</v>
      </c>
      <c r="G84" s="200">
        <f t="shared" si="24"/>
        <v>1</v>
      </c>
      <c r="H84" s="200">
        <f t="shared" si="24"/>
        <v>3</v>
      </c>
      <c r="I84" s="200">
        <f t="shared" si="24"/>
        <v>0</v>
      </c>
      <c r="J84" s="200">
        <f t="shared" si="24"/>
        <v>0</v>
      </c>
      <c r="K84" s="200">
        <f t="shared" si="24"/>
        <v>2</v>
      </c>
      <c r="L84" s="200">
        <f t="shared" si="24"/>
        <v>0</v>
      </c>
      <c r="M84" s="200">
        <f t="shared" si="24"/>
        <v>0</v>
      </c>
      <c r="N84" s="200">
        <f t="shared" si="24"/>
        <v>0</v>
      </c>
    </row>
    <row r="85" spans="1:14">
      <c r="A85" s="201" t="s">
        <v>51</v>
      </c>
      <c r="B85" s="194">
        <f>SUM(C85:N85)</f>
        <v>6</v>
      </c>
      <c r="C85" s="194">
        <v>0</v>
      </c>
      <c r="D85" s="194">
        <v>0</v>
      </c>
      <c r="E85" s="194">
        <v>0</v>
      </c>
      <c r="F85" s="194">
        <v>0</v>
      </c>
      <c r="G85" s="194">
        <v>1</v>
      </c>
      <c r="H85" s="194">
        <v>3</v>
      </c>
      <c r="I85" s="194">
        <v>0</v>
      </c>
      <c r="J85" s="194">
        <v>0</v>
      </c>
      <c r="K85" s="194">
        <v>2</v>
      </c>
      <c r="L85" s="194">
        <v>0</v>
      </c>
      <c r="M85" s="194">
        <v>0</v>
      </c>
      <c r="N85" s="194">
        <v>0</v>
      </c>
    </row>
    <row r="86" spans="1:14" s="200" customFormat="1">
      <c r="A86" s="200" t="s">
        <v>12</v>
      </c>
      <c r="B86" s="200">
        <f>SUM(C86:N86)</f>
        <v>181</v>
      </c>
      <c r="C86" s="200">
        <f>SUM(C87:C89)</f>
        <v>13</v>
      </c>
      <c r="D86" s="200">
        <f t="shared" ref="D86:N86" si="25">SUM(D87:D89)</f>
        <v>12</v>
      </c>
      <c r="E86" s="200">
        <f t="shared" si="25"/>
        <v>14</v>
      </c>
      <c r="F86" s="200">
        <f t="shared" si="25"/>
        <v>19</v>
      </c>
      <c r="G86" s="200">
        <f t="shared" si="25"/>
        <v>19</v>
      </c>
      <c r="H86" s="200">
        <f t="shared" si="25"/>
        <v>18</v>
      </c>
      <c r="I86" s="200">
        <f t="shared" si="25"/>
        <v>15</v>
      </c>
      <c r="J86" s="200">
        <f t="shared" si="25"/>
        <v>14</v>
      </c>
      <c r="K86" s="200">
        <f t="shared" si="25"/>
        <v>14</v>
      </c>
      <c r="L86" s="200">
        <f t="shared" si="25"/>
        <v>17</v>
      </c>
      <c r="M86" s="200">
        <f t="shared" si="25"/>
        <v>10</v>
      </c>
      <c r="N86" s="200">
        <f t="shared" si="25"/>
        <v>16</v>
      </c>
    </row>
    <row r="87" spans="1:14">
      <c r="A87" s="201" t="s">
        <v>51</v>
      </c>
      <c r="B87" s="194">
        <f>SUM(C87:N87)</f>
        <v>163</v>
      </c>
      <c r="C87" s="194">
        <v>13</v>
      </c>
      <c r="D87" s="194">
        <v>12</v>
      </c>
      <c r="E87" s="194">
        <v>11</v>
      </c>
      <c r="F87" s="194">
        <v>19</v>
      </c>
      <c r="G87" s="194">
        <v>19</v>
      </c>
      <c r="H87" s="194">
        <v>18</v>
      </c>
      <c r="I87" s="194">
        <v>11</v>
      </c>
      <c r="J87" s="194">
        <v>13</v>
      </c>
      <c r="K87" s="194">
        <v>11</v>
      </c>
      <c r="L87" s="194">
        <v>12</v>
      </c>
      <c r="M87" s="194">
        <v>10</v>
      </c>
      <c r="N87" s="194">
        <v>14</v>
      </c>
    </row>
    <row r="88" spans="1:14">
      <c r="A88" s="201" t="s">
        <v>54</v>
      </c>
      <c r="B88" s="194">
        <f>SUM(C88:N88)</f>
        <v>16</v>
      </c>
      <c r="C88" s="194">
        <v>0</v>
      </c>
      <c r="D88" s="194">
        <v>0</v>
      </c>
      <c r="E88" s="194">
        <v>3</v>
      </c>
      <c r="F88" s="194">
        <v>0</v>
      </c>
      <c r="G88" s="194">
        <v>0</v>
      </c>
      <c r="H88" s="194">
        <v>0</v>
      </c>
      <c r="I88" s="194">
        <v>4</v>
      </c>
      <c r="J88" s="194">
        <v>1</v>
      </c>
      <c r="K88" s="194">
        <v>2</v>
      </c>
      <c r="L88" s="194">
        <v>4</v>
      </c>
      <c r="M88" s="194">
        <v>0</v>
      </c>
      <c r="N88" s="194">
        <v>2</v>
      </c>
    </row>
    <row r="89" spans="1:14">
      <c r="A89" s="201" t="s">
        <v>56</v>
      </c>
      <c r="B89" s="194">
        <f>SUM(C89:N89)</f>
        <v>2</v>
      </c>
      <c r="C89" s="194">
        <v>0</v>
      </c>
      <c r="D89" s="194">
        <v>0</v>
      </c>
      <c r="E89" s="194">
        <v>0</v>
      </c>
      <c r="F89" s="194">
        <v>0</v>
      </c>
      <c r="G89" s="194">
        <v>0</v>
      </c>
      <c r="H89" s="194">
        <v>0</v>
      </c>
      <c r="I89" s="194">
        <v>0</v>
      </c>
      <c r="J89" s="194">
        <v>0</v>
      </c>
      <c r="K89" s="194">
        <v>1</v>
      </c>
      <c r="L89" s="194">
        <v>1</v>
      </c>
      <c r="M89" s="194">
        <v>0</v>
      </c>
      <c r="N89" s="194">
        <v>0</v>
      </c>
    </row>
    <row r="90" spans="1:14" s="200" customFormat="1">
      <c r="A90" s="200" t="s">
        <v>90</v>
      </c>
      <c r="B90" s="200">
        <f>SUM(C90:N90)</f>
        <v>8</v>
      </c>
      <c r="C90" s="200">
        <f>SUM(C91:C94)</f>
        <v>1</v>
      </c>
      <c r="D90" s="200">
        <f t="shared" ref="D90:N90" si="26">SUM(D91:D94)</f>
        <v>3</v>
      </c>
      <c r="E90" s="200">
        <f t="shared" si="26"/>
        <v>0</v>
      </c>
      <c r="F90" s="200">
        <f t="shared" si="26"/>
        <v>0</v>
      </c>
      <c r="G90" s="200">
        <f t="shared" si="26"/>
        <v>0</v>
      </c>
      <c r="H90" s="200">
        <f t="shared" si="26"/>
        <v>1</v>
      </c>
      <c r="I90" s="200">
        <f t="shared" si="26"/>
        <v>0</v>
      </c>
      <c r="J90" s="200">
        <f t="shared" si="26"/>
        <v>1</v>
      </c>
      <c r="K90" s="200">
        <f t="shared" si="26"/>
        <v>1</v>
      </c>
      <c r="L90" s="200">
        <f t="shared" si="26"/>
        <v>0</v>
      </c>
      <c r="M90" s="200">
        <f t="shared" si="26"/>
        <v>1</v>
      </c>
      <c r="N90" s="200">
        <f t="shared" si="26"/>
        <v>0</v>
      </c>
    </row>
    <row r="91" spans="1:14" s="200" customFormat="1">
      <c r="A91" s="201" t="s">
        <v>53</v>
      </c>
      <c r="B91" s="194">
        <f>SUM(C91:N91)</f>
        <v>1</v>
      </c>
      <c r="C91" s="194">
        <v>0</v>
      </c>
      <c r="D91" s="194">
        <v>0</v>
      </c>
      <c r="E91" s="194">
        <v>0</v>
      </c>
      <c r="F91" s="194">
        <v>0</v>
      </c>
      <c r="G91" s="194">
        <v>0</v>
      </c>
      <c r="H91" s="194">
        <v>0</v>
      </c>
      <c r="I91" s="194">
        <v>0</v>
      </c>
      <c r="J91" s="194">
        <v>0</v>
      </c>
      <c r="K91" s="194">
        <v>0</v>
      </c>
      <c r="L91" s="194">
        <v>0</v>
      </c>
      <c r="M91" s="194">
        <v>1</v>
      </c>
      <c r="N91" s="194">
        <v>0</v>
      </c>
    </row>
    <row r="92" spans="1:14">
      <c r="A92" s="201" t="s">
        <v>51</v>
      </c>
      <c r="B92" s="194">
        <f>SUM(C92:N92)</f>
        <v>3</v>
      </c>
      <c r="C92" s="194">
        <v>1</v>
      </c>
      <c r="D92" s="194">
        <v>1</v>
      </c>
      <c r="E92" s="194">
        <v>0</v>
      </c>
      <c r="F92" s="194">
        <v>0</v>
      </c>
      <c r="G92" s="194">
        <v>0</v>
      </c>
      <c r="H92" s="194">
        <v>0</v>
      </c>
      <c r="I92" s="194">
        <v>0</v>
      </c>
      <c r="J92" s="194">
        <v>0</v>
      </c>
      <c r="K92" s="194">
        <v>1</v>
      </c>
      <c r="L92" s="194">
        <v>0</v>
      </c>
      <c r="M92" s="194">
        <v>0</v>
      </c>
      <c r="N92" s="194">
        <v>0</v>
      </c>
    </row>
    <row r="93" spans="1:14">
      <c r="A93" s="201" t="s">
        <v>54</v>
      </c>
      <c r="B93" s="194">
        <f>SUM(C93:N93)</f>
        <v>3</v>
      </c>
      <c r="C93" s="194">
        <v>0</v>
      </c>
      <c r="D93" s="194">
        <v>1</v>
      </c>
      <c r="E93" s="194">
        <v>0</v>
      </c>
      <c r="F93" s="194">
        <v>0</v>
      </c>
      <c r="G93" s="194">
        <v>0</v>
      </c>
      <c r="H93" s="194">
        <v>1</v>
      </c>
      <c r="I93" s="194">
        <v>0</v>
      </c>
      <c r="J93" s="194">
        <v>1</v>
      </c>
      <c r="K93" s="194">
        <v>0</v>
      </c>
      <c r="L93" s="194">
        <v>0</v>
      </c>
      <c r="M93" s="194">
        <v>0</v>
      </c>
      <c r="N93" s="194">
        <v>0</v>
      </c>
    </row>
    <row r="94" spans="1:14">
      <c r="A94" s="201" t="s">
        <v>63</v>
      </c>
      <c r="B94" s="194">
        <f>SUM(C94:N94)</f>
        <v>1</v>
      </c>
      <c r="C94" s="194">
        <v>0</v>
      </c>
      <c r="D94" s="194">
        <v>1</v>
      </c>
      <c r="E94" s="194">
        <v>0</v>
      </c>
      <c r="F94" s="194">
        <v>0</v>
      </c>
      <c r="G94" s="194">
        <v>0</v>
      </c>
      <c r="H94" s="194">
        <v>0</v>
      </c>
      <c r="I94" s="194">
        <v>0</v>
      </c>
      <c r="J94" s="194">
        <v>0</v>
      </c>
      <c r="K94" s="194">
        <v>0</v>
      </c>
      <c r="L94" s="194">
        <v>0</v>
      </c>
      <c r="M94" s="194">
        <v>0</v>
      </c>
      <c r="N94" s="194">
        <v>0</v>
      </c>
    </row>
    <row r="95" spans="1:14" s="200" customFormat="1">
      <c r="A95" s="200" t="s">
        <v>313</v>
      </c>
      <c r="B95" s="200">
        <f>SUM(C95:N95)</f>
        <v>2</v>
      </c>
      <c r="C95" s="200">
        <f>SUM(C96)</f>
        <v>0</v>
      </c>
      <c r="D95" s="200">
        <f t="shared" ref="D95:N95" si="27">SUM(D96)</f>
        <v>0</v>
      </c>
      <c r="E95" s="200">
        <f t="shared" si="27"/>
        <v>1</v>
      </c>
      <c r="F95" s="200">
        <f>SUM(F96)</f>
        <v>0</v>
      </c>
      <c r="G95" s="200">
        <f t="shared" ref="G95:H95" si="28">SUM(G96)</f>
        <v>0</v>
      </c>
      <c r="H95" s="200">
        <f t="shared" si="28"/>
        <v>0</v>
      </c>
      <c r="I95" s="200">
        <f t="shared" si="27"/>
        <v>0</v>
      </c>
      <c r="J95" s="200">
        <f t="shared" si="27"/>
        <v>0</v>
      </c>
      <c r="K95" s="200">
        <f t="shared" si="27"/>
        <v>1</v>
      </c>
      <c r="L95" s="200">
        <f t="shared" si="27"/>
        <v>0</v>
      </c>
      <c r="M95" s="200">
        <f t="shared" si="27"/>
        <v>0</v>
      </c>
      <c r="N95" s="200">
        <f t="shared" si="27"/>
        <v>0</v>
      </c>
    </row>
    <row r="96" spans="1:14">
      <c r="A96" s="201" t="s">
        <v>51</v>
      </c>
      <c r="B96" s="194">
        <f>SUM(C96:N96)</f>
        <v>2</v>
      </c>
      <c r="C96" s="194">
        <v>0</v>
      </c>
      <c r="D96" s="194">
        <v>0</v>
      </c>
      <c r="E96" s="194">
        <v>1</v>
      </c>
      <c r="F96" s="194">
        <v>0</v>
      </c>
      <c r="G96" s="194">
        <v>0</v>
      </c>
      <c r="H96" s="194">
        <v>0</v>
      </c>
      <c r="I96" s="194">
        <v>0</v>
      </c>
      <c r="J96" s="194">
        <v>0</v>
      </c>
      <c r="K96" s="194">
        <v>1</v>
      </c>
      <c r="L96" s="194">
        <v>0</v>
      </c>
      <c r="M96" s="194">
        <v>0</v>
      </c>
      <c r="N96" s="194">
        <v>0</v>
      </c>
    </row>
    <row r="97" spans="1:14" s="200" customFormat="1">
      <c r="A97" s="200" t="s">
        <v>92</v>
      </c>
      <c r="B97" s="200">
        <f>SUM(C97:N97)</f>
        <v>4</v>
      </c>
      <c r="C97" s="200">
        <f>SUM(C98)</f>
        <v>0</v>
      </c>
      <c r="D97" s="200">
        <f t="shared" ref="D97" si="29">SUM(D98)</f>
        <v>1</v>
      </c>
      <c r="E97" s="200">
        <f>SUM(E98)</f>
        <v>0</v>
      </c>
      <c r="F97" s="200">
        <f>SUM(F98)</f>
        <v>0</v>
      </c>
      <c r="G97" s="200">
        <f>SUM(G98)</f>
        <v>1</v>
      </c>
      <c r="H97" s="200">
        <f t="shared" ref="H97:N97" si="30">SUM(H98)</f>
        <v>1</v>
      </c>
      <c r="I97" s="200">
        <f t="shared" si="30"/>
        <v>0</v>
      </c>
      <c r="J97" s="200">
        <f t="shared" si="30"/>
        <v>0</v>
      </c>
      <c r="K97" s="200">
        <f t="shared" si="30"/>
        <v>0</v>
      </c>
      <c r="L97" s="200">
        <f t="shared" si="30"/>
        <v>0</v>
      </c>
      <c r="M97" s="200">
        <f t="shared" si="30"/>
        <v>0</v>
      </c>
      <c r="N97" s="200">
        <f t="shared" si="30"/>
        <v>1</v>
      </c>
    </row>
    <row r="98" spans="1:14">
      <c r="A98" s="201" t="s">
        <v>51</v>
      </c>
      <c r="B98" s="194">
        <f>SUM(C98:N98)</f>
        <v>4</v>
      </c>
      <c r="C98" s="194">
        <v>0</v>
      </c>
      <c r="D98" s="194">
        <v>1</v>
      </c>
      <c r="E98" s="194">
        <v>0</v>
      </c>
      <c r="F98" s="194">
        <v>0</v>
      </c>
      <c r="G98" s="194">
        <v>1</v>
      </c>
      <c r="H98" s="194">
        <v>1</v>
      </c>
      <c r="I98" s="194">
        <v>0</v>
      </c>
      <c r="J98" s="194">
        <v>0</v>
      </c>
      <c r="K98" s="194">
        <v>0</v>
      </c>
      <c r="L98" s="194">
        <v>0</v>
      </c>
      <c r="M98" s="194">
        <v>0</v>
      </c>
      <c r="N98" s="194">
        <v>1</v>
      </c>
    </row>
    <row r="99" spans="1:14" s="200" customFormat="1">
      <c r="A99" s="200" t="s">
        <v>237</v>
      </c>
      <c r="B99" s="200">
        <f>SUM(C99:N99)</f>
        <v>2</v>
      </c>
      <c r="C99" s="200">
        <f>SUM(C100)</f>
        <v>0</v>
      </c>
      <c r="D99" s="200">
        <f t="shared" ref="D99:N99" si="31">SUM(D100)</f>
        <v>0</v>
      </c>
      <c r="E99" s="200">
        <f t="shared" si="31"/>
        <v>1</v>
      </c>
      <c r="F99" s="200">
        <f t="shared" si="31"/>
        <v>1</v>
      </c>
      <c r="G99" s="200">
        <f t="shared" si="31"/>
        <v>0</v>
      </c>
      <c r="H99" s="200">
        <f t="shared" si="31"/>
        <v>0</v>
      </c>
      <c r="I99" s="200">
        <f t="shared" si="31"/>
        <v>0</v>
      </c>
      <c r="J99" s="200">
        <f t="shared" si="31"/>
        <v>0</v>
      </c>
      <c r="K99" s="200">
        <f t="shared" si="31"/>
        <v>0</v>
      </c>
      <c r="L99" s="200">
        <f t="shared" si="31"/>
        <v>0</v>
      </c>
      <c r="M99" s="200">
        <f t="shared" si="31"/>
        <v>0</v>
      </c>
      <c r="N99" s="200">
        <f t="shared" si="31"/>
        <v>0</v>
      </c>
    </row>
    <row r="100" spans="1:14">
      <c r="A100" s="201" t="s">
        <v>51</v>
      </c>
      <c r="B100" s="194">
        <f>SUM(C100:N100)</f>
        <v>2</v>
      </c>
      <c r="C100" s="194">
        <v>0</v>
      </c>
      <c r="D100" s="194">
        <v>0</v>
      </c>
      <c r="E100" s="194">
        <v>1</v>
      </c>
      <c r="F100" s="194">
        <v>1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94">
        <v>0</v>
      </c>
      <c r="M100" s="194">
        <v>0</v>
      </c>
      <c r="N100" s="194">
        <v>0</v>
      </c>
    </row>
    <row r="101" spans="1:14" s="200" customFormat="1">
      <c r="A101" s="203" t="s">
        <v>173</v>
      </c>
      <c r="B101" s="200">
        <f>SUM(C101:N101)</f>
        <v>2</v>
      </c>
      <c r="C101" s="200">
        <f>SUM(C102)</f>
        <v>0</v>
      </c>
      <c r="D101" s="200">
        <f t="shared" ref="D101:N101" si="32">SUM(D102)</f>
        <v>0</v>
      </c>
      <c r="E101" s="200">
        <f t="shared" si="32"/>
        <v>0</v>
      </c>
      <c r="F101" s="200">
        <f t="shared" si="32"/>
        <v>0</v>
      </c>
      <c r="G101" s="200">
        <f t="shared" si="32"/>
        <v>2</v>
      </c>
      <c r="H101" s="200">
        <f t="shared" si="32"/>
        <v>0</v>
      </c>
      <c r="I101" s="200">
        <f t="shared" si="32"/>
        <v>0</v>
      </c>
      <c r="J101" s="200">
        <f t="shared" si="32"/>
        <v>0</v>
      </c>
      <c r="K101" s="200">
        <f t="shared" si="32"/>
        <v>0</v>
      </c>
      <c r="L101" s="200">
        <f t="shared" si="32"/>
        <v>0</v>
      </c>
      <c r="M101" s="200">
        <f t="shared" si="32"/>
        <v>0</v>
      </c>
      <c r="N101" s="200">
        <f t="shared" si="32"/>
        <v>0</v>
      </c>
    </row>
    <row r="102" spans="1:14">
      <c r="A102" s="201" t="s">
        <v>56</v>
      </c>
      <c r="B102" s="194">
        <f>SUM(C102:N102)</f>
        <v>2</v>
      </c>
      <c r="C102" s="194">
        <v>0</v>
      </c>
      <c r="D102" s="194">
        <v>0</v>
      </c>
      <c r="E102" s="194">
        <v>0</v>
      </c>
      <c r="F102" s="194">
        <v>0</v>
      </c>
      <c r="G102" s="194">
        <v>2</v>
      </c>
      <c r="H102" s="194">
        <v>0</v>
      </c>
      <c r="I102" s="194">
        <v>0</v>
      </c>
      <c r="J102" s="194">
        <v>0</v>
      </c>
      <c r="K102" s="194">
        <v>0</v>
      </c>
      <c r="L102" s="194">
        <v>0</v>
      </c>
      <c r="M102" s="194">
        <v>0</v>
      </c>
      <c r="N102" s="194">
        <v>0</v>
      </c>
    </row>
    <row r="103" spans="1:14" s="200" customFormat="1">
      <c r="A103" s="200" t="s">
        <v>238</v>
      </c>
      <c r="B103" s="200">
        <f>SUM(C103:N103)</f>
        <v>10</v>
      </c>
      <c r="C103" s="200">
        <f>SUM(C104:C106)</f>
        <v>1</v>
      </c>
      <c r="D103" s="200">
        <f t="shared" ref="D103" si="33">SUM(D104:D106)</f>
        <v>1</v>
      </c>
      <c r="E103" s="200">
        <f>SUM(E104:E106)</f>
        <v>1</v>
      </c>
      <c r="F103" s="200">
        <f t="shared" ref="F103:J103" si="34">SUM(F104:F106)</f>
        <v>2</v>
      </c>
      <c r="G103" s="200">
        <f t="shared" si="34"/>
        <v>2</v>
      </c>
      <c r="H103" s="200">
        <f t="shared" si="34"/>
        <v>0</v>
      </c>
      <c r="I103" s="200">
        <f t="shared" si="34"/>
        <v>1</v>
      </c>
      <c r="J103" s="200">
        <f t="shared" si="34"/>
        <v>2</v>
      </c>
      <c r="K103" s="200">
        <f>SUM(K104:K106)</f>
        <v>0</v>
      </c>
      <c r="L103" s="200">
        <f t="shared" ref="L103:N103" si="35">SUM(L104:L106)</f>
        <v>0</v>
      </c>
      <c r="M103" s="200">
        <f t="shared" si="35"/>
        <v>0</v>
      </c>
      <c r="N103" s="200">
        <f t="shared" si="35"/>
        <v>0</v>
      </c>
    </row>
    <row r="104" spans="1:14">
      <c r="A104" s="201" t="s">
        <v>53</v>
      </c>
      <c r="B104" s="194">
        <f>SUM(C104:N104)</f>
        <v>2</v>
      </c>
      <c r="C104" s="194">
        <v>0</v>
      </c>
      <c r="D104" s="194">
        <v>0</v>
      </c>
      <c r="E104" s="194">
        <v>1</v>
      </c>
      <c r="F104" s="194">
        <v>0</v>
      </c>
      <c r="G104" s="194">
        <v>1</v>
      </c>
      <c r="H104" s="194">
        <v>0</v>
      </c>
      <c r="I104" s="194">
        <v>0</v>
      </c>
      <c r="J104" s="194">
        <v>0</v>
      </c>
      <c r="K104" s="194">
        <v>0</v>
      </c>
      <c r="L104" s="194">
        <v>0</v>
      </c>
      <c r="M104" s="194">
        <v>0</v>
      </c>
      <c r="N104" s="194">
        <v>0</v>
      </c>
    </row>
    <row r="105" spans="1:14">
      <c r="A105" s="201" t="s">
        <v>51</v>
      </c>
      <c r="B105" s="194">
        <f>SUM(C105:N105)</f>
        <v>1</v>
      </c>
      <c r="C105" s="194">
        <v>0</v>
      </c>
      <c r="D105" s="194">
        <v>0</v>
      </c>
      <c r="E105" s="194">
        <v>0</v>
      </c>
      <c r="F105" s="194">
        <v>0</v>
      </c>
      <c r="G105" s="194">
        <v>0</v>
      </c>
      <c r="H105" s="194">
        <v>0</v>
      </c>
      <c r="I105" s="194">
        <v>0</v>
      </c>
      <c r="J105" s="194">
        <v>1</v>
      </c>
      <c r="K105" s="194">
        <v>0</v>
      </c>
      <c r="L105" s="194">
        <v>0</v>
      </c>
      <c r="M105" s="194">
        <v>0</v>
      </c>
      <c r="N105" s="194">
        <v>0</v>
      </c>
    </row>
    <row r="106" spans="1:14">
      <c r="A106" s="201" t="s">
        <v>56</v>
      </c>
      <c r="B106" s="194">
        <f>SUM(C106:N106)</f>
        <v>7</v>
      </c>
      <c r="C106" s="194">
        <v>1</v>
      </c>
      <c r="D106" s="194">
        <v>1</v>
      </c>
      <c r="E106" s="194">
        <v>0</v>
      </c>
      <c r="F106" s="194">
        <v>2</v>
      </c>
      <c r="G106" s="194">
        <v>1</v>
      </c>
      <c r="H106" s="194">
        <v>0</v>
      </c>
      <c r="I106" s="194">
        <v>1</v>
      </c>
      <c r="J106" s="194">
        <v>1</v>
      </c>
      <c r="K106" s="194">
        <v>0</v>
      </c>
      <c r="L106" s="194">
        <v>0</v>
      </c>
      <c r="M106" s="194">
        <v>0</v>
      </c>
      <c r="N106" s="194">
        <v>0</v>
      </c>
    </row>
    <row r="107" spans="1:14" s="200" customFormat="1">
      <c r="A107" s="200" t="s">
        <v>13</v>
      </c>
      <c r="B107" s="200">
        <f>SUM(C107:N107)</f>
        <v>31</v>
      </c>
      <c r="C107" s="200">
        <f>SUM(C108:C112)</f>
        <v>1</v>
      </c>
      <c r="D107" s="200">
        <f t="shared" ref="D107:N107" si="36">SUM(D108:D112)</f>
        <v>2</v>
      </c>
      <c r="E107" s="200">
        <f t="shared" si="36"/>
        <v>3</v>
      </c>
      <c r="F107" s="200">
        <f t="shared" si="36"/>
        <v>5</v>
      </c>
      <c r="G107" s="200">
        <f t="shared" si="36"/>
        <v>4</v>
      </c>
      <c r="H107" s="200">
        <f t="shared" si="36"/>
        <v>2</v>
      </c>
      <c r="I107" s="200">
        <f t="shared" si="36"/>
        <v>2</v>
      </c>
      <c r="J107" s="200">
        <f t="shared" si="36"/>
        <v>1</v>
      </c>
      <c r="K107" s="200">
        <f t="shared" si="36"/>
        <v>0</v>
      </c>
      <c r="L107" s="200">
        <f t="shared" si="36"/>
        <v>5</v>
      </c>
      <c r="M107" s="200">
        <f t="shared" si="36"/>
        <v>3</v>
      </c>
      <c r="N107" s="200">
        <f t="shared" si="36"/>
        <v>3</v>
      </c>
    </row>
    <row r="108" spans="1:14">
      <c r="A108" s="201" t="s">
        <v>51</v>
      </c>
      <c r="B108" s="194">
        <f>SUM(C108:N108)</f>
        <v>4</v>
      </c>
      <c r="C108" s="194">
        <v>0</v>
      </c>
      <c r="D108" s="194">
        <v>0</v>
      </c>
      <c r="E108" s="194">
        <v>1</v>
      </c>
      <c r="F108" s="194">
        <v>0</v>
      </c>
      <c r="G108" s="194">
        <v>0</v>
      </c>
      <c r="H108" s="194">
        <v>0</v>
      </c>
      <c r="I108" s="194">
        <v>0</v>
      </c>
      <c r="J108" s="194">
        <v>0</v>
      </c>
      <c r="K108" s="194">
        <v>0</v>
      </c>
      <c r="L108" s="194">
        <v>2</v>
      </c>
      <c r="M108" s="194">
        <v>0</v>
      </c>
      <c r="N108" s="194">
        <v>1</v>
      </c>
    </row>
    <row r="109" spans="1:14">
      <c r="A109" s="201" t="s">
        <v>54</v>
      </c>
      <c r="B109" s="194">
        <f>SUM(C109:N109)</f>
        <v>3</v>
      </c>
      <c r="C109" s="194">
        <v>0</v>
      </c>
      <c r="D109" s="194">
        <v>0</v>
      </c>
      <c r="E109" s="194">
        <v>0</v>
      </c>
      <c r="F109" s="194">
        <v>0</v>
      </c>
      <c r="G109" s="194">
        <v>0</v>
      </c>
      <c r="H109" s="194">
        <v>0</v>
      </c>
      <c r="I109" s="194">
        <v>0</v>
      </c>
      <c r="J109" s="194">
        <v>0</v>
      </c>
      <c r="K109" s="194">
        <v>0</v>
      </c>
      <c r="L109" s="194">
        <v>2</v>
      </c>
      <c r="M109" s="194">
        <v>1</v>
      </c>
      <c r="N109" s="194">
        <v>0</v>
      </c>
    </row>
    <row r="110" spans="1:14">
      <c r="A110" s="201" t="s">
        <v>56</v>
      </c>
      <c r="B110" s="194">
        <f>SUM(C110:N110)</f>
        <v>17</v>
      </c>
      <c r="C110" s="194">
        <v>1</v>
      </c>
      <c r="D110" s="194">
        <v>2</v>
      </c>
      <c r="E110" s="194">
        <v>2</v>
      </c>
      <c r="F110" s="194">
        <v>1</v>
      </c>
      <c r="G110" s="194">
        <v>1</v>
      </c>
      <c r="H110" s="194">
        <v>2</v>
      </c>
      <c r="I110" s="194">
        <v>2</v>
      </c>
      <c r="J110" s="194">
        <v>1</v>
      </c>
      <c r="K110" s="194">
        <v>0</v>
      </c>
      <c r="L110" s="194">
        <v>1</v>
      </c>
      <c r="M110" s="194">
        <v>2</v>
      </c>
      <c r="N110" s="194">
        <v>2</v>
      </c>
    </row>
    <row r="111" spans="1:14">
      <c r="A111" s="201" t="s">
        <v>52</v>
      </c>
      <c r="B111" s="194">
        <f>SUM(C111:N111)</f>
        <v>6</v>
      </c>
      <c r="C111" s="194">
        <v>0</v>
      </c>
      <c r="D111" s="194">
        <v>0</v>
      </c>
      <c r="E111" s="194">
        <v>0</v>
      </c>
      <c r="F111" s="194">
        <v>4</v>
      </c>
      <c r="G111" s="194">
        <v>2</v>
      </c>
      <c r="H111" s="194">
        <v>0</v>
      </c>
      <c r="I111" s="194">
        <v>0</v>
      </c>
      <c r="J111" s="194">
        <v>0</v>
      </c>
      <c r="K111" s="194">
        <v>0</v>
      </c>
      <c r="L111" s="194">
        <v>0</v>
      </c>
      <c r="M111" s="194">
        <v>0</v>
      </c>
      <c r="N111" s="194">
        <v>0</v>
      </c>
    </row>
    <row r="112" spans="1:14">
      <c r="A112" s="201" t="s">
        <v>68</v>
      </c>
      <c r="B112" s="194">
        <f>SUM(C112:N112)</f>
        <v>1</v>
      </c>
      <c r="C112" s="194">
        <v>0</v>
      </c>
      <c r="D112" s="194">
        <v>0</v>
      </c>
      <c r="E112" s="194">
        <v>0</v>
      </c>
      <c r="F112" s="194">
        <v>0</v>
      </c>
      <c r="G112" s="194">
        <v>1</v>
      </c>
      <c r="H112" s="194">
        <v>0</v>
      </c>
      <c r="I112" s="194">
        <v>0</v>
      </c>
      <c r="J112" s="194">
        <v>0</v>
      </c>
      <c r="K112" s="194">
        <v>0</v>
      </c>
      <c r="L112" s="194">
        <v>0</v>
      </c>
      <c r="M112" s="194">
        <v>0</v>
      </c>
      <c r="N112" s="194">
        <v>0</v>
      </c>
    </row>
    <row r="113" spans="1:14" s="200" customFormat="1">
      <c r="A113" s="200" t="s">
        <v>61</v>
      </c>
      <c r="B113" s="200">
        <f>SUM(C113:N113)</f>
        <v>6</v>
      </c>
      <c r="C113" s="200">
        <f>SUM(C114:C115)</f>
        <v>1</v>
      </c>
      <c r="D113" s="200">
        <f t="shared" ref="D113:N113" si="37">SUM(D114:D115)</f>
        <v>0</v>
      </c>
      <c r="E113" s="200">
        <f t="shared" si="37"/>
        <v>0</v>
      </c>
      <c r="F113" s="200">
        <f t="shared" si="37"/>
        <v>0</v>
      </c>
      <c r="G113" s="200">
        <f t="shared" si="37"/>
        <v>0</v>
      </c>
      <c r="H113" s="200">
        <f t="shared" si="37"/>
        <v>0</v>
      </c>
      <c r="I113" s="200">
        <f t="shared" si="37"/>
        <v>2</v>
      </c>
      <c r="J113" s="200">
        <f t="shared" si="37"/>
        <v>0</v>
      </c>
      <c r="K113" s="200">
        <f t="shared" si="37"/>
        <v>0</v>
      </c>
      <c r="L113" s="200">
        <f t="shared" si="37"/>
        <v>1</v>
      </c>
      <c r="M113" s="200">
        <f t="shared" si="37"/>
        <v>1</v>
      </c>
      <c r="N113" s="200">
        <f t="shared" si="37"/>
        <v>1</v>
      </c>
    </row>
    <row r="114" spans="1:14" s="200" customFormat="1">
      <c r="A114" s="201" t="s">
        <v>51</v>
      </c>
      <c r="B114" s="194">
        <f>SUM(C114:N114)</f>
        <v>4</v>
      </c>
      <c r="C114" s="194">
        <v>0</v>
      </c>
      <c r="D114" s="194">
        <v>0</v>
      </c>
      <c r="E114" s="194">
        <v>0</v>
      </c>
      <c r="F114" s="194">
        <v>0</v>
      </c>
      <c r="G114" s="194">
        <v>0</v>
      </c>
      <c r="H114" s="194">
        <v>0</v>
      </c>
      <c r="I114" s="194">
        <v>2</v>
      </c>
      <c r="J114" s="194">
        <v>0</v>
      </c>
      <c r="K114" s="194">
        <v>0</v>
      </c>
      <c r="L114" s="194">
        <v>0</v>
      </c>
      <c r="M114" s="194">
        <v>1</v>
      </c>
      <c r="N114" s="194">
        <v>1</v>
      </c>
    </row>
    <row r="115" spans="1:14">
      <c r="A115" s="201" t="s">
        <v>63</v>
      </c>
      <c r="B115" s="194">
        <f>SUM(C115:N115)</f>
        <v>2</v>
      </c>
      <c r="C115" s="194">
        <v>1</v>
      </c>
      <c r="D115" s="194">
        <v>0</v>
      </c>
      <c r="E115" s="194">
        <v>0</v>
      </c>
      <c r="F115" s="194">
        <v>0</v>
      </c>
      <c r="G115" s="194">
        <v>0</v>
      </c>
      <c r="H115" s="194">
        <v>0</v>
      </c>
      <c r="I115" s="194">
        <v>0</v>
      </c>
      <c r="J115" s="194">
        <v>0</v>
      </c>
      <c r="K115" s="194">
        <v>0</v>
      </c>
      <c r="L115" s="194">
        <v>1</v>
      </c>
      <c r="M115" s="194">
        <v>0</v>
      </c>
      <c r="N115" s="194">
        <v>0</v>
      </c>
    </row>
    <row r="116" spans="1:14" s="200" customFormat="1">
      <c r="A116" s="200" t="s">
        <v>14</v>
      </c>
      <c r="B116" s="200">
        <f>SUM(C116:N116)</f>
        <v>19</v>
      </c>
      <c r="C116" s="200">
        <f>SUM(C117:C119)</f>
        <v>1</v>
      </c>
      <c r="D116" s="200">
        <f t="shared" ref="D116:N116" si="38">SUM(D117:D119)</f>
        <v>3</v>
      </c>
      <c r="E116" s="200">
        <f t="shared" si="38"/>
        <v>2</v>
      </c>
      <c r="F116" s="200">
        <f t="shared" si="38"/>
        <v>2</v>
      </c>
      <c r="G116" s="200">
        <f t="shared" si="38"/>
        <v>4</v>
      </c>
      <c r="H116" s="200">
        <f t="shared" si="38"/>
        <v>1</v>
      </c>
      <c r="I116" s="200">
        <f t="shared" si="38"/>
        <v>1</v>
      </c>
      <c r="J116" s="200">
        <f t="shared" si="38"/>
        <v>0</v>
      </c>
      <c r="K116" s="200">
        <f t="shared" si="38"/>
        <v>0</v>
      </c>
      <c r="L116" s="200">
        <f t="shared" si="38"/>
        <v>3</v>
      </c>
      <c r="M116" s="200">
        <f t="shared" si="38"/>
        <v>1</v>
      </c>
      <c r="N116" s="200">
        <f t="shared" si="38"/>
        <v>1</v>
      </c>
    </row>
    <row r="117" spans="1:14">
      <c r="A117" s="201" t="s">
        <v>51</v>
      </c>
      <c r="B117" s="194">
        <f>SUM(C117:N117)</f>
        <v>14</v>
      </c>
      <c r="C117" s="194">
        <v>1</v>
      </c>
      <c r="D117" s="194">
        <v>3</v>
      </c>
      <c r="E117" s="194">
        <v>2</v>
      </c>
      <c r="F117" s="194">
        <v>2</v>
      </c>
      <c r="G117" s="194">
        <v>3</v>
      </c>
      <c r="H117" s="194">
        <v>0</v>
      </c>
      <c r="I117" s="194">
        <v>0</v>
      </c>
      <c r="J117" s="194">
        <v>0</v>
      </c>
      <c r="K117" s="194">
        <v>0</v>
      </c>
      <c r="L117" s="194">
        <v>2</v>
      </c>
      <c r="M117" s="194">
        <v>1</v>
      </c>
      <c r="N117" s="194">
        <v>0</v>
      </c>
    </row>
    <row r="118" spans="1:14">
      <c r="A118" s="201" t="s">
        <v>56</v>
      </c>
      <c r="B118" s="194">
        <f>SUM(C118:N118)</f>
        <v>3</v>
      </c>
      <c r="C118" s="194">
        <v>0</v>
      </c>
      <c r="D118" s="194">
        <v>0</v>
      </c>
      <c r="E118" s="194">
        <v>0</v>
      </c>
      <c r="F118" s="194">
        <v>0</v>
      </c>
      <c r="G118" s="194">
        <v>0</v>
      </c>
      <c r="H118" s="194">
        <v>0</v>
      </c>
      <c r="I118" s="194">
        <v>1</v>
      </c>
      <c r="J118" s="194">
        <v>0</v>
      </c>
      <c r="K118" s="194">
        <v>0</v>
      </c>
      <c r="L118" s="194">
        <v>1</v>
      </c>
      <c r="M118" s="194">
        <v>0</v>
      </c>
      <c r="N118" s="194">
        <v>1</v>
      </c>
    </row>
    <row r="119" spans="1:14">
      <c r="A119" s="201" t="s">
        <v>52</v>
      </c>
      <c r="B119" s="194">
        <f>SUM(C119:N119)</f>
        <v>2</v>
      </c>
      <c r="C119" s="194">
        <v>0</v>
      </c>
      <c r="D119" s="194">
        <v>0</v>
      </c>
      <c r="E119" s="194">
        <v>0</v>
      </c>
      <c r="F119" s="194">
        <v>0</v>
      </c>
      <c r="G119" s="194">
        <v>1</v>
      </c>
      <c r="H119" s="194">
        <v>1</v>
      </c>
      <c r="I119" s="194">
        <v>0</v>
      </c>
      <c r="J119" s="194">
        <v>0</v>
      </c>
      <c r="K119" s="194">
        <v>0</v>
      </c>
      <c r="L119" s="194">
        <v>0</v>
      </c>
      <c r="M119" s="194">
        <v>0</v>
      </c>
      <c r="N119" s="194">
        <v>0</v>
      </c>
    </row>
    <row r="120" spans="1:14" s="200" customFormat="1">
      <c r="A120" s="200" t="s">
        <v>314</v>
      </c>
      <c r="B120" s="200">
        <f>SUM(C120:N120)</f>
        <v>643</v>
      </c>
      <c r="C120" s="200">
        <f>C121+C137+C130+C141+C143</f>
        <v>68</v>
      </c>
      <c r="D120" s="200">
        <f t="shared" ref="D120:N120" si="39">D121+D137+D130+D141+D143</f>
        <v>55</v>
      </c>
      <c r="E120" s="200">
        <f t="shared" si="39"/>
        <v>46</v>
      </c>
      <c r="F120" s="200">
        <f t="shared" si="39"/>
        <v>63</v>
      </c>
      <c r="G120" s="200">
        <f t="shared" si="39"/>
        <v>75</v>
      </c>
      <c r="H120" s="200">
        <f t="shared" si="39"/>
        <v>65</v>
      </c>
      <c r="I120" s="200">
        <f t="shared" si="39"/>
        <v>50</v>
      </c>
      <c r="J120" s="200">
        <f t="shared" si="39"/>
        <v>50</v>
      </c>
      <c r="K120" s="200">
        <f t="shared" si="39"/>
        <v>42</v>
      </c>
      <c r="L120" s="200">
        <f t="shared" si="39"/>
        <v>36</v>
      </c>
      <c r="M120" s="200">
        <f t="shared" si="39"/>
        <v>42</v>
      </c>
      <c r="N120" s="200">
        <f t="shared" si="39"/>
        <v>51</v>
      </c>
    </row>
    <row r="121" spans="1:14" s="200" customFormat="1">
      <c r="A121" s="204" t="s">
        <v>314</v>
      </c>
      <c r="B121" s="200">
        <f>SUM(C121:N121)</f>
        <v>258</v>
      </c>
      <c r="C121" s="200">
        <f>SUM(C122:C129)</f>
        <v>24</v>
      </c>
      <c r="D121" s="200">
        <f t="shared" ref="D121:N121" si="40">SUM(D122:D129)</f>
        <v>28</v>
      </c>
      <c r="E121" s="200">
        <f t="shared" si="40"/>
        <v>25</v>
      </c>
      <c r="F121" s="200">
        <f t="shared" si="40"/>
        <v>34</v>
      </c>
      <c r="G121" s="200">
        <f t="shared" si="40"/>
        <v>39</v>
      </c>
      <c r="H121" s="200">
        <f t="shared" si="40"/>
        <v>35</v>
      </c>
      <c r="I121" s="200">
        <f t="shared" si="40"/>
        <v>20</v>
      </c>
      <c r="J121" s="200">
        <f t="shared" si="40"/>
        <v>12</v>
      </c>
      <c r="K121" s="200">
        <f t="shared" si="40"/>
        <v>11</v>
      </c>
      <c r="L121" s="200">
        <f t="shared" si="40"/>
        <v>10</v>
      </c>
      <c r="M121" s="200">
        <f t="shared" si="40"/>
        <v>12</v>
      </c>
      <c r="N121" s="200">
        <f t="shared" si="40"/>
        <v>8</v>
      </c>
    </row>
    <row r="122" spans="1:14">
      <c r="A122" s="201" t="s">
        <v>53</v>
      </c>
      <c r="B122" s="194">
        <f>SUM(C122:N122)</f>
        <v>37</v>
      </c>
      <c r="C122" s="194">
        <v>2</v>
      </c>
      <c r="D122" s="194">
        <v>5</v>
      </c>
      <c r="E122" s="194">
        <v>3</v>
      </c>
      <c r="F122" s="194">
        <v>4</v>
      </c>
      <c r="G122" s="194">
        <v>2</v>
      </c>
      <c r="H122" s="194">
        <v>6</v>
      </c>
      <c r="I122" s="194">
        <v>4</v>
      </c>
      <c r="J122" s="194">
        <v>2</v>
      </c>
      <c r="K122" s="194">
        <v>5</v>
      </c>
      <c r="L122" s="194">
        <v>1</v>
      </c>
      <c r="M122" s="194">
        <v>3</v>
      </c>
      <c r="N122" s="194">
        <v>0</v>
      </c>
    </row>
    <row r="123" spans="1:14">
      <c r="A123" s="201" t="s">
        <v>51</v>
      </c>
      <c r="B123" s="194">
        <f>SUM(C123:N123)</f>
        <v>20</v>
      </c>
      <c r="C123" s="194">
        <v>2</v>
      </c>
      <c r="D123" s="194">
        <v>3</v>
      </c>
      <c r="E123" s="194">
        <v>2</v>
      </c>
      <c r="F123" s="194">
        <v>5</v>
      </c>
      <c r="G123" s="194">
        <v>2</v>
      </c>
      <c r="H123" s="194">
        <v>0</v>
      </c>
      <c r="I123" s="194">
        <v>1</v>
      </c>
      <c r="J123" s="194">
        <v>1</v>
      </c>
      <c r="K123" s="194">
        <v>1</v>
      </c>
      <c r="L123" s="194">
        <v>0</v>
      </c>
      <c r="M123" s="194">
        <v>2</v>
      </c>
      <c r="N123" s="194">
        <v>1</v>
      </c>
    </row>
    <row r="124" spans="1:14">
      <c r="A124" s="201" t="s">
        <v>55</v>
      </c>
      <c r="B124" s="194">
        <f>SUM(C124:N124)</f>
        <v>2</v>
      </c>
      <c r="C124" s="194">
        <v>1</v>
      </c>
      <c r="D124" s="194">
        <v>0</v>
      </c>
      <c r="E124" s="194">
        <v>0</v>
      </c>
      <c r="F124" s="194">
        <v>0</v>
      </c>
      <c r="G124" s="194">
        <v>0</v>
      </c>
      <c r="H124" s="194">
        <v>0</v>
      </c>
      <c r="I124" s="194">
        <v>0</v>
      </c>
      <c r="J124" s="194">
        <v>0</v>
      </c>
      <c r="K124" s="194">
        <v>1</v>
      </c>
      <c r="L124" s="194">
        <v>0</v>
      </c>
      <c r="M124" s="194">
        <v>0</v>
      </c>
      <c r="N124" s="194">
        <v>0</v>
      </c>
    </row>
    <row r="125" spans="1:14">
      <c r="A125" s="201" t="s">
        <v>54</v>
      </c>
      <c r="B125" s="194">
        <f>SUM(C125:N125)</f>
        <v>4</v>
      </c>
      <c r="C125" s="194">
        <v>1</v>
      </c>
      <c r="D125" s="194">
        <v>0</v>
      </c>
      <c r="E125" s="194">
        <v>0</v>
      </c>
      <c r="F125" s="194">
        <v>0</v>
      </c>
      <c r="G125" s="194">
        <v>0</v>
      </c>
      <c r="H125" s="194">
        <v>0</v>
      </c>
      <c r="I125" s="194">
        <v>1</v>
      </c>
      <c r="J125" s="194">
        <v>0</v>
      </c>
      <c r="K125" s="194">
        <v>0</v>
      </c>
      <c r="L125" s="194">
        <v>1</v>
      </c>
      <c r="M125" s="194">
        <v>0</v>
      </c>
      <c r="N125" s="194">
        <v>1</v>
      </c>
    </row>
    <row r="126" spans="1:14">
      <c r="A126" s="201" t="s">
        <v>63</v>
      </c>
      <c r="B126" s="194">
        <f>SUM(C126:N126)</f>
        <v>28</v>
      </c>
      <c r="C126" s="194">
        <v>1</v>
      </c>
      <c r="D126" s="194">
        <v>3</v>
      </c>
      <c r="E126" s="194">
        <v>4</v>
      </c>
      <c r="F126" s="194">
        <v>4</v>
      </c>
      <c r="G126" s="194">
        <v>2</v>
      </c>
      <c r="H126" s="194">
        <v>4</v>
      </c>
      <c r="I126" s="194">
        <v>2</v>
      </c>
      <c r="J126" s="194">
        <v>0</v>
      </c>
      <c r="K126" s="194">
        <v>2</v>
      </c>
      <c r="L126" s="194">
        <v>1</v>
      </c>
      <c r="M126" s="194">
        <v>5</v>
      </c>
      <c r="N126" s="194">
        <v>0</v>
      </c>
    </row>
    <row r="127" spans="1:14">
      <c r="A127" s="201" t="s">
        <v>56</v>
      </c>
      <c r="B127" s="194">
        <f>SUM(C127:N127)</f>
        <v>16</v>
      </c>
      <c r="C127" s="194">
        <v>2</v>
      </c>
      <c r="D127" s="194">
        <v>0</v>
      </c>
      <c r="E127" s="194">
        <v>1</v>
      </c>
      <c r="F127" s="194">
        <v>3</v>
      </c>
      <c r="G127" s="194">
        <v>4</v>
      </c>
      <c r="H127" s="194">
        <v>1</v>
      </c>
      <c r="I127" s="194">
        <v>2</v>
      </c>
      <c r="J127" s="194">
        <v>0</v>
      </c>
      <c r="K127" s="194">
        <v>1</v>
      </c>
      <c r="L127" s="194">
        <v>2</v>
      </c>
      <c r="M127" s="194">
        <v>0</v>
      </c>
      <c r="N127" s="194">
        <v>0</v>
      </c>
    </row>
    <row r="128" spans="1:14">
      <c r="A128" s="201" t="s">
        <v>52</v>
      </c>
      <c r="B128" s="194">
        <f>SUM(C128:N128)</f>
        <v>149</v>
      </c>
      <c r="C128" s="194">
        <v>15</v>
      </c>
      <c r="D128" s="194">
        <v>17</v>
      </c>
      <c r="E128" s="194">
        <v>15</v>
      </c>
      <c r="F128" s="194">
        <v>18</v>
      </c>
      <c r="G128" s="194">
        <v>29</v>
      </c>
      <c r="H128" s="194">
        <v>24</v>
      </c>
      <c r="I128" s="194">
        <v>9</v>
      </c>
      <c r="J128" s="194">
        <v>9</v>
      </c>
      <c r="K128" s="194">
        <v>1</v>
      </c>
      <c r="L128" s="194">
        <v>4</v>
      </c>
      <c r="M128" s="194">
        <v>2</v>
      </c>
      <c r="N128" s="194">
        <v>6</v>
      </c>
    </row>
    <row r="129" spans="1:14">
      <c r="A129" s="201" t="s">
        <v>68</v>
      </c>
      <c r="B129" s="194">
        <f>SUM(C129:N129)</f>
        <v>2</v>
      </c>
      <c r="C129" s="194">
        <v>0</v>
      </c>
      <c r="D129" s="194">
        <v>0</v>
      </c>
      <c r="E129" s="194">
        <v>0</v>
      </c>
      <c r="F129" s="194">
        <v>0</v>
      </c>
      <c r="G129" s="194">
        <v>0</v>
      </c>
      <c r="H129" s="194">
        <v>0</v>
      </c>
      <c r="I129" s="194">
        <v>1</v>
      </c>
      <c r="J129" s="194">
        <v>0</v>
      </c>
      <c r="K129" s="194">
        <v>0</v>
      </c>
      <c r="L129" s="194">
        <v>1</v>
      </c>
      <c r="M129" s="194">
        <v>0</v>
      </c>
      <c r="N129" s="194">
        <v>0</v>
      </c>
    </row>
    <row r="130" spans="1:14" s="200" customFormat="1">
      <c r="A130" s="204" t="s">
        <v>21</v>
      </c>
      <c r="B130" s="200">
        <f>SUM(C130:N130)</f>
        <v>377</v>
      </c>
      <c r="C130" s="200">
        <f>SUM(C131:C136)</f>
        <v>43</v>
      </c>
      <c r="D130" s="200">
        <f t="shared" ref="D130" si="41">SUM(D131:D136)</f>
        <v>27</v>
      </c>
      <c r="E130" s="200">
        <f>SUM(E131:E136)</f>
        <v>21</v>
      </c>
      <c r="F130" s="200">
        <f t="shared" ref="F130:N130" si="42">SUM(F131:F136)</f>
        <v>28</v>
      </c>
      <c r="G130" s="200">
        <f t="shared" si="42"/>
        <v>34</v>
      </c>
      <c r="H130" s="200">
        <f t="shared" si="42"/>
        <v>28</v>
      </c>
      <c r="I130" s="200">
        <f t="shared" si="42"/>
        <v>30</v>
      </c>
      <c r="J130" s="200">
        <f t="shared" si="42"/>
        <v>37</v>
      </c>
      <c r="K130" s="200">
        <f t="shared" si="42"/>
        <v>31</v>
      </c>
      <c r="L130" s="200">
        <f t="shared" si="42"/>
        <v>26</v>
      </c>
      <c r="M130" s="200">
        <f t="shared" si="42"/>
        <v>29</v>
      </c>
      <c r="N130" s="200">
        <f t="shared" si="42"/>
        <v>43</v>
      </c>
    </row>
    <row r="131" spans="1:14">
      <c r="A131" s="201" t="s">
        <v>51</v>
      </c>
      <c r="B131" s="194">
        <f>SUM(C131:N131)</f>
        <v>167</v>
      </c>
      <c r="C131" s="194">
        <v>21</v>
      </c>
      <c r="D131" s="194">
        <v>12</v>
      </c>
      <c r="E131" s="194">
        <v>12</v>
      </c>
      <c r="F131" s="194">
        <v>14</v>
      </c>
      <c r="G131" s="194">
        <v>19</v>
      </c>
      <c r="H131" s="194">
        <v>14</v>
      </c>
      <c r="I131" s="194">
        <v>12</v>
      </c>
      <c r="J131" s="194">
        <v>13</v>
      </c>
      <c r="K131" s="194">
        <v>15</v>
      </c>
      <c r="L131" s="194">
        <v>14</v>
      </c>
      <c r="M131" s="194">
        <v>12</v>
      </c>
      <c r="N131" s="194">
        <v>9</v>
      </c>
    </row>
    <row r="132" spans="1:14">
      <c r="A132" s="201" t="s">
        <v>55</v>
      </c>
      <c r="B132" s="194">
        <f>SUM(C132:N132)</f>
        <v>5</v>
      </c>
      <c r="C132" s="194">
        <v>1</v>
      </c>
      <c r="D132" s="194">
        <v>1</v>
      </c>
      <c r="E132" s="194">
        <v>3</v>
      </c>
      <c r="F132" s="194">
        <v>0</v>
      </c>
      <c r="G132" s="194">
        <v>0</v>
      </c>
      <c r="H132" s="194">
        <v>0</v>
      </c>
      <c r="I132" s="194">
        <v>0</v>
      </c>
      <c r="J132" s="194">
        <v>0</v>
      </c>
      <c r="K132" s="194">
        <v>0</v>
      </c>
      <c r="L132" s="194">
        <v>0</v>
      </c>
      <c r="M132" s="194">
        <v>0</v>
      </c>
      <c r="N132" s="194">
        <v>0</v>
      </c>
    </row>
    <row r="133" spans="1:14">
      <c r="A133" s="201" t="s">
        <v>54</v>
      </c>
      <c r="B133" s="194">
        <f>SUM(C133:N133)</f>
        <v>49</v>
      </c>
      <c r="C133" s="194">
        <v>6</v>
      </c>
      <c r="D133" s="194">
        <v>6</v>
      </c>
      <c r="E133" s="194">
        <v>2</v>
      </c>
      <c r="F133" s="194">
        <v>2</v>
      </c>
      <c r="G133" s="194">
        <v>2</v>
      </c>
      <c r="H133" s="194">
        <v>2</v>
      </c>
      <c r="I133" s="194">
        <v>4</v>
      </c>
      <c r="J133" s="194">
        <v>7</v>
      </c>
      <c r="K133" s="194">
        <v>8</v>
      </c>
      <c r="L133" s="194">
        <v>2</v>
      </c>
      <c r="M133" s="194">
        <v>3</v>
      </c>
      <c r="N133" s="194">
        <v>5</v>
      </c>
    </row>
    <row r="134" spans="1:14">
      <c r="A134" s="201" t="s">
        <v>63</v>
      </c>
      <c r="B134" s="194">
        <f>SUM(C134:N134)</f>
        <v>1</v>
      </c>
      <c r="C134" s="194">
        <v>0</v>
      </c>
      <c r="D134" s="194">
        <v>0</v>
      </c>
      <c r="E134" s="194">
        <v>0</v>
      </c>
      <c r="F134" s="194">
        <v>1</v>
      </c>
      <c r="G134" s="194">
        <v>0</v>
      </c>
      <c r="H134" s="194">
        <v>0</v>
      </c>
      <c r="I134" s="194">
        <v>0</v>
      </c>
      <c r="J134" s="194">
        <v>0</v>
      </c>
      <c r="K134" s="194">
        <v>0</v>
      </c>
      <c r="L134" s="194">
        <v>0</v>
      </c>
      <c r="M134" s="194">
        <v>0</v>
      </c>
      <c r="N134" s="194">
        <v>0</v>
      </c>
    </row>
    <row r="135" spans="1:14">
      <c r="A135" s="201" t="s">
        <v>56</v>
      </c>
      <c r="B135" s="194">
        <f>SUM(C135:N135)</f>
        <v>154</v>
      </c>
      <c r="C135" s="194">
        <v>15</v>
      </c>
      <c r="D135" s="194">
        <v>8</v>
      </c>
      <c r="E135" s="194">
        <v>4</v>
      </c>
      <c r="F135" s="194">
        <v>10</v>
      </c>
      <c r="G135" s="194">
        <v>13</v>
      </c>
      <c r="H135" s="194">
        <v>12</v>
      </c>
      <c r="I135" s="194">
        <v>14</v>
      </c>
      <c r="J135" s="194">
        <v>17</v>
      </c>
      <c r="K135" s="194">
        <v>8</v>
      </c>
      <c r="L135" s="194">
        <v>10</v>
      </c>
      <c r="M135" s="194">
        <v>14</v>
      </c>
      <c r="N135" s="194">
        <v>29</v>
      </c>
    </row>
    <row r="136" spans="1:14">
      <c r="A136" s="201" t="s">
        <v>52</v>
      </c>
      <c r="B136" s="194">
        <f>SUM(C136:N136)</f>
        <v>1</v>
      </c>
      <c r="C136" s="194">
        <v>0</v>
      </c>
      <c r="D136" s="194">
        <v>0</v>
      </c>
      <c r="E136" s="194">
        <v>0</v>
      </c>
      <c r="F136" s="194">
        <v>1</v>
      </c>
      <c r="G136" s="194">
        <v>0</v>
      </c>
      <c r="H136" s="194">
        <v>0</v>
      </c>
      <c r="I136" s="194">
        <v>0</v>
      </c>
      <c r="J136" s="194">
        <v>0</v>
      </c>
      <c r="K136" s="194">
        <v>0</v>
      </c>
      <c r="L136" s="194">
        <v>0</v>
      </c>
      <c r="M136" s="194">
        <v>0</v>
      </c>
      <c r="N136" s="194">
        <v>0</v>
      </c>
    </row>
    <row r="137" spans="1:14" s="200" customFormat="1">
      <c r="A137" s="204" t="s">
        <v>346</v>
      </c>
      <c r="B137" s="200">
        <f>SUM(C137:N137)</f>
        <v>4</v>
      </c>
      <c r="C137" s="200">
        <f>SUM(C138:C140)</f>
        <v>0</v>
      </c>
      <c r="D137" s="200">
        <f>SUM(D138:D140)</f>
        <v>0</v>
      </c>
      <c r="E137" s="200">
        <f>SUM(E138:E140)</f>
        <v>0</v>
      </c>
      <c r="F137" s="200">
        <f t="shared" ref="F137:N137" si="43">SUM(F138:F140)</f>
        <v>1</v>
      </c>
      <c r="G137" s="200">
        <f t="shared" si="43"/>
        <v>1</v>
      </c>
      <c r="H137" s="200">
        <f t="shared" si="43"/>
        <v>1</v>
      </c>
      <c r="I137" s="200">
        <f t="shared" si="43"/>
        <v>0</v>
      </c>
      <c r="J137" s="200">
        <f t="shared" si="43"/>
        <v>0</v>
      </c>
      <c r="K137" s="200">
        <f t="shared" si="43"/>
        <v>0</v>
      </c>
      <c r="L137" s="200">
        <f t="shared" si="43"/>
        <v>0</v>
      </c>
      <c r="M137" s="200">
        <f t="shared" si="43"/>
        <v>1</v>
      </c>
      <c r="N137" s="200">
        <f t="shared" si="43"/>
        <v>0</v>
      </c>
    </row>
    <row r="138" spans="1:14">
      <c r="A138" s="201" t="s">
        <v>51</v>
      </c>
      <c r="B138" s="194">
        <f>SUM(C138:N138)</f>
        <v>2</v>
      </c>
      <c r="C138" s="194">
        <v>0</v>
      </c>
      <c r="D138" s="194">
        <v>0</v>
      </c>
      <c r="E138" s="194">
        <v>0</v>
      </c>
      <c r="F138" s="194">
        <v>1</v>
      </c>
      <c r="G138" s="194">
        <v>0</v>
      </c>
      <c r="H138" s="194">
        <v>1</v>
      </c>
      <c r="I138" s="194">
        <v>0</v>
      </c>
      <c r="J138" s="194">
        <v>0</v>
      </c>
      <c r="K138" s="194">
        <v>0</v>
      </c>
      <c r="L138" s="194">
        <v>0</v>
      </c>
      <c r="M138" s="194">
        <v>0</v>
      </c>
      <c r="N138" s="194">
        <v>0</v>
      </c>
    </row>
    <row r="139" spans="1:14">
      <c r="A139" s="201" t="s">
        <v>63</v>
      </c>
      <c r="B139" s="194">
        <f>SUM(C139:N139)</f>
        <v>1</v>
      </c>
      <c r="C139" s="194">
        <v>0</v>
      </c>
      <c r="D139" s="194">
        <v>0</v>
      </c>
      <c r="E139" s="194">
        <v>0</v>
      </c>
      <c r="F139" s="194">
        <v>0</v>
      </c>
      <c r="G139" s="194">
        <v>0</v>
      </c>
      <c r="H139" s="194">
        <v>0</v>
      </c>
      <c r="I139" s="194">
        <v>0</v>
      </c>
      <c r="J139" s="194">
        <v>0</v>
      </c>
      <c r="K139" s="194">
        <v>0</v>
      </c>
      <c r="L139" s="194">
        <v>0</v>
      </c>
      <c r="M139" s="194">
        <v>1</v>
      </c>
      <c r="N139" s="194">
        <v>0</v>
      </c>
    </row>
    <row r="140" spans="1:14">
      <c r="A140" s="201" t="s">
        <v>52</v>
      </c>
      <c r="B140" s="194">
        <f>SUM(C140:N140)</f>
        <v>1</v>
      </c>
      <c r="C140" s="194">
        <v>0</v>
      </c>
      <c r="D140" s="194">
        <v>0</v>
      </c>
      <c r="E140" s="194">
        <v>0</v>
      </c>
      <c r="F140" s="194">
        <v>0</v>
      </c>
      <c r="G140" s="194">
        <v>1</v>
      </c>
      <c r="H140" s="194">
        <v>0</v>
      </c>
      <c r="I140" s="194">
        <v>0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</row>
    <row r="141" spans="1:14" s="200" customFormat="1">
      <c r="A141" s="204" t="s">
        <v>338</v>
      </c>
      <c r="B141" s="200">
        <f>SUM(C141:N141)</f>
        <v>1</v>
      </c>
      <c r="C141" s="200">
        <f>SUM(C142)</f>
        <v>0</v>
      </c>
      <c r="D141" s="200">
        <f t="shared" ref="D141:N141" si="44">SUM(D142)</f>
        <v>0</v>
      </c>
      <c r="E141" s="200">
        <f t="shared" si="44"/>
        <v>0</v>
      </c>
      <c r="F141" s="200">
        <f t="shared" si="44"/>
        <v>0</v>
      </c>
      <c r="G141" s="200">
        <f t="shared" si="44"/>
        <v>0</v>
      </c>
      <c r="H141" s="200">
        <f t="shared" si="44"/>
        <v>0</v>
      </c>
      <c r="I141" s="200">
        <f t="shared" si="44"/>
        <v>0</v>
      </c>
      <c r="J141" s="200">
        <f t="shared" si="44"/>
        <v>1</v>
      </c>
      <c r="K141" s="200">
        <f t="shared" si="44"/>
        <v>0</v>
      </c>
      <c r="L141" s="200">
        <f t="shared" si="44"/>
        <v>0</v>
      </c>
      <c r="M141" s="200">
        <f t="shared" si="44"/>
        <v>0</v>
      </c>
      <c r="N141" s="200">
        <f t="shared" si="44"/>
        <v>0</v>
      </c>
    </row>
    <row r="142" spans="1:14">
      <c r="A142" s="201" t="s">
        <v>51</v>
      </c>
      <c r="B142" s="194">
        <f>SUM(C142:N142)</f>
        <v>1</v>
      </c>
      <c r="C142" s="194">
        <v>0</v>
      </c>
      <c r="D142" s="194">
        <v>0</v>
      </c>
      <c r="E142" s="194">
        <v>0</v>
      </c>
      <c r="F142" s="194">
        <v>0</v>
      </c>
      <c r="G142" s="194">
        <v>0</v>
      </c>
      <c r="H142" s="194">
        <v>0</v>
      </c>
      <c r="I142" s="194">
        <v>0</v>
      </c>
      <c r="J142" s="194">
        <v>1</v>
      </c>
      <c r="K142" s="194">
        <v>0</v>
      </c>
      <c r="L142" s="194">
        <v>0</v>
      </c>
      <c r="M142" s="194">
        <v>0</v>
      </c>
      <c r="N142" s="194">
        <v>0</v>
      </c>
    </row>
    <row r="143" spans="1:14" s="200" customFormat="1">
      <c r="A143" s="204" t="s">
        <v>141</v>
      </c>
      <c r="B143" s="200">
        <f>SUM(C143:N143)</f>
        <v>3</v>
      </c>
      <c r="C143" s="200">
        <f>SUM(C144:C146)</f>
        <v>1</v>
      </c>
      <c r="D143" s="200">
        <f t="shared" ref="D143:N143" si="45">SUM(D144:D146)</f>
        <v>0</v>
      </c>
      <c r="E143" s="200">
        <f t="shared" si="45"/>
        <v>0</v>
      </c>
      <c r="F143" s="200">
        <f t="shared" si="45"/>
        <v>0</v>
      </c>
      <c r="G143" s="200">
        <f t="shared" si="45"/>
        <v>1</v>
      </c>
      <c r="H143" s="200">
        <f t="shared" si="45"/>
        <v>1</v>
      </c>
      <c r="I143" s="200">
        <f t="shared" si="45"/>
        <v>0</v>
      </c>
      <c r="J143" s="200">
        <f t="shared" si="45"/>
        <v>0</v>
      </c>
      <c r="K143" s="200">
        <f t="shared" si="45"/>
        <v>0</v>
      </c>
      <c r="L143" s="200">
        <f t="shared" si="45"/>
        <v>0</v>
      </c>
      <c r="M143" s="200">
        <f t="shared" si="45"/>
        <v>0</v>
      </c>
      <c r="N143" s="200">
        <f t="shared" si="45"/>
        <v>0</v>
      </c>
    </row>
    <row r="144" spans="1:14">
      <c r="A144" s="201" t="s">
        <v>51</v>
      </c>
      <c r="B144" s="194">
        <f>SUM(C144:N144)</f>
        <v>1</v>
      </c>
      <c r="C144" s="194">
        <v>1</v>
      </c>
      <c r="D144" s="194">
        <v>0</v>
      </c>
      <c r="E144" s="194">
        <v>0</v>
      </c>
      <c r="F144" s="194">
        <v>0</v>
      </c>
      <c r="G144" s="194">
        <v>0</v>
      </c>
      <c r="H144" s="194">
        <v>0</v>
      </c>
      <c r="I144" s="194">
        <v>0</v>
      </c>
      <c r="J144" s="194">
        <v>0</v>
      </c>
      <c r="K144" s="194">
        <v>0</v>
      </c>
      <c r="L144" s="194">
        <v>0</v>
      </c>
      <c r="M144" s="194">
        <v>0</v>
      </c>
      <c r="N144" s="194">
        <v>0</v>
      </c>
    </row>
    <row r="145" spans="1:14">
      <c r="A145" s="201" t="s">
        <v>87</v>
      </c>
      <c r="B145" s="194">
        <f>SUM(C145:N145)</f>
        <v>1</v>
      </c>
      <c r="C145" s="194">
        <v>0</v>
      </c>
      <c r="D145" s="194">
        <v>0</v>
      </c>
      <c r="E145" s="194">
        <v>0</v>
      </c>
      <c r="F145" s="194">
        <v>0</v>
      </c>
      <c r="G145" s="194">
        <v>0</v>
      </c>
      <c r="H145" s="194">
        <v>1</v>
      </c>
      <c r="I145" s="194">
        <v>0</v>
      </c>
      <c r="J145" s="194">
        <v>0</v>
      </c>
      <c r="K145" s="194">
        <v>0</v>
      </c>
      <c r="L145" s="194">
        <v>0</v>
      </c>
      <c r="M145" s="194">
        <v>0</v>
      </c>
      <c r="N145" s="194">
        <v>0</v>
      </c>
    </row>
    <row r="146" spans="1:14">
      <c r="A146" s="201" t="s">
        <v>63</v>
      </c>
      <c r="B146" s="194">
        <f>SUM(C146:N146)</f>
        <v>1</v>
      </c>
      <c r="C146" s="194">
        <v>0</v>
      </c>
      <c r="D146" s="194">
        <v>0</v>
      </c>
      <c r="E146" s="194">
        <v>0</v>
      </c>
      <c r="F146" s="194">
        <v>0</v>
      </c>
      <c r="G146" s="194">
        <v>1</v>
      </c>
      <c r="H146" s="194">
        <v>0</v>
      </c>
      <c r="I146" s="194">
        <v>0</v>
      </c>
      <c r="J146" s="194">
        <v>0</v>
      </c>
      <c r="K146" s="194">
        <v>0</v>
      </c>
      <c r="L146" s="194">
        <v>0</v>
      </c>
      <c r="M146" s="194">
        <v>0</v>
      </c>
      <c r="N146" s="194">
        <v>0</v>
      </c>
    </row>
    <row r="147" spans="1:14" s="200" customFormat="1">
      <c r="A147" s="200" t="s">
        <v>77</v>
      </c>
      <c r="B147" s="200">
        <f>SUM(C147:N147)</f>
        <v>1</v>
      </c>
      <c r="C147" s="200">
        <f>SUM(C148)</f>
        <v>0</v>
      </c>
      <c r="D147" s="200">
        <f t="shared" ref="D147:N147" si="46">SUM(D148)</f>
        <v>1</v>
      </c>
      <c r="E147" s="200">
        <f t="shared" si="46"/>
        <v>0</v>
      </c>
      <c r="F147" s="200">
        <f t="shared" si="46"/>
        <v>0</v>
      </c>
      <c r="G147" s="200">
        <f t="shared" si="46"/>
        <v>0</v>
      </c>
      <c r="H147" s="200">
        <f t="shared" si="46"/>
        <v>0</v>
      </c>
      <c r="I147" s="200">
        <f t="shared" si="46"/>
        <v>0</v>
      </c>
      <c r="J147" s="200">
        <f t="shared" si="46"/>
        <v>0</v>
      </c>
      <c r="K147" s="200">
        <f t="shared" si="46"/>
        <v>0</v>
      </c>
      <c r="L147" s="200">
        <f t="shared" si="46"/>
        <v>0</v>
      </c>
      <c r="M147" s="200">
        <f t="shared" si="46"/>
        <v>0</v>
      </c>
      <c r="N147" s="200">
        <f t="shared" si="46"/>
        <v>0</v>
      </c>
    </row>
    <row r="148" spans="1:14">
      <c r="A148" s="201" t="s">
        <v>55</v>
      </c>
      <c r="B148" s="194">
        <f>SUM(C148:N148)</f>
        <v>1</v>
      </c>
      <c r="C148" s="194">
        <v>0</v>
      </c>
      <c r="D148" s="194">
        <v>1</v>
      </c>
      <c r="E148" s="194">
        <v>0</v>
      </c>
      <c r="F148" s="194">
        <v>0</v>
      </c>
      <c r="G148" s="194">
        <v>0</v>
      </c>
      <c r="H148" s="194">
        <v>0</v>
      </c>
      <c r="I148" s="194">
        <v>0</v>
      </c>
      <c r="J148" s="194">
        <v>0</v>
      </c>
      <c r="K148" s="194">
        <v>0</v>
      </c>
      <c r="L148" s="194">
        <v>0</v>
      </c>
      <c r="M148" s="194">
        <v>0</v>
      </c>
      <c r="N148" s="194">
        <v>0</v>
      </c>
    </row>
    <row r="149" spans="1:14" s="200" customFormat="1">
      <c r="A149" s="200" t="s">
        <v>16</v>
      </c>
      <c r="B149" s="200">
        <f>SUM(C149:N149)</f>
        <v>77</v>
      </c>
      <c r="C149" s="200">
        <f>C150+C156</f>
        <v>16</v>
      </c>
      <c r="D149" s="200">
        <f t="shared" ref="D149" si="47">D150+D156</f>
        <v>14</v>
      </c>
      <c r="E149" s="200">
        <f>E150+E156</f>
        <v>14</v>
      </c>
      <c r="F149" s="200">
        <f>F150+F156</f>
        <v>8</v>
      </c>
      <c r="G149" s="200">
        <f t="shared" ref="G149:N149" si="48">G150+G156</f>
        <v>11</v>
      </c>
      <c r="H149" s="200">
        <f t="shared" si="48"/>
        <v>5</v>
      </c>
      <c r="I149" s="200">
        <f t="shared" si="48"/>
        <v>3</v>
      </c>
      <c r="J149" s="200">
        <f t="shared" si="48"/>
        <v>1</v>
      </c>
      <c r="K149" s="200">
        <f t="shared" si="48"/>
        <v>1</v>
      </c>
      <c r="L149" s="200">
        <f t="shared" si="48"/>
        <v>1</v>
      </c>
      <c r="M149" s="200">
        <f t="shared" si="48"/>
        <v>1</v>
      </c>
      <c r="N149" s="200">
        <f t="shared" si="48"/>
        <v>2</v>
      </c>
    </row>
    <row r="150" spans="1:14" s="200" customFormat="1">
      <c r="A150" s="204" t="s">
        <v>16</v>
      </c>
      <c r="B150" s="200">
        <f>SUM(C150:N150)</f>
        <v>75</v>
      </c>
      <c r="C150" s="200">
        <f>SUM(C151:C155)</f>
        <v>14</v>
      </c>
      <c r="D150" s="200">
        <f t="shared" ref="D150" si="49">SUM(D151:D155)</f>
        <v>14</v>
      </c>
      <c r="E150" s="200">
        <f>SUM(E151:E155)</f>
        <v>14</v>
      </c>
      <c r="F150" s="200">
        <f t="shared" ref="F150:N150" si="50">SUM(F151:F155)</f>
        <v>8</v>
      </c>
      <c r="G150" s="200">
        <f t="shared" si="50"/>
        <v>11</v>
      </c>
      <c r="H150" s="200">
        <f t="shared" si="50"/>
        <v>5</v>
      </c>
      <c r="I150" s="200">
        <f t="shared" si="50"/>
        <v>3</v>
      </c>
      <c r="J150" s="200">
        <f t="shared" si="50"/>
        <v>1</v>
      </c>
      <c r="K150" s="200">
        <f t="shared" si="50"/>
        <v>1</v>
      </c>
      <c r="L150" s="200">
        <f t="shared" si="50"/>
        <v>1</v>
      </c>
      <c r="M150" s="200">
        <f t="shared" si="50"/>
        <v>1</v>
      </c>
      <c r="N150" s="200">
        <f t="shared" si="50"/>
        <v>2</v>
      </c>
    </row>
    <row r="151" spans="1:14">
      <c r="A151" s="201" t="s">
        <v>51</v>
      </c>
      <c r="B151" s="200">
        <f>SUM(C151:N151)</f>
        <v>7</v>
      </c>
      <c r="C151" s="194">
        <v>3</v>
      </c>
      <c r="D151" s="194">
        <v>2</v>
      </c>
      <c r="E151" s="194">
        <v>0</v>
      </c>
      <c r="F151" s="194">
        <v>0</v>
      </c>
      <c r="G151" s="194">
        <v>0</v>
      </c>
      <c r="H151" s="194">
        <v>1</v>
      </c>
      <c r="I151" s="194">
        <v>0</v>
      </c>
      <c r="J151" s="194">
        <v>0</v>
      </c>
      <c r="K151" s="194">
        <v>0</v>
      </c>
      <c r="L151" s="194">
        <v>0</v>
      </c>
      <c r="M151" s="194">
        <v>0</v>
      </c>
      <c r="N151" s="194">
        <v>1</v>
      </c>
    </row>
    <row r="152" spans="1:14">
      <c r="A152" s="201" t="s">
        <v>55</v>
      </c>
      <c r="B152" s="194">
        <f>SUM(C152:N152)</f>
        <v>9</v>
      </c>
      <c r="C152" s="194">
        <v>6</v>
      </c>
      <c r="D152" s="194">
        <v>1</v>
      </c>
      <c r="E152" s="194">
        <v>1</v>
      </c>
      <c r="F152" s="194">
        <v>0</v>
      </c>
      <c r="G152" s="194">
        <v>0</v>
      </c>
      <c r="H152" s="194">
        <v>0</v>
      </c>
      <c r="I152" s="194">
        <v>0</v>
      </c>
      <c r="J152" s="194">
        <v>0</v>
      </c>
      <c r="K152" s="194">
        <v>0</v>
      </c>
      <c r="L152" s="194">
        <v>0</v>
      </c>
      <c r="M152" s="194">
        <v>0</v>
      </c>
      <c r="N152" s="194">
        <v>1</v>
      </c>
    </row>
    <row r="153" spans="1:14">
      <c r="A153" s="201" t="s">
        <v>56</v>
      </c>
      <c r="B153" s="194">
        <f>SUM(C153:N153)</f>
        <v>18</v>
      </c>
      <c r="C153" s="194">
        <v>2</v>
      </c>
      <c r="D153" s="194">
        <v>1</v>
      </c>
      <c r="E153" s="194">
        <v>5</v>
      </c>
      <c r="F153" s="194">
        <v>3</v>
      </c>
      <c r="G153" s="194">
        <v>4</v>
      </c>
      <c r="H153" s="194">
        <v>2</v>
      </c>
      <c r="I153" s="194">
        <v>1</v>
      </c>
      <c r="J153" s="194">
        <v>0</v>
      </c>
      <c r="K153" s="194">
        <v>0</v>
      </c>
      <c r="L153" s="194">
        <v>0</v>
      </c>
      <c r="M153" s="194">
        <v>0</v>
      </c>
      <c r="N153" s="194">
        <v>0</v>
      </c>
    </row>
    <row r="154" spans="1:14">
      <c r="A154" s="201" t="s">
        <v>52</v>
      </c>
      <c r="B154" s="194">
        <f>SUM(C154:N154)</f>
        <v>37</v>
      </c>
      <c r="C154" s="194">
        <v>3</v>
      </c>
      <c r="D154" s="194">
        <v>10</v>
      </c>
      <c r="E154" s="194">
        <v>7</v>
      </c>
      <c r="F154" s="194">
        <v>5</v>
      </c>
      <c r="G154" s="194">
        <v>5</v>
      </c>
      <c r="H154" s="194">
        <v>2</v>
      </c>
      <c r="I154" s="194">
        <v>2</v>
      </c>
      <c r="J154" s="194">
        <v>1</v>
      </c>
      <c r="K154" s="194">
        <v>0</v>
      </c>
      <c r="L154" s="194">
        <v>1</v>
      </c>
      <c r="M154" s="194">
        <v>1</v>
      </c>
      <c r="N154" s="194">
        <v>0</v>
      </c>
    </row>
    <row r="155" spans="1:14">
      <c r="A155" s="201" t="s">
        <v>68</v>
      </c>
      <c r="B155" s="194">
        <f>SUM(C155:N155)</f>
        <v>4</v>
      </c>
      <c r="C155" s="194">
        <v>0</v>
      </c>
      <c r="D155" s="194">
        <v>0</v>
      </c>
      <c r="E155" s="194">
        <v>1</v>
      </c>
      <c r="F155" s="194">
        <v>0</v>
      </c>
      <c r="G155" s="194">
        <v>2</v>
      </c>
      <c r="H155" s="194">
        <v>0</v>
      </c>
      <c r="I155" s="194">
        <v>0</v>
      </c>
      <c r="J155" s="194">
        <v>0</v>
      </c>
      <c r="K155" s="194">
        <v>1</v>
      </c>
      <c r="L155" s="194">
        <v>0</v>
      </c>
      <c r="M155" s="194">
        <v>0</v>
      </c>
      <c r="N155" s="194">
        <v>0</v>
      </c>
    </row>
    <row r="156" spans="1:14" s="200" customFormat="1">
      <c r="A156" s="204" t="s">
        <v>65</v>
      </c>
      <c r="B156" s="200">
        <f>SUM(C156:N156)</f>
        <v>2</v>
      </c>
      <c r="C156" s="200">
        <f>SUM(C157:C157)</f>
        <v>2</v>
      </c>
      <c r="D156" s="200">
        <f>SUM(D157:D157)</f>
        <v>0</v>
      </c>
      <c r="E156" s="200">
        <f>SUM(E157:E157)</f>
        <v>0</v>
      </c>
      <c r="F156" s="200">
        <f>SUM(F157:F157)</f>
        <v>0</v>
      </c>
      <c r="G156" s="200">
        <f>SUM(G157:G157)</f>
        <v>0</v>
      </c>
      <c r="H156" s="200">
        <f>SUM(H157:H157)</f>
        <v>0</v>
      </c>
      <c r="I156" s="200">
        <f>SUM(I157:I157)</f>
        <v>0</v>
      </c>
      <c r="J156" s="200">
        <f>SUM(J157:J157)</f>
        <v>0</v>
      </c>
      <c r="K156" s="200">
        <f>SUM(K157:K157)</f>
        <v>0</v>
      </c>
      <c r="L156" s="200">
        <f>SUM(L157:L157)</f>
        <v>0</v>
      </c>
      <c r="M156" s="200">
        <f>SUM(M157:M157)</f>
        <v>0</v>
      </c>
      <c r="N156" s="200">
        <f>SUM(N157:N157)</f>
        <v>0</v>
      </c>
    </row>
    <row r="157" spans="1:14">
      <c r="A157" s="201" t="s">
        <v>52</v>
      </c>
      <c r="B157" s="194">
        <f>SUM(C157:N157)</f>
        <v>2</v>
      </c>
      <c r="C157" s="194">
        <v>2</v>
      </c>
      <c r="D157" s="194">
        <v>0</v>
      </c>
      <c r="E157" s="194">
        <v>0</v>
      </c>
      <c r="F157" s="194">
        <v>0</v>
      </c>
      <c r="G157" s="194">
        <v>0</v>
      </c>
      <c r="H157" s="194">
        <v>0</v>
      </c>
      <c r="I157" s="194">
        <v>0</v>
      </c>
      <c r="J157" s="194">
        <v>0</v>
      </c>
      <c r="K157" s="194">
        <v>0</v>
      </c>
      <c r="L157" s="194">
        <v>0</v>
      </c>
      <c r="M157" s="194">
        <v>0</v>
      </c>
      <c r="N157" s="194">
        <v>0</v>
      </c>
    </row>
    <row r="158" spans="1:14" s="200" customFormat="1">
      <c r="A158" s="203" t="s">
        <v>243</v>
      </c>
      <c r="B158" s="200">
        <f>SUM(C158:N158)</f>
        <v>2</v>
      </c>
      <c r="C158" s="200">
        <f>SUM(C159)</f>
        <v>0</v>
      </c>
      <c r="D158" s="200">
        <f t="shared" ref="D158:N158" si="51">SUM(D159)</f>
        <v>0</v>
      </c>
      <c r="E158" s="200">
        <f t="shared" si="51"/>
        <v>0</v>
      </c>
      <c r="F158" s="200">
        <f t="shared" si="51"/>
        <v>0</v>
      </c>
      <c r="G158" s="200">
        <f t="shared" si="51"/>
        <v>0</v>
      </c>
      <c r="H158" s="200">
        <f t="shared" si="51"/>
        <v>0</v>
      </c>
      <c r="I158" s="200">
        <f t="shared" si="51"/>
        <v>2</v>
      </c>
      <c r="J158" s="200">
        <f t="shared" si="51"/>
        <v>0</v>
      </c>
      <c r="K158" s="200">
        <f t="shared" si="51"/>
        <v>0</v>
      </c>
      <c r="L158" s="200">
        <f t="shared" si="51"/>
        <v>0</v>
      </c>
      <c r="M158" s="200">
        <f t="shared" si="51"/>
        <v>0</v>
      </c>
      <c r="N158" s="200">
        <f t="shared" si="51"/>
        <v>0</v>
      </c>
    </row>
    <row r="159" spans="1:14">
      <c r="A159" s="201" t="s">
        <v>51</v>
      </c>
      <c r="B159" s="194">
        <f>SUM(C159:N159)</f>
        <v>2</v>
      </c>
      <c r="C159" s="194">
        <v>0</v>
      </c>
      <c r="D159" s="194">
        <v>0</v>
      </c>
      <c r="E159" s="194">
        <v>0</v>
      </c>
      <c r="F159" s="194">
        <v>0</v>
      </c>
      <c r="G159" s="194">
        <v>0</v>
      </c>
      <c r="H159" s="194">
        <v>0</v>
      </c>
      <c r="I159" s="194">
        <v>2</v>
      </c>
      <c r="J159" s="194">
        <v>0</v>
      </c>
      <c r="K159" s="194">
        <v>0</v>
      </c>
      <c r="L159" s="194">
        <v>0</v>
      </c>
      <c r="M159" s="194">
        <v>0</v>
      </c>
      <c r="N159" s="194">
        <v>0</v>
      </c>
    </row>
    <row r="160" spans="1:14" s="200" customFormat="1">
      <c r="A160" s="203" t="s">
        <v>17</v>
      </c>
      <c r="B160" s="200">
        <f>SUM(C160:N160)</f>
        <v>1</v>
      </c>
      <c r="C160" s="200">
        <f>SUM(C161)</f>
        <v>0</v>
      </c>
      <c r="D160" s="200">
        <f t="shared" ref="D160:N160" si="52">SUM(D161)</f>
        <v>0</v>
      </c>
      <c r="E160" s="200">
        <f t="shared" si="52"/>
        <v>0</v>
      </c>
      <c r="F160" s="200">
        <f t="shared" si="52"/>
        <v>0</v>
      </c>
      <c r="G160" s="200">
        <f t="shared" si="52"/>
        <v>1</v>
      </c>
      <c r="H160" s="200">
        <f t="shared" si="52"/>
        <v>0</v>
      </c>
      <c r="I160" s="200">
        <f t="shared" si="52"/>
        <v>0</v>
      </c>
      <c r="J160" s="200">
        <f t="shared" si="52"/>
        <v>0</v>
      </c>
      <c r="K160" s="200">
        <f t="shared" si="52"/>
        <v>0</v>
      </c>
      <c r="L160" s="200">
        <f t="shared" si="52"/>
        <v>0</v>
      </c>
      <c r="M160" s="200">
        <f t="shared" si="52"/>
        <v>0</v>
      </c>
      <c r="N160" s="200">
        <f t="shared" si="52"/>
        <v>0</v>
      </c>
    </row>
    <row r="161" spans="1:14">
      <c r="A161" s="201" t="s">
        <v>54</v>
      </c>
      <c r="B161" s="194">
        <f>SUM(C161:N161)</f>
        <v>1</v>
      </c>
      <c r="C161" s="194">
        <v>0</v>
      </c>
      <c r="D161" s="194">
        <v>0</v>
      </c>
      <c r="E161" s="194">
        <v>0</v>
      </c>
      <c r="F161" s="194">
        <v>0</v>
      </c>
      <c r="G161" s="194">
        <v>1</v>
      </c>
      <c r="H161" s="194">
        <v>0</v>
      </c>
      <c r="I161" s="194">
        <v>0</v>
      </c>
      <c r="J161" s="194">
        <v>0</v>
      </c>
      <c r="K161" s="194">
        <v>0</v>
      </c>
      <c r="L161" s="194">
        <v>0</v>
      </c>
      <c r="M161" s="194">
        <v>0</v>
      </c>
      <c r="N161" s="194">
        <v>0</v>
      </c>
    </row>
    <row r="162" spans="1:14" s="200" customFormat="1">
      <c r="A162" s="203" t="s">
        <v>244</v>
      </c>
      <c r="B162" s="200">
        <f>SUM(C162:N162)</f>
        <v>1</v>
      </c>
      <c r="C162" s="200">
        <f>SUM(C163)</f>
        <v>0</v>
      </c>
      <c r="D162" s="200">
        <f t="shared" ref="D162:N162" si="53">SUM(D163)</f>
        <v>0</v>
      </c>
      <c r="E162" s="200">
        <f t="shared" si="53"/>
        <v>0</v>
      </c>
      <c r="F162" s="200">
        <f t="shared" si="53"/>
        <v>0</v>
      </c>
      <c r="G162" s="200">
        <f t="shared" si="53"/>
        <v>0</v>
      </c>
      <c r="H162" s="200">
        <f t="shared" si="53"/>
        <v>1</v>
      </c>
      <c r="I162" s="200">
        <f t="shared" si="53"/>
        <v>0</v>
      </c>
      <c r="J162" s="200">
        <f t="shared" si="53"/>
        <v>0</v>
      </c>
      <c r="K162" s="200">
        <f t="shared" si="53"/>
        <v>0</v>
      </c>
      <c r="L162" s="200">
        <f t="shared" si="53"/>
        <v>0</v>
      </c>
      <c r="M162" s="200">
        <f t="shared" si="53"/>
        <v>0</v>
      </c>
      <c r="N162" s="200">
        <f t="shared" si="53"/>
        <v>0</v>
      </c>
    </row>
    <row r="163" spans="1:14">
      <c r="A163" s="201" t="s">
        <v>51</v>
      </c>
      <c r="B163" s="194">
        <f>SUM(C163:N163)</f>
        <v>1</v>
      </c>
      <c r="C163" s="194">
        <v>0</v>
      </c>
      <c r="D163" s="194">
        <v>0</v>
      </c>
      <c r="E163" s="194">
        <v>0</v>
      </c>
      <c r="F163" s="194">
        <v>0</v>
      </c>
      <c r="G163" s="194">
        <v>0</v>
      </c>
      <c r="H163" s="194">
        <v>1</v>
      </c>
      <c r="I163" s="194">
        <v>0</v>
      </c>
      <c r="J163" s="194">
        <v>0</v>
      </c>
      <c r="K163" s="194">
        <v>0</v>
      </c>
      <c r="L163" s="194">
        <v>0</v>
      </c>
      <c r="M163" s="194">
        <v>0</v>
      </c>
      <c r="N163" s="194">
        <v>0</v>
      </c>
    </row>
    <row r="164" spans="1:14" s="200" customFormat="1">
      <c r="A164" s="200" t="s">
        <v>18</v>
      </c>
      <c r="B164" s="200">
        <f>SUM(C164:N164)</f>
        <v>10</v>
      </c>
      <c r="C164" s="200">
        <f>SUM(C165:C167)</f>
        <v>2</v>
      </c>
      <c r="D164" s="200">
        <f t="shared" ref="D164:N164" si="54">SUM(D165:D167)</f>
        <v>1</v>
      </c>
      <c r="E164" s="200">
        <f t="shared" si="54"/>
        <v>0</v>
      </c>
      <c r="F164" s="200">
        <f t="shared" si="54"/>
        <v>0</v>
      </c>
      <c r="G164" s="200">
        <f t="shared" si="54"/>
        <v>2</v>
      </c>
      <c r="H164" s="200">
        <f t="shared" si="54"/>
        <v>1</v>
      </c>
      <c r="I164" s="200">
        <f t="shared" si="54"/>
        <v>2</v>
      </c>
      <c r="J164" s="200">
        <f t="shared" si="54"/>
        <v>0</v>
      </c>
      <c r="K164" s="200">
        <f t="shared" si="54"/>
        <v>0</v>
      </c>
      <c r="L164" s="200">
        <f t="shared" si="54"/>
        <v>1</v>
      </c>
      <c r="M164" s="200">
        <f t="shared" si="54"/>
        <v>1</v>
      </c>
      <c r="N164" s="200">
        <f t="shared" si="54"/>
        <v>0</v>
      </c>
    </row>
    <row r="165" spans="1:14" s="200" customFormat="1">
      <c r="A165" s="201" t="s">
        <v>54</v>
      </c>
      <c r="B165" s="194">
        <f>SUM(C165:N165)</f>
        <v>1</v>
      </c>
      <c r="C165" s="194">
        <v>0</v>
      </c>
      <c r="D165" s="194">
        <v>0</v>
      </c>
      <c r="E165" s="194">
        <v>0</v>
      </c>
      <c r="F165" s="194">
        <v>0</v>
      </c>
      <c r="G165" s="194">
        <v>0</v>
      </c>
      <c r="H165" s="194">
        <v>1</v>
      </c>
      <c r="I165" s="194">
        <v>0</v>
      </c>
      <c r="J165" s="194">
        <v>0</v>
      </c>
      <c r="K165" s="194">
        <v>0</v>
      </c>
      <c r="L165" s="194">
        <v>0</v>
      </c>
      <c r="M165" s="194">
        <v>0</v>
      </c>
      <c r="N165" s="194">
        <v>0</v>
      </c>
    </row>
    <row r="166" spans="1:14">
      <c r="A166" s="201" t="s">
        <v>56</v>
      </c>
      <c r="B166" s="194">
        <f>SUM(C166:N166)</f>
        <v>8</v>
      </c>
      <c r="C166" s="194">
        <v>1</v>
      </c>
      <c r="D166" s="194">
        <v>1</v>
      </c>
      <c r="E166" s="194">
        <v>0</v>
      </c>
      <c r="F166" s="194">
        <v>0</v>
      </c>
      <c r="G166" s="194">
        <v>2</v>
      </c>
      <c r="H166" s="194">
        <v>0</v>
      </c>
      <c r="I166" s="194">
        <v>2</v>
      </c>
      <c r="J166" s="194">
        <v>0</v>
      </c>
      <c r="K166" s="194">
        <v>0</v>
      </c>
      <c r="L166" s="194">
        <v>1</v>
      </c>
      <c r="M166" s="194">
        <v>1</v>
      </c>
      <c r="N166" s="194">
        <v>0</v>
      </c>
    </row>
    <row r="167" spans="1:14">
      <c r="A167" s="201" t="s">
        <v>52</v>
      </c>
      <c r="B167" s="194">
        <f>SUM(C167:N167)</f>
        <v>1</v>
      </c>
      <c r="C167" s="194">
        <v>1</v>
      </c>
      <c r="D167" s="194">
        <v>0</v>
      </c>
      <c r="E167" s="194">
        <v>0</v>
      </c>
      <c r="F167" s="194">
        <v>0</v>
      </c>
      <c r="G167" s="194">
        <v>0</v>
      </c>
      <c r="H167" s="194">
        <v>0</v>
      </c>
      <c r="I167" s="194">
        <v>0</v>
      </c>
      <c r="J167" s="194">
        <v>0</v>
      </c>
      <c r="K167" s="194">
        <v>0</v>
      </c>
      <c r="L167" s="194">
        <v>0</v>
      </c>
      <c r="M167" s="194">
        <v>0</v>
      </c>
      <c r="N167" s="194">
        <v>0</v>
      </c>
    </row>
    <row r="168" spans="1:14" s="200" customFormat="1">
      <c r="A168" s="203" t="s">
        <v>289</v>
      </c>
      <c r="B168" s="200">
        <f>SUM(C168:N168)</f>
        <v>9</v>
      </c>
      <c r="C168" s="200">
        <f>SUM(C169)</f>
        <v>0</v>
      </c>
      <c r="D168" s="200">
        <f t="shared" ref="D168:N168" si="55">SUM(D169)</f>
        <v>0</v>
      </c>
      <c r="E168" s="200">
        <f t="shared" si="55"/>
        <v>1</v>
      </c>
      <c r="F168" s="200">
        <f t="shared" si="55"/>
        <v>0</v>
      </c>
      <c r="G168" s="200">
        <f t="shared" si="55"/>
        <v>1</v>
      </c>
      <c r="H168" s="200">
        <f t="shared" si="55"/>
        <v>1</v>
      </c>
      <c r="I168" s="200">
        <f t="shared" si="55"/>
        <v>1</v>
      </c>
      <c r="J168" s="200">
        <f t="shared" si="55"/>
        <v>0</v>
      </c>
      <c r="K168" s="200">
        <f t="shared" si="55"/>
        <v>2</v>
      </c>
      <c r="L168" s="200">
        <f t="shared" si="55"/>
        <v>2</v>
      </c>
      <c r="M168" s="200">
        <f t="shared" si="55"/>
        <v>0</v>
      </c>
      <c r="N168" s="200">
        <f t="shared" si="55"/>
        <v>1</v>
      </c>
    </row>
    <row r="169" spans="1:14">
      <c r="A169" s="201" t="s">
        <v>51</v>
      </c>
      <c r="B169" s="194">
        <f>SUM(C169:N169)</f>
        <v>9</v>
      </c>
      <c r="C169" s="194">
        <v>0</v>
      </c>
      <c r="D169" s="194">
        <v>0</v>
      </c>
      <c r="E169" s="194">
        <v>1</v>
      </c>
      <c r="F169" s="194">
        <v>0</v>
      </c>
      <c r="G169" s="194">
        <v>1</v>
      </c>
      <c r="H169" s="194">
        <v>1</v>
      </c>
      <c r="I169" s="194">
        <v>1</v>
      </c>
      <c r="J169" s="194">
        <v>0</v>
      </c>
      <c r="K169" s="194">
        <v>2</v>
      </c>
      <c r="L169" s="194">
        <v>2</v>
      </c>
      <c r="M169" s="194">
        <v>0</v>
      </c>
      <c r="N169" s="194">
        <v>1</v>
      </c>
    </row>
    <row r="170" spans="1:14" s="200" customFormat="1">
      <c r="A170" s="203" t="s">
        <v>245</v>
      </c>
      <c r="B170" s="200">
        <f>SUM(C170:N170)</f>
        <v>2</v>
      </c>
      <c r="C170" s="200">
        <f>SUM(C171:C172)</f>
        <v>0</v>
      </c>
      <c r="D170" s="200">
        <f t="shared" ref="D170:E170" si="56">SUM(D171:D172)</f>
        <v>0</v>
      </c>
      <c r="E170" s="200">
        <f t="shared" si="56"/>
        <v>0</v>
      </c>
      <c r="F170" s="200">
        <f t="shared" ref="F170" si="57">SUM(F171:F172)</f>
        <v>0</v>
      </c>
      <c r="G170" s="200">
        <f t="shared" ref="G170" si="58">SUM(G171:G172)</f>
        <v>0</v>
      </c>
      <c r="H170" s="200">
        <f t="shared" ref="H170" si="59">SUM(H171:H172)</f>
        <v>2</v>
      </c>
      <c r="I170" s="200">
        <f t="shared" ref="I170:J170" si="60">SUM(I171:I172)</f>
        <v>0</v>
      </c>
      <c r="J170" s="200">
        <f t="shared" si="60"/>
        <v>0</v>
      </c>
      <c r="K170" s="200">
        <f t="shared" ref="K170:N170" si="61">SUM(K171:K172)</f>
        <v>0</v>
      </c>
      <c r="L170" s="200">
        <f t="shared" si="61"/>
        <v>0</v>
      </c>
      <c r="M170" s="200">
        <f t="shared" si="61"/>
        <v>0</v>
      </c>
      <c r="N170" s="200">
        <f t="shared" si="61"/>
        <v>0</v>
      </c>
    </row>
    <row r="171" spans="1:14">
      <c r="A171" s="201" t="s">
        <v>51</v>
      </c>
      <c r="B171" s="194">
        <f>SUM(C171:N171)</f>
        <v>1</v>
      </c>
      <c r="C171" s="194">
        <v>0</v>
      </c>
      <c r="D171" s="194">
        <v>0</v>
      </c>
      <c r="E171" s="194">
        <v>0</v>
      </c>
      <c r="F171" s="194">
        <v>0</v>
      </c>
      <c r="G171" s="194">
        <v>0</v>
      </c>
      <c r="H171" s="194">
        <v>1</v>
      </c>
      <c r="I171" s="194">
        <v>0</v>
      </c>
      <c r="J171" s="194">
        <v>0</v>
      </c>
      <c r="K171" s="194">
        <v>0</v>
      </c>
      <c r="L171" s="194">
        <v>0</v>
      </c>
      <c r="M171" s="194">
        <v>0</v>
      </c>
      <c r="N171" s="194">
        <v>0</v>
      </c>
    </row>
    <row r="172" spans="1:14">
      <c r="A172" s="201" t="s">
        <v>52</v>
      </c>
      <c r="B172" s="194">
        <f>SUM(C172:N172)</f>
        <v>1</v>
      </c>
      <c r="C172" s="194">
        <v>0</v>
      </c>
      <c r="D172" s="194">
        <v>0</v>
      </c>
      <c r="E172" s="194">
        <v>0</v>
      </c>
      <c r="F172" s="194">
        <v>0</v>
      </c>
      <c r="G172" s="194">
        <v>0</v>
      </c>
      <c r="H172" s="194">
        <v>1</v>
      </c>
      <c r="I172" s="194">
        <v>0</v>
      </c>
      <c r="J172" s="194">
        <v>0</v>
      </c>
      <c r="K172" s="194">
        <v>0</v>
      </c>
      <c r="L172" s="194">
        <v>0</v>
      </c>
      <c r="M172" s="194">
        <v>0</v>
      </c>
      <c r="N172" s="194">
        <v>0</v>
      </c>
    </row>
    <row r="173" spans="1:14" s="200" customFormat="1">
      <c r="A173" s="200" t="s">
        <v>96</v>
      </c>
      <c r="B173" s="200">
        <f>SUM(C173:N173)</f>
        <v>35</v>
      </c>
      <c r="C173" s="200">
        <f>SUM(C174:C175)</f>
        <v>0</v>
      </c>
      <c r="D173" s="200">
        <f t="shared" ref="D173:E173" si="62">SUM(D174:D175)</f>
        <v>1</v>
      </c>
      <c r="E173" s="200">
        <f t="shared" si="62"/>
        <v>3</v>
      </c>
      <c r="F173" s="200">
        <f t="shared" ref="F173" si="63">SUM(F174:F175)</f>
        <v>2</v>
      </c>
      <c r="G173" s="200">
        <f t="shared" ref="G173" si="64">SUM(G174:G175)</f>
        <v>8</v>
      </c>
      <c r="H173" s="200">
        <f t="shared" ref="H173" si="65">SUM(H174:H175)</f>
        <v>7</v>
      </c>
      <c r="I173" s="200">
        <f t="shared" ref="I173:J173" si="66">SUM(I174:I175)</f>
        <v>7</v>
      </c>
      <c r="J173" s="200">
        <f t="shared" si="66"/>
        <v>6</v>
      </c>
      <c r="K173" s="200">
        <f t="shared" ref="K173:N173" si="67">SUM(K174:K175)</f>
        <v>0</v>
      </c>
      <c r="L173" s="200">
        <f t="shared" si="67"/>
        <v>0</v>
      </c>
      <c r="M173" s="200">
        <f t="shared" si="67"/>
        <v>1</v>
      </c>
      <c r="N173" s="200">
        <f t="shared" si="67"/>
        <v>0</v>
      </c>
    </row>
    <row r="174" spans="1:14">
      <c r="A174" s="201" t="s">
        <v>51</v>
      </c>
      <c r="B174" s="194">
        <f>SUM(C174:N174)</f>
        <v>34</v>
      </c>
      <c r="C174" s="194">
        <v>0</v>
      </c>
      <c r="D174" s="194">
        <v>1</v>
      </c>
      <c r="E174" s="194">
        <v>3</v>
      </c>
      <c r="F174" s="194">
        <v>2</v>
      </c>
      <c r="G174" s="194">
        <v>7</v>
      </c>
      <c r="H174" s="194">
        <v>7</v>
      </c>
      <c r="I174" s="194">
        <v>7</v>
      </c>
      <c r="J174" s="194">
        <v>6</v>
      </c>
      <c r="K174" s="194">
        <v>0</v>
      </c>
      <c r="L174" s="194">
        <v>0</v>
      </c>
      <c r="M174" s="194">
        <v>1</v>
      </c>
      <c r="N174" s="194">
        <v>0</v>
      </c>
    </row>
    <row r="175" spans="1:14">
      <c r="A175" s="201" t="s">
        <v>54</v>
      </c>
      <c r="B175" s="194">
        <f>SUM(C175:N175)</f>
        <v>1</v>
      </c>
      <c r="C175" s="194">
        <v>0</v>
      </c>
      <c r="D175" s="194">
        <v>0</v>
      </c>
      <c r="E175" s="194">
        <v>0</v>
      </c>
      <c r="F175" s="194">
        <v>0</v>
      </c>
      <c r="G175" s="194">
        <v>1</v>
      </c>
      <c r="H175" s="194">
        <v>0</v>
      </c>
      <c r="I175" s="194">
        <v>0</v>
      </c>
      <c r="J175" s="194">
        <v>0</v>
      </c>
      <c r="K175" s="194">
        <v>0</v>
      </c>
      <c r="L175" s="194">
        <v>0</v>
      </c>
      <c r="M175" s="194">
        <v>0</v>
      </c>
      <c r="N175" s="194">
        <v>0</v>
      </c>
    </row>
    <row r="176" spans="1:14" s="200" customFormat="1">
      <c r="A176" s="203" t="s">
        <v>97</v>
      </c>
      <c r="B176" s="200">
        <f>SUM(C176:N176)</f>
        <v>14</v>
      </c>
      <c r="C176" s="200">
        <f>SUM(C177)</f>
        <v>0</v>
      </c>
      <c r="D176" s="200">
        <f t="shared" ref="D176:N176" si="68">SUM(D177)</f>
        <v>0</v>
      </c>
      <c r="E176" s="200">
        <f t="shared" si="68"/>
        <v>0</v>
      </c>
      <c r="F176" s="200">
        <f t="shared" si="68"/>
        <v>0</v>
      </c>
      <c r="G176" s="200">
        <f t="shared" si="68"/>
        <v>0</v>
      </c>
      <c r="H176" s="200">
        <f t="shared" si="68"/>
        <v>0</v>
      </c>
      <c r="I176" s="200">
        <f t="shared" si="68"/>
        <v>1</v>
      </c>
      <c r="J176" s="200">
        <f t="shared" si="68"/>
        <v>5</v>
      </c>
      <c r="K176" s="200">
        <f t="shared" si="68"/>
        <v>0</v>
      </c>
      <c r="L176" s="200">
        <f t="shared" si="68"/>
        <v>2</v>
      </c>
      <c r="M176" s="200">
        <f t="shared" si="68"/>
        <v>4</v>
      </c>
      <c r="N176" s="200">
        <f t="shared" si="68"/>
        <v>2</v>
      </c>
    </row>
    <row r="177" spans="1:14">
      <c r="A177" s="201" t="s">
        <v>56</v>
      </c>
      <c r="B177" s="194">
        <f>SUM(C177:N177)</f>
        <v>14</v>
      </c>
      <c r="C177" s="194">
        <v>0</v>
      </c>
      <c r="D177" s="194">
        <v>0</v>
      </c>
      <c r="E177" s="194">
        <v>0</v>
      </c>
      <c r="F177" s="194">
        <v>0</v>
      </c>
      <c r="G177" s="194">
        <v>0</v>
      </c>
      <c r="H177" s="194">
        <v>0</v>
      </c>
      <c r="I177" s="194">
        <v>1</v>
      </c>
      <c r="J177" s="194">
        <v>5</v>
      </c>
      <c r="K177" s="194">
        <v>0</v>
      </c>
      <c r="L177" s="194">
        <v>2</v>
      </c>
      <c r="M177" s="194">
        <v>4</v>
      </c>
      <c r="N177" s="194">
        <v>2</v>
      </c>
    </row>
    <row r="178" spans="1:14" s="200" customFormat="1">
      <c r="A178" s="203" t="s">
        <v>100</v>
      </c>
      <c r="B178" s="200">
        <f>SUM(C178:N178)</f>
        <v>1</v>
      </c>
      <c r="C178" s="200">
        <f>SUM(C179)</f>
        <v>0</v>
      </c>
      <c r="D178" s="200">
        <f t="shared" ref="D178:E178" si="69">SUM(D179)</f>
        <v>0</v>
      </c>
      <c r="E178" s="200">
        <f t="shared" si="69"/>
        <v>0</v>
      </c>
      <c r="F178" s="200">
        <f t="shared" ref="F178" si="70">SUM(F179)</f>
        <v>0</v>
      </c>
      <c r="G178" s="200">
        <f t="shared" ref="G178" si="71">SUM(G179)</f>
        <v>0</v>
      </c>
      <c r="H178" s="200">
        <f t="shared" ref="H178" si="72">SUM(H179)</f>
        <v>1</v>
      </c>
      <c r="I178" s="200">
        <f t="shared" ref="I178:J178" si="73">SUM(I179)</f>
        <v>0</v>
      </c>
      <c r="J178" s="200">
        <f t="shared" si="73"/>
        <v>0</v>
      </c>
      <c r="K178" s="200">
        <f t="shared" ref="K178:N178" si="74">SUM(K179)</f>
        <v>0</v>
      </c>
      <c r="L178" s="200">
        <f t="shared" si="74"/>
        <v>0</v>
      </c>
      <c r="M178" s="200">
        <f t="shared" si="74"/>
        <v>0</v>
      </c>
      <c r="N178" s="200">
        <f t="shared" si="74"/>
        <v>0</v>
      </c>
    </row>
    <row r="179" spans="1:14">
      <c r="A179" s="201" t="s">
        <v>51</v>
      </c>
      <c r="B179" s="194">
        <f>SUM(C179:N179)</f>
        <v>1</v>
      </c>
      <c r="C179" s="194">
        <v>0</v>
      </c>
      <c r="D179" s="194">
        <v>0</v>
      </c>
      <c r="E179" s="194">
        <v>0</v>
      </c>
      <c r="F179" s="194">
        <v>0</v>
      </c>
      <c r="G179" s="194">
        <v>0</v>
      </c>
      <c r="H179" s="194">
        <v>1</v>
      </c>
      <c r="I179" s="194">
        <v>0</v>
      </c>
      <c r="J179" s="194">
        <v>0</v>
      </c>
      <c r="K179" s="194">
        <v>0</v>
      </c>
      <c r="L179" s="194">
        <v>0</v>
      </c>
      <c r="M179" s="194">
        <v>0</v>
      </c>
      <c r="N179" s="194">
        <v>0</v>
      </c>
    </row>
    <row r="180" spans="1:14" s="200" customFormat="1">
      <c r="A180" s="200" t="s">
        <v>180</v>
      </c>
      <c r="B180" s="200">
        <f>SUM(C180:N180)</f>
        <v>9</v>
      </c>
      <c r="C180" s="200">
        <f>SUM(C181:C183)</f>
        <v>1</v>
      </c>
      <c r="D180" s="200">
        <f t="shared" ref="D180:E180" si="75">SUM(D181:D183)</f>
        <v>0</v>
      </c>
      <c r="E180" s="200">
        <f t="shared" si="75"/>
        <v>0</v>
      </c>
      <c r="F180" s="200">
        <f>SUM(F181:F183)</f>
        <v>2</v>
      </c>
      <c r="G180" s="200">
        <f t="shared" ref="G180" si="76">SUM(G181:G183)</f>
        <v>0</v>
      </c>
      <c r="H180" s="200">
        <f t="shared" ref="H180" si="77">SUM(H181:H183)</f>
        <v>1</v>
      </c>
      <c r="I180" s="200">
        <f t="shared" ref="I180:J180" si="78">SUM(I181:I183)</f>
        <v>0</v>
      </c>
      <c r="J180" s="200">
        <f t="shared" si="78"/>
        <v>0</v>
      </c>
      <c r="K180" s="200">
        <f t="shared" ref="K180:N180" si="79">SUM(K181:K183)</f>
        <v>0</v>
      </c>
      <c r="L180" s="200">
        <f t="shared" si="79"/>
        <v>4</v>
      </c>
      <c r="M180" s="200">
        <f t="shared" si="79"/>
        <v>0</v>
      </c>
      <c r="N180" s="200">
        <f t="shared" si="79"/>
        <v>1</v>
      </c>
    </row>
    <row r="181" spans="1:14" s="200" customFormat="1">
      <c r="A181" s="201" t="s">
        <v>51</v>
      </c>
      <c r="B181" s="194">
        <f>SUM(C181:N181)</f>
        <v>3</v>
      </c>
      <c r="C181" s="194">
        <v>0</v>
      </c>
      <c r="D181" s="194">
        <v>0</v>
      </c>
      <c r="E181" s="194">
        <v>0</v>
      </c>
      <c r="F181" s="194">
        <v>0</v>
      </c>
      <c r="G181" s="194">
        <v>0</v>
      </c>
      <c r="H181" s="194">
        <v>1</v>
      </c>
      <c r="I181" s="194">
        <v>0</v>
      </c>
      <c r="J181" s="194">
        <v>0</v>
      </c>
      <c r="K181" s="194">
        <v>0</v>
      </c>
      <c r="L181" s="194">
        <v>1</v>
      </c>
      <c r="M181" s="194">
        <v>0</v>
      </c>
      <c r="N181" s="194">
        <v>1</v>
      </c>
    </row>
    <row r="182" spans="1:14">
      <c r="A182" s="201" t="s">
        <v>54</v>
      </c>
      <c r="B182" s="194">
        <f>SUM(C182:N182)</f>
        <v>2</v>
      </c>
      <c r="C182" s="194">
        <v>1</v>
      </c>
      <c r="D182" s="194">
        <v>0</v>
      </c>
      <c r="E182" s="194">
        <v>0</v>
      </c>
      <c r="F182" s="194">
        <v>1</v>
      </c>
      <c r="G182" s="194">
        <v>0</v>
      </c>
      <c r="H182" s="194">
        <v>0</v>
      </c>
      <c r="I182" s="194">
        <v>0</v>
      </c>
      <c r="J182" s="194">
        <v>0</v>
      </c>
      <c r="K182" s="194">
        <v>0</v>
      </c>
      <c r="L182" s="194">
        <v>0</v>
      </c>
      <c r="M182" s="194">
        <v>0</v>
      </c>
      <c r="N182" s="194">
        <v>0</v>
      </c>
    </row>
    <row r="183" spans="1:14">
      <c r="A183" s="201" t="s">
        <v>56</v>
      </c>
      <c r="B183" s="194">
        <f>SUM(C183:N183)</f>
        <v>4</v>
      </c>
      <c r="C183" s="194">
        <v>0</v>
      </c>
      <c r="D183" s="194">
        <v>0</v>
      </c>
      <c r="E183" s="194">
        <v>0</v>
      </c>
      <c r="F183" s="194">
        <v>1</v>
      </c>
      <c r="G183" s="194">
        <v>0</v>
      </c>
      <c r="H183" s="194">
        <v>0</v>
      </c>
      <c r="I183" s="194">
        <v>0</v>
      </c>
      <c r="J183" s="194">
        <v>0</v>
      </c>
      <c r="K183" s="194">
        <v>0</v>
      </c>
      <c r="L183" s="194">
        <v>3</v>
      </c>
      <c r="M183" s="194">
        <v>0</v>
      </c>
      <c r="N183" s="194">
        <v>0</v>
      </c>
    </row>
    <row r="184" spans="1:14" s="200" customFormat="1">
      <c r="A184" s="200" t="s">
        <v>20</v>
      </c>
      <c r="B184" s="200">
        <f>SUM(C184:N184)</f>
        <v>31</v>
      </c>
      <c r="C184" s="200">
        <f>SUM(C185:C188)</f>
        <v>1</v>
      </c>
      <c r="D184" s="200">
        <f t="shared" ref="D184:E184" si="80">SUM(D185:D188)</f>
        <v>4</v>
      </c>
      <c r="E184" s="200">
        <f t="shared" si="80"/>
        <v>2</v>
      </c>
      <c r="F184" s="200">
        <f t="shared" ref="F184" si="81">SUM(F185:F188)</f>
        <v>4</v>
      </c>
      <c r="G184" s="200">
        <f t="shared" ref="G184" si="82">SUM(G185:G188)</f>
        <v>2</v>
      </c>
      <c r="H184" s="200">
        <f>SUM(H185:H188)</f>
        <v>4</v>
      </c>
      <c r="I184" s="200">
        <f t="shared" ref="I184:J184" si="83">SUM(I185:I188)</f>
        <v>4</v>
      </c>
      <c r="J184" s="200">
        <f t="shared" si="83"/>
        <v>3</v>
      </c>
      <c r="K184" s="200">
        <f t="shared" ref="K184:N184" si="84">SUM(K185:K188)</f>
        <v>0</v>
      </c>
      <c r="L184" s="200">
        <f t="shared" si="84"/>
        <v>4</v>
      </c>
      <c r="M184" s="200">
        <f t="shared" si="84"/>
        <v>2</v>
      </c>
      <c r="N184" s="200">
        <f t="shared" si="84"/>
        <v>1</v>
      </c>
    </row>
    <row r="185" spans="1:14">
      <c r="A185" s="201" t="s">
        <v>53</v>
      </c>
      <c r="B185" s="194">
        <f>SUM(C185:N185)</f>
        <v>10</v>
      </c>
      <c r="C185" s="194">
        <v>0</v>
      </c>
      <c r="D185" s="194">
        <v>1</v>
      </c>
      <c r="E185" s="194">
        <v>1</v>
      </c>
      <c r="F185" s="194">
        <v>1</v>
      </c>
      <c r="G185" s="194">
        <v>1</v>
      </c>
      <c r="H185" s="194">
        <v>0</v>
      </c>
      <c r="I185" s="194">
        <v>2</v>
      </c>
      <c r="J185" s="194">
        <v>1</v>
      </c>
      <c r="K185" s="194">
        <v>0</v>
      </c>
      <c r="L185" s="194">
        <v>2</v>
      </c>
      <c r="M185" s="194">
        <v>1</v>
      </c>
      <c r="N185" s="194">
        <v>0</v>
      </c>
    </row>
    <row r="186" spans="1:14">
      <c r="A186" s="201" t="s">
        <v>51</v>
      </c>
      <c r="B186" s="194">
        <f>SUM(C186:N186)</f>
        <v>6</v>
      </c>
      <c r="C186" s="194">
        <v>0</v>
      </c>
      <c r="D186" s="194">
        <v>0</v>
      </c>
      <c r="E186" s="194">
        <v>0</v>
      </c>
      <c r="F186" s="194">
        <v>1</v>
      </c>
      <c r="G186" s="194">
        <v>0</v>
      </c>
      <c r="H186" s="194">
        <v>4</v>
      </c>
      <c r="I186" s="194">
        <v>0</v>
      </c>
      <c r="J186" s="194">
        <v>0</v>
      </c>
      <c r="K186" s="194">
        <v>0</v>
      </c>
      <c r="L186" s="194">
        <v>0</v>
      </c>
      <c r="M186" s="194">
        <v>0</v>
      </c>
      <c r="N186" s="194">
        <v>1</v>
      </c>
    </row>
    <row r="187" spans="1:14">
      <c r="A187" s="201" t="s">
        <v>63</v>
      </c>
      <c r="B187" s="194">
        <f>SUM(C187:N187)</f>
        <v>14</v>
      </c>
      <c r="C187" s="194">
        <v>1</v>
      </c>
      <c r="D187" s="194">
        <v>2</v>
      </c>
      <c r="E187" s="194">
        <v>1</v>
      </c>
      <c r="F187" s="194">
        <v>2</v>
      </c>
      <c r="G187" s="194">
        <v>1</v>
      </c>
      <c r="H187" s="194">
        <v>0</v>
      </c>
      <c r="I187" s="194">
        <v>2</v>
      </c>
      <c r="J187" s="194">
        <v>2</v>
      </c>
      <c r="K187" s="194">
        <v>0</v>
      </c>
      <c r="L187" s="194">
        <v>2</v>
      </c>
      <c r="M187" s="194">
        <v>1</v>
      </c>
      <c r="N187" s="194">
        <v>0</v>
      </c>
    </row>
    <row r="188" spans="1:14">
      <c r="A188" s="201" t="s">
        <v>56</v>
      </c>
      <c r="B188" s="194">
        <f>SUM(C188:N188)</f>
        <v>1</v>
      </c>
      <c r="C188" s="194">
        <v>0</v>
      </c>
      <c r="D188" s="194">
        <v>1</v>
      </c>
      <c r="E188" s="194">
        <v>0</v>
      </c>
      <c r="F188" s="194">
        <v>0</v>
      </c>
      <c r="G188" s="194">
        <v>0</v>
      </c>
      <c r="H188" s="194">
        <v>0</v>
      </c>
      <c r="I188" s="194">
        <v>0</v>
      </c>
      <c r="J188" s="194">
        <v>0</v>
      </c>
      <c r="K188" s="194">
        <v>0</v>
      </c>
      <c r="L188" s="194">
        <v>0</v>
      </c>
      <c r="M188" s="194">
        <v>0</v>
      </c>
      <c r="N188" s="194">
        <v>0</v>
      </c>
    </row>
    <row r="189" spans="1:14" s="200" customFormat="1">
      <c r="A189" s="200" t="s">
        <v>102</v>
      </c>
      <c r="B189" s="200">
        <f>SUM(C189:N189)</f>
        <v>26</v>
      </c>
      <c r="C189" s="200">
        <f>SUM(C190:C192)</f>
        <v>0</v>
      </c>
      <c r="D189" s="200">
        <f t="shared" ref="D189:N189" si="85">SUM(D190:D192)</f>
        <v>7</v>
      </c>
      <c r="E189" s="200">
        <f t="shared" si="85"/>
        <v>2</v>
      </c>
      <c r="F189" s="200">
        <f t="shared" si="85"/>
        <v>2</v>
      </c>
      <c r="G189" s="200">
        <f t="shared" si="85"/>
        <v>2</v>
      </c>
      <c r="H189" s="200">
        <f t="shared" si="85"/>
        <v>6</v>
      </c>
      <c r="I189" s="200">
        <f t="shared" si="85"/>
        <v>0</v>
      </c>
      <c r="J189" s="200">
        <f t="shared" si="85"/>
        <v>2</v>
      </c>
      <c r="K189" s="200">
        <f t="shared" si="85"/>
        <v>2</v>
      </c>
      <c r="L189" s="200">
        <f t="shared" si="85"/>
        <v>0</v>
      </c>
      <c r="M189" s="200">
        <f t="shared" si="85"/>
        <v>1</v>
      </c>
      <c r="N189" s="200">
        <f t="shared" si="85"/>
        <v>2</v>
      </c>
    </row>
    <row r="190" spans="1:14">
      <c r="A190" s="201" t="s">
        <v>51</v>
      </c>
      <c r="B190" s="194">
        <f>SUM(C190:N190)</f>
        <v>14</v>
      </c>
      <c r="C190" s="194">
        <v>0</v>
      </c>
      <c r="D190" s="194">
        <v>5</v>
      </c>
      <c r="E190" s="194">
        <v>1</v>
      </c>
      <c r="F190" s="194">
        <v>1</v>
      </c>
      <c r="G190" s="194">
        <v>1</v>
      </c>
      <c r="H190" s="194">
        <v>4</v>
      </c>
      <c r="I190" s="194">
        <v>0</v>
      </c>
      <c r="J190" s="194">
        <v>1</v>
      </c>
      <c r="K190" s="194">
        <v>0</v>
      </c>
      <c r="L190" s="194">
        <v>0</v>
      </c>
      <c r="M190" s="194">
        <v>0</v>
      </c>
      <c r="N190" s="194">
        <v>1</v>
      </c>
    </row>
    <row r="191" spans="1:14">
      <c r="A191" s="201" t="s">
        <v>54</v>
      </c>
      <c r="B191" s="194">
        <f>SUM(C191:N191)</f>
        <v>4</v>
      </c>
      <c r="C191" s="194">
        <v>0</v>
      </c>
      <c r="D191" s="194">
        <v>0</v>
      </c>
      <c r="E191" s="194">
        <v>0</v>
      </c>
      <c r="F191" s="194">
        <v>0</v>
      </c>
      <c r="G191" s="194">
        <v>0</v>
      </c>
      <c r="H191" s="194">
        <v>2</v>
      </c>
      <c r="I191" s="194">
        <v>0</v>
      </c>
      <c r="J191" s="194">
        <v>0</v>
      </c>
      <c r="K191" s="194">
        <v>0</v>
      </c>
      <c r="L191" s="194">
        <v>0</v>
      </c>
      <c r="M191" s="194">
        <v>1</v>
      </c>
      <c r="N191" s="194">
        <v>1</v>
      </c>
    </row>
    <row r="192" spans="1:14">
      <c r="A192" s="201" t="s">
        <v>56</v>
      </c>
      <c r="B192" s="194">
        <f>SUM(C192:N192)</f>
        <v>8</v>
      </c>
      <c r="C192" s="194">
        <v>0</v>
      </c>
      <c r="D192" s="194">
        <v>2</v>
      </c>
      <c r="E192" s="194">
        <v>1</v>
      </c>
      <c r="F192" s="194">
        <v>1</v>
      </c>
      <c r="G192" s="194">
        <v>1</v>
      </c>
      <c r="H192" s="194">
        <v>0</v>
      </c>
      <c r="I192" s="194">
        <v>0</v>
      </c>
      <c r="J192" s="194">
        <v>1</v>
      </c>
      <c r="K192" s="194">
        <v>2</v>
      </c>
      <c r="L192" s="194">
        <v>0</v>
      </c>
      <c r="M192" s="194">
        <v>0</v>
      </c>
      <c r="N192" s="194">
        <v>0</v>
      </c>
    </row>
    <row r="193" spans="1:14" s="200" customFormat="1">
      <c r="A193" s="200" t="s">
        <v>333</v>
      </c>
      <c r="B193" s="200">
        <f>SUM(C193:N193)</f>
        <v>3</v>
      </c>
      <c r="C193" s="200">
        <f>SUM(C194:C195)</f>
        <v>0</v>
      </c>
      <c r="D193" s="200">
        <f t="shared" ref="D193:N193" si="86">SUM(D194:D195)</f>
        <v>2</v>
      </c>
      <c r="E193" s="200">
        <f t="shared" si="86"/>
        <v>0</v>
      </c>
      <c r="F193" s="200">
        <f t="shared" si="86"/>
        <v>0</v>
      </c>
      <c r="G193" s="200">
        <f t="shared" si="86"/>
        <v>0</v>
      </c>
      <c r="H193" s="200">
        <f t="shared" si="86"/>
        <v>0</v>
      </c>
      <c r="I193" s="200">
        <f>SUM(I194:I195)</f>
        <v>1</v>
      </c>
      <c r="J193" s="200">
        <f t="shared" si="86"/>
        <v>0</v>
      </c>
      <c r="K193" s="200">
        <f t="shared" si="86"/>
        <v>0</v>
      </c>
      <c r="L193" s="200">
        <f t="shared" si="86"/>
        <v>0</v>
      </c>
      <c r="M193" s="200">
        <f t="shared" si="86"/>
        <v>0</v>
      </c>
      <c r="N193" s="200">
        <f t="shared" si="86"/>
        <v>0</v>
      </c>
    </row>
    <row r="194" spans="1:14">
      <c r="A194" s="201" t="s">
        <v>51</v>
      </c>
      <c r="B194" s="194">
        <f>SUM(C194:N194)</f>
        <v>1</v>
      </c>
      <c r="C194" s="194">
        <v>0</v>
      </c>
      <c r="D194" s="194">
        <v>0</v>
      </c>
      <c r="E194" s="194">
        <v>0</v>
      </c>
      <c r="F194" s="194">
        <v>0</v>
      </c>
      <c r="G194" s="194">
        <v>0</v>
      </c>
      <c r="H194" s="194">
        <v>0</v>
      </c>
      <c r="I194" s="194">
        <v>1</v>
      </c>
      <c r="J194" s="194">
        <v>0</v>
      </c>
      <c r="K194" s="194">
        <v>0</v>
      </c>
      <c r="L194" s="194">
        <v>0</v>
      </c>
      <c r="M194" s="194">
        <v>0</v>
      </c>
      <c r="N194" s="194">
        <v>0</v>
      </c>
    </row>
    <row r="195" spans="1:14">
      <c r="A195" s="201" t="s">
        <v>52</v>
      </c>
      <c r="B195" s="194">
        <f>SUM(C195:N195)</f>
        <v>2</v>
      </c>
      <c r="C195" s="194">
        <v>0</v>
      </c>
      <c r="D195" s="194">
        <v>2</v>
      </c>
      <c r="E195" s="194">
        <v>0</v>
      </c>
      <c r="F195" s="194">
        <v>0</v>
      </c>
      <c r="G195" s="194">
        <v>0</v>
      </c>
      <c r="H195" s="194">
        <v>0</v>
      </c>
      <c r="I195" s="194">
        <v>0</v>
      </c>
      <c r="J195" s="194">
        <v>0</v>
      </c>
      <c r="K195" s="194">
        <v>0</v>
      </c>
      <c r="L195" s="194">
        <v>0</v>
      </c>
      <c r="M195" s="194">
        <v>0</v>
      </c>
      <c r="N195" s="194">
        <v>0</v>
      </c>
    </row>
    <row r="196" spans="1:14" s="200" customFormat="1">
      <c r="A196" s="200" t="s">
        <v>316</v>
      </c>
      <c r="B196" s="200">
        <f>SUM(C196:N196)</f>
        <v>3</v>
      </c>
      <c r="C196" s="200">
        <f>SUM(C197:C198)</f>
        <v>0</v>
      </c>
      <c r="D196" s="200">
        <f t="shared" ref="D196:N196" si="87">SUM(D197:D198)</f>
        <v>1</v>
      </c>
      <c r="E196" s="200">
        <f t="shared" si="87"/>
        <v>0</v>
      </c>
      <c r="F196" s="200">
        <f t="shared" si="87"/>
        <v>0</v>
      </c>
      <c r="G196" s="200">
        <f t="shared" si="87"/>
        <v>0</v>
      </c>
      <c r="H196" s="200">
        <f t="shared" si="87"/>
        <v>0</v>
      </c>
      <c r="I196" s="200">
        <f t="shared" si="87"/>
        <v>0</v>
      </c>
      <c r="J196" s="200">
        <f t="shared" si="87"/>
        <v>2</v>
      </c>
      <c r="K196" s="200">
        <f t="shared" si="87"/>
        <v>0</v>
      </c>
      <c r="L196" s="200">
        <f t="shared" si="87"/>
        <v>0</v>
      </c>
      <c r="M196" s="200">
        <f t="shared" si="87"/>
        <v>0</v>
      </c>
      <c r="N196" s="200">
        <f t="shared" si="87"/>
        <v>0</v>
      </c>
    </row>
    <row r="197" spans="1:14" s="200" customFormat="1">
      <c r="A197" s="201" t="s">
        <v>51</v>
      </c>
      <c r="B197" s="194">
        <f>SUM(C197:N197)</f>
        <v>1</v>
      </c>
      <c r="C197" s="194">
        <v>0</v>
      </c>
      <c r="D197" s="194">
        <v>0</v>
      </c>
      <c r="E197" s="194">
        <v>0</v>
      </c>
      <c r="F197" s="194">
        <v>0</v>
      </c>
      <c r="G197" s="194">
        <v>0</v>
      </c>
      <c r="H197" s="194">
        <v>0</v>
      </c>
      <c r="I197" s="194">
        <v>0</v>
      </c>
      <c r="J197" s="194">
        <v>1</v>
      </c>
      <c r="K197" s="194">
        <v>0</v>
      </c>
      <c r="L197" s="194">
        <v>0</v>
      </c>
      <c r="M197" s="194">
        <v>0</v>
      </c>
      <c r="N197" s="194">
        <v>0</v>
      </c>
    </row>
    <row r="198" spans="1:14">
      <c r="A198" s="201" t="s">
        <v>52</v>
      </c>
      <c r="B198" s="194">
        <f>SUM(C198:N198)</f>
        <v>2</v>
      </c>
      <c r="C198" s="194">
        <v>0</v>
      </c>
      <c r="D198" s="194">
        <v>1</v>
      </c>
      <c r="E198" s="194">
        <v>0</v>
      </c>
      <c r="F198" s="194">
        <v>0</v>
      </c>
      <c r="G198" s="194">
        <v>0</v>
      </c>
      <c r="H198" s="194">
        <v>0</v>
      </c>
      <c r="I198" s="194">
        <v>0</v>
      </c>
      <c r="J198" s="194">
        <v>1</v>
      </c>
      <c r="K198" s="194">
        <v>0</v>
      </c>
      <c r="L198" s="194">
        <v>0</v>
      </c>
      <c r="M198" s="194">
        <v>0</v>
      </c>
      <c r="N198" s="194">
        <v>0</v>
      </c>
    </row>
    <row r="199" spans="1:14" s="200" customFormat="1">
      <c r="A199" s="200" t="s">
        <v>347</v>
      </c>
      <c r="B199" s="200">
        <f>SUM(C199:N199)</f>
        <v>10</v>
      </c>
      <c r="C199" s="200">
        <f>SUM(C200:C201)</f>
        <v>2</v>
      </c>
      <c r="D199" s="200">
        <f t="shared" ref="D199" si="88">SUM(D200:D201)</f>
        <v>1</v>
      </c>
      <c r="E199" s="200">
        <f>SUM(E200:E201)</f>
        <v>0</v>
      </c>
      <c r="F199" s="200">
        <f t="shared" ref="F199:N199" si="89">SUM(F200:F201)</f>
        <v>1</v>
      </c>
      <c r="G199" s="200">
        <f t="shared" si="89"/>
        <v>0</v>
      </c>
      <c r="H199" s="200">
        <f t="shared" si="89"/>
        <v>1</v>
      </c>
      <c r="I199" s="200">
        <f t="shared" si="89"/>
        <v>1</v>
      </c>
      <c r="J199" s="200">
        <f t="shared" si="89"/>
        <v>2</v>
      </c>
      <c r="K199" s="200">
        <f t="shared" si="89"/>
        <v>0</v>
      </c>
      <c r="L199" s="200">
        <f t="shared" si="89"/>
        <v>0</v>
      </c>
      <c r="M199" s="200">
        <f t="shared" si="89"/>
        <v>2</v>
      </c>
      <c r="N199" s="200">
        <f t="shared" si="89"/>
        <v>0</v>
      </c>
    </row>
    <row r="200" spans="1:14" s="200" customFormat="1">
      <c r="A200" s="201" t="s">
        <v>63</v>
      </c>
      <c r="B200" s="194">
        <f>SUM(C200:N200)</f>
        <v>2</v>
      </c>
      <c r="C200" s="194">
        <v>0</v>
      </c>
      <c r="D200" s="194">
        <v>0</v>
      </c>
      <c r="E200" s="194">
        <v>0</v>
      </c>
      <c r="F200" s="194">
        <v>0</v>
      </c>
      <c r="G200" s="194">
        <v>0</v>
      </c>
      <c r="H200" s="194">
        <v>1</v>
      </c>
      <c r="I200" s="194">
        <v>1</v>
      </c>
      <c r="J200" s="194">
        <v>0</v>
      </c>
      <c r="K200" s="194">
        <v>0</v>
      </c>
      <c r="L200" s="194">
        <v>0</v>
      </c>
      <c r="M200" s="194">
        <v>0</v>
      </c>
      <c r="N200" s="194">
        <v>0</v>
      </c>
    </row>
    <row r="201" spans="1:14">
      <c r="A201" s="201" t="s">
        <v>52</v>
      </c>
      <c r="B201" s="194">
        <f>SUM(C201:N201)</f>
        <v>8</v>
      </c>
      <c r="C201" s="194">
        <v>2</v>
      </c>
      <c r="D201" s="194">
        <v>1</v>
      </c>
      <c r="E201" s="194">
        <v>0</v>
      </c>
      <c r="F201" s="194">
        <v>1</v>
      </c>
      <c r="G201" s="194">
        <v>0</v>
      </c>
      <c r="H201" s="194">
        <v>0</v>
      </c>
      <c r="I201" s="194">
        <v>0</v>
      </c>
      <c r="J201" s="194">
        <v>2</v>
      </c>
      <c r="K201" s="194">
        <v>0</v>
      </c>
      <c r="L201" s="194">
        <v>0</v>
      </c>
      <c r="M201" s="194">
        <v>2</v>
      </c>
      <c r="N201" s="194">
        <v>0</v>
      </c>
    </row>
    <row r="202" spans="1:14" s="200" customFormat="1">
      <c r="A202" s="200" t="s">
        <v>212</v>
      </c>
      <c r="B202" s="200">
        <f>SUM(C202:N202)</f>
        <v>1</v>
      </c>
      <c r="C202" s="200">
        <f>SUM(C203)</f>
        <v>0</v>
      </c>
      <c r="D202" s="200">
        <f t="shared" ref="D202:N202" si="90">SUM(D203)</f>
        <v>0</v>
      </c>
      <c r="E202" s="200">
        <f t="shared" si="90"/>
        <v>1</v>
      </c>
      <c r="F202" s="200">
        <f t="shared" si="90"/>
        <v>0</v>
      </c>
      <c r="G202" s="200">
        <f t="shared" si="90"/>
        <v>0</v>
      </c>
      <c r="H202" s="200">
        <f t="shared" si="90"/>
        <v>0</v>
      </c>
      <c r="I202" s="200">
        <f t="shared" si="90"/>
        <v>0</v>
      </c>
      <c r="J202" s="200">
        <f t="shared" si="90"/>
        <v>0</v>
      </c>
      <c r="K202" s="200">
        <f t="shared" si="90"/>
        <v>0</v>
      </c>
      <c r="L202" s="200">
        <f t="shared" si="90"/>
        <v>0</v>
      </c>
      <c r="M202" s="200">
        <f t="shared" si="90"/>
        <v>0</v>
      </c>
      <c r="N202" s="200">
        <f t="shared" si="90"/>
        <v>0</v>
      </c>
    </row>
    <row r="203" spans="1:14">
      <c r="A203" s="201" t="s">
        <v>52</v>
      </c>
      <c r="B203" s="194">
        <f>SUM(C203:N203)</f>
        <v>1</v>
      </c>
      <c r="C203" s="194">
        <v>0</v>
      </c>
      <c r="D203" s="194">
        <v>0</v>
      </c>
      <c r="E203" s="194">
        <v>1</v>
      </c>
      <c r="F203" s="194">
        <v>0</v>
      </c>
      <c r="G203" s="194">
        <v>0</v>
      </c>
      <c r="H203" s="194">
        <v>0</v>
      </c>
      <c r="I203" s="194">
        <v>0</v>
      </c>
      <c r="J203" s="194">
        <v>0</v>
      </c>
      <c r="K203" s="194">
        <v>0</v>
      </c>
      <c r="L203" s="194">
        <v>0</v>
      </c>
      <c r="M203" s="194">
        <v>0</v>
      </c>
      <c r="N203" s="194">
        <v>0</v>
      </c>
    </row>
    <row r="204" spans="1:14" s="200" customFormat="1">
      <c r="A204" s="200" t="s">
        <v>22</v>
      </c>
      <c r="B204" s="200">
        <f>SUM(C204:N204)</f>
        <v>139</v>
      </c>
      <c r="C204" s="200">
        <f>SUM(C205:C211)</f>
        <v>24</v>
      </c>
      <c r="D204" s="200">
        <f t="shared" ref="D204:N204" si="91">SUM(D205:D211)</f>
        <v>22</v>
      </c>
      <c r="E204" s="200">
        <f t="shared" si="91"/>
        <v>21</v>
      </c>
      <c r="F204" s="200">
        <f t="shared" si="91"/>
        <v>4</v>
      </c>
      <c r="G204" s="200">
        <f t="shared" si="91"/>
        <v>3</v>
      </c>
      <c r="H204" s="200">
        <f t="shared" si="91"/>
        <v>1</v>
      </c>
      <c r="I204" s="200">
        <f t="shared" si="91"/>
        <v>12</v>
      </c>
      <c r="J204" s="200">
        <f t="shared" si="91"/>
        <v>8</v>
      </c>
      <c r="K204" s="200">
        <f t="shared" si="91"/>
        <v>5</v>
      </c>
      <c r="L204" s="200">
        <f t="shared" si="91"/>
        <v>7</v>
      </c>
      <c r="M204" s="200">
        <f t="shared" si="91"/>
        <v>13</v>
      </c>
      <c r="N204" s="200">
        <f t="shared" si="91"/>
        <v>19</v>
      </c>
    </row>
    <row r="205" spans="1:14">
      <c r="A205" s="201" t="s">
        <v>51</v>
      </c>
      <c r="B205" s="194">
        <f>SUM(C205:N205)</f>
        <v>35</v>
      </c>
      <c r="C205" s="194">
        <v>6</v>
      </c>
      <c r="D205" s="194">
        <v>3</v>
      </c>
      <c r="E205" s="194">
        <v>3</v>
      </c>
      <c r="F205" s="194">
        <v>3</v>
      </c>
      <c r="G205" s="194">
        <v>2</v>
      </c>
      <c r="H205" s="194">
        <v>1</v>
      </c>
      <c r="I205" s="194">
        <v>1</v>
      </c>
      <c r="J205" s="194">
        <v>3</v>
      </c>
      <c r="K205" s="194">
        <v>4</v>
      </c>
      <c r="L205" s="194">
        <v>3</v>
      </c>
      <c r="M205" s="194">
        <v>3</v>
      </c>
      <c r="N205" s="194">
        <v>3</v>
      </c>
    </row>
    <row r="206" spans="1:14">
      <c r="A206" s="201" t="s">
        <v>55</v>
      </c>
      <c r="B206" s="194">
        <f>SUM(C206:N206)</f>
        <v>76</v>
      </c>
      <c r="C206" s="194">
        <v>18</v>
      </c>
      <c r="D206" s="194">
        <v>17</v>
      </c>
      <c r="E206" s="194">
        <v>16</v>
      </c>
      <c r="F206" s="194">
        <v>0</v>
      </c>
      <c r="G206" s="194">
        <v>0</v>
      </c>
      <c r="H206" s="194">
        <v>0</v>
      </c>
      <c r="I206" s="194">
        <v>0</v>
      </c>
      <c r="J206" s="194">
        <v>0</v>
      </c>
      <c r="K206" s="194">
        <v>0</v>
      </c>
      <c r="L206" s="194">
        <v>0</v>
      </c>
      <c r="M206" s="194">
        <v>10</v>
      </c>
      <c r="N206" s="194">
        <v>15</v>
      </c>
    </row>
    <row r="207" spans="1:14">
      <c r="A207" s="201" t="s">
        <v>54</v>
      </c>
      <c r="B207" s="194">
        <f>SUM(C207:N207)</f>
        <v>1</v>
      </c>
      <c r="C207" s="194">
        <v>0</v>
      </c>
      <c r="D207" s="194">
        <v>0</v>
      </c>
      <c r="E207" s="194">
        <v>1</v>
      </c>
      <c r="F207" s="194">
        <v>0</v>
      </c>
      <c r="G207" s="194">
        <v>0</v>
      </c>
      <c r="H207" s="194">
        <v>0</v>
      </c>
      <c r="I207" s="194">
        <v>0</v>
      </c>
      <c r="J207" s="194">
        <v>0</v>
      </c>
      <c r="K207" s="194">
        <v>0</v>
      </c>
      <c r="L207" s="194">
        <v>0</v>
      </c>
      <c r="M207" s="194">
        <v>0</v>
      </c>
      <c r="N207" s="194">
        <v>0</v>
      </c>
    </row>
    <row r="208" spans="1:14">
      <c r="A208" s="201" t="s">
        <v>63</v>
      </c>
      <c r="B208" s="194">
        <f>SUM(C208:N208)</f>
        <v>1</v>
      </c>
      <c r="C208" s="194">
        <v>0</v>
      </c>
      <c r="D208" s="194">
        <v>0</v>
      </c>
      <c r="E208" s="194">
        <v>1</v>
      </c>
      <c r="F208" s="194">
        <v>0</v>
      </c>
      <c r="G208" s="194">
        <v>0</v>
      </c>
      <c r="H208" s="194">
        <v>0</v>
      </c>
      <c r="I208" s="194">
        <v>0</v>
      </c>
      <c r="J208" s="194">
        <v>0</v>
      </c>
      <c r="K208" s="194">
        <v>0</v>
      </c>
      <c r="L208" s="194">
        <v>0</v>
      </c>
      <c r="M208" s="194">
        <v>0</v>
      </c>
      <c r="N208" s="194">
        <v>0</v>
      </c>
    </row>
    <row r="209" spans="1:14">
      <c r="A209" s="201" t="s">
        <v>56</v>
      </c>
      <c r="B209" s="194">
        <f>SUM(C209:N209)</f>
        <v>24</v>
      </c>
      <c r="C209" s="194">
        <v>0</v>
      </c>
      <c r="D209" s="194">
        <v>1</v>
      </c>
      <c r="E209" s="194">
        <v>0</v>
      </c>
      <c r="F209" s="194">
        <v>1</v>
      </c>
      <c r="G209" s="194">
        <v>1</v>
      </c>
      <c r="H209" s="194">
        <v>0</v>
      </c>
      <c r="I209" s="194">
        <v>11</v>
      </c>
      <c r="J209" s="194">
        <v>4</v>
      </c>
      <c r="K209" s="194">
        <v>1</v>
      </c>
      <c r="L209" s="194">
        <v>4</v>
      </c>
      <c r="M209" s="194">
        <v>0</v>
      </c>
      <c r="N209" s="194">
        <v>1</v>
      </c>
    </row>
    <row r="210" spans="1:14">
      <c r="A210" s="201" t="s">
        <v>52</v>
      </c>
      <c r="B210" s="194">
        <f>SUM(C210:N210)</f>
        <v>1</v>
      </c>
      <c r="C210" s="194">
        <v>0</v>
      </c>
      <c r="D210" s="194">
        <v>1</v>
      </c>
      <c r="E210" s="194">
        <v>0</v>
      </c>
      <c r="F210" s="194">
        <v>0</v>
      </c>
      <c r="G210" s="194">
        <v>0</v>
      </c>
      <c r="H210" s="194">
        <v>0</v>
      </c>
      <c r="I210" s="194">
        <v>0</v>
      </c>
      <c r="J210" s="194">
        <v>0</v>
      </c>
      <c r="K210" s="194">
        <v>0</v>
      </c>
      <c r="L210" s="194">
        <v>0</v>
      </c>
      <c r="M210" s="194">
        <v>0</v>
      </c>
      <c r="N210" s="194">
        <v>0</v>
      </c>
    </row>
    <row r="211" spans="1:14">
      <c r="A211" s="201" t="s">
        <v>68</v>
      </c>
      <c r="B211" s="194">
        <f>SUM(C211:N211)</f>
        <v>1</v>
      </c>
      <c r="C211" s="194">
        <v>0</v>
      </c>
      <c r="D211" s="194">
        <v>0</v>
      </c>
      <c r="E211" s="194">
        <v>0</v>
      </c>
      <c r="F211" s="194">
        <v>0</v>
      </c>
      <c r="G211" s="194">
        <v>0</v>
      </c>
      <c r="H211" s="194">
        <v>0</v>
      </c>
      <c r="I211" s="194">
        <v>0</v>
      </c>
      <c r="J211" s="194">
        <v>1</v>
      </c>
      <c r="K211" s="194">
        <v>0</v>
      </c>
      <c r="L211" s="194">
        <v>0</v>
      </c>
      <c r="M211" s="194">
        <v>0</v>
      </c>
      <c r="N211" s="194">
        <v>0</v>
      </c>
    </row>
    <row r="212" spans="1:14" s="200" customFormat="1">
      <c r="A212" s="200" t="s">
        <v>23</v>
      </c>
      <c r="B212" s="200">
        <f>SUM(C212:N212)</f>
        <v>50</v>
      </c>
      <c r="C212" s="200">
        <f>SUM(C213:C218)</f>
        <v>3</v>
      </c>
      <c r="D212" s="200">
        <f t="shared" ref="D212:N212" si="92">SUM(D213:D218)</f>
        <v>4</v>
      </c>
      <c r="E212" s="200">
        <f t="shared" si="92"/>
        <v>5</v>
      </c>
      <c r="F212" s="200">
        <f t="shared" si="92"/>
        <v>5</v>
      </c>
      <c r="G212" s="200">
        <f t="shared" si="92"/>
        <v>9</v>
      </c>
      <c r="H212" s="200">
        <f t="shared" si="92"/>
        <v>4</v>
      </c>
      <c r="I212" s="200">
        <f t="shared" si="92"/>
        <v>2</v>
      </c>
      <c r="J212" s="200">
        <f t="shared" si="92"/>
        <v>7</v>
      </c>
      <c r="K212" s="200">
        <f t="shared" si="92"/>
        <v>4</v>
      </c>
      <c r="L212" s="200">
        <f t="shared" si="92"/>
        <v>3</v>
      </c>
      <c r="M212" s="200">
        <f t="shared" si="92"/>
        <v>2</v>
      </c>
      <c r="N212" s="200">
        <f t="shared" si="92"/>
        <v>2</v>
      </c>
    </row>
    <row r="213" spans="1:14">
      <c r="A213" s="201" t="s">
        <v>53</v>
      </c>
      <c r="B213" s="194">
        <f>SUM(C213:N213)</f>
        <v>2</v>
      </c>
      <c r="C213" s="194">
        <v>0</v>
      </c>
      <c r="D213" s="194">
        <v>0</v>
      </c>
      <c r="E213" s="194">
        <v>0</v>
      </c>
      <c r="F213" s="194">
        <v>0</v>
      </c>
      <c r="G213" s="194">
        <v>0</v>
      </c>
      <c r="H213" s="194">
        <v>2</v>
      </c>
      <c r="I213" s="194">
        <v>0</v>
      </c>
      <c r="J213" s="194">
        <v>0</v>
      </c>
      <c r="K213" s="194">
        <v>0</v>
      </c>
      <c r="L213" s="194">
        <v>0</v>
      </c>
      <c r="M213" s="194">
        <v>0</v>
      </c>
      <c r="N213" s="194">
        <v>0</v>
      </c>
    </row>
    <row r="214" spans="1:14">
      <c r="A214" s="201" t="s">
        <v>51</v>
      </c>
      <c r="B214" s="194">
        <f>SUM(C214:N214)</f>
        <v>31</v>
      </c>
      <c r="C214" s="194">
        <v>2</v>
      </c>
      <c r="D214" s="194">
        <v>2</v>
      </c>
      <c r="E214" s="194">
        <v>4</v>
      </c>
      <c r="F214" s="194">
        <v>4</v>
      </c>
      <c r="G214" s="194">
        <v>5</v>
      </c>
      <c r="H214" s="194">
        <v>1</v>
      </c>
      <c r="I214" s="194">
        <v>1</v>
      </c>
      <c r="J214" s="194">
        <v>5</v>
      </c>
      <c r="K214" s="194">
        <v>2</v>
      </c>
      <c r="L214" s="194">
        <v>3</v>
      </c>
      <c r="M214" s="194">
        <v>2</v>
      </c>
      <c r="N214" s="194">
        <v>0</v>
      </c>
    </row>
    <row r="215" spans="1:14">
      <c r="A215" s="201" t="s">
        <v>54</v>
      </c>
      <c r="B215" s="194">
        <f>SUM(C215:N215)</f>
        <v>2</v>
      </c>
      <c r="C215" s="194">
        <v>0</v>
      </c>
      <c r="D215" s="194">
        <v>0</v>
      </c>
      <c r="E215" s="194">
        <v>0</v>
      </c>
      <c r="F215" s="194">
        <v>0</v>
      </c>
      <c r="G215" s="194">
        <v>0</v>
      </c>
      <c r="H215" s="194">
        <v>0</v>
      </c>
      <c r="I215" s="194">
        <v>1</v>
      </c>
      <c r="J215" s="194">
        <v>0</v>
      </c>
      <c r="K215" s="194">
        <v>1</v>
      </c>
      <c r="L215" s="194">
        <v>0</v>
      </c>
      <c r="M215" s="194">
        <v>0</v>
      </c>
      <c r="N215" s="194">
        <v>0</v>
      </c>
    </row>
    <row r="216" spans="1:14">
      <c r="A216" s="201" t="s">
        <v>63</v>
      </c>
      <c r="B216" s="194">
        <f>SUM(C216:N216)</f>
        <v>11</v>
      </c>
      <c r="C216" s="194">
        <v>1</v>
      </c>
      <c r="D216" s="194">
        <v>2</v>
      </c>
      <c r="E216" s="194">
        <v>1</v>
      </c>
      <c r="F216" s="194">
        <v>1</v>
      </c>
      <c r="G216" s="194">
        <v>3</v>
      </c>
      <c r="H216" s="194">
        <v>0</v>
      </c>
      <c r="I216" s="194">
        <v>0</v>
      </c>
      <c r="J216" s="194">
        <v>2</v>
      </c>
      <c r="K216" s="194">
        <v>0</v>
      </c>
      <c r="L216" s="194">
        <v>0</v>
      </c>
      <c r="M216" s="194">
        <v>0</v>
      </c>
      <c r="N216" s="194">
        <v>1</v>
      </c>
    </row>
    <row r="217" spans="1:14">
      <c r="A217" s="201" t="s">
        <v>56</v>
      </c>
      <c r="B217" s="194">
        <f>SUM(C217:N217)</f>
        <v>3</v>
      </c>
      <c r="C217" s="194">
        <v>0</v>
      </c>
      <c r="D217" s="194">
        <v>0</v>
      </c>
      <c r="E217" s="194">
        <v>0</v>
      </c>
      <c r="F217" s="194">
        <v>0</v>
      </c>
      <c r="G217" s="194">
        <v>1</v>
      </c>
      <c r="H217" s="194">
        <v>1</v>
      </c>
      <c r="I217" s="194">
        <v>0</v>
      </c>
      <c r="J217" s="194">
        <v>0</v>
      </c>
      <c r="K217" s="194">
        <v>1</v>
      </c>
      <c r="L217" s="194">
        <v>0</v>
      </c>
      <c r="M217" s="194">
        <v>0</v>
      </c>
      <c r="N217" s="194">
        <v>0</v>
      </c>
    </row>
    <row r="218" spans="1:14">
      <c r="A218" s="201" t="s">
        <v>52</v>
      </c>
      <c r="B218" s="194">
        <f>SUM(C218:N218)</f>
        <v>1</v>
      </c>
      <c r="C218" s="194">
        <v>0</v>
      </c>
      <c r="D218" s="194">
        <v>0</v>
      </c>
      <c r="E218" s="194">
        <v>0</v>
      </c>
      <c r="F218" s="194">
        <v>0</v>
      </c>
      <c r="G218" s="194">
        <v>0</v>
      </c>
      <c r="H218" s="194">
        <v>0</v>
      </c>
      <c r="I218" s="194">
        <v>0</v>
      </c>
      <c r="J218" s="194">
        <v>0</v>
      </c>
      <c r="K218" s="194">
        <v>0</v>
      </c>
      <c r="L218" s="194">
        <v>0</v>
      </c>
      <c r="M218" s="194">
        <v>0</v>
      </c>
      <c r="N218" s="194">
        <v>1</v>
      </c>
    </row>
    <row r="219" spans="1:14" s="200" customFormat="1">
      <c r="A219" s="200" t="s">
        <v>43</v>
      </c>
      <c r="B219" s="200">
        <f>SUM(C219:N219)</f>
        <v>17</v>
      </c>
      <c r="C219" s="200">
        <f>SUM(C220)</f>
        <v>2</v>
      </c>
      <c r="D219" s="200">
        <f t="shared" ref="D219:N219" si="93">SUM(D220)</f>
        <v>1</v>
      </c>
      <c r="E219" s="200">
        <f t="shared" si="93"/>
        <v>1</v>
      </c>
      <c r="F219" s="200">
        <f t="shared" si="93"/>
        <v>5</v>
      </c>
      <c r="G219" s="200">
        <f t="shared" si="93"/>
        <v>0</v>
      </c>
      <c r="H219" s="200">
        <f t="shared" si="93"/>
        <v>1</v>
      </c>
      <c r="I219" s="200">
        <f t="shared" si="93"/>
        <v>2</v>
      </c>
      <c r="J219" s="200">
        <f t="shared" si="93"/>
        <v>2</v>
      </c>
      <c r="K219" s="200">
        <f t="shared" si="93"/>
        <v>0</v>
      </c>
      <c r="L219" s="200">
        <f t="shared" si="93"/>
        <v>1</v>
      </c>
      <c r="M219" s="200">
        <f t="shared" si="93"/>
        <v>0</v>
      </c>
      <c r="N219" s="200">
        <f t="shared" si="93"/>
        <v>2</v>
      </c>
    </row>
    <row r="220" spans="1:14">
      <c r="A220" s="201" t="s">
        <v>51</v>
      </c>
      <c r="B220" s="194">
        <f>SUM(C220:N220)</f>
        <v>17</v>
      </c>
      <c r="C220" s="194">
        <v>2</v>
      </c>
      <c r="D220" s="194">
        <v>1</v>
      </c>
      <c r="E220" s="194">
        <v>1</v>
      </c>
      <c r="F220" s="194">
        <v>5</v>
      </c>
      <c r="G220" s="194">
        <v>0</v>
      </c>
      <c r="H220" s="194">
        <v>1</v>
      </c>
      <c r="I220" s="194">
        <v>2</v>
      </c>
      <c r="J220" s="194">
        <v>2</v>
      </c>
      <c r="K220" s="194">
        <v>0</v>
      </c>
      <c r="L220" s="194">
        <v>1</v>
      </c>
      <c r="M220" s="194">
        <v>0</v>
      </c>
      <c r="N220" s="194">
        <v>2</v>
      </c>
    </row>
    <row r="221" spans="1:14" s="200" customFormat="1">
      <c r="A221" s="203" t="s">
        <v>335</v>
      </c>
      <c r="B221" s="200">
        <f>SUM(C221:N221)</f>
        <v>2</v>
      </c>
      <c r="C221" s="200">
        <f>SUM(C222:C223)</f>
        <v>0</v>
      </c>
      <c r="D221" s="200">
        <f t="shared" ref="D221:N221" si="94">SUM(D222:D223)</f>
        <v>0</v>
      </c>
      <c r="E221" s="200">
        <f t="shared" si="94"/>
        <v>0</v>
      </c>
      <c r="F221" s="200">
        <f t="shared" si="94"/>
        <v>1</v>
      </c>
      <c r="G221" s="200">
        <f t="shared" si="94"/>
        <v>0</v>
      </c>
      <c r="H221" s="200">
        <f t="shared" si="94"/>
        <v>1</v>
      </c>
      <c r="I221" s="200">
        <f t="shared" si="94"/>
        <v>0</v>
      </c>
      <c r="J221" s="200">
        <f t="shared" si="94"/>
        <v>0</v>
      </c>
      <c r="K221" s="200">
        <f t="shared" si="94"/>
        <v>0</v>
      </c>
      <c r="L221" s="200">
        <f t="shared" si="94"/>
        <v>0</v>
      </c>
      <c r="M221" s="200">
        <f t="shared" si="94"/>
        <v>0</v>
      </c>
      <c r="N221" s="200">
        <f t="shared" si="94"/>
        <v>0</v>
      </c>
    </row>
    <row r="222" spans="1:14">
      <c r="A222" s="201" t="s">
        <v>51</v>
      </c>
      <c r="B222" s="194">
        <f>SUM(C222:N222)</f>
        <v>1</v>
      </c>
      <c r="C222" s="194">
        <v>0</v>
      </c>
      <c r="D222" s="194">
        <v>0</v>
      </c>
      <c r="E222" s="194">
        <v>0</v>
      </c>
      <c r="F222" s="194">
        <v>0</v>
      </c>
      <c r="G222" s="194">
        <v>0</v>
      </c>
      <c r="H222" s="194">
        <v>1</v>
      </c>
      <c r="I222" s="194">
        <v>0</v>
      </c>
      <c r="J222" s="194">
        <v>0</v>
      </c>
      <c r="K222" s="194">
        <v>0</v>
      </c>
      <c r="L222" s="194">
        <v>0</v>
      </c>
      <c r="M222" s="194">
        <v>0</v>
      </c>
      <c r="N222" s="194">
        <v>0</v>
      </c>
    </row>
    <row r="223" spans="1:14">
      <c r="A223" s="201" t="s">
        <v>56</v>
      </c>
      <c r="B223" s="194">
        <f>SUM(C223:N223)</f>
        <v>1</v>
      </c>
      <c r="C223" s="194">
        <v>0</v>
      </c>
      <c r="D223" s="194">
        <v>0</v>
      </c>
      <c r="E223" s="194">
        <v>0</v>
      </c>
      <c r="F223" s="194">
        <v>1</v>
      </c>
      <c r="G223" s="194">
        <v>0</v>
      </c>
      <c r="H223" s="194">
        <v>0</v>
      </c>
      <c r="I223" s="194">
        <v>0</v>
      </c>
      <c r="J223" s="194">
        <v>0</v>
      </c>
      <c r="K223" s="194">
        <v>0</v>
      </c>
      <c r="L223" s="194">
        <v>0</v>
      </c>
      <c r="M223" s="194">
        <v>0</v>
      </c>
      <c r="N223" s="194">
        <v>0</v>
      </c>
    </row>
    <row r="224" spans="1:14" s="200" customFormat="1">
      <c r="A224" s="203" t="s">
        <v>339</v>
      </c>
      <c r="B224" s="200">
        <f>SUM(C224:N224)</f>
        <v>1</v>
      </c>
      <c r="C224" s="200">
        <f>SUM(C225)</f>
        <v>0</v>
      </c>
      <c r="D224" s="200">
        <f t="shared" ref="D224:N224" si="95">SUM(D225)</f>
        <v>0</v>
      </c>
      <c r="E224" s="200">
        <f t="shared" si="95"/>
        <v>0</v>
      </c>
      <c r="F224" s="200">
        <f t="shared" si="95"/>
        <v>0</v>
      </c>
      <c r="G224" s="200">
        <f t="shared" si="95"/>
        <v>0</v>
      </c>
      <c r="H224" s="200">
        <f t="shared" si="95"/>
        <v>0</v>
      </c>
      <c r="I224" s="200">
        <f t="shared" si="95"/>
        <v>0</v>
      </c>
      <c r="J224" s="200">
        <f t="shared" si="95"/>
        <v>0</v>
      </c>
      <c r="K224" s="200">
        <f t="shared" si="95"/>
        <v>1</v>
      </c>
      <c r="L224" s="200">
        <f t="shared" si="95"/>
        <v>0</v>
      </c>
      <c r="M224" s="200">
        <f t="shared" si="95"/>
        <v>0</v>
      </c>
      <c r="N224" s="200">
        <f t="shared" si="95"/>
        <v>0</v>
      </c>
    </row>
    <row r="225" spans="1:14">
      <c r="A225" s="201" t="s">
        <v>53</v>
      </c>
      <c r="B225" s="194">
        <f>SUM(C225:N225)</f>
        <v>1</v>
      </c>
      <c r="C225" s="194">
        <v>0</v>
      </c>
      <c r="D225" s="194">
        <v>0</v>
      </c>
      <c r="E225" s="194">
        <v>0</v>
      </c>
      <c r="F225" s="194">
        <v>0</v>
      </c>
      <c r="G225" s="194">
        <v>0</v>
      </c>
      <c r="H225" s="194">
        <v>0</v>
      </c>
      <c r="I225" s="194">
        <v>0</v>
      </c>
      <c r="J225" s="194">
        <v>0</v>
      </c>
      <c r="K225" s="194">
        <v>1</v>
      </c>
      <c r="L225" s="194">
        <v>0</v>
      </c>
      <c r="M225" s="194">
        <v>0</v>
      </c>
      <c r="N225" s="194">
        <v>0</v>
      </c>
    </row>
    <row r="226" spans="1:14" s="200" customFormat="1">
      <c r="A226" s="203" t="s">
        <v>340</v>
      </c>
      <c r="B226" s="200">
        <f>SUM(C226:N226)</f>
        <v>1</v>
      </c>
      <c r="C226" s="200">
        <f>SUM(C227)</f>
        <v>0</v>
      </c>
      <c r="D226" s="200">
        <f t="shared" ref="D226:N226" si="96">SUM(D227)</f>
        <v>0</v>
      </c>
      <c r="E226" s="200">
        <f t="shared" si="96"/>
        <v>0</v>
      </c>
      <c r="F226" s="200">
        <f t="shared" si="96"/>
        <v>0</v>
      </c>
      <c r="G226" s="200">
        <f t="shared" si="96"/>
        <v>0</v>
      </c>
      <c r="H226" s="200">
        <f t="shared" si="96"/>
        <v>0</v>
      </c>
      <c r="I226" s="200">
        <f t="shared" si="96"/>
        <v>0</v>
      </c>
      <c r="J226" s="200">
        <f t="shared" si="96"/>
        <v>0</v>
      </c>
      <c r="K226" s="200">
        <f t="shared" si="96"/>
        <v>1</v>
      </c>
      <c r="L226" s="200">
        <f t="shared" si="96"/>
        <v>0</v>
      </c>
      <c r="M226" s="200">
        <f t="shared" si="96"/>
        <v>0</v>
      </c>
      <c r="N226" s="200">
        <f t="shared" si="96"/>
        <v>0</v>
      </c>
    </row>
    <row r="227" spans="1:14">
      <c r="A227" s="201" t="s">
        <v>63</v>
      </c>
      <c r="B227" s="194">
        <f>SUM(C227:N227)</f>
        <v>1</v>
      </c>
      <c r="C227" s="194">
        <v>0</v>
      </c>
      <c r="D227" s="194">
        <v>0</v>
      </c>
      <c r="E227" s="194">
        <v>0</v>
      </c>
      <c r="F227" s="194">
        <v>0</v>
      </c>
      <c r="G227" s="194">
        <v>0</v>
      </c>
      <c r="H227" s="194">
        <v>0</v>
      </c>
      <c r="I227" s="194">
        <v>0</v>
      </c>
      <c r="J227" s="194">
        <v>0</v>
      </c>
      <c r="K227" s="194">
        <v>1</v>
      </c>
      <c r="L227" s="194">
        <v>0</v>
      </c>
      <c r="M227" s="194">
        <v>0</v>
      </c>
      <c r="N227" s="194">
        <v>0</v>
      </c>
    </row>
    <row r="228" spans="1:14" s="200" customFormat="1">
      <c r="A228" s="200" t="s">
        <v>257</v>
      </c>
      <c r="B228" s="200">
        <f>SUM(C228:N228)</f>
        <v>3</v>
      </c>
      <c r="C228" s="200">
        <f>SUM(C229:C230)</f>
        <v>0</v>
      </c>
      <c r="D228" s="200">
        <f t="shared" ref="D228:N228" si="97">SUM(D229:D230)</f>
        <v>1</v>
      </c>
      <c r="E228" s="200">
        <f t="shared" si="97"/>
        <v>1</v>
      </c>
      <c r="F228" s="200">
        <f t="shared" si="97"/>
        <v>0</v>
      </c>
      <c r="G228" s="200">
        <f t="shared" si="97"/>
        <v>0</v>
      </c>
      <c r="H228" s="200">
        <f t="shared" si="97"/>
        <v>1</v>
      </c>
      <c r="I228" s="200">
        <f t="shared" si="97"/>
        <v>0</v>
      </c>
      <c r="J228" s="200">
        <f t="shared" si="97"/>
        <v>0</v>
      </c>
      <c r="K228" s="200">
        <f t="shared" si="97"/>
        <v>0</v>
      </c>
      <c r="L228" s="200">
        <f t="shared" si="97"/>
        <v>0</v>
      </c>
      <c r="M228" s="200">
        <f t="shared" si="97"/>
        <v>0</v>
      </c>
      <c r="N228" s="200">
        <f t="shared" si="97"/>
        <v>0</v>
      </c>
    </row>
    <row r="229" spans="1:14">
      <c r="A229" s="201" t="s">
        <v>51</v>
      </c>
      <c r="B229" s="194">
        <f>SUM(C229:N229)</f>
        <v>2</v>
      </c>
      <c r="C229" s="194">
        <v>0</v>
      </c>
      <c r="D229" s="194">
        <v>0</v>
      </c>
      <c r="E229" s="194">
        <v>1</v>
      </c>
      <c r="F229" s="194">
        <v>0</v>
      </c>
      <c r="G229" s="194">
        <v>0</v>
      </c>
      <c r="H229" s="194">
        <v>1</v>
      </c>
      <c r="I229" s="194">
        <v>0</v>
      </c>
      <c r="J229" s="194">
        <v>0</v>
      </c>
      <c r="K229" s="194">
        <v>0</v>
      </c>
      <c r="L229" s="194">
        <v>0</v>
      </c>
      <c r="M229" s="194">
        <v>0</v>
      </c>
      <c r="N229" s="194">
        <v>0</v>
      </c>
    </row>
    <row r="230" spans="1:14">
      <c r="A230" s="201" t="s">
        <v>52</v>
      </c>
      <c r="B230" s="194">
        <f>SUM(C230:N230)</f>
        <v>1</v>
      </c>
      <c r="C230" s="194">
        <v>0</v>
      </c>
      <c r="D230" s="194">
        <v>1</v>
      </c>
      <c r="E230" s="194">
        <v>0</v>
      </c>
      <c r="F230" s="194">
        <v>0</v>
      </c>
      <c r="G230" s="194">
        <v>0</v>
      </c>
      <c r="H230" s="194">
        <v>0</v>
      </c>
      <c r="I230" s="194">
        <v>0</v>
      </c>
      <c r="J230" s="194">
        <v>0</v>
      </c>
      <c r="K230" s="194">
        <v>0</v>
      </c>
      <c r="L230" s="194">
        <v>0</v>
      </c>
      <c r="M230" s="194">
        <v>0</v>
      </c>
      <c r="N230" s="194">
        <v>0</v>
      </c>
    </row>
    <row r="231" spans="1:14" s="200" customFormat="1">
      <c r="A231" s="200" t="s">
        <v>24</v>
      </c>
      <c r="B231" s="200">
        <f>SUM(C231:N231)</f>
        <v>781</v>
      </c>
      <c r="C231" s="200">
        <f>SUM(C232:C236)</f>
        <v>73</v>
      </c>
      <c r="D231" s="200">
        <f>SUM(D232:D236)</f>
        <v>58</v>
      </c>
      <c r="E231" s="200">
        <f>SUM(E232:E236)</f>
        <v>73</v>
      </c>
      <c r="F231" s="200">
        <f>SUM(F232:F236)</f>
        <v>67</v>
      </c>
      <c r="G231" s="200">
        <f>SUM(G232:G236)</f>
        <v>63</v>
      </c>
      <c r="H231" s="200">
        <f>SUM(H232:H236)</f>
        <v>60</v>
      </c>
      <c r="I231" s="200">
        <f>SUM(I232:I236)</f>
        <v>73</v>
      </c>
      <c r="J231" s="200">
        <f>SUM(J232:J236)</f>
        <v>68</v>
      </c>
      <c r="K231" s="200">
        <f>SUM(K232:K236)</f>
        <v>72</v>
      </c>
      <c r="L231" s="200">
        <f>SUM(L232:L236)</f>
        <v>65</v>
      </c>
      <c r="M231" s="200">
        <f>SUM(M232:M236)</f>
        <v>59</v>
      </c>
      <c r="N231" s="200">
        <f>SUM(N232:N236)</f>
        <v>50</v>
      </c>
    </row>
    <row r="232" spans="1:14">
      <c r="A232" s="194" t="s">
        <v>53</v>
      </c>
      <c r="B232" s="194">
        <f>SUM(C232:N232)</f>
        <v>3</v>
      </c>
      <c r="C232" s="194">
        <v>0</v>
      </c>
      <c r="D232" s="194">
        <v>0</v>
      </c>
      <c r="E232" s="194">
        <v>0</v>
      </c>
      <c r="F232" s="194">
        <v>0</v>
      </c>
      <c r="G232" s="194">
        <v>0</v>
      </c>
      <c r="H232" s="194">
        <v>2</v>
      </c>
      <c r="I232" s="194">
        <v>0</v>
      </c>
      <c r="J232" s="194">
        <v>1</v>
      </c>
      <c r="K232" s="194">
        <v>0</v>
      </c>
      <c r="L232" s="194">
        <v>0</v>
      </c>
      <c r="M232" s="194">
        <v>0</v>
      </c>
      <c r="N232" s="194">
        <v>0</v>
      </c>
    </row>
    <row r="233" spans="1:14">
      <c r="A233" s="194" t="s">
        <v>51</v>
      </c>
      <c r="B233" s="194">
        <f>SUM(C233:N233)</f>
        <v>651</v>
      </c>
      <c r="C233" s="194">
        <v>59</v>
      </c>
      <c r="D233" s="194">
        <v>52</v>
      </c>
      <c r="E233" s="194">
        <v>57</v>
      </c>
      <c r="F233" s="194">
        <v>58</v>
      </c>
      <c r="G233" s="194">
        <v>57</v>
      </c>
      <c r="H233" s="194">
        <v>49</v>
      </c>
      <c r="I233" s="194">
        <v>58</v>
      </c>
      <c r="J233" s="194">
        <v>58</v>
      </c>
      <c r="K233" s="194">
        <v>57</v>
      </c>
      <c r="L233" s="194">
        <v>54</v>
      </c>
      <c r="M233" s="194">
        <v>47</v>
      </c>
      <c r="N233" s="194">
        <v>45</v>
      </c>
    </row>
    <row r="234" spans="1:14">
      <c r="A234" s="194" t="s">
        <v>54</v>
      </c>
      <c r="B234" s="194">
        <f>SUM(C234:N234)</f>
        <v>22</v>
      </c>
      <c r="C234" s="194">
        <v>1</v>
      </c>
      <c r="D234" s="194">
        <v>3</v>
      </c>
      <c r="E234" s="194">
        <v>2</v>
      </c>
      <c r="F234" s="194">
        <v>2</v>
      </c>
      <c r="G234" s="194">
        <v>0</v>
      </c>
      <c r="H234" s="194">
        <v>3</v>
      </c>
      <c r="I234" s="194">
        <v>3</v>
      </c>
      <c r="J234" s="194">
        <v>2</v>
      </c>
      <c r="K234" s="194">
        <v>2</v>
      </c>
      <c r="L234" s="194">
        <v>2</v>
      </c>
      <c r="M234" s="194">
        <v>1</v>
      </c>
      <c r="N234" s="194">
        <v>1</v>
      </c>
    </row>
    <row r="235" spans="1:14">
      <c r="A235" s="194" t="s">
        <v>63</v>
      </c>
      <c r="B235" s="194">
        <f>SUM(C235:N235)</f>
        <v>5</v>
      </c>
      <c r="C235" s="194">
        <v>0</v>
      </c>
      <c r="D235" s="194">
        <v>0</v>
      </c>
      <c r="E235" s="194">
        <v>1</v>
      </c>
      <c r="F235" s="194">
        <v>1</v>
      </c>
      <c r="G235" s="194">
        <v>0</v>
      </c>
      <c r="H235" s="194">
        <v>0</v>
      </c>
      <c r="I235" s="194">
        <v>1</v>
      </c>
      <c r="J235" s="194">
        <v>1</v>
      </c>
      <c r="K235" s="194">
        <v>0</v>
      </c>
      <c r="L235" s="194">
        <v>1</v>
      </c>
      <c r="M235" s="194">
        <v>0</v>
      </c>
      <c r="N235" s="194">
        <v>0</v>
      </c>
    </row>
    <row r="236" spans="1:14">
      <c r="A236" s="194" t="s">
        <v>56</v>
      </c>
      <c r="B236" s="194">
        <f>SUM(C236:N236)</f>
        <v>100</v>
      </c>
      <c r="C236" s="194">
        <v>13</v>
      </c>
      <c r="D236" s="194">
        <v>3</v>
      </c>
      <c r="E236" s="194">
        <v>13</v>
      </c>
      <c r="F236" s="194">
        <v>6</v>
      </c>
      <c r="G236" s="194">
        <v>6</v>
      </c>
      <c r="H236" s="194">
        <v>6</v>
      </c>
      <c r="I236" s="194">
        <v>11</v>
      </c>
      <c r="J236" s="194">
        <v>6</v>
      </c>
      <c r="K236" s="194">
        <v>13</v>
      </c>
      <c r="L236" s="194">
        <v>8</v>
      </c>
      <c r="M236" s="194">
        <v>11</v>
      </c>
      <c r="N236" s="194">
        <v>4</v>
      </c>
    </row>
    <row r="237" spans="1:14" s="200" customFormat="1">
      <c r="A237" s="200" t="s">
        <v>79</v>
      </c>
      <c r="B237" s="200">
        <f>SUM(C237:N237)</f>
        <v>1</v>
      </c>
      <c r="C237" s="200">
        <f>SUM(C238)</f>
        <v>0</v>
      </c>
      <c r="D237" s="200">
        <f t="shared" ref="D237:N237" si="98">SUM(D238)</f>
        <v>0</v>
      </c>
      <c r="E237" s="200">
        <f t="shared" si="98"/>
        <v>0</v>
      </c>
      <c r="F237" s="200">
        <f t="shared" si="98"/>
        <v>0</v>
      </c>
      <c r="G237" s="200">
        <f t="shared" si="98"/>
        <v>0</v>
      </c>
      <c r="H237" s="200">
        <f t="shared" si="98"/>
        <v>0</v>
      </c>
      <c r="I237" s="200">
        <f t="shared" si="98"/>
        <v>0</v>
      </c>
      <c r="J237" s="200">
        <f t="shared" si="98"/>
        <v>1</v>
      </c>
      <c r="K237" s="200">
        <f t="shared" si="98"/>
        <v>0</v>
      </c>
      <c r="L237" s="200">
        <f t="shared" si="98"/>
        <v>0</v>
      </c>
      <c r="M237" s="200">
        <f t="shared" si="98"/>
        <v>0</v>
      </c>
      <c r="N237" s="200">
        <f t="shared" si="98"/>
        <v>0</v>
      </c>
    </row>
    <row r="238" spans="1:14">
      <c r="A238" s="201" t="s">
        <v>52</v>
      </c>
      <c r="B238" s="194">
        <f>SUM(C238:N238)</f>
        <v>1</v>
      </c>
      <c r="C238" s="194">
        <v>0</v>
      </c>
      <c r="D238" s="194">
        <v>0</v>
      </c>
      <c r="E238" s="194">
        <v>0</v>
      </c>
      <c r="F238" s="194">
        <v>0</v>
      </c>
      <c r="G238" s="194">
        <v>0</v>
      </c>
      <c r="H238" s="194">
        <v>0</v>
      </c>
      <c r="I238" s="194">
        <v>0</v>
      </c>
      <c r="J238" s="194">
        <v>1</v>
      </c>
      <c r="K238" s="194">
        <v>0</v>
      </c>
      <c r="L238" s="194">
        <v>0</v>
      </c>
      <c r="M238" s="194">
        <v>0</v>
      </c>
      <c r="N238" s="194">
        <v>0</v>
      </c>
    </row>
    <row r="239" spans="1:14" s="200" customFormat="1">
      <c r="A239" s="200" t="s">
        <v>343</v>
      </c>
      <c r="B239" s="200">
        <f>SUM(C239:N239)</f>
        <v>1</v>
      </c>
      <c r="C239" s="200">
        <f>SUM(C240)</f>
        <v>0</v>
      </c>
      <c r="D239" s="200">
        <f t="shared" ref="D239:N239" si="99">SUM(D240)</f>
        <v>0</v>
      </c>
      <c r="E239" s="200">
        <f t="shared" si="99"/>
        <v>0</v>
      </c>
      <c r="F239" s="200">
        <f t="shared" si="99"/>
        <v>0</v>
      </c>
      <c r="G239" s="200">
        <f t="shared" si="99"/>
        <v>0</v>
      </c>
      <c r="H239" s="200">
        <f t="shared" si="99"/>
        <v>0</v>
      </c>
      <c r="I239" s="200">
        <f t="shared" si="99"/>
        <v>0</v>
      </c>
      <c r="J239" s="200">
        <f t="shared" si="99"/>
        <v>0</v>
      </c>
      <c r="K239" s="200">
        <f t="shared" si="99"/>
        <v>0</v>
      </c>
      <c r="L239" s="200">
        <f t="shared" si="99"/>
        <v>0</v>
      </c>
      <c r="M239" s="200">
        <f t="shared" si="99"/>
        <v>0</v>
      </c>
      <c r="N239" s="200">
        <f t="shared" si="99"/>
        <v>1</v>
      </c>
    </row>
    <row r="240" spans="1:14">
      <c r="A240" s="201" t="s">
        <v>51</v>
      </c>
      <c r="B240" s="194">
        <f>SUM(C240:N240)</f>
        <v>1</v>
      </c>
      <c r="C240" s="194">
        <v>0</v>
      </c>
      <c r="D240" s="194">
        <v>0</v>
      </c>
      <c r="E240" s="194">
        <v>0</v>
      </c>
      <c r="F240" s="194">
        <v>0</v>
      </c>
      <c r="G240" s="194">
        <v>0</v>
      </c>
      <c r="H240" s="194">
        <v>0</v>
      </c>
      <c r="I240" s="194">
        <v>0</v>
      </c>
      <c r="J240" s="194">
        <v>0</v>
      </c>
      <c r="K240" s="194">
        <v>0</v>
      </c>
      <c r="L240" s="194">
        <v>0</v>
      </c>
      <c r="M240" s="194">
        <v>0</v>
      </c>
      <c r="N240" s="194">
        <v>1</v>
      </c>
    </row>
    <row r="241" spans="1:14" s="200" customFormat="1">
      <c r="A241" s="200" t="s">
        <v>25</v>
      </c>
      <c r="B241" s="200">
        <f>SUM(C241:N241)</f>
        <v>288</v>
      </c>
      <c r="C241" s="200">
        <f>SUM(C242:C247)</f>
        <v>38</v>
      </c>
      <c r="D241" s="200">
        <f>SUM(D242:D247)</f>
        <v>25</v>
      </c>
      <c r="E241" s="200">
        <f>SUM(E242:E247)</f>
        <v>35</v>
      </c>
      <c r="F241" s="200">
        <f>SUM(F242:F247)</f>
        <v>25</v>
      </c>
      <c r="G241" s="200">
        <f>SUM(G242:G247)</f>
        <v>21</v>
      </c>
      <c r="H241" s="200">
        <f>SUM(H242:H247)</f>
        <v>14</v>
      </c>
      <c r="I241" s="200">
        <f>SUM(I242:I247)</f>
        <v>18</v>
      </c>
      <c r="J241" s="200">
        <f>SUM(J242:J247)</f>
        <v>22</v>
      </c>
      <c r="K241" s="200">
        <f>SUM(K242:K247)</f>
        <v>23</v>
      </c>
      <c r="L241" s="200">
        <f>SUM(L242:L247)</f>
        <v>12</v>
      </c>
      <c r="M241" s="200">
        <f>SUM(M242:M247)</f>
        <v>28</v>
      </c>
      <c r="N241" s="200">
        <f>SUM(N242:N247)</f>
        <v>27</v>
      </c>
    </row>
    <row r="242" spans="1:14">
      <c r="A242" s="201" t="s">
        <v>51</v>
      </c>
      <c r="B242" s="194">
        <f>SUM(C242:N242)</f>
        <v>112</v>
      </c>
      <c r="C242" s="194">
        <v>12</v>
      </c>
      <c r="D242" s="194">
        <v>7</v>
      </c>
      <c r="E242" s="194">
        <v>9</v>
      </c>
      <c r="F242" s="194">
        <v>14</v>
      </c>
      <c r="G242" s="194">
        <v>11</v>
      </c>
      <c r="H242" s="194">
        <v>7</v>
      </c>
      <c r="I242" s="194">
        <v>8</v>
      </c>
      <c r="J242" s="194">
        <v>6</v>
      </c>
      <c r="K242" s="194">
        <v>9</v>
      </c>
      <c r="L242" s="194">
        <v>7</v>
      </c>
      <c r="M242" s="194">
        <v>11</v>
      </c>
      <c r="N242" s="194">
        <v>11</v>
      </c>
    </row>
    <row r="243" spans="1:14">
      <c r="A243" s="201" t="s">
        <v>55</v>
      </c>
      <c r="B243" s="194">
        <f>SUM(C243:N243)</f>
        <v>109</v>
      </c>
      <c r="C243" s="194">
        <v>13</v>
      </c>
      <c r="D243" s="194">
        <v>16</v>
      </c>
      <c r="E243" s="194">
        <v>21</v>
      </c>
      <c r="F243" s="194">
        <v>9</v>
      </c>
      <c r="G243" s="194">
        <v>6</v>
      </c>
      <c r="H243" s="194">
        <v>3</v>
      </c>
      <c r="I243" s="194">
        <v>6</v>
      </c>
      <c r="J243" s="194">
        <v>4</v>
      </c>
      <c r="K243" s="194">
        <v>2</v>
      </c>
      <c r="L243" s="194">
        <v>4</v>
      </c>
      <c r="M243" s="194">
        <v>12</v>
      </c>
      <c r="N243" s="194">
        <v>13</v>
      </c>
    </row>
    <row r="244" spans="1:14">
      <c r="A244" s="201" t="s">
        <v>240</v>
      </c>
      <c r="B244" s="194">
        <f>SUM(C244:N244)</f>
        <v>1</v>
      </c>
      <c r="C244" s="194">
        <v>0</v>
      </c>
      <c r="D244" s="194">
        <v>0</v>
      </c>
      <c r="E244" s="194">
        <v>0</v>
      </c>
      <c r="F244" s="194">
        <v>0</v>
      </c>
      <c r="G244" s="194">
        <v>0</v>
      </c>
      <c r="H244" s="194">
        <v>1</v>
      </c>
      <c r="I244" s="194">
        <v>0</v>
      </c>
      <c r="J244" s="194">
        <v>0</v>
      </c>
      <c r="K244" s="194">
        <v>0</v>
      </c>
      <c r="L244" s="194">
        <v>0</v>
      </c>
      <c r="M244" s="194">
        <v>0</v>
      </c>
      <c r="N244" s="194">
        <v>0</v>
      </c>
    </row>
    <row r="245" spans="1:14">
      <c r="A245" s="201" t="s">
        <v>54</v>
      </c>
      <c r="B245" s="194">
        <f>SUM(C245:N245)</f>
        <v>6</v>
      </c>
      <c r="C245" s="194">
        <v>1</v>
      </c>
      <c r="D245" s="194">
        <v>0</v>
      </c>
      <c r="E245" s="194">
        <v>0</v>
      </c>
      <c r="F245" s="194">
        <v>0</v>
      </c>
      <c r="G245" s="194">
        <v>0</v>
      </c>
      <c r="H245" s="194">
        <v>2</v>
      </c>
      <c r="I245" s="194">
        <v>1</v>
      </c>
      <c r="J245" s="194">
        <v>0</v>
      </c>
      <c r="K245" s="194">
        <v>1</v>
      </c>
      <c r="L245" s="194">
        <v>0</v>
      </c>
      <c r="M245" s="194">
        <v>1</v>
      </c>
      <c r="N245" s="194">
        <v>0</v>
      </c>
    </row>
    <row r="246" spans="1:14">
      <c r="A246" s="201" t="s">
        <v>56</v>
      </c>
      <c r="B246" s="194">
        <f>SUM(C246:N246)</f>
        <v>59</v>
      </c>
      <c r="C246" s="194">
        <v>12</v>
      </c>
      <c r="D246" s="194">
        <v>1</v>
      </c>
      <c r="E246" s="194">
        <v>5</v>
      </c>
      <c r="F246" s="194">
        <v>2</v>
      </c>
      <c r="G246" s="194">
        <v>4</v>
      </c>
      <c r="H246" s="194">
        <v>1</v>
      </c>
      <c r="I246" s="194">
        <v>3</v>
      </c>
      <c r="J246" s="194">
        <v>12</v>
      </c>
      <c r="K246" s="194">
        <v>11</v>
      </c>
      <c r="L246" s="194">
        <v>1</v>
      </c>
      <c r="M246" s="194">
        <v>4</v>
      </c>
      <c r="N246" s="194">
        <v>3</v>
      </c>
    </row>
    <row r="247" spans="1:14">
      <c r="A247" s="201" t="s">
        <v>52</v>
      </c>
      <c r="B247" s="194">
        <f>SUM(C247:N247)</f>
        <v>1</v>
      </c>
      <c r="C247" s="194">
        <v>0</v>
      </c>
      <c r="D247" s="194">
        <v>1</v>
      </c>
      <c r="E247" s="194">
        <v>0</v>
      </c>
      <c r="F247" s="194">
        <v>0</v>
      </c>
      <c r="G247" s="194">
        <v>0</v>
      </c>
      <c r="H247" s="194">
        <v>0</v>
      </c>
      <c r="I247" s="194">
        <v>0</v>
      </c>
      <c r="J247" s="194">
        <v>0</v>
      </c>
      <c r="K247" s="194">
        <v>0</v>
      </c>
      <c r="L247" s="194">
        <v>0</v>
      </c>
      <c r="M247" s="194">
        <v>0</v>
      </c>
      <c r="N247" s="194">
        <v>0</v>
      </c>
    </row>
    <row r="248" spans="1:14" s="200" customFormat="1">
      <c r="A248" s="200" t="s">
        <v>103</v>
      </c>
      <c r="B248" s="200">
        <f>SUM(C248:N248)</f>
        <v>27</v>
      </c>
      <c r="C248" s="200">
        <f>SUM(C249:C251)</f>
        <v>0</v>
      </c>
      <c r="D248" s="200">
        <f t="shared" ref="D248:N248" si="100">SUM(D249:D251)</f>
        <v>1</v>
      </c>
      <c r="E248" s="200">
        <f t="shared" si="100"/>
        <v>0</v>
      </c>
      <c r="F248" s="200">
        <f t="shared" si="100"/>
        <v>1</v>
      </c>
      <c r="G248" s="200">
        <f t="shared" si="100"/>
        <v>4</v>
      </c>
      <c r="H248" s="200">
        <f t="shared" si="100"/>
        <v>0</v>
      </c>
      <c r="I248" s="200">
        <f t="shared" si="100"/>
        <v>8</v>
      </c>
      <c r="J248" s="200">
        <f t="shared" si="100"/>
        <v>1</v>
      </c>
      <c r="K248" s="200">
        <f t="shared" si="100"/>
        <v>0</v>
      </c>
      <c r="L248" s="200">
        <f t="shared" si="100"/>
        <v>4</v>
      </c>
      <c r="M248" s="200">
        <f t="shared" si="100"/>
        <v>5</v>
      </c>
      <c r="N248" s="200">
        <f t="shared" si="100"/>
        <v>3</v>
      </c>
    </row>
    <row r="249" spans="1:14">
      <c r="A249" s="201" t="s">
        <v>53</v>
      </c>
      <c r="B249" s="194">
        <f>SUM(C249:N249)</f>
        <v>1</v>
      </c>
      <c r="C249" s="194">
        <v>0</v>
      </c>
      <c r="D249" s="194">
        <v>0</v>
      </c>
      <c r="E249" s="194">
        <v>0</v>
      </c>
      <c r="F249" s="194">
        <v>0</v>
      </c>
      <c r="G249" s="194">
        <v>1</v>
      </c>
      <c r="H249" s="194">
        <v>0</v>
      </c>
      <c r="I249" s="194">
        <v>0</v>
      </c>
      <c r="J249" s="194">
        <v>0</v>
      </c>
      <c r="K249" s="194">
        <v>0</v>
      </c>
      <c r="L249" s="194">
        <v>0</v>
      </c>
      <c r="M249" s="194">
        <v>0</v>
      </c>
      <c r="N249" s="194">
        <v>0</v>
      </c>
    </row>
    <row r="250" spans="1:14">
      <c r="A250" s="201" t="s">
        <v>51</v>
      </c>
      <c r="B250" s="194">
        <f>SUM(C250:N250)</f>
        <v>24</v>
      </c>
      <c r="C250" s="194">
        <v>0</v>
      </c>
      <c r="D250" s="194">
        <v>1</v>
      </c>
      <c r="E250" s="194">
        <v>0</v>
      </c>
      <c r="F250" s="194">
        <v>1</v>
      </c>
      <c r="G250" s="194">
        <v>2</v>
      </c>
      <c r="H250" s="194">
        <v>0</v>
      </c>
      <c r="I250" s="194">
        <v>8</v>
      </c>
      <c r="J250" s="194">
        <v>0</v>
      </c>
      <c r="K250" s="194">
        <v>0</v>
      </c>
      <c r="L250" s="194">
        <v>4</v>
      </c>
      <c r="M250" s="194">
        <v>5</v>
      </c>
      <c r="N250" s="194">
        <v>3</v>
      </c>
    </row>
    <row r="251" spans="1:14">
      <c r="A251" s="201" t="s">
        <v>54</v>
      </c>
      <c r="B251" s="194">
        <f>SUM(C251:N251)</f>
        <v>2</v>
      </c>
      <c r="C251" s="194">
        <v>0</v>
      </c>
      <c r="D251" s="194">
        <v>0</v>
      </c>
      <c r="E251" s="194">
        <v>0</v>
      </c>
      <c r="F251" s="194">
        <v>0</v>
      </c>
      <c r="G251" s="194">
        <v>1</v>
      </c>
      <c r="H251" s="194">
        <v>0</v>
      </c>
      <c r="I251" s="194">
        <v>0</v>
      </c>
      <c r="J251" s="194">
        <v>1</v>
      </c>
      <c r="K251" s="194">
        <v>0</v>
      </c>
      <c r="L251" s="194">
        <v>0</v>
      </c>
      <c r="M251" s="194">
        <v>0</v>
      </c>
      <c r="N251" s="194">
        <v>0</v>
      </c>
    </row>
    <row r="252" spans="1:14" s="200" customFormat="1">
      <c r="A252" s="200" t="s">
        <v>260</v>
      </c>
      <c r="B252" s="200">
        <f>SUM(C252:N252)</f>
        <v>4</v>
      </c>
      <c r="C252" s="200">
        <f>SUM(C253:C254)</f>
        <v>0</v>
      </c>
      <c r="D252" s="200">
        <f t="shared" ref="D252:N252" si="101">SUM(D253:D254)</f>
        <v>0</v>
      </c>
      <c r="E252" s="200">
        <f t="shared" si="101"/>
        <v>1</v>
      </c>
      <c r="F252" s="200">
        <f t="shared" si="101"/>
        <v>0</v>
      </c>
      <c r="G252" s="200">
        <f t="shared" si="101"/>
        <v>1</v>
      </c>
      <c r="H252" s="200">
        <f t="shared" si="101"/>
        <v>0</v>
      </c>
      <c r="I252" s="200">
        <f t="shared" si="101"/>
        <v>0</v>
      </c>
      <c r="J252" s="200">
        <f t="shared" si="101"/>
        <v>0</v>
      </c>
      <c r="K252" s="200">
        <f t="shared" si="101"/>
        <v>1</v>
      </c>
      <c r="L252" s="200">
        <f t="shared" si="101"/>
        <v>1</v>
      </c>
      <c r="M252" s="200">
        <f t="shared" si="101"/>
        <v>0</v>
      </c>
      <c r="N252" s="200">
        <f t="shared" si="101"/>
        <v>0</v>
      </c>
    </row>
    <row r="253" spans="1:14" s="200" customFormat="1">
      <c r="A253" s="201" t="s">
        <v>51</v>
      </c>
      <c r="B253" s="194">
        <f>SUM(C253:N253)</f>
        <v>1</v>
      </c>
      <c r="C253" s="194">
        <v>0</v>
      </c>
      <c r="D253" s="194">
        <v>0</v>
      </c>
      <c r="E253" s="194">
        <v>0</v>
      </c>
      <c r="F253" s="194">
        <v>0</v>
      </c>
      <c r="G253" s="194">
        <v>1</v>
      </c>
      <c r="H253" s="194">
        <v>0</v>
      </c>
      <c r="I253" s="194">
        <v>0</v>
      </c>
      <c r="J253" s="194">
        <v>0</v>
      </c>
      <c r="K253" s="194">
        <v>0</v>
      </c>
      <c r="L253" s="194">
        <v>0</v>
      </c>
      <c r="M253" s="194">
        <v>0</v>
      </c>
      <c r="N253" s="194">
        <v>0</v>
      </c>
    </row>
    <row r="254" spans="1:14">
      <c r="A254" s="201" t="s">
        <v>56</v>
      </c>
      <c r="B254" s="194">
        <f>SUM(C254:N254)</f>
        <v>3</v>
      </c>
      <c r="C254" s="194">
        <v>0</v>
      </c>
      <c r="D254" s="194">
        <v>0</v>
      </c>
      <c r="E254" s="194">
        <v>1</v>
      </c>
      <c r="F254" s="194">
        <v>0</v>
      </c>
      <c r="G254" s="194">
        <v>0</v>
      </c>
      <c r="H254" s="194">
        <v>0</v>
      </c>
      <c r="I254" s="194">
        <v>0</v>
      </c>
      <c r="J254" s="194">
        <v>0</v>
      </c>
      <c r="K254" s="194">
        <v>1</v>
      </c>
      <c r="L254" s="194">
        <v>1</v>
      </c>
      <c r="M254" s="194">
        <v>0</v>
      </c>
      <c r="N254" s="194">
        <v>0</v>
      </c>
    </row>
    <row r="255" spans="1:14" s="200" customFormat="1">
      <c r="A255" s="203" t="s">
        <v>344</v>
      </c>
      <c r="B255" s="200">
        <f>SUM(C255:N255)</f>
        <v>10</v>
      </c>
      <c r="C255" s="200">
        <f>SUM(C256:C257)</f>
        <v>0</v>
      </c>
      <c r="D255" s="200">
        <f t="shared" ref="D255:N255" si="102">SUM(D256:D257)</f>
        <v>0</v>
      </c>
      <c r="E255" s="200">
        <f t="shared" si="102"/>
        <v>0</v>
      </c>
      <c r="F255" s="200">
        <f t="shared" si="102"/>
        <v>1</v>
      </c>
      <c r="G255" s="200">
        <f t="shared" si="102"/>
        <v>0</v>
      </c>
      <c r="H255" s="200">
        <f t="shared" si="102"/>
        <v>2</v>
      </c>
      <c r="I255" s="200">
        <f t="shared" si="102"/>
        <v>2</v>
      </c>
      <c r="J255" s="200">
        <f t="shared" si="102"/>
        <v>1</v>
      </c>
      <c r="K255" s="200">
        <f t="shared" si="102"/>
        <v>1</v>
      </c>
      <c r="L255" s="200">
        <f t="shared" si="102"/>
        <v>0</v>
      </c>
      <c r="M255" s="200">
        <f t="shared" si="102"/>
        <v>2</v>
      </c>
      <c r="N255" s="200">
        <f t="shared" si="102"/>
        <v>1</v>
      </c>
    </row>
    <row r="256" spans="1:14">
      <c r="A256" s="201" t="s">
        <v>51</v>
      </c>
      <c r="B256" s="194">
        <f>SUM(C256:N256)</f>
        <v>9</v>
      </c>
      <c r="C256" s="194">
        <v>0</v>
      </c>
      <c r="D256" s="194">
        <v>0</v>
      </c>
      <c r="E256" s="194">
        <v>0</v>
      </c>
      <c r="F256" s="194">
        <v>1</v>
      </c>
      <c r="G256" s="194">
        <v>0</v>
      </c>
      <c r="H256" s="194">
        <v>2</v>
      </c>
      <c r="I256" s="194">
        <v>2</v>
      </c>
      <c r="J256" s="194">
        <v>1</v>
      </c>
      <c r="K256" s="194">
        <v>1</v>
      </c>
      <c r="L256" s="194">
        <v>0</v>
      </c>
      <c r="M256" s="194">
        <v>1</v>
      </c>
      <c r="N256" s="194">
        <v>1</v>
      </c>
    </row>
    <row r="257" spans="1:14">
      <c r="A257" s="201" t="s">
        <v>52</v>
      </c>
      <c r="B257" s="194">
        <f>SUM(C257:N257)</f>
        <v>1</v>
      </c>
      <c r="C257" s="194">
        <v>0</v>
      </c>
      <c r="D257" s="194">
        <v>0</v>
      </c>
      <c r="E257" s="194">
        <v>0</v>
      </c>
      <c r="F257" s="194">
        <v>0</v>
      </c>
      <c r="G257" s="194">
        <v>0</v>
      </c>
      <c r="H257" s="194">
        <v>0</v>
      </c>
      <c r="I257" s="194">
        <v>0</v>
      </c>
      <c r="J257" s="194">
        <v>0</v>
      </c>
      <c r="K257" s="194">
        <v>0</v>
      </c>
      <c r="L257" s="194">
        <v>0</v>
      </c>
      <c r="M257" s="194">
        <v>1</v>
      </c>
      <c r="N257" s="194">
        <v>0</v>
      </c>
    </row>
    <row r="258" spans="1:14" s="200" customFormat="1">
      <c r="A258" s="200" t="s">
        <v>26</v>
      </c>
      <c r="B258" s="200">
        <f>SUM(C258:N258)</f>
        <v>80</v>
      </c>
      <c r="C258" s="200">
        <f>SUM(C259:C262)</f>
        <v>7</v>
      </c>
      <c r="D258" s="200">
        <f t="shared" ref="D258:N258" si="103">SUM(D259:D262)</f>
        <v>9</v>
      </c>
      <c r="E258" s="200">
        <f t="shared" si="103"/>
        <v>9</v>
      </c>
      <c r="F258" s="200">
        <f t="shared" si="103"/>
        <v>3</v>
      </c>
      <c r="G258" s="200">
        <f t="shared" si="103"/>
        <v>6</v>
      </c>
      <c r="H258" s="200">
        <f t="shared" si="103"/>
        <v>5</v>
      </c>
      <c r="I258" s="200">
        <f t="shared" si="103"/>
        <v>6</v>
      </c>
      <c r="J258" s="200">
        <f t="shared" si="103"/>
        <v>9</v>
      </c>
      <c r="K258" s="200">
        <f t="shared" si="103"/>
        <v>6</v>
      </c>
      <c r="L258" s="200">
        <f t="shared" si="103"/>
        <v>4</v>
      </c>
      <c r="M258" s="200">
        <f t="shared" si="103"/>
        <v>9</v>
      </c>
      <c r="N258" s="200">
        <f t="shared" si="103"/>
        <v>7</v>
      </c>
    </row>
    <row r="259" spans="1:14">
      <c r="A259" s="201" t="s">
        <v>51</v>
      </c>
      <c r="B259" s="194">
        <f>SUM(C259:N259)</f>
        <v>58</v>
      </c>
      <c r="C259" s="194">
        <v>6</v>
      </c>
      <c r="D259" s="194">
        <v>5</v>
      </c>
      <c r="E259" s="194">
        <v>4</v>
      </c>
      <c r="F259" s="194">
        <v>2</v>
      </c>
      <c r="G259" s="194">
        <v>5</v>
      </c>
      <c r="H259" s="194">
        <v>2</v>
      </c>
      <c r="I259" s="194">
        <v>4</v>
      </c>
      <c r="J259" s="194">
        <v>6</v>
      </c>
      <c r="K259" s="194">
        <v>4</v>
      </c>
      <c r="L259" s="194">
        <v>4</v>
      </c>
      <c r="M259" s="194">
        <v>9</v>
      </c>
      <c r="N259" s="194">
        <v>7</v>
      </c>
    </row>
    <row r="260" spans="1:14">
      <c r="A260" s="201" t="s">
        <v>54</v>
      </c>
      <c r="B260" s="194">
        <f>SUM(C260:N260)</f>
        <v>7</v>
      </c>
      <c r="C260" s="194">
        <v>1</v>
      </c>
      <c r="D260" s="194">
        <v>0</v>
      </c>
      <c r="E260" s="194">
        <v>0</v>
      </c>
      <c r="F260" s="194">
        <v>0</v>
      </c>
      <c r="G260" s="194">
        <v>0</v>
      </c>
      <c r="H260" s="194">
        <v>2</v>
      </c>
      <c r="I260" s="194">
        <v>2</v>
      </c>
      <c r="J260" s="194">
        <v>0</v>
      </c>
      <c r="K260" s="194">
        <v>2</v>
      </c>
      <c r="L260" s="194">
        <v>0</v>
      </c>
      <c r="M260" s="194">
        <v>0</v>
      </c>
      <c r="N260" s="194">
        <v>0</v>
      </c>
    </row>
    <row r="261" spans="1:14">
      <c r="A261" s="201" t="s">
        <v>56</v>
      </c>
      <c r="B261" s="194">
        <f>SUM(C261:N261)</f>
        <v>9</v>
      </c>
      <c r="C261" s="194">
        <v>0</v>
      </c>
      <c r="D261" s="194">
        <v>2</v>
      </c>
      <c r="E261" s="194">
        <v>1</v>
      </c>
      <c r="F261" s="194">
        <v>1</v>
      </c>
      <c r="G261" s="194">
        <v>1</v>
      </c>
      <c r="H261" s="194">
        <v>1</v>
      </c>
      <c r="I261" s="194">
        <v>0</v>
      </c>
      <c r="J261" s="194">
        <v>3</v>
      </c>
      <c r="K261" s="194">
        <v>0</v>
      </c>
      <c r="L261" s="194">
        <v>0</v>
      </c>
      <c r="M261" s="194">
        <v>0</v>
      </c>
      <c r="N261" s="194">
        <v>0</v>
      </c>
    </row>
    <row r="262" spans="1:14">
      <c r="A262" s="201" t="s">
        <v>52</v>
      </c>
      <c r="B262" s="194">
        <f>SUM(C262:N262)</f>
        <v>6</v>
      </c>
      <c r="C262" s="194">
        <v>0</v>
      </c>
      <c r="D262" s="194">
        <v>2</v>
      </c>
      <c r="E262" s="194">
        <v>4</v>
      </c>
      <c r="F262" s="194">
        <v>0</v>
      </c>
      <c r="G262" s="194">
        <v>0</v>
      </c>
      <c r="H262" s="194">
        <v>0</v>
      </c>
      <c r="I262" s="194">
        <v>0</v>
      </c>
      <c r="J262" s="194">
        <v>0</v>
      </c>
      <c r="K262" s="194">
        <v>0</v>
      </c>
      <c r="L262" s="194">
        <v>0</v>
      </c>
      <c r="M262" s="194">
        <v>0</v>
      </c>
      <c r="N262" s="194">
        <v>0</v>
      </c>
    </row>
    <row r="263" spans="1:14" s="200" customFormat="1">
      <c r="A263" s="200" t="s">
        <v>305</v>
      </c>
      <c r="B263" s="200">
        <f>SUM(C263:N263)</f>
        <v>45</v>
      </c>
      <c r="C263" s="200">
        <f>SUM(C264:C271)</f>
        <v>6</v>
      </c>
      <c r="D263" s="200">
        <f t="shared" ref="D263:N263" si="104">SUM(D264:D271)</f>
        <v>1</v>
      </c>
      <c r="E263" s="200">
        <f t="shared" si="104"/>
        <v>1</v>
      </c>
      <c r="F263" s="200">
        <f t="shared" si="104"/>
        <v>3</v>
      </c>
      <c r="G263" s="200">
        <f t="shared" si="104"/>
        <v>1</v>
      </c>
      <c r="H263" s="200">
        <f t="shared" si="104"/>
        <v>5</v>
      </c>
      <c r="I263" s="200">
        <f t="shared" si="104"/>
        <v>4</v>
      </c>
      <c r="J263" s="200">
        <f t="shared" si="104"/>
        <v>8</v>
      </c>
      <c r="K263" s="200">
        <f t="shared" si="104"/>
        <v>4</v>
      </c>
      <c r="L263" s="200">
        <f t="shared" si="104"/>
        <v>4</v>
      </c>
      <c r="M263" s="200">
        <f t="shared" si="104"/>
        <v>4</v>
      </c>
      <c r="N263" s="200">
        <f t="shared" si="104"/>
        <v>4</v>
      </c>
    </row>
    <row r="264" spans="1:14">
      <c r="A264" s="201" t="s">
        <v>53</v>
      </c>
      <c r="B264" s="194">
        <f>SUM(C264:N264)</f>
        <v>5</v>
      </c>
      <c r="C264" s="194">
        <v>1</v>
      </c>
      <c r="D264" s="194">
        <v>0</v>
      </c>
      <c r="E264" s="194">
        <v>0</v>
      </c>
      <c r="F264" s="194">
        <v>1</v>
      </c>
      <c r="G264" s="194">
        <v>0</v>
      </c>
      <c r="H264" s="194">
        <v>1</v>
      </c>
      <c r="I264" s="194">
        <v>0</v>
      </c>
      <c r="J264" s="194">
        <v>0</v>
      </c>
      <c r="K264" s="194">
        <v>1</v>
      </c>
      <c r="L264" s="194">
        <v>1</v>
      </c>
      <c r="M264" s="194">
        <v>0</v>
      </c>
      <c r="N264" s="194">
        <v>0</v>
      </c>
    </row>
    <row r="265" spans="1:14">
      <c r="A265" s="201" t="s">
        <v>51</v>
      </c>
      <c r="B265" s="194">
        <f>SUM(C265:N265)</f>
        <v>23</v>
      </c>
      <c r="C265" s="194">
        <v>1</v>
      </c>
      <c r="D265" s="194">
        <v>1</v>
      </c>
      <c r="E265" s="194">
        <v>1</v>
      </c>
      <c r="F265" s="194">
        <v>2</v>
      </c>
      <c r="G265" s="194">
        <v>1</v>
      </c>
      <c r="H265" s="194">
        <v>3</v>
      </c>
      <c r="I265" s="194">
        <v>1</v>
      </c>
      <c r="J265" s="194">
        <v>6</v>
      </c>
      <c r="K265" s="194">
        <v>2</v>
      </c>
      <c r="L265" s="194">
        <v>2</v>
      </c>
      <c r="M265" s="194">
        <v>0</v>
      </c>
      <c r="N265" s="194">
        <v>3</v>
      </c>
    </row>
    <row r="266" spans="1:14">
      <c r="A266" s="201" t="s">
        <v>55</v>
      </c>
      <c r="B266" s="194">
        <f>SUM(C266:N266)</f>
        <v>7</v>
      </c>
      <c r="C266" s="194">
        <v>4</v>
      </c>
      <c r="D266" s="194">
        <v>0</v>
      </c>
      <c r="E266" s="194">
        <v>0</v>
      </c>
      <c r="F266" s="194">
        <v>0</v>
      </c>
      <c r="G266" s="194">
        <v>0</v>
      </c>
      <c r="H266" s="194">
        <v>0</v>
      </c>
      <c r="I266" s="194">
        <v>0</v>
      </c>
      <c r="J266" s="194">
        <v>0</v>
      </c>
      <c r="K266" s="194">
        <v>0</v>
      </c>
      <c r="L266" s="194">
        <v>0</v>
      </c>
      <c r="M266" s="194">
        <v>2</v>
      </c>
      <c r="N266" s="194">
        <v>1</v>
      </c>
    </row>
    <row r="267" spans="1:14">
      <c r="A267" s="201" t="s">
        <v>240</v>
      </c>
      <c r="B267" s="194">
        <f>SUM(C267:N267)</f>
        <v>3</v>
      </c>
      <c r="C267" s="194">
        <v>0</v>
      </c>
      <c r="D267" s="194">
        <v>0</v>
      </c>
      <c r="E267" s="194">
        <v>0</v>
      </c>
      <c r="F267" s="194">
        <v>0</v>
      </c>
      <c r="G267" s="194">
        <v>0</v>
      </c>
      <c r="H267" s="194">
        <v>0</v>
      </c>
      <c r="I267" s="194">
        <v>3</v>
      </c>
      <c r="J267" s="194">
        <v>0</v>
      </c>
      <c r="K267" s="194">
        <v>0</v>
      </c>
      <c r="L267" s="194">
        <v>0</v>
      </c>
      <c r="M267" s="194">
        <v>0</v>
      </c>
      <c r="N267" s="194">
        <v>0</v>
      </c>
    </row>
    <row r="268" spans="1:14">
      <c r="A268" s="201" t="s">
        <v>54</v>
      </c>
      <c r="B268" s="194">
        <f>SUM(C268:N268)</f>
        <v>1</v>
      </c>
      <c r="C268" s="194">
        <v>0</v>
      </c>
      <c r="D268" s="194">
        <v>0</v>
      </c>
      <c r="E268" s="194">
        <v>0</v>
      </c>
      <c r="F268" s="194">
        <v>0</v>
      </c>
      <c r="G268" s="194">
        <v>0</v>
      </c>
      <c r="H268" s="194">
        <v>0</v>
      </c>
      <c r="I268" s="194">
        <v>0</v>
      </c>
      <c r="J268" s="194">
        <v>0</v>
      </c>
      <c r="K268" s="194">
        <v>0</v>
      </c>
      <c r="L268" s="194">
        <v>0</v>
      </c>
      <c r="M268" s="194">
        <v>1</v>
      </c>
      <c r="N268" s="194">
        <v>0</v>
      </c>
    </row>
    <row r="269" spans="1:14">
      <c r="A269" s="201" t="s">
        <v>63</v>
      </c>
      <c r="B269" s="194">
        <f>SUM(C269:N269)</f>
        <v>4</v>
      </c>
      <c r="C269" s="194">
        <v>0</v>
      </c>
      <c r="D269" s="194">
        <v>0</v>
      </c>
      <c r="E269" s="194">
        <v>0</v>
      </c>
      <c r="F269" s="194">
        <v>0</v>
      </c>
      <c r="G269" s="194">
        <v>0</v>
      </c>
      <c r="H269" s="194">
        <v>1</v>
      </c>
      <c r="I269" s="194">
        <v>0</v>
      </c>
      <c r="J269" s="194">
        <v>1</v>
      </c>
      <c r="K269" s="194">
        <v>1</v>
      </c>
      <c r="L269" s="194">
        <v>1</v>
      </c>
      <c r="M269" s="194">
        <v>0</v>
      </c>
      <c r="N269" s="194">
        <v>0</v>
      </c>
    </row>
    <row r="270" spans="1:14">
      <c r="A270" s="201" t="s">
        <v>56</v>
      </c>
      <c r="B270" s="194">
        <f>SUM(C270:N270)</f>
        <v>1</v>
      </c>
      <c r="C270" s="194">
        <v>0</v>
      </c>
      <c r="D270" s="194">
        <v>0</v>
      </c>
      <c r="E270" s="194">
        <v>0</v>
      </c>
      <c r="F270" s="194">
        <v>0</v>
      </c>
      <c r="G270" s="194">
        <v>0</v>
      </c>
      <c r="H270" s="194">
        <v>0</v>
      </c>
      <c r="I270" s="194">
        <v>0</v>
      </c>
      <c r="J270" s="194">
        <v>1</v>
      </c>
      <c r="K270" s="194">
        <v>0</v>
      </c>
      <c r="L270" s="194">
        <v>0</v>
      </c>
      <c r="M270" s="194">
        <v>0</v>
      </c>
      <c r="N270" s="194">
        <v>0</v>
      </c>
    </row>
    <row r="271" spans="1:14">
      <c r="A271" s="201" t="s">
        <v>68</v>
      </c>
      <c r="B271" s="194">
        <f>SUM(C271:N271)</f>
        <v>1</v>
      </c>
      <c r="C271" s="194">
        <v>0</v>
      </c>
      <c r="D271" s="194">
        <v>0</v>
      </c>
      <c r="E271" s="194">
        <v>0</v>
      </c>
      <c r="F271" s="194">
        <v>0</v>
      </c>
      <c r="G271" s="194">
        <v>0</v>
      </c>
      <c r="H271" s="194">
        <v>0</v>
      </c>
      <c r="I271" s="194">
        <v>0</v>
      </c>
      <c r="J271" s="194">
        <v>0</v>
      </c>
      <c r="K271" s="194">
        <v>0</v>
      </c>
      <c r="L271" s="194">
        <v>0</v>
      </c>
      <c r="M271" s="194">
        <v>1</v>
      </c>
      <c r="N271" s="194">
        <v>0</v>
      </c>
    </row>
    <row r="272" spans="1:14" s="200" customFormat="1">
      <c r="A272" s="200" t="s">
        <v>66</v>
      </c>
      <c r="B272" s="200">
        <f>SUM(C272:N272)</f>
        <v>656</v>
      </c>
      <c r="C272" s="200">
        <f>SUM(C273:C280)</f>
        <v>60</v>
      </c>
      <c r="D272" s="200">
        <f t="shared" ref="D272" si="105">SUM(D273:D280)</f>
        <v>57</v>
      </c>
      <c r="E272" s="200">
        <f>SUM(E273:E280)</f>
        <v>61</v>
      </c>
      <c r="F272" s="200">
        <f t="shared" ref="F272:N272" si="106">SUM(F273:F280)</f>
        <v>65</v>
      </c>
      <c r="G272" s="200">
        <f t="shared" si="106"/>
        <v>56</v>
      </c>
      <c r="H272" s="200">
        <f>SUM(H273:H280)</f>
        <v>66</v>
      </c>
      <c r="I272" s="200">
        <f t="shared" si="106"/>
        <v>53</v>
      </c>
      <c r="J272" s="200">
        <f t="shared" si="106"/>
        <v>39</v>
      </c>
      <c r="K272" s="200">
        <f t="shared" si="106"/>
        <v>51</v>
      </c>
      <c r="L272" s="200">
        <f t="shared" si="106"/>
        <v>52</v>
      </c>
      <c r="M272" s="200">
        <f t="shared" si="106"/>
        <v>50</v>
      </c>
      <c r="N272" s="200">
        <f t="shared" si="106"/>
        <v>46</v>
      </c>
    </row>
    <row r="273" spans="1:14">
      <c r="A273" s="201" t="s">
        <v>53</v>
      </c>
      <c r="B273" s="194">
        <f>SUM(C273:N273)</f>
        <v>28</v>
      </c>
      <c r="C273" s="194">
        <v>0</v>
      </c>
      <c r="D273" s="194">
        <v>1</v>
      </c>
      <c r="E273" s="194">
        <v>2</v>
      </c>
      <c r="F273" s="194">
        <v>4</v>
      </c>
      <c r="G273" s="194">
        <v>5</v>
      </c>
      <c r="H273" s="194">
        <v>4</v>
      </c>
      <c r="I273" s="194">
        <v>0</v>
      </c>
      <c r="J273" s="194">
        <v>2</v>
      </c>
      <c r="K273" s="194">
        <v>3</v>
      </c>
      <c r="L273" s="194">
        <v>2</v>
      </c>
      <c r="M273" s="194">
        <v>2</v>
      </c>
      <c r="N273" s="194">
        <v>3</v>
      </c>
    </row>
    <row r="274" spans="1:14">
      <c r="A274" s="201" t="s">
        <v>51</v>
      </c>
      <c r="B274" s="194">
        <f>SUM(C274:N274)</f>
        <v>311</v>
      </c>
      <c r="C274" s="194">
        <v>28</v>
      </c>
      <c r="D274" s="194">
        <v>28</v>
      </c>
      <c r="E274" s="194">
        <v>27</v>
      </c>
      <c r="F274" s="194">
        <v>32</v>
      </c>
      <c r="G274" s="194">
        <v>26</v>
      </c>
      <c r="H274" s="194">
        <v>30</v>
      </c>
      <c r="I274" s="194">
        <v>28</v>
      </c>
      <c r="J274" s="194">
        <v>19</v>
      </c>
      <c r="K274" s="194">
        <v>25</v>
      </c>
      <c r="L274" s="194">
        <v>30</v>
      </c>
      <c r="M274" s="194">
        <v>21</v>
      </c>
      <c r="N274" s="194">
        <v>17</v>
      </c>
    </row>
    <row r="275" spans="1:14">
      <c r="A275" s="201" t="s">
        <v>55</v>
      </c>
      <c r="B275" s="194">
        <f>SUM(C275:N275)</f>
        <v>118</v>
      </c>
      <c r="C275" s="194">
        <v>20</v>
      </c>
      <c r="D275" s="194">
        <v>12</v>
      </c>
      <c r="E275" s="194">
        <v>14</v>
      </c>
      <c r="F275" s="194">
        <v>10</v>
      </c>
      <c r="G275" s="194">
        <v>4</v>
      </c>
      <c r="H275" s="194">
        <v>10</v>
      </c>
      <c r="I275" s="194">
        <v>8</v>
      </c>
      <c r="J275" s="194">
        <v>7</v>
      </c>
      <c r="K275" s="194">
        <v>5</v>
      </c>
      <c r="L275" s="194">
        <v>5</v>
      </c>
      <c r="M275" s="194">
        <v>12</v>
      </c>
      <c r="N275" s="194">
        <v>11</v>
      </c>
    </row>
    <row r="276" spans="1:14">
      <c r="A276" s="201" t="s">
        <v>87</v>
      </c>
      <c r="B276" s="194">
        <f>SUM(C276:N276)</f>
        <v>2</v>
      </c>
      <c r="C276" s="194">
        <v>1</v>
      </c>
      <c r="D276" s="194">
        <v>0</v>
      </c>
      <c r="E276" s="194">
        <v>0</v>
      </c>
      <c r="F276" s="194">
        <v>0</v>
      </c>
      <c r="G276" s="194">
        <v>0</v>
      </c>
      <c r="H276" s="194">
        <v>0</v>
      </c>
      <c r="I276" s="194">
        <v>0</v>
      </c>
      <c r="J276" s="194">
        <v>0</v>
      </c>
      <c r="K276" s="194">
        <v>0</v>
      </c>
      <c r="L276" s="194">
        <v>1</v>
      </c>
      <c r="M276" s="194">
        <v>0</v>
      </c>
      <c r="N276" s="194">
        <v>0</v>
      </c>
    </row>
    <row r="277" spans="1:14">
      <c r="A277" s="201" t="s">
        <v>54</v>
      </c>
      <c r="B277" s="194">
        <f>SUM(C277:N277)</f>
        <v>57</v>
      </c>
      <c r="C277" s="194">
        <v>2</v>
      </c>
      <c r="D277" s="194">
        <v>3</v>
      </c>
      <c r="E277" s="194">
        <v>3</v>
      </c>
      <c r="F277" s="194">
        <v>5</v>
      </c>
      <c r="G277" s="194">
        <v>9</v>
      </c>
      <c r="H277" s="194">
        <v>2</v>
      </c>
      <c r="I277" s="194">
        <v>8</v>
      </c>
      <c r="J277" s="194">
        <v>5</v>
      </c>
      <c r="K277" s="194">
        <v>6</v>
      </c>
      <c r="L277" s="194">
        <v>4</v>
      </c>
      <c r="M277" s="194">
        <v>5</v>
      </c>
      <c r="N277" s="194">
        <v>5</v>
      </c>
    </row>
    <row r="278" spans="1:14">
      <c r="A278" s="201" t="s">
        <v>63</v>
      </c>
      <c r="B278" s="194">
        <f>SUM(C278:N278)</f>
        <v>43</v>
      </c>
      <c r="C278" s="194">
        <v>0</v>
      </c>
      <c r="D278" s="194">
        <v>2</v>
      </c>
      <c r="E278" s="194">
        <v>5</v>
      </c>
      <c r="F278" s="194">
        <v>4</v>
      </c>
      <c r="G278" s="194">
        <v>4</v>
      </c>
      <c r="H278" s="194">
        <v>6</v>
      </c>
      <c r="I278" s="194">
        <v>1</v>
      </c>
      <c r="J278" s="194">
        <v>3</v>
      </c>
      <c r="K278" s="194">
        <v>6</v>
      </c>
      <c r="L278" s="194">
        <v>3</v>
      </c>
      <c r="M278" s="194">
        <v>4</v>
      </c>
      <c r="N278" s="194">
        <v>5</v>
      </c>
    </row>
    <row r="279" spans="1:14">
      <c r="A279" s="201" t="s">
        <v>56</v>
      </c>
      <c r="B279" s="194">
        <f>SUM(C279:N279)</f>
        <v>96</v>
      </c>
      <c r="C279" s="194">
        <v>9</v>
      </c>
      <c r="D279" s="194">
        <v>10</v>
      </c>
      <c r="E279" s="194">
        <v>10</v>
      </c>
      <c r="F279" s="194">
        <v>10</v>
      </c>
      <c r="G279" s="194">
        <v>8</v>
      </c>
      <c r="H279" s="194">
        <v>14</v>
      </c>
      <c r="I279" s="194">
        <v>8</v>
      </c>
      <c r="J279" s="194">
        <v>3</v>
      </c>
      <c r="K279" s="194">
        <v>6</v>
      </c>
      <c r="L279" s="194">
        <v>7</v>
      </c>
      <c r="M279" s="194">
        <v>6</v>
      </c>
      <c r="N279" s="194">
        <v>5</v>
      </c>
    </row>
    <row r="280" spans="1:14">
      <c r="A280" s="201" t="s">
        <v>52</v>
      </c>
      <c r="B280" s="194">
        <f>SUM(C280:N280)</f>
        <v>1</v>
      </c>
      <c r="C280" s="194">
        <v>0</v>
      </c>
      <c r="D280" s="194">
        <v>1</v>
      </c>
      <c r="E280" s="194">
        <v>0</v>
      </c>
      <c r="F280" s="194">
        <v>0</v>
      </c>
      <c r="G280" s="194">
        <v>0</v>
      </c>
      <c r="H280" s="194">
        <v>0</v>
      </c>
      <c r="I280" s="194">
        <v>0</v>
      </c>
      <c r="J280" s="194">
        <v>0</v>
      </c>
      <c r="K280" s="194">
        <v>0</v>
      </c>
      <c r="L280" s="194">
        <v>0</v>
      </c>
      <c r="M280" s="194">
        <v>0</v>
      </c>
      <c r="N280" s="194">
        <v>0</v>
      </c>
    </row>
    <row r="281" spans="1:14" s="200" customFormat="1">
      <c r="A281" s="200" t="s">
        <v>184</v>
      </c>
      <c r="B281" s="200">
        <f>SUM(C281:N281)</f>
        <v>9</v>
      </c>
      <c r="C281" s="200">
        <f>SUM(C282:C284)</f>
        <v>0</v>
      </c>
      <c r="D281" s="200">
        <f t="shared" ref="D281" si="107">SUM(D282:D284)</f>
        <v>3</v>
      </c>
      <c r="E281" s="200">
        <f>SUM(E282:E284)</f>
        <v>3</v>
      </c>
      <c r="F281" s="200">
        <f t="shared" ref="F281:N281" si="108">SUM(F282:F284)</f>
        <v>1</v>
      </c>
      <c r="G281" s="200">
        <f t="shared" si="108"/>
        <v>0</v>
      </c>
      <c r="H281" s="200">
        <f t="shared" si="108"/>
        <v>0</v>
      </c>
      <c r="I281" s="200">
        <f t="shared" si="108"/>
        <v>1</v>
      </c>
      <c r="J281" s="200">
        <f t="shared" si="108"/>
        <v>0</v>
      </c>
      <c r="K281" s="200">
        <f t="shared" si="108"/>
        <v>0</v>
      </c>
      <c r="L281" s="200">
        <f t="shared" si="108"/>
        <v>0</v>
      </c>
      <c r="M281" s="200">
        <f t="shared" si="108"/>
        <v>0</v>
      </c>
      <c r="N281" s="200">
        <f t="shared" si="108"/>
        <v>1</v>
      </c>
    </row>
    <row r="282" spans="1:14">
      <c r="A282" s="201" t="s">
        <v>51</v>
      </c>
      <c r="B282" s="194">
        <f>SUM(C282:N282)</f>
        <v>4</v>
      </c>
      <c r="C282" s="194">
        <v>0</v>
      </c>
      <c r="D282" s="194">
        <v>2</v>
      </c>
      <c r="E282" s="194">
        <v>2</v>
      </c>
      <c r="F282" s="194">
        <v>0</v>
      </c>
      <c r="G282" s="194">
        <v>0</v>
      </c>
      <c r="H282" s="194">
        <v>0</v>
      </c>
      <c r="I282" s="194">
        <v>0</v>
      </c>
      <c r="J282" s="194">
        <v>0</v>
      </c>
      <c r="K282" s="194">
        <v>0</v>
      </c>
      <c r="L282" s="194">
        <v>0</v>
      </c>
      <c r="M282" s="194">
        <v>0</v>
      </c>
      <c r="N282" s="194">
        <v>0</v>
      </c>
    </row>
    <row r="283" spans="1:14">
      <c r="A283" s="201" t="s">
        <v>54</v>
      </c>
      <c r="B283" s="194">
        <f>SUM(C283:N283)</f>
        <v>1</v>
      </c>
      <c r="C283" s="194">
        <v>0</v>
      </c>
      <c r="D283" s="194">
        <v>1</v>
      </c>
      <c r="E283" s="194">
        <v>0</v>
      </c>
      <c r="F283" s="194">
        <v>0</v>
      </c>
      <c r="G283" s="194">
        <v>0</v>
      </c>
      <c r="H283" s="194">
        <v>0</v>
      </c>
      <c r="I283" s="194">
        <v>0</v>
      </c>
      <c r="J283" s="194">
        <v>0</v>
      </c>
      <c r="K283" s="194">
        <v>0</v>
      </c>
      <c r="L283" s="194">
        <v>0</v>
      </c>
      <c r="M283" s="194">
        <v>0</v>
      </c>
      <c r="N283" s="194">
        <v>0</v>
      </c>
    </row>
    <row r="284" spans="1:14">
      <c r="A284" s="201" t="s">
        <v>56</v>
      </c>
      <c r="B284" s="194">
        <f>SUM(C284:N284)</f>
        <v>4</v>
      </c>
      <c r="C284" s="194">
        <v>0</v>
      </c>
      <c r="D284" s="194">
        <v>0</v>
      </c>
      <c r="E284" s="194">
        <v>1</v>
      </c>
      <c r="F284" s="194">
        <v>1</v>
      </c>
      <c r="G284" s="194">
        <v>0</v>
      </c>
      <c r="H284" s="194">
        <v>0</v>
      </c>
      <c r="I284" s="194">
        <v>1</v>
      </c>
      <c r="J284" s="194">
        <v>0</v>
      </c>
      <c r="K284" s="194">
        <v>0</v>
      </c>
      <c r="L284" s="194">
        <v>0</v>
      </c>
      <c r="M284" s="194">
        <v>0</v>
      </c>
      <c r="N284" s="194">
        <v>1</v>
      </c>
    </row>
    <row r="285" spans="1:14" s="200" customFormat="1">
      <c r="A285" s="203" t="s">
        <v>140</v>
      </c>
      <c r="B285" s="200">
        <f>SUM(C285:N285)</f>
        <v>5</v>
      </c>
      <c r="C285" s="200">
        <f>SUM(C286:C287)</f>
        <v>0</v>
      </c>
      <c r="D285" s="200">
        <f t="shared" ref="D285:N285" si="109">SUM(D286:D287)</f>
        <v>0</v>
      </c>
      <c r="E285" s="200">
        <f t="shared" si="109"/>
        <v>0</v>
      </c>
      <c r="F285" s="200">
        <f t="shared" si="109"/>
        <v>1</v>
      </c>
      <c r="G285" s="200">
        <f t="shared" si="109"/>
        <v>1</v>
      </c>
      <c r="H285" s="200">
        <f t="shared" si="109"/>
        <v>1</v>
      </c>
      <c r="I285" s="200">
        <f t="shared" si="109"/>
        <v>1</v>
      </c>
      <c r="J285" s="200">
        <f t="shared" si="109"/>
        <v>0</v>
      </c>
      <c r="K285" s="200">
        <f t="shared" si="109"/>
        <v>0</v>
      </c>
      <c r="L285" s="200">
        <f t="shared" si="109"/>
        <v>0</v>
      </c>
      <c r="M285" s="200">
        <f t="shared" si="109"/>
        <v>0</v>
      </c>
      <c r="N285" s="200">
        <f t="shared" si="109"/>
        <v>1</v>
      </c>
    </row>
    <row r="286" spans="1:14" s="200" customFormat="1">
      <c r="A286" s="201" t="s">
        <v>63</v>
      </c>
      <c r="B286" s="194">
        <f>SUM(C286:N286)</f>
        <v>1</v>
      </c>
      <c r="C286" s="194">
        <v>0</v>
      </c>
      <c r="D286" s="194">
        <v>0</v>
      </c>
      <c r="E286" s="194">
        <v>0</v>
      </c>
      <c r="F286" s="194">
        <v>0</v>
      </c>
      <c r="G286" s="194">
        <v>0</v>
      </c>
      <c r="H286" s="194">
        <v>0</v>
      </c>
      <c r="I286" s="194">
        <v>1</v>
      </c>
      <c r="J286" s="194">
        <v>0</v>
      </c>
      <c r="K286" s="194">
        <v>0</v>
      </c>
      <c r="L286" s="194">
        <v>0</v>
      </c>
      <c r="M286" s="194">
        <v>0</v>
      </c>
      <c r="N286" s="194">
        <v>0</v>
      </c>
    </row>
    <row r="287" spans="1:14">
      <c r="A287" s="201" t="s">
        <v>52</v>
      </c>
      <c r="B287" s="194">
        <f>SUM(C287:N287)</f>
        <v>4</v>
      </c>
      <c r="C287" s="194">
        <v>0</v>
      </c>
      <c r="D287" s="194">
        <v>0</v>
      </c>
      <c r="E287" s="194">
        <v>0</v>
      </c>
      <c r="F287" s="194">
        <v>1</v>
      </c>
      <c r="G287" s="194">
        <v>1</v>
      </c>
      <c r="H287" s="194">
        <v>1</v>
      </c>
      <c r="I287" s="194">
        <v>0</v>
      </c>
      <c r="J287" s="194">
        <v>0</v>
      </c>
      <c r="K287" s="194">
        <v>0</v>
      </c>
      <c r="L287" s="194">
        <v>0</v>
      </c>
      <c r="M287" s="194">
        <v>0</v>
      </c>
      <c r="N287" s="194">
        <v>1</v>
      </c>
    </row>
    <row r="288" spans="1:14" s="200" customFormat="1">
      <c r="A288" s="200" t="s">
        <v>27</v>
      </c>
      <c r="B288" s="200">
        <f>SUM(C288:N288)</f>
        <v>212</v>
      </c>
      <c r="C288" s="200">
        <f>SUM(C289:C293)</f>
        <v>7</v>
      </c>
      <c r="D288" s="200">
        <f t="shared" ref="D288:N288" si="110">SUM(D289:D293)</f>
        <v>13</v>
      </c>
      <c r="E288" s="200">
        <f t="shared" si="110"/>
        <v>15</v>
      </c>
      <c r="F288" s="200">
        <f t="shared" si="110"/>
        <v>16</v>
      </c>
      <c r="G288" s="200">
        <f t="shared" si="110"/>
        <v>14</v>
      </c>
      <c r="H288" s="200">
        <f t="shared" si="110"/>
        <v>19</v>
      </c>
      <c r="I288" s="200">
        <f t="shared" si="110"/>
        <v>19</v>
      </c>
      <c r="J288" s="200">
        <f t="shared" si="110"/>
        <v>20</v>
      </c>
      <c r="K288" s="200">
        <f t="shared" si="110"/>
        <v>20</v>
      </c>
      <c r="L288" s="200">
        <f t="shared" si="110"/>
        <v>23</v>
      </c>
      <c r="M288" s="200">
        <f t="shared" si="110"/>
        <v>24</v>
      </c>
      <c r="N288" s="200">
        <f t="shared" si="110"/>
        <v>22</v>
      </c>
    </row>
    <row r="289" spans="1:14" s="200" customFormat="1">
      <c r="A289" s="201" t="s">
        <v>53</v>
      </c>
      <c r="B289" s="194">
        <f>SUM(C289:N289)</f>
        <v>1</v>
      </c>
      <c r="C289" s="194">
        <v>0</v>
      </c>
      <c r="D289" s="194">
        <v>0</v>
      </c>
      <c r="E289" s="194">
        <v>0</v>
      </c>
      <c r="F289" s="194">
        <v>0</v>
      </c>
      <c r="G289" s="194">
        <v>0</v>
      </c>
      <c r="H289" s="194">
        <v>0</v>
      </c>
      <c r="I289" s="194">
        <v>0</v>
      </c>
      <c r="J289" s="194">
        <v>0</v>
      </c>
      <c r="K289" s="194">
        <v>0</v>
      </c>
      <c r="L289" s="194">
        <v>1</v>
      </c>
      <c r="M289" s="194">
        <v>0</v>
      </c>
      <c r="N289" s="194">
        <v>0</v>
      </c>
    </row>
    <row r="290" spans="1:14">
      <c r="A290" s="201" t="s">
        <v>51</v>
      </c>
      <c r="B290" s="194">
        <f>SUM(C290:N290)</f>
        <v>198</v>
      </c>
      <c r="C290" s="194">
        <v>7</v>
      </c>
      <c r="D290" s="194">
        <v>13</v>
      </c>
      <c r="E290" s="194">
        <v>14</v>
      </c>
      <c r="F290" s="194">
        <v>13</v>
      </c>
      <c r="G290" s="194">
        <v>13</v>
      </c>
      <c r="H290" s="194">
        <v>17</v>
      </c>
      <c r="I290" s="194">
        <v>18</v>
      </c>
      <c r="J290" s="194">
        <v>19</v>
      </c>
      <c r="K290" s="194">
        <v>19</v>
      </c>
      <c r="L290" s="194">
        <v>20</v>
      </c>
      <c r="M290" s="194">
        <v>24</v>
      </c>
      <c r="N290" s="194">
        <v>21</v>
      </c>
    </row>
    <row r="291" spans="1:14">
      <c r="A291" s="201" t="s">
        <v>55</v>
      </c>
      <c r="B291" s="194">
        <f>SUM(C291:N291)</f>
        <v>1</v>
      </c>
      <c r="C291" s="194">
        <v>0</v>
      </c>
      <c r="D291" s="194">
        <v>0</v>
      </c>
      <c r="E291" s="194">
        <v>1</v>
      </c>
      <c r="F291" s="194">
        <v>0</v>
      </c>
      <c r="G291" s="194">
        <v>0</v>
      </c>
      <c r="H291" s="194">
        <v>0</v>
      </c>
      <c r="I291" s="194">
        <v>0</v>
      </c>
      <c r="J291" s="194">
        <v>0</v>
      </c>
      <c r="K291" s="194">
        <v>0</v>
      </c>
      <c r="L291" s="194">
        <v>0</v>
      </c>
      <c r="M291" s="194">
        <v>0</v>
      </c>
      <c r="N291" s="194">
        <v>0</v>
      </c>
    </row>
    <row r="292" spans="1:14">
      <c r="A292" s="201" t="s">
        <v>54</v>
      </c>
      <c r="B292" s="194">
        <f>SUM(C292:N292)</f>
        <v>7</v>
      </c>
      <c r="C292" s="194">
        <v>0</v>
      </c>
      <c r="D292" s="194">
        <v>0</v>
      </c>
      <c r="E292" s="194">
        <v>0</v>
      </c>
      <c r="F292" s="194">
        <v>3</v>
      </c>
      <c r="G292" s="194">
        <v>0</v>
      </c>
      <c r="H292" s="194">
        <v>2</v>
      </c>
      <c r="I292" s="194">
        <v>0</v>
      </c>
      <c r="J292" s="194">
        <v>0</v>
      </c>
      <c r="K292" s="194">
        <v>1</v>
      </c>
      <c r="L292" s="194">
        <v>1</v>
      </c>
      <c r="M292" s="194">
        <v>0</v>
      </c>
      <c r="N292" s="194">
        <v>0</v>
      </c>
    </row>
    <row r="293" spans="1:14">
      <c r="A293" s="201" t="s">
        <v>56</v>
      </c>
      <c r="B293" s="194">
        <f>SUM(C293:N293)</f>
        <v>5</v>
      </c>
      <c r="C293" s="194">
        <v>0</v>
      </c>
      <c r="D293" s="194">
        <v>0</v>
      </c>
      <c r="E293" s="194">
        <v>0</v>
      </c>
      <c r="F293" s="194">
        <v>0</v>
      </c>
      <c r="G293" s="194">
        <v>1</v>
      </c>
      <c r="H293" s="194">
        <v>0</v>
      </c>
      <c r="I293" s="194">
        <v>1</v>
      </c>
      <c r="J293" s="194">
        <v>1</v>
      </c>
      <c r="K293" s="194">
        <v>0</v>
      </c>
      <c r="L293" s="194">
        <v>1</v>
      </c>
      <c r="M293" s="194">
        <v>0</v>
      </c>
      <c r="N293" s="194">
        <v>1</v>
      </c>
    </row>
    <row r="294" spans="1:14" s="200" customFormat="1">
      <c r="A294" s="200" t="s">
        <v>28</v>
      </c>
      <c r="B294" s="200">
        <f>SUM(C294:N294)</f>
        <v>28</v>
      </c>
      <c r="C294" s="200">
        <f>SUM(C295:C300)</f>
        <v>1</v>
      </c>
      <c r="D294" s="200">
        <f t="shared" ref="D294" si="111">SUM(D295:D300)</f>
        <v>6</v>
      </c>
      <c r="E294" s="200">
        <f>SUM(E295:E300)</f>
        <v>3</v>
      </c>
      <c r="F294" s="200">
        <f t="shared" ref="F294:J294" si="112">SUM(F295:F300)</f>
        <v>1</v>
      </c>
      <c r="G294" s="200">
        <f t="shared" si="112"/>
        <v>3</v>
      </c>
      <c r="H294" s="200">
        <f t="shared" si="112"/>
        <v>0</v>
      </c>
      <c r="I294" s="200">
        <f t="shared" si="112"/>
        <v>2</v>
      </c>
      <c r="J294" s="200">
        <f t="shared" si="112"/>
        <v>2</v>
      </c>
      <c r="K294" s="200">
        <f>SUM(K295:K300)</f>
        <v>3</v>
      </c>
      <c r="L294" s="200">
        <f t="shared" ref="L294:N294" si="113">SUM(L295:L300)</f>
        <v>1</v>
      </c>
      <c r="M294" s="200">
        <f t="shared" si="113"/>
        <v>3</v>
      </c>
      <c r="N294" s="200">
        <f t="shared" si="113"/>
        <v>3</v>
      </c>
    </row>
    <row r="295" spans="1:14">
      <c r="A295" s="201" t="s">
        <v>51</v>
      </c>
      <c r="B295" s="194">
        <f>SUM(C295:N295)</f>
        <v>4</v>
      </c>
      <c r="C295" s="194">
        <v>0</v>
      </c>
      <c r="D295" s="194">
        <v>1</v>
      </c>
      <c r="E295" s="194">
        <v>2</v>
      </c>
      <c r="F295" s="194">
        <v>0</v>
      </c>
      <c r="G295" s="194">
        <v>0</v>
      </c>
      <c r="H295" s="194">
        <v>0</v>
      </c>
      <c r="I295" s="194">
        <v>0</v>
      </c>
      <c r="J295" s="194">
        <v>0</v>
      </c>
      <c r="K295" s="194">
        <v>0</v>
      </c>
      <c r="L295" s="194">
        <v>0</v>
      </c>
      <c r="M295" s="194">
        <v>0</v>
      </c>
      <c r="N295" s="194">
        <v>1</v>
      </c>
    </row>
    <row r="296" spans="1:14">
      <c r="A296" s="201" t="s">
        <v>55</v>
      </c>
      <c r="B296" s="194">
        <f>SUM(C296:N296)</f>
        <v>9</v>
      </c>
      <c r="C296" s="194">
        <v>1</v>
      </c>
      <c r="D296" s="194">
        <v>2</v>
      </c>
      <c r="E296" s="194">
        <v>1</v>
      </c>
      <c r="F296" s="194">
        <v>0</v>
      </c>
      <c r="G296" s="194">
        <v>0</v>
      </c>
      <c r="H296" s="194">
        <v>0</v>
      </c>
      <c r="I296" s="194">
        <v>0</v>
      </c>
      <c r="J296" s="194">
        <v>0</v>
      </c>
      <c r="K296" s="194">
        <v>0</v>
      </c>
      <c r="L296" s="194">
        <v>0</v>
      </c>
      <c r="M296" s="194">
        <v>3</v>
      </c>
      <c r="N296" s="194">
        <v>2</v>
      </c>
    </row>
    <row r="297" spans="1:14">
      <c r="A297" s="201" t="s">
        <v>54</v>
      </c>
      <c r="B297" s="194">
        <f>SUM(C297:N297)</f>
        <v>2</v>
      </c>
      <c r="C297" s="194">
        <v>0</v>
      </c>
      <c r="D297" s="194">
        <v>0</v>
      </c>
      <c r="E297" s="194">
        <v>0</v>
      </c>
      <c r="F297" s="194">
        <v>1</v>
      </c>
      <c r="G297" s="194">
        <v>1</v>
      </c>
      <c r="H297" s="194">
        <v>0</v>
      </c>
      <c r="I297" s="194">
        <v>0</v>
      </c>
      <c r="J297" s="194">
        <v>0</v>
      </c>
      <c r="K297" s="194">
        <v>0</v>
      </c>
      <c r="L297" s="194">
        <v>0</v>
      </c>
      <c r="M297" s="194">
        <v>0</v>
      </c>
      <c r="N297" s="194">
        <v>0</v>
      </c>
    </row>
    <row r="298" spans="1:14">
      <c r="A298" s="201" t="s">
        <v>63</v>
      </c>
      <c r="B298" s="194">
        <f>SUM(C298:N298)</f>
        <v>3</v>
      </c>
      <c r="C298" s="194">
        <v>0</v>
      </c>
      <c r="D298" s="194">
        <v>0</v>
      </c>
      <c r="E298" s="194">
        <v>0</v>
      </c>
      <c r="F298" s="194">
        <v>0</v>
      </c>
      <c r="G298" s="194">
        <v>0</v>
      </c>
      <c r="H298" s="194">
        <v>0</v>
      </c>
      <c r="I298" s="194">
        <v>1</v>
      </c>
      <c r="J298" s="194">
        <v>1</v>
      </c>
      <c r="K298" s="194">
        <v>1</v>
      </c>
      <c r="L298" s="194">
        <v>0</v>
      </c>
      <c r="M298" s="194">
        <v>0</v>
      </c>
      <c r="N298" s="194">
        <v>0</v>
      </c>
    </row>
    <row r="299" spans="1:14">
      <c r="A299" s="201" t="s">
        <v>56</v>
      </c>
      <c r="B299" s="194">
        <f>SUM(C299:N299)</f>
        <v>5</v>
      </c>
      <c r="C299" s="194">
        <v>0</v>
      </c>
      <c r="D299" s="194">
        <v>1</v>
      </c>
      <c r="E299" s="194">
        <v>0</v>
      </c>
      <c r="F299" s="194">
        <v>0</v>
      </c>
      <c r="G299" s="194">
        <v>0</v>
      </c>
      <c r="H299" s="194">
        <v>0</v>
      </c>
      <c r="I299" s="194">
        <v>0</v>
      </c>
      <c r="J299" s="194">
        <v>1</v>
      </c>
      <c r="K299" s="194">
        <v>2</v>
      </c>
      <c r="L299" s="194">
        <v>1</v>
      </c>
      <c r="M299" s="194">
        <v>0</v>
      </c>
      <c r="N299" s="194">
        <v>0</v>
      </c>
    </row>
    <row r="300" spans="1:14">
      <c r="A300" s="201" t="s">
        <v>52</v>
      </c>
      <c r="B300" s="194">
        <f>SUM(C300:N300)</f>
        <v>5</v>
      </c>
      <c r="C300" s="194">
        <v>0</v>
      </c>
      <c r="D300" s="194">
        <v>2</v>
      </c>
      <c r="E300" s="194">
        <v>0</v>
      </c>
      <c r="F300" s="194">
        <v>0</v>
      </c>
      <c r="G300" s="194">
        <v>2</v>
      </c>
      <c r="H300" s="194">
        <v>0</v>
      </c>
      <c r="I300" s="194">
        <v>1</v>
      </c>
      <c r="J300" s="194">
        <v>0</v>
      </c>
      <c r="K300" s="194">
        <v>0</v>
      </c>
      <c r="L300" s="194">
        <v>0</v>
      </c>
      <c r="M300" s="194">
        <v>0</v>
      </c>
      <c r="N300" s="194">
        <v>0</v>
      </c>
    </row>
    <row r="301" spans="1:14" s="200" customFormat="1">
      <c r="A301" s="203" t="s">
        <v>185</v>
      </c>
      <c r="B301" s="200">
        <f>SUM(C301:N301)</f>
        <v>2</v>
      </c>
      <c r="C301" s="200">
        <f>SUM(C302:C303)</f>
        <v>0</v>
      </c>
      <c r="D301" s="200">
        <f t="shared" ref="D301:N301" si="114">SUM(D302:D303)</f>
        <v>0</v>
      </c>
      <c r="E301" s="200">
        <f t="shared" si="114"/>
        <v>0</v>
      </c>
      <c r="F301" s="200">
        <f t="shared" si="114"/>
        <v>0</v>
      </c>
      <c r="G301" s="200">
        <f t="shared" si="114"/>
        <v>0</v>
      </c>
      <c r="H301" s="200">
        <f t="shared" si="114"/>
        <v>1</v>
      </c>
      <c r="I301" s="200">
        <f t="shared" si="114"/>
        <v>0</v>
      </c>
      <c r="J301" s="200">
        <f t="shared" si="114"/>
        <v>0</v>
      </c>
      <c r="K301" s="200">
        <f t="shared" si="114"/>
        <v>0</v>
      </c>
      <c r="L301" s="200">
        <f t="shared" si="114"/>
        <v>0</v>
      </c>
      <c r="M301" s="200">
        <f t="shared" si="114"/>
        <v>0</v>
      </c>
      <c r="N301" s="200">
        <f t="shared" si="114"/>
        <v>1</v>
      </c>
    </row>
    <row r="302" spans="1:14">
      <c r="A302" s="201" t="s">
        <v>51</v>
      </c>
      <c r="B302" s="194">
        <f>SUM(C302:N302)</f>
        <v>1</v>
      </c>
      <c r="C302" s="194">
        <v>0</v>
      </c>
      <c r="D302" s="194">
        <v>0</v>
      </c>
      <c r="E302" s="194">
        <v>0</v>
      </c>
      <c r="F302" s="194">
        <v>0</v>
      </c>
      <c r="G302" s="194">
        <v>0</v>
      </c>
      <c r="H302" s="194">
        <v>1</v>
      </c>
      <c r="I302" s="194">
        <v>0</v>
      </c>
      <c r="J302" s="194">
        <v>0</v>
      </c>
      <c r="K302" s="194">
        <v>0</v>
      </c>
      <c r="L302" s="194">
        <v>0</v>
      </c>
      <c r="M302" s="194">
        <v>0</v>
      </c>
      <c r="N302" s="194">
        <v>0</v>
      </c>
    </row>
    <row r="303" spans="1:14">
      <c r="A303" s="201" t="s">
        <v>52</v>
      </c>
      <c r="B303" s="194">
        <f>SUM(C303:N303)</f>
        <v>1</v>
      </c>
      <c r="C303" s="194">
        <v>0</v>
      </c>
      <c r="D303" s="194">
        <v>0</v>
      </c>
      <c r="E303" s="194">
        <v>0</v>
      </c>
      <c r="F303" s="194">
        <v>0</v>
      </c>
      <c r="G303" s="194">
        <v>0</v>
      </c>
      <c r="H303" s="194">
        <v>0</v>
      </c>
      <c r="I303" s="194">
        <v>0</v>
      </c>
      <c r="J303" s="194">
        <v>0</v>
      </c>
      <c r="K303" s="194">
        <v>0</v>
      </c>
      <c r="L303" s="194">
        <v>0</v>
      </c>
      <c r="M303" s="194">
        <v>0</v>
      </c>
      <c r="N303" s="194">
        <v>1</v>
      </c>
    </row>
    <row r="304" spans="1:14" s="200" customFormat="1">
      <c r="A304" s="203" t="s">
        <v>345</v>
      </c>
      <c r="B304" s="200">
        <f>SUM(C304:N304)</f>
        <v>1</v>
      </c>
      <c r="C304" s="200">
        <f>SUM(C305)</f>
        <v>0</v>
      </c>
      <c r="D304" s="200">
        <f t="shared" ref="D304:N304" si="115">SUM(D305)</f>
        <v>0</v>
      </c>
      <c r="E304" s="200">
        <f t="shared" si="115"/>
        <v>0</v>
      </c>
      <c r="F304" s="200">
        <f t="shared" si="115"/>
        <v>0</v>
      </c>
      <c r="G304" s="200">
        <f t="shared" si="115"/>
        <v>0</v>
      </c>
      <c r="H304" s="200">
        <f t="shared" si="115"/>
        <v>0</v>
      </c>
      <c r="I304" s="200">
        <f t="shared" si="115"/>
        <v>0</v>
      </c>
      <c r="J304" s="200">
        <f t="shared" si="115"/>
        <v>0</v>
      </c>
      <c r="K304" s="200">
        <f t="shared" si="115"/>
        <v>1</v>
      </c>
      <c r="L304" s="200">
        <f t="shared" si="115"/>
        <v>0</v>
      </c>
      <c r="M304" s="200">
        <f t="shared" si="115"/>
        <v>0</v>
      </c>
      <c r="N304" s="200">
        <f t="shared" si="115"/>
        <v>0</v>
      </c>
    </row>
    <row r="305" spans="1:14">
      <c r="A305" s="201" t="s">
        <v>51</v>
      </c>
      <c r="B305" s="194">
        <f>SUM(C305:N305)</f>
        <v>1</v>
      </c>
      <c r="C305" s="194">
        <v>0</v>
      </c>
      <c r="D305" s="194">
        <v>0</v>
      </c>
      <c r="E305" s="194">
        <v>0</v>
      </c>
      <c r="F305" s="194">
        <v>0</v>
      </c>
      <c r="G305" s="194">
        <v>0</v>
      </c>
      <c r="H305" s="194">
        <v>0</v>
      </c>
      <c r="I305" s="194">
        <v>0</v>
      </c>
      <c r="J305" s="194">
        <v>0</v>
      </c>
      <c r="K305" s="194">
        <v>1</v>
      </c>
      <c r="L305" s="194">
        <v>0</v>
      </c>
      <c r="M305" s="194">
        <v>0</v>
      </c>
      <c r="N305" s="194">
        <v>0</v>
      </c>
    </row>
    <row r="306" spans="1:14" s="200" customFormat="1">
      <c r="A306" s="200" t="s">
        <v>322</v>
      </c>
      <c r="B306" s="200">
        <f>SUM(C306:N306)</f>
        <v>143</v>
      </c>
      <c r="C306" s="200">
        <f>SUM(C307:C309)</f>
        <v>13</v>
      </c>
      <c r="D306" s="200">
        <f>SUM(D307:D309)</f>
        <v>12</v>
      </c>
      <c r="E306" s="200">
        <f>SUM(E307:E309)</f>
        <v>15</v>
      </c>
      <c r="F306" s="200">
        <f>SUM(F307:F309)</f>
        <v>6</v>
      </c>
      <c r="G306" s="200">
        <f>SUM(G307:G309)</f>
        <v>10</v>
      </c>
      <c r="H306" s="200">
        <f>SUM(H307:H309)</f>
        <v>12</v>
      </c>
      <c r="I306" s="200">
        <f>SUM(I307:I309)</f>
        <v>15</v>
      </c>
      <c r="J306" s="200">
        <f>SUM(J307:J309)</f>
        <v>9</v>
      </c>
      <c r="K306" s="200">
        <f>SUM(K307:K309)</f>
        <v>16</v>
      </c>
      <c r="L306" s="200">
        <f>SUM(L307:L309)</f>
        <v>13</v>
      </c>
      <c r="M306" s="200">
        <f>SUM(M307:M309)</f>
        <v>8</v>
      </c>
      <c r="N306" s="200">
        <f>SUM(N307:N309)</f>
        <v>14</v>
      </c>
    </row>
    <row r="307" spans="1:14">
      <c r="A307" s="201" t="s">
        <v>51</v>
      </c>
      <c r="B307" s="194">
        <f>SUM(C307:N307)</f>
        <v>140</v>
      </c>
      <c r="C307" s="194">
        <v>13</v>
      </c>
      <c r="D307" s="194">
        <v>12</v>
      </c>
      <c r="E307" s="194">
        <v>15</v>
      </c>
      <c r="F307" s="194">
        <v>5</v>
      </c>
      <c r="G307" s="194">
        <v>10</v>
      </c>
      <c r="H307" s="194">
        <v>12</v>
      </c>
      <c r="I307" s="194">
        <v>14</v>
      </c>
      <c r="J307" s="194">
        <v>9</v>
      </c>
      <c r="K307" s="194">
        <v>16</v>
      </c>
      <c r="L307" s="194">
        <v>12</v>
      </c>
      <c r="M307" s="194">
        <v>8</v>
      </c>
      <c r="N307" s="194">
        <v>14</v>
      </c>
    </row>
    <row r="308" spans="1:14">
      <c r="A308" s="201" t="s">
        <v>54</v>
      </c>
      <c r="B308" s="194">
        <f>SUM(C308:N308)</f>
        <v>1</v>
      </c>
      <c r="C308" s="194">
        <v>0</v>
      </c>
      <c r="D308" s="194">
        <v>0</v>
      </c>
      <c r="E308" s="194">
        <v>0</v>
      </c>
      <c r="F308" s="194">
        <v>0</v>
      </c>
      <c r="G308" s="194">
        <v>0</v>
      </c>
      <c r="H308" s="194">
        <v>0</v>
      </c>
      <c r="I308" s="194">
        <v>0</v>
      </c>
      <c r="J308" s="194">
        <v>0</v>
      </c>
      <c r="K308" s="194">
        <v>0</v>
      </c>
      <c r="L308" s="194">
        <v>1</v>
      </c>
      <c r="M308" s="194">
        <v>0</v>
      </c>
      <c r="N308" s="194">
        <v>0</v>
      </c>
    </row>
    <row r="309" spans="1:14">
      <c r="A309" s="201" t="s">
        <v>56</v>
      </c>
      <c r="B309" s="194">
        <f>SUM(C309:N309)</f>
        <v>2</v>
      </c>
      <c r="C309" s="194">
        <v>0</v>
      </c>
      <c r="D309" s="194">
        <v>0</v>
      </c>
      <c r="E309" s="194">
        <v>0</v>
      </c>
      <c r="F309" s="194">
        <v>1</v>
      </c>
      <c r="G309" s="194">
        <v>0</v>
      </c>
      <c r="H309" s="194">
        <v>0</v>
      </c>
      <c r="I309" s="194">
        <v>1</v>
      </c>
      <c r="J309" s="194">
        <v>0</v>
      </c>
      <c r="K309" s="194">
        <v>0</v>
      </c>
      <c r="L309" s="194">
        <v>0</v>
      </c>
      <c r="M309" s="194">
        <v>0</v>
      </c>
      <c r="N309" s="194">
        <v>0</v>
      </c>
    </row>
    <row r="310" spans="1:14" s="200" customFormat="1">
      <c r="A310" s="200" t="s">
        <v>29</v>
      </c>
      <c r="B310" s="200">
        <f>SUM(C310:N310)</f>
        <v>138</v>
      </c>
      <c r="C310" s="200">
        <f>SUM(C311:C319)</f>
        <v>12</v>
      </c>
      <c r="D310" s="200">
        <f t="shared" ref="D310:N310" si="116">SUM(D311:D319)</f>
        <v>8</v>
      </c>
      <c r="E310" s="200">
        <f t="shared" si="116"/>
        <v>10</v>
      </c>
      <c r="F310" s="200">
        <f t="shared" si="116"/>
        <v>13</v>
      </c>
      <c r="G310" s="200">
        <f t="shared" si="116"/>
        <v>11</v>
      </c>
      <c r="H310" s="200">
        <f t="shared" si="116"/>
        <v>4</v>
      </c>
      <c r="I310" s="200">
        <f t="shared" si="116"/>
        <v>14</v>
      </c>
      <c r="J310" s="200">
        <f t="shared" si="116"/>
        <v>11</v>
      </c>
      <c r="K310" s="200">
        <f t="shared" si="116"/>
        <v>14</v>
      </c>
      <c r="L310" s="200">
        <f t="shared" si="116"/>
        <v>12</v>
      </c>
      <c r="M310" s="200">
        <f t="shared" si="116"/>
        <v>16</v>
      </c>
      <c r="N310" s="200">
        <f t="shared" si="116"/>
        <v>13</v>
      </c>
    </row>
    <row r="311" spans="1:14" s="200" customFormat="1">
      <c r="A311" s="201" t="s">
        <v>53</v>
      </c>
      <c r="B311" s="194">
        <f>SUM(C311:N311)</f>
        <v>1</v>
      </c>
      <c r="C311" s="194">
        <v>0</v>
      </c>
      <c r="D311" s="194">
        <v>0</v>
      </c>
      <c r="E311" s="194">
        <v>0</v>
      </c>
      <c r="F311" s="194">
        <v>0</v>
      </c>
      <c r="G311" s="194">
        <v>0</v>
      </c>
      <c r="H311" s="194">
        <v>0</v>
      </c>
      <c r="I311" s="194">
        <v>0</v>
      </c>
      <c r="J311" s="194">
        <v>1</v>
      </c>
      <c r="K311" s="194">
        <v>0</v>
      </c>
      <c r="L311" s="194">
        <v>0</v>
      </c>
      <c r="M311" s="194">
        <v>0</v>
      </c>
      <c r="N311" s="194">
        <v>0</v>
      </c>
    </row>
    <row r="312" spans="1:14">
      <c r="A312" s="201" t="s">
        <v>51</v>
      </c>
      <c r="B312" s="194">
        <f>SUM(C312:N312)</f>
        <v>109</v>
      </c>
      <c r="C312" s="194">
        <v>8</v>
      </c>
      <c r="D312" s="194">
        <v>6</v>
      </c>
      <c r="E312" s="194">
        <v>10</v>
      </c>
      <c r="F312" s="194">
        <v>8</v>
      </c>
      <c r="G312" s="194">
        <v>10</v>
      </c>
      <c r="H312" s="194">
        <v>4</v>
      </c>
      <c r="I312" s="194">
        <v>9</v>
      </c>
      <c r="J312" s="194">
        <v>5</v>
      </c>
      <c r="K312" s="194">
        <v>11</v>
      </c>
      <c r="L312" s="194">
        <v>12</v>
      </c>
      <c r="M312" s="194">
        <v>14</v>
      </c>
      <c r="N312" s="194">
        <v>12</v>
      </c>
    </row>
    <row r="313" spans="1:14">
      <c r="A313" s="201" t="s">
        <v>55</v>
      </c>
      <c r="B313" s="194">
        <f>SUM(C313:N313)</f>
        <v>2</v>
      </c>
      <c r="C313" s="194">
        <v>2</v>
      </c>
      <c r="D313" s="194">
        <v>0</v>
      </c>
      <c r="E313" s="194">
        <v>0</v>
      </c>
      <c r="F313" s="194">
        <v>0</v>
      </c>
      <c r="G313" s="194">
        <v>0</v>
      </c>
      <c r="H313" s="194">
        <v>0</v>
      </c>
      <c r="I313" s="194">
        <v>0</v>
      </c>
      <c r="J313" s="194">
        <v>0</v>
      </c>
      <c r="K313" s="194">
        <v>0</v>
      </c>
      <c r="L313" s="194">
        <v>0</v>
      </c>
      <c r="M313" s="194">
        <v>0</v>
      </c>
      <c r="N313" s="194">
        <v>0</v>
      </c>
    </row>
    <row r="314" spans="1:14">
      <c r="A314" s="201" t="s">
        <v>240</v>
      </c>
      <c r="B314" s="194">
        <f>SUM(C314:N314)</f>
        <v>2</v>
      </c>
      <c r="C314" s="194">
        <v>0</v>
      </c>
      <c r="D314" s="194">
        <v>0</v>
      </c>
      <c r="E314" s="194">
        <v>0</v>
      </c>
      <c r="F314" s="194">
        <v>0</v>
      </c>
      <c r="G314" s="194">
        <v>0</v>
      </c>
      <c r="H314" s="194">
        <v>0</v>
      </c>
      <c r="I314" s="194">
        <v>2</v>
      </c>
      <c r="J314" s="194">
        <v>0</v>
      </c>
      <c r="K314" s="194">
        <v>0</v>
      </c>
      <c r="L314" s="194">
        <v>0</v>
      </c>
      <c r="M314" s="194">
        <v>0</v>
      </c>
      <c r="N314" s="194">
        <v>0</v>
      </c>
    </row>
    <row r="315" spans="1:14">
      <c r="A315" s="201" t="s">
        <v>54</v>
      </c>
      <c r="B315" s="194">
        <f>SUM(C315:N315)</f>
        <v>6</v>
      </c>
      <c r="C315" s="194">
        <v>0</v>
      </c>
      <c r="D315" s="194">
        <v>0</v>
      </c>
      <c r="E315" s="194">
        <v>0</v>
      </c>
      <c r="F315" s="194">
        <v>4</v>
      </c>
      <c r="G315" s="194">
        <v>0</v>
      </c>
      <c r="H315" s="194">
        <v>0</v>
      </c>
      <c r="I315" s="194">
        <v>1</v>
      </c>
      <c r="J315" s="194">
        <v>0</v>
      </c>
      <c r="K315" s="194">
        <v>1</v>
      </c>
      <c r="L315" s="194">
        <v>0</v>
      </c>
      <c r="M315" s="194">
        <v>0</v>
      </c>
      <c r="N315" s="194">
        <v>0</v>
      </c>
    </row>
    <row r="316" spans="1:14">
      <c r="A316" s="201" t="s">
        <v>67</v>
      </c>
      <c r="B316" s="194">
        <f>SUM(C316:N316)</f>
        <v>1</v>
      </c>
      <c r="C316" s="194">
        <v>0</v>
      </c>
      <c r="D316" s="194">
        <v>0</v>
      </c>
      <c r="E316" s="194">
        <v>0</v>
      </c>
      <c r="F316" s="194">
        <v>0</v>
      </c>
      <c r="G316" s="194">
        <v>1</v>
      </c>
      <c r="H316" s="194">
        <v>0</v>
      </c>
      <c r="I316" s="194">
        <v>0</v>
      </c>
      <c r="J316" s="194">
        <v>0</v>
      </c>
      <c r="K316" s="194">
        <v>0</v>
      </c>
      <c r="L316" s="194">
        <v>0</v>
      </c>
      <c r="M316" s="194">
        <v>0</v>
      </c>
      <c r="N316" s="194">
        <v>0</v>
      </c>
    </row>
    <row r="317" spans="1:14">
      <c r="A317" s="201" t="s">
        <v>63</v>
      </c>
      <c r="B317" s="194">
        <f>SUM(C317:N317)</f>
        <v>2</v>
      </c>
      <c r="C317" s="194">
        <v>0</v>
      </c>
      <c r="D317" s="194">
        <v>0</v>
      </c>
      <c r="E317" s="194">
        <v>0</v>
      </c>
      <c r="F317" s="194">
        <v>0</v>
      </c>
      <c r="G317" s="194">
        <v>0</v>
      </c>
      <c r="H317" s="194">
        <v>0</v>
      </c>
      <c r="I317" s="194">
        <v>0</v>
      </c>
      <c r="J317" s="194">
        <v>0</v>
      </c>
      <c r="K317" s="194">
        <v>1</v>
      </c>
      <c r="L317" s="194">
        <v>0</v>
      </c>
      <c r="M317" s="194">
        <v>1</v>
      </c>
      <c r="N317" s="194">
        <v>0</v>
      </c>
    </row>
    <row r="318" spans="1:14">
      <c r="A318" s="201" t="s">
        <v>56</v>
      </c>
      <c r="B318" s="194">
        <f>SUM(C318:N318)</f>
        <v>3</v>
      </c>
      <c r="C318" s="194">
        <v>0</v>
      </c>
      <c r="D318" s="194">
        <v>1</v>
      </c>
      <c r="E318" s="194">
        <v>0</v>
      </c>
      <c r="F318" s="194">
        <v>0</v>
      </c>
      <c r="G318" s="194">
        <v>0</v>
      </c>
      <c r="H318" s="194">
        <v>0</v>
      </c>
      <c r="I318" s="194">
        <v>1</v>
      </c>
      <c r="J318" s="194">
        <v>1</v>
      </c>
      <c r="K318" s="194">
        <v>0</v>
      </c>
      <c r="L318" s="194">
        <v>0</v>
      </c>
      <c r="M318" s="194">
        <v>0</v>
      </c>
      <c r="N318" s="194">
        <v>0</v>
      </c>
    </row>
    <row r="319" spans="1:14">
      <c r="A319" s="201" t="s">
        <v>52</v>
      </c>
      <c r="B319" s="194">
        <f>SUM(C319:N319)</f>
        <v>12</v>
      </c>
      <c r="C319" s="194">
        <v>2</v>
      </c>
      <c r="D319" s="194">
        <v>1</v>
      </c>
      <c r="E319" s="194">
        <v>0</v>
      </c>
      <c r="F319" s="194">
        <v>1</v>
      </c>
      <c r="G319" s="194">
        <v>0</v>
      </c>
      <c r="H319" s="194">
        <v>0</v>
      </c>
      <c r="I319" s="194">
        <v>1</v>
      </c>
      <c r="J319" s="194">
        <v>4</v>
      </c>
      <c r="K319" s="194">
        <v>1</v>
      </c>
      <c r="L319" s="194">
        <v>0</v>
      </c>
      <c r="M319" s="194">
        <v>1</v>
      </c>
      <c r="N319" s="194">
        <v>1</v>
      </c>
    </row>
    <row r="320" spans="1:14" s="200" customFormat="1">
      <c r="A320" s="200" t="s">
        <v>323</v>
      </c>
      <c r="B320" s="200">
        <f>SUM(C320:N320)</f>
        <v>40</v>
      </c>
      <c r="C320" s="200">
        <f>SUM(C321:C323)</f>
        <v>1</v>
      </c>
      <c r="D320" s="200">
        <f>SUM(D321:D323)</f>
        <v>2</v>
      </c>
      <c r="E320" s="200">
        <f>SUM(E321:E323)</f>
        <v>2</v>
      </c>
      <c r="F320" s="200">
        <f>SUM(F321:F323)</f>
        <v>2</v>
      </c>
      <c r="G320" s="200">
        <f>SUM(G321:G323)</f>
        <v>2</v>
      </c>
      <c r="H320" s="200">
        <f>SUM(H321:H323)</f>
        <v>3</v>
      </c>
      <c r="I320" s="200">
        <f>SUM(I321:I323)</f>
        <v>4</v>
      </c>
      <c r="J320" s="200">
        <f>SUM(J321:J323)</f>
        <v>2</v>
      </c>
      <c r="K320" s="200">
        <f>SUM(K321:K323)</f>
        <v>4</v>
      </c>
      <c r="L320" s="200">
        <f>SUM(L321:L323)</f>
        <v>6</v>
      </c>
      <c r="M320" s="200">
        <f>SUM(M321:M323)</f>
        <v>8</v>
      </c>
      <c r="N320" s="200">
        <f>SUM(N321:N323)</f>
        <v>4</v>
      </c>
    </row>
    <row r="321" spans="1:14" s="200" customFormat="1">
      <c r="A321" s="201" t="s">
        <v>53</v>
      </c>
      <c r="B321" s="194">
        <f>SUM(C321:N321)</f>
        <v>1</v>
      </c>
      <c r="C321" s="194">
        <v>0</v>
      </c>
      <c r="D321" s="194">
        <v>0</v>
      </c>
      <c r="E321" s="194">
        <v>0</v>
      </c>
      <c r="F321" s="194">
        <v>0</v>
      </c>
      <c r="G321" s="194">
        <v>0</v>
      </c>
      <c r="H321" s="194">
        <v>0</v>
      </c>
      <c r="I321" s="194">
        <v>1</v>
      </c>
      <c r="J321" s="194">
        <v>0</v>
      </c>
      <c r="K321" s="194">
        <v>0</v>
      </c>
      <c r="L321" s="194">
        <v>0</v>
      </c>
      <c r="M321" s="194">
        <v>0</v>
      </c>
      <c r="N321" s="194">
        <v>0</v>
      </c>
    </row>
    <row r="322" spans="1:14">
      <c r="A322" s="201" t="s">
        <v>51</v>
      </c>
      <c r="B322" s="194">
        <f>SUM(C322:N322)</f>
        <v>38</v>
      </c>
      <c r="C322" s="194">
        <v>1</v>
      </c>
      <c r="D322" s="194">
        <v>2</v>
      </c>
      <c r="E322" s="194">
        <v>2</v>
      </c>
      <c r="F322" s="194">
        <v>2</v>
      </c>
      <c r="G322" s="194">
        <v>2</v>
      </c>
      <c r="H322" s="194">
        <v>3</v>
      </c>
      <c r="I322" s="194">
        <v>3</v>
      </c>
      <c r="J322" s="194">
        <v>2</v>
      </c>
      <c r="K322" s="194">
        <v>3</v>
      </c>
      <c r="L322" s="194">
        <v>6</v>
      </c>
      <c r="M322" s="194">
        <v>8</v>
      </c>
      <c r="N322" s="194">
        <v>4</v>
      </c>
    </row>
    <row r="323" spans="1:14">
      <c r="A323" s="201" t="s">
        <v>56</v>
      </c>
      <c r="B323" s="194">
        <f>SUM(C323:N323)</f>
        <v>1</v>
      </c>
      <c r="C323" s="194">
        <v>0</v>
      </c>
      <c r="D323" s="194">
        <v>0</v>
      </c>
      <c r="E323" s="194">
        <v>0</v>
      </c>
      <c r="F323" s="194">
        <v>0</v>
      </c>
      <c r="G323" s="194">
        <v>0</v>
      </c>
      <c r="H323" s="194">
        <v>0</v>
      </c>
      <c r="I323" s="194">
        <v>0</v>
      </c>
      <c r="J323" s="194">
        <v>0</v>
      </c>
      <c r="K323" s="194">
        <v>1</v>
      </c>
      <c r="L323" s="194">
        <v>0</v>
      </c>
      <c r="M323" s="194">
        <v>0</v>
      </c>
      <c r="N323" s="194">
        <v>0</v>
      </c>
    </row>
    <row r="324" spans="1:14" s="200" customFormat="1">
      <c r="A324" s="200" t="s">
        <v>324</v>
      </c>
      <c r="B324" s="200">
        <f>SUM(C324:N324)</f>
        <v>12</v>
      </c>
      <c r="C324" s="200">
        <f>SUM(C325:C327)</f>
        <v>1</v>
      </c>
      <c r="D324" s="200">
        <f t="shared" ref="D324" si="117">SUM(D325:D327)</f>
        <v>1</v>
      </c>
      <c r="E324" s="200">
        <f>SUM(E325:E327)</f>
        <v>2</v>
      </c>
      <c r="F324" s="200">
        <f t="shared" ref="F324:N324" si="118">SUM(F325:F327)</f>
        <v>1</v>
      </c>
      <c r="G324" s="200">
        <f t="shared" si="118"/>
        <v>0</v>
      </c>
      <c r="H324" s="200">
        <f t="shared" si="118"/>
        <v>2</v>
      </c>
      <c r="I324" s="200">
        <f t="shared" si="118"/>
        <v>0</v>
      </c>
      <c r="J324" s="200">
        <f t="shared" si="118"/>
        <v>1</v>
      </c>
      <c r="K324" s="200">
        <f t="shared" si="118"/>
        <v>0</v>
      </c>
      <c r="L324" s="200">
        <f t="shared" si="118"/>
        <v>2</v>
      </c>
      <c r="M324" s="200">
        <f t="shared" si="118"/>
        <v>1</v>
      </c>
      <c r="N324" s="200">
        <f t="shared" si="118"/>
        <v>1</v>
      </c>
    </row>
    <row r="325" spans="1:14">
      <c r="A325" s="201" t="s">
        <v>53</v>
      </c>
      <c r="B325" s="194">
        <f>SUM(C325:N325)</f>
        <v>3</v>
      </c>
      <c r="C325" s="194">
        <v>0</v>
      </c>
      <c r="D325" s="194">
        <v>0</v>
      </c>
      <c r="E325" s="194">
        <v>1</v>
      </c>
      <c r="F325" s="194">
        <v>0</v>
      </c>
      <c r="G325" s="194">
        <v>0</v>
      </c>
      <c r="H325" s="194">
        <v>1</v>
      </c>
      <c r="I325" s="194">
        <v>0</v>
      </c>
      <c r="J325" s="194">
        <v>0</v>
      </c>
      <c r="K325" s="194">
        <v>0</v>
      </c>
      <c r="L325" s="194">
        <v>0</v>
      </c>
      <c r="M325" s="194">
        <v>0</v>
      </c>
      <c r="N325" s="194">
        <v>1</v>
      </c>
    </row>
    <row r="326" spans="1:14">
      <c r="A326" s="201" t="s">
        <v>51</v>
      </c>
      <c r="B326" s="194">
        <f>SUM(C326:N326)</f>
        <v>5</v>
      </c>
      <c r="C326" s="194">
        <v>0</v>
      </c>
      <c r="D326" s="194">
        <v>1</v>
      </c>
      <c r="E326" s="194">
        <v>0</v>
      </c>
      <c r="F326" s="194">
        <v>0</v>
      </c>
      <c r="G326" s="194">
        <v>0</v>
      </c>
      <c r="H326" s="194">
        <v>0</v>
      </c>
      <c r="I326" s="194">
        <v>0</v>
      </c>
      <c r="J326" s="194">
        <v>1</v>
      </c>
      <c r="K326" s="194">
        <v>0</v>
      </c>
      <c r="L326" s="194">
        <v>2</v>
      </c>
      <c r="M326" s="194">
        <v>1</v>
      </c>
      <c r="N326" s="194">
        <v>0</v>
      </c>
    </row>
    <row r="327" spans="1:14">
      <c r="A327" s="201" t="s">
        <v>63</v>
      </c>
      <c r="B327" s="194">
        <f>SUM(C327:N327)</f>
        <v>4</v>
      </c>
      <c r="C327" s="194">
        <v>1</v>
      </c>
      <c r="D327" s="194">
        <v>0</v>
      </c>
      <c r="E327" s="194">
        <v>1</v>
      </c>
      <c r="F327" s="194">
        <v>1</v>
      </c>
      <c r="G327" s="194">
        <v>0</v>
      </c>
      <c r="H327" s="194">
        <v>1</v>
      </c>
      <c r="I327" s="194">
        <v>0</v>
      </c>
      <c r="J327" s="194">
        <v>0</v>
      </c>
      <c r="K327" s="194">
        <v>0</v>
      </c>
      <c r="L327" s="194">
        <v>0</v>
      </c>
      <c r="M327" s="194">
        <v>0</v>
      </c>
      <c r="N327" s="194">
        <v>0</v>
      </c>
    </row>
    <row r="328" spans="1:14" s="200" customFormat="1">
      <c r="A328" s="203" t="s">
        <v>336</v>
      </c>
      <c r="B328" s="200">
        <f>SUM(C328:N328)</f>
        <v>3</v>
      </c>
      <c r="C328" s="200">
        <f>SUM(C329:C331)</f>
        <v>0</v>
      </c>
      <c r="D328" s="200">
        <f t="shared" ref="D328:N328" si="119">SUM(D329:D331)</f>
        <v>0</v>
      </c>
      <c r="E328" s="200">
        <f t="shared" si="119"/>
        <v>0</v>
      </c>
      <c r="F328" s="200">
        <f t="shared" si="119"/>
        <v>0</v>
      </c>
      <c r="G328" s="200">
        <f t="shared" si="119"/>
        <v>1</v>
      </c>
      <c r="H328" s="200">
        <f t="shared" si="119"/>
        <v>0</v>
      </c>
      <c r="I328" s="200">
        <f t="shared" si="119"/>
        <v>0</v>
      </c>
      <c r="J328" s="200">
        <f t="shared" si="119"/>
        <v>1</v>
      </c>
      <c r="K328" s="200">
        <f t="shared" si="119"/>
        <v>0</v>
      </c>
      <c r="L328" s="200">
        <f t="shared" si="119"/>
        <v>0</v>
      </c>
      <c r="M328" s="200">
        <f t="shared" si="119"/>
        <v>0</v>
      </c>
      <c r="N328" s="200">
        <f t="shared" si="119"/>
        <v>1</v>
      </c>
    </row>
    <row r="329" spans="1:14" s="200" customFormat="1">
      <c r="A329" s="201" t="s">
        <v>53</v>
      </c>
      <c r="B329" s="194">
        <f>SUM(C329:N329)</f>
        <v>1</v>
      </c>
      <c r="C329" s="194">
        <v>0</v>
      </c>
      <c r="D329" s="194">
        <v>0</v>
      </c>
      <c r="E329" s="194">
        <v>0</v>
      </c>
      <c r="F329" s="194">
        <v>0</v>
      </c>
      <c r="G329" s="194">
        <v>0</v>
      </c>
      <c r="H329" s="194">
        <v>0</v>
      </c>
      <c r="I329" s="194">
        <v>0</v>
      </c>
      <c r="J329" s="194">
        <v>0</v>
      </c>
      <c r="K329" s="194">
        <v>0</v>
      </c>
      <c r="L329" s="194">
        <v>0</v>
      </c>
      <c r="M329" s="194">
        <v>0</v>
      </c>
      <c r="N329" s="194">
        <v>1</v>
      </c>
    </row>
    <row r="330" spans="1:14">
      <c r="A330" s="201" t="s">
        <v>51</v>
      </c>
      <c r="B330" s="194">
        <f>SUM(C330:N330)</f>
        <v>1</v>
      </c>
      <c r="C330" s="194">
        <v>0</v>
      </c>
      <c r="D330" s="194">
        <v>0</v>
      </c>
      <c r="E330" s="194">
        <v>0</v>
      </c>
      <c r="F330" s="194">
        <v>0</v>
      </c>
      <c r="G330" s="194">
        <v>1</v>
      </c>
      <c r="H330" s="194">
        <v>0</v>
      </c>
      <c r="I330" s="194">
        <v>0</v>
      </c>
      <c r="J330" s="194">
        <v>0</v>
      </c>
      <c r="K330" s="194">
        <v>0</v>
      </c>
      <c r="L330" s="194">
        <v>0</v>
      </c>
      <c r="M330" s="194">
        <v>0</v>
      </c>
      <c r="N330" s="194">
        <v>0</v>
      </c>
    </row>
    <row r="331" spans="1:14">
      <c r="A331" s="201" t="s">
        <v>54</v>
      </c>
      <c r="B331" s="194">
        <f>SUM(C331:N331)</f>
        <v>1</v>
      </c>
      <c r="C331" s="194">
        <v>0</v>
      </c>
      <c r="D331" s="194">
        <v>0</v>
      </c>
      <c r="E331" s="194">
        <v>0</v>
      </c>
      <c r="F331" s="194">
        <v>0</v>
      </c>
      <c r="G331" s="194">
        <v>0</v>
      </c>
      <c r="H331" s="194">
        <v>0</v>
      </c>
      <c r="I331" s="194">
        <v>0</v>
      </c>
      <c r="J331" s="194">
        <v>1</v>
      </c>
      <c r="K331" s="194">
        <v>0</v>
      </c>
      <c r="L331" s="194">
        <v>0</v>
      </c>
      <c r="M331" s="194">
        <v>0</v>
      </c>
      <c r="N331" s="194">
        <v>0</v>
      </c>
    </row>
    <row r="332" spans="1:14" s="200" customFormat="1">
      <c r="A332" s="203" t="s">
        <v>348</v>
      </c>
      <c r="B332" s="200">
        <f>SUM(C332:N332)</f>
        <v>5</v>
      </c>
      <c r="C332" s="200">
        <f>SUM(C333:C334)</f>
        <v>0</v>
      </c>
      <c r="D332" s="200">
        <f t="shared" ref="D332:N332" si="120">SUM(D333:D334)</f>
        <v>0</v>
      </c>
      <c r="E332" s="200">
        <f t="shared" si="120"/>
        <v>0</v>
      </c>
      <c r="F332" s="200">
        <f t="shared" si="120"/>
        <v>0</v>
      </c>
      <c r="G332" s="200">
        <f t="shared" si="120"/>
        <v>1</v>
      </c>
      <c r="H332" s="200">
        <f t="shared" si="120"/>
        <v>1</v>
      </c>
      <c r="I332" s="200">
        <f t="shared" si="120"/>
        <v>1</v>
      </c>
      <c r="J332" s="200">
        <f t="shared" si="120"/>
        <v>1</v>
      </c>
      <c r="K332" s="200">
        <f t="shared" si="120"/>
        <v>0</v>
      </c>
      <c r="L332" s="200">
        <f t="shared" si="120"/>
        <v>1</v>
      </c>
      <c r="M332" s="200">
        <f t="shared" si="120"/>
        <v>0</v>
      </c>
      <c r="N332" s="200">
        <f t="shared" si="120"/>
        <v>0</v>
      </c>
    </row>
    <row r="333" spans="1:14" s="200" customFormat="1">
      <c r="A333" s="201" t="s">
        <v>51</v>
      </c>
      <c r="B333" s="194">
        <f>SUM(C333:N333)</f>
        <v>2</v>
      </c>
      <c r="C333" s="194">
        <v>0</v>
      </c>
      <c r="D333" s="194">
        <v>0</v>
      </c>
      <c r="E333" s="194">
        <v>0</v>
      </c>
      <c r="F333" s="194">
        <v>0</v>
      </c>
      <c r="G333" s="194">
        <v>0</v>
      </c>
      <c r="H333" s="194">
        <v>0</v>
      </c>
      <c r="I333" s="194">
        <v>1</v>
      </c>
      <c r="J333" s="194">
        <v>0</v>
      </c>
      <c r="K333" s="194">
        <v>0</v>
      </c>
      <c r="L333" s="200">
        <v>1</v>
      </c>
      <c r="M333" s="200">
        <v>0</v>
      </c>
      <c r="N333" s="200">
        <v>0</v>
      </c>
    </row>
    <row r="334" spans="1:14">
      <c r="A334" s="201" t="s">
        <v>52</v>
      </c>
      <c r="B334" s="194">
        <f>SUM(C334:N334)</f>
        <v>3</v>
      </c>
      <c r="C334" s="194">
        <v>0</v>
      </c>
      <c r="D334" s="194">
        <v>0</v>
      </c>
      <c r="E334" s="194">
        <v>0</v>
      </c>
      <c r="F334" s="194">
        <v>0</v>
      </c>
      <c r="G334" s="194">
        <v>1</v>
      </c>
      <c r="H334" s="194">
        <v>1</v>
      </c>
      <c r="I334" s="194">
        <v>0</v>
      </c>
      <c r="J334" s="194">
        <v>1</v>
      </c>
      <c r="K334" s="194">
        <v>0</v>
      </c>
      <c r="L334" s="194">
        <v>0</v>
      </c>
      <c r="M334" s="194">
        <v>0</v>
      </c>
      <c r="N334" s="194">
        <v>0</v>
      </c>
    </row>
    <row r="335" spans="1:14" s="200" customFormat="1">
      <c r="A335" s="200" t="s">
        <v>325</v>
      </c>
      <c r="B335" s="200">
        <f>SUM(C335:N335)</f>
        <v>168</v>
      </c>
      <c r="C335" s="200">
        <f>SUM(C336:C339)</f>
        <v>14</v>
      </c>
      <c r="D335" s="200">
        <f>SUM(D336:D339)</f>
        <v>11</v>
      </c>
      <c r="E335" s="200">
        <f>SUM(E336:E339)</f>
        <v>14</v>
      </c>
      <c r="F335" s="200">
        <f>SUM(F336:F339)</f>
        <v>13</v>
      </c>
      <c r="G335" s="200">
        <f>SUM(G336:G339)</f>
        <v>19</v>
      </c>
      <c r="H335" s="200">
        <f>SUM(H336:H339)</f>
        <v>12</v>
      </c>
      <c r="I335" s="200">
        <f>SUM(I336:I339)</f>
        <v>20</v>
      </c>
      <c r="J335" s="200">
        <f>SUM(J336:J339)</f>
        <v>14</v>
      </c>
      <c r="K335" s="200">
        <f>SUM(K336:K339)</f>
        <v>17</v>
      </c>
      <c r="L335" s="200">
        <f>SUM(L336:L339)</f>
        <v>10</v>
      </c>
      <c r="M335" s="200">
        <f>SUM(M336:M339)</f>
        <v>10</v>
      </c>
      <c r="N335" s="200">
        <f>SUM(N336:N339)</f>
        <v>14</v>
      </c>
    </row>
    <row r="336" spans="1:14">
      <c r="A336" s="201" t="s">
        <v>53</v>
      </c>
      <c r="B336" s="194">
        <f>SUM(C336:N336)</f>
        <v>20</v>
      </c>
      <c r="C336" s="194">
        <v>1</v>
      </c>
      <c r="D336" s="194">
        <v>1</v>
      </c>
      <c r="E336" s="194">
        <v>1</v>
      </c>
      <c r="F336" s="194">
        <v>1</v>
      </c>
      <c r="G336" s="194">
        <v>4</v>
      </c>
      <c r="H336" s="194">
        <v>0</v>
      </c>
      <c r="I336" s="194">
        <v>4</v>
      </c>
      <c r="J336" s="194">
        <v>3</v>
      </c>
      <c r="K336" s="194">
        <v>3</v>
      </c>
      <c r="L336" s="194">
        <v>1</v>
      </c>
      <c r="M336" s="194">
        <v>0</v>
      </c>
      <c r="N336" s="194">
        <v>1</v>
      </c>
    </row>
    <row r="337" spans="1:14">
      <c r="A337" s="201" t="s">
        <v>51</v>
      </c>
      <c r="B337" s="194">
        <f>SUM(C337:N337)</f>
        <v>130</v>
      </c>
      <c r="C337" s="194">
        <v>11</v>
      </c>
      <c r="D337" s="194">
        <v>9</v>
      </c>
      <c r="E337" s="194">
        <v>12</v>
      </c>
      <c r="F337" s="194">
        <v>12</v>
      </c>
      <c r="G337" s="194">
        <v>11</v>
      </c>
      <c r="H337" s="194">
        <v>10</v>
      </c>
      <c r="I337" s="194">
        <v>12</v>
      </c>
      <c r="J337" s="194">
        <v>10</v>
      </c>
      <c r="K337" s="194">
        <v>12</v>
      </c>
      <c r="L337" s="194">
        <v>9</v>
      </c>
      <c r="M337" s="194">
        <v>10</v>
      </c>
      <c r="N337" s="194">
        <v>12</v>
      </c>
    </row>
    <row r="338" spans="1:14">
      <c r="A338" s="201" t="s">
        <v>54</v>
      </c>
      <c r="B338" s="194">
        <f>SUM(C338:N338)</f>
        <v>1</v>
      </c>
      <c r="C338" s="194">
        <v>0</v>
      </c>
      <c r="D338" s="194">
        <v>0</v>
      </c>
      <c r="E338" s="194">
        <v>1</v>
      </c>
      <c r="F338" s="194">
        <v>0</v>
      </c>
      <c r="G338" s="194">
        <v>0</v>
      </c>
      <c r="H338" s="194">
        <v>0</v>
      </c>
      <c r="I338" s="194">
        <v>0</v>
      </c>
      <c r="J338" s="194">
        <v>0</v>
      </c>
      <c r="K338" s="194">
        <v>0</v>
      </c>
      <c r="L338" s="194">
        <v>0</v>
      </c>
      <c r="M338" s="194">
        <v>0</v>
      </c>
      <c r="N338" s="194">
        <v>0</v>
      </c>
    </row>
    <row r="339" spans="1:14">
      <c r="A339" s="201" t="s">
        <v>63</v>
      </c>
      <c r="B339" s="194">
        <f>SUM(C339:N339)</f>
        <v>17</v>
      </c>
      <c r="C339" s="194">
        <v>2</v>
      </c>
      <c r="D339" s="194">
        <v>1</v>
      </c>
      <c r="E339" s="194">
        <v>0</v>
      </c>
      <c r="F339" s="194">
        <v>0</v>
      </c>
      <c r="G339" s="194">
        <v>4</v>
      </c>
      <c r="H339" s="194">
        <v>2</v>
      </c>
      <c r="I339" s="194">
        <v>4</v>
      </c>
      <c r="J339" s="194">
        <v>1</v>
      </c>
      <c r="K339" s="194">
        <v>2</v>
      </c>
      <c r="L339" s="194">
        <v>0</v>
      </c>
      <c r="M339" s="194">
        <v>0</v>
      </c>
      <c r="N339" s="194">
        <v>1</v>
      </c>
    </row>
    <row r="340" spans="1:14" s="200" customFormat="1">
      <c r="A340" s="200" t="s">
        <v>50</v>
      </c>
      <c r="B340" s="200">
        <f>SUM(C340:N340)</f>
        <v>3</v>
      </c>
      <c r="C340" s="200">
        <f>SUM(C341:C342)</f>
        <v>0</v>
      </c>
      <c r="D340" s="200">
        <f t="shared" ref="D340:N340" si="121">SUM(D341:D342)</f>
        <v>1</v>
      </c>
      <c r="E340" s="200">
        <f t="shared" si="121"/>
        <v>0</v>
      </c>
      <c r="F340" s="200">
        <f t="shared" si="121"/>
        <v>0</v>
      </c>
      <c r="G340" s="200">
        <f t="shared" si="121"/>
        <v>0</v>
      </c>
      <c r="H340" s="200">
        <f t="shared" si="121"/>
        <v>0</v>
      </c>
      <c r="I340" s="200">
        <f t="shared" si="121"/>
        <v>2</v>
      </c>
      <c r="J340" s="200">
        <f t="shared" si="121"/>
        <v>0</v>
      </c>
      <c r="K340" s="200">
        <f t="shared" si="121"/>
        <v>0</v>
      </c>
      <c r="L340" s="200">
        <f t="shared" si="121"/>
        <v>0</v>
      </c>
      <c r="M340" s="200">
        <f t="shared" si="121"/>
        <v>0</v>
      </c>
      <c r="N340" s="200">
        <f t="shared" si="121"/>
        <v>0</v>
      </c>
    </row>
    <row r="341" spans="1:14" s="200" customFormat="1">
      <c r="A341" s="201" t="s">
        <v>51</v>
      </c>
      <c r="B341" s="194">
        <f>SUM(C341:N341)</f>
        <v>2</v>
      </c>
      <c r="C341" s="194">
        <v>0</v>
      </c>
      <c r="D341" s="194">
        <v>0</v>
      </c>
      <c r="E341" s="194">
        <v>0</v>
      </c>
      <c r="F341" s="194">
        <v>0</v>
      </c>
      <c r="G341" s="194">
        <v>0</v>
      </c>
      <c r="H341" s="194">
        <v>0</v>
      </c>
      <c r="I341" s="194">
        <v>2</v>
      </c>
      <c r="J341" s="194">
        <v>0</v>
      </c>
      <c r="K341" s="194">
        <v>0</v>
      </c>
      <c r="L341" s="194">
        <v>0</v>
      </c>
      <c r="M341" s="194">
        <v>0</v>
      </c>
      <c r="N341" s="194">
        <v>0</v>
      </c>
    </row>
    <row r="342" spans="1:14">
      <c r="A342" s="201" t="s">
        <v>63</v>
      </c>
      <c r="B342" s="194">
        <f>SUM(C342:N342)</f>
        <v>1</v>
      </c>
      <c r="C342" s="194">
        <v>0</v>
      </c>
      <c r="D342" s="194">
        <v>1</v>
      </c>
      <c r="E342" s="194">
        <v>0</v>
      </c>
      <c r="F342" s="194">
        <v>0</v>
      </c>
      <c r="G342" s="194">
        <v>0</v>
      </c>
      <c r="H342" s="194">
        <v>0</v>
      </c>
      <c r="I342" s="194">
        <v>0</v>
      </c>
      <c r="J342" s="194">
        <v>0</v>
      </c>
      <c r="K342" s="194">
        <v>0</v>
      </c>
      <c r="L342" s="194">
        <v>0</v>
      </c>
      <c r="M342" s="194">
        <v>0</v>
      </c>
      <c r="N342" s="194">
        <v>0</v>
      </c>
    </row>
    <row r="343" spans="1:14" s="200" customFormat="1">
      <c r="A343" s="200" t="s">
        <v>32</v>
      </c>
      <c r="B343" s="200">
        <f>SUM(C343:N343)</f>
        <v>314</v>
      </c>
      <c r="C343" s="200">
        <f>SUM(C344:C347)</f>
        <v>23</v>
      </c>
      <c r="D343" s="200">
        <f t="shared" ref="D343" si="122">SUM(D344:D347)</f>
        <v>25</v>
      </c>
      <c r="E343" s="200">
        <f>SUM(E344:E347)</f>
        <v>41</v>
      </c>
      <c r="F343" s="200">
        <f t="shared" ref="F343:N343" si="123">SUM(F344:F347)</f>
        <v>35</v>
      </c>
      <c r="G343" s="200">
        <f t="shared" si="123"/>
        <v>34</v>
      </c>
      <c r="H343" s="200">
        <f t="shared" si="123"/>
        <v>23</v>
      </c>
      <c r="I343" s="200">
        <f t="shared" si="123"/>
        <v>22</v>
      </c>
      <c r="J343" s="200">
        <f t="shared" si="123"/>
        <v>21</v>
      </c>
      <c r="K343" s="200">
        <f t="shared" si="123"/>
        <v>22</v>
      </c>
      <c r="L343" s="200">
        <f t="shared" si="123"/>
        <v>27</v>
      </c>
      <c r="M343" s="200">
        <f t="shared" si="123"/>
        <v>17</v>
      </c>
      <c r="N343" s="200">
        <f t="shared" si="123"/>
        <v>24</v>
      </c>
    </row>
    <row r="344" spans="1:14">
      <c r="A344" s="201" t="s">
        <v>51</v>
      </c>
      <c r="B344" s="194">
        <f>SUM(C344:N344)</f>
        <v>177</v>
      </c>
      <c r="C344" s="194">
        <v>20</v>
      </c>
      <c r="D344" s="194">
        <v>16</v>
      </c>
      <c r="E344" s="194">
        <v>21</v>
      </c>
      <c r="F344" s="194">
        <v>19</v>
      </c>
      <c r="G344" s="194">
        <v>19</v>
      </c>
      <c r="H344" s="194">
        <v>13</v>
      </c>
      <c r="I344" s="194">
        <v>12</v>
      </c>
      <c r="J344" s="194">
        <v>13</v>
      </c>
      <c r="K344" s="194">
        <v>11</v>
      </c>
      <c r="L344" s="194">
        <v>14</v>
      </c>
      <c r="M344" s="194">
        <v>8</v>
      </c>
      <c r="N344" s="194">
        <v>11</v>
      </c>
    </row>
    <row r="345" spans="1:14">
      <c r="A345" s="201" t="s">
        <v>54</v>
      </c>
      <c r="B345" s="194">
        <f>SUM(C345:N345)</f>
        <v>19</v>
      </c>
      <c r="C345" s="194">
        <v>0</v>
      </c>
      <c r="D345" s="194">
        <v>2</v>
      </c>
      <c r="E345" s="194">
        <v>4</v>
      </c>
      <c r="F345" s="194">
        <v>2</v>
      </c>
      <c r="G345" s="194">
        <v>0</v>
      </c>
      <c r="H345" s="194">
        <v>2</v>
      </c>
      <c r="I345" s="194">
        <v>2</v>
      </c>
      <c r="J345" s="194">
        <v>2</v>
      </c>
      <c r="K345" s="194">
        <v>1</v>
      </c>
      <c r="L345" s="194">
        <v>0</v>
      </c>
      <c r="M345" s="194">
        <v>2</v>
      </c>
      <c r="N345" s="194">
        <v>2</v>
      </c>
    </row>
    <row r="346" spans="1:14">
      <c r="A346" s="201" t="s">
        <v>63</v>
      </c>
      <c r="B346" s="194">
        <f>SUM(C346:N346)</f>
        <v>1</v>
      </c>
      <c r="C346" s="194">
        <v>0</v>
      </c>
      <c r="D346" s="194">
        <v>0</v>
      </c>
      <c r="E346" s="194">
        <v>0</v>
      </c>
      <c r="F346" s="194">
        <v>0</v>
      </c>
      <c r="G346" s="194">
        <v>1</v>
      </c>
      <c r="H346" s="194">
        <v>0</v>
      </c>
      <c r="I346" s="194">
        <v>0</v>
      </c>
      <c r="J346" s="194">
        <v>0</v>
      </c>
      <c r="K346" s="194">
        <v>0</v>
      </c>
      <c r="L346" s="194">
        <v>0</v>
      </c>
      <c r="M346" s="194">
        <v>0</v>
      </c>
      <c r="N346" s="194">
        <v>0</v>
      </c>
    </row>
    <row r="347" spans="1:14">
      <c r="A347" s="201" t="s">
        <v>56</v>
      </c>
      <c r="B347" s="194">
        <f>SUM(C347:N347)</f>
        <v>117</v>
      </c>
      <c r="C347" s="194">
        <v>3</v>
      </c>
      <c r="D347" s="194">
        <v>7</v>
      </c>
      <c r="E347" s="194">
        <v>16</v>
      </c>
      <c r="F347" s="194">
        <v>14</v>
      </c>
      <c r="G347" s="194">
        <v>14</v>
      </c>
      <c r="H347" s="194">
        <v>8</v>
      </c>
      <c r="I347" s="194">
        <v>8</v>
      </c>
      <c r="J347" s="194">
        <v>6</v>
      </c>
      <c r="K347" s="194">
        <v>10</v>
      </c>
      <c r="L347" s="194">
        <v>13</v>
      </c>
      <c r="M347" s="194">
        <v>7</v>
      </c>
      <c r="N347" s="194">
        <v>11</v>
      </c>
    </row>
    <row r="348" spans="1:14" s="200" customFormat="1">
      <c r="A348" s="203" t="s">
        <v>272</v>
      </c>
      <c r="B348" s="200">
        <f>SUM(C348:N348)</f>
        <v>1</v>
      </c>
      <c r="C348" s="200">
        <f>SUM(C349)</f>
        <v>0</v>
      </c>
      <c r="D348" s="200">
        <f t="shared" ref="D348:N348" si="124">SUM(D349)</f>
        <v>0</v>
      </c>
      <c r="E348" s="200">
        <f t="shared" si="124"/>
        <v>0</v>
      </c>
      <c r="F348" s="200">
        <f t="shared" si="124"/>
        <v>1</v>
      </c>
      <c r="G348" s="200">
        <f t="shared" si="124"/>
        <v>0</v>
      </c>
      <c r="H348" s="200">
        <f t="shared" si="124"/>
        <v>0</v>
      </c>
      <c r="I348" s="200">
        <f t="shared" si="124"/>
        <v>0</v>
      </c>
      <c r="J348" s="200">
        <f t="shared" si="124"/>
        <v>0</v>
      </c>
      <c r="K348" s="200">
        <f t="shared" si="124"/>
        <v>0</v>
      </c>
      <c r="L348" s="200">
        <f t="shared" si="124"/>
        <v>0</v>
      </c>
      <c r="M348" s="200">
        <f t="shared" si="124"/>
        <v>0</v>
      </c>
      <c r="N348" s="200">
        <f t="shared" si="124"/>
        <v>0</v>
      </c>
    </row>
    <row r="349" spans="1:14">
      <c r="A349" s="201" t="s">
        <v>51</v>
      </c>
      <c r="B349" s="194">
        <f>SUM(C349:N349)</f>
        <v>1</v>
      </c>
      <c r="C349" s="194">
        <v>0</v>
      </c>
      <c r="D349" s="194">
        <v>0</v>
      </c>
      <c r="E349" s="194">
        <v>0</v>
      </c>
      <c r="F349" s="194">
        <v>1</v>
      </c>
      <c r="G349" s="194">
        <v>0</v>
      </c>
      <c r="H349" s="194">
        <v>0</v>
      </c>
      <c r="I349" s="194">
        <v>0</v>
      </c>
      <c r="J349" s="194">
        <v>0</v>
      </c>
      <c r="K349" s="194">
        <v>0</v>
      </c>
      <c r="L349" s="194">
        <v>0</v>
      </c>
      <c r="M349" s="194">
        <v>0</v>
      </c>
      <c r="N349" s="194">
        <v>0</v>
      </c>
    </row>
    <row r="350" spans="1:14" s="200" customFormat="1">
      <c r="A350" s="203" t="s">
        <v>69</v>
      </c>
      <c r="B350" s="200">
        <f>SUM(C350:N350)</f>
        <v>5</v>
      </c>
      <c r="C350" s="200">
        <f>SUM(C351:C353)</f>
        <v>1</v>
      </c>
      <c r="D350" s="200">
        <f t="shared" ref="D350:N350" si="125">SUM(D351:D353)</f>
        <v>0</v>
      </c>
      <c r="E350" s="200">
        <f t="shared" si="125"/>
        <v>1</v>
      </c>
      <c r="F350" s="200">
        <f t="shared" si="125"/>
        <v>2</v>
      </c>
      <c r="G350" s="200">
        <f t="shared" si="125"/>
        <v>0</v>
      </c>
      <c r="H350" s="200">
        <f t="shared" si="125"/>
        <v>0</v>
      </c>
      <c r="I350" s="200">
        <f t="shared" si="125"/>
        <v>0</v>
      </c>
      <c r="J350" s="200">
        <f t="shared" si="125"/>
        <v>0</v>
      </c>
      <c r="K350" s="200">
        <f t="shared" si="125"/>
        <v>0</v>
      </c>
      <c r="L350" s="200">
        <f t="shared" si="125"/>
        <v>0</v>
      </c>
      <c r="M350" s="200">
        <f t="shared" si="125"/>
        <v>1</v>
      </c>
      <c r="N350" s="200">
        <f t="shared" si="125"/>
        <v>0</v>
      </c>
    </row>
    <row r="351" spans="1:14" s="200" customFormat="1">
      <c r="A351" s="201" t="s">
        <v>51</v>
      </c>
      <c r="B351" s="194">
        <f>SUM(C351:N351)</f>
        <v>1</v>
      </c>
      <c r="C351" s="194">
        <v>0</v>
      </c>
      <c r="D351" s="194">
        <v>0</v>
      </c>
      <c r="E351" s="194">
        <v>1</v>
      </c>
      <c r="F351" s="194">
        <v>0</v>
      </c>
      <c r="G351" s="194">
        <v>0</v>
      </c>
      <c r="H351" s="194">
        <v>0</v>
      </c>
      <c r="I351" s="194">
        <v>0</v>
      </c>
      <c r="J351" s="194">
        <v>0</v>
      </c>
      <c r="K351" s="194">
        <v>0</v>
      </c>
      <c r="L351" s="194">
        <v>0</v>
      </c>
      <c r="M351" s="194">
        <v>0</v>
      </c>
      <c r="N351" s="194">
        <v>0</v>
      </c>
    </row>
    <row r="352" spans="1:14" s="200" customFormat="1">
      <c r="A352" s="201" t="s">
        <v>54</v>
      </c>
      <c r="B352" s="194">
        <f>SUM(C352:N352)</f>
        <v>1</v>
      </c>
      <c r="C352" s="194">
        <v>0</v>
      </c>
      <c r="D352" s="194">
        <v>0</v>
      </c>
      <c r="E352" s="194">
        <v>0</v>
      </c>
      <c r="F352" s="194">
        <v>0</v>
      </c>
      <c r="G352" s="194">
        <v>0</v>
      </c>
      <c r="H352" s="194">
        <v>0</v>
      </c>
      <c r="I352" s="194">
        <v>0</v>
      </c>
      <c r="J352" s="194">
        <v>0</v>
      </c>
      <c r="K352" s="194">
        <v>0</v>
      </c>
      <c r="L352" s="194">
        <v>0</v>
      </c>
      <c r="M352" s="194">
        <v>1</v>
      </c>
      <c r="N352" s="194">
        <v>0</v>
      </c>
    </row>
    <row r="353" spans="1:14">
      <c r="A353" s="201" t="s">
        <v>52</v>
      </c>
      <c r="B353" s="194">
        <f>SUM(C353:N353)</f>
        <v>3</v>
      </c>
      <c r="C353" s="194">
        <v>1</v>
      </c>
      <c r="D353" s="194">
        <v>0</v>
      </c>
      <c r="E353" s="194">
        <v>0</v>
      </c>
      <c r="F353" s="194">
        <v>2</v>
      </c>
      <c r="G353" s="194">
        <v>0</v>
      </c>
      <c r="H353" s="194">
        <v>0</v>
      </c>
      <c r="I353" s="194">
        <v>0</v>
      </c>
      <c r="J353" s="194">
        <v>0</v>
      </c>
      <c r="K353" s="194">
        <v>0</v>
      </c>
      <c r="L353" s="194">
        <v>0</v>
      </c>
      <c r="M353" s="194">
        <v>0</v>
      </c>
      <c r="N353" s="194">
        <v>0</v>
      </c>
    </row>
    <row r="354" spans="1:14" s="204" customFormat="1">
      <c r="A354" s="203" t="s">
        <v>33</v>
      </c>
      <c r="B354" s="200">
        <f>SUM(C354:N354)</f>
        <v>3</v>
      </c>
      <c r="C354" s="205">
        <f>SUM(C355:C356)</f>
        <v>2</v>
      </c>
      <c r="D354" s="205">
        <f t="shared" ref="D354:N354" si="126">SUM(D355:D356)</f>
        <v>0</v>
      </c>
      <c r="E354" s="205">
        <f t="shared" si="126"/>
        <v>1</v>
      </c>
      <c r="F354" s="205">
        <f t="shared" si="126"/>
        <v>0</v>
      </c>
      <c r="G354" s="205">
        <f t="shared" si="126"/>
        <v>0</v>
      </c>
      <c r="H354" s="205">
        <f t="shared" si="126"/>
        <v>0</v>
      </c>
      <c r="I354" s="205">
        <f t="shared" si="126"/>
        <v>0</v>
      </c>
      <c r="J354" s="205">
        <f t="shared" si="126"/>
        <v>0</v>
      </c>
      <c r="K354" s="205">
        <f t="shared" si="126"/>
        <v>0</v>
      </c>
      <c r="L354" s="205">
        <f t="shared" si="126"/>
        <v>0</v>
      </c>
      <c r="M354" s="205">
        <f t="shared" si="126"/>
        <v>0</v>
      </c>
      <c r="N354" s="205">
        <f t="shared" si="126"/>
        <v>0</v>
      </c>
    </row>
    <row r="355" spans="1:14">
      <c r="A355" s="201" t="s">
        <v>52</v>
      </c>
      <c r="B355" s="194">
        <f>SUM(C355:N355)</f>
        <v>2</v>
      </c>
      <c r="C355" s="194">
        <v>1</v>
      </c>
      <c r="D355" s="194">
        <v>0</v>
      </c>
      <c r="E355" s="194">
        <v>1</v>
      </c>
      <c r="F355" s="194">
        <v>0</v>
      </c>
      <c r="G355" s="194">
        <v>0</v>
      </c>
      <c r="H355" s="194">
        <v>0</v>
      </c>
      <c r="I355" s="194">
        <v>0</v>
      </c>
      <c r="J355" s="194">
        <v>0</v>
      </c>
      <c r="K355" s="194">
        <v>0</v>
      </c>
      <c r="L355" s="194">
        <v>0</v>
      </c>
      <c r="M355" s="194">
        <v>0</v>
      </c>
      <c r="N355" s="194">
        <v>0</v>
      </c>
    </row>
    <row r="356" spans="1:14">
      <c r="A356" s="201" t="s">
        <v>68</v>
      </c>
      <c r="B356" s="194">
        <f>SUM(C356:N356)</f>
        <v>1</v>
      </c>
      <c r="C356" s="194">
        <v>1</v>
      </c>
      <c r="D356" s="194">
        <v>0</v>
      </c>
      <c r="E356" s="194">
        <v>0</v>
      </c>
      <c r="F356" s="194">
        <v>0</v>
      </c>
      <c r="G356" s="194">
        <v>0</v>
      </c>
      <c r="H356" s="194">
        <v>0</v>
      </c>
      <c r="I356" s="194">
        <v>0</v>
      </c>
      <c r="J356" s="194">
        <v>0</v>
      </c>
      <c r="K356" s="194">
        <v>0</v>
      </c>
      <c r="L356" s="194">
        <v>0</v>
      </c>
      <c r="M356" s="194">
        <v>0</v>
      </c>
      <c r="N356" s="194">
        <v>0</v>
      </c>
    </row>
    <row r="357" spans="1:14" s="200" customFormat="1">
      <c r="A357" s="200" t="s">
        <v>114</v>
      </c>
      <c r="B357" s="200">
        <f>SUM(C357:N357)</f>
        <v>1</v>
      </c>
      <c r="C357" s="200">
        <f>SUM(C358)</f>
        <v>0</v>
      </c>
      <c r="D357" s="200">
        <f t="shared" ref="D357:N357" si="127">SUM(D358)</f>
        <v>0</v>
      </c>
      <c r="E357" s="200">
        <f t="shared" si="127"/>
        <v>1</v>
      </c>
      <c r="F357" s="200">
        <f t="shared" si="127"/>
        <v>0</v>
      </c>
      <c r="G357" s="200">
        <f t="shared" si="127"/>
        <v>0</v>
      </c>
      <c r="H357" s="200">
        <f t="shared" si="127"/>
        <v>0</v>
      </c>
      <c r="I357" s="200">
        <f t="shared" si="127"/>
        <v>0</v>
      </c>
      <c r="J357" s="200">
        <f t="shared" si="127"/>
        <v>0</v>
      </c>
      <c r="K357" s="200">
        <f t="shared" si="127"/>
        <v>0</v>
      </c>
      <c r="L357" s="200">
        <f t="shared" si="127"/>
        <v>0</v>
      </c>
      <c r="M357" s="200">
        <f t="shared" si="127"/>
        <v>0</v>
      </c>
      <c r="N357" s="200">
        <f t="shared" si="127"/>
        <v>0</v>
      </c>
    </row>
    <row r="358" spans="1:14">
      <c r="A358" s="201" t="s">
        <v>51</v>
      </c>
      <c r="B358" s="194">
        <f>SUM(C358:N358)</f>
        <v>1</v>
      </c>
      <c r="C358" s="194">
        <v>0</v>
      </c>
      <c r="D358" s="194">
        <v>0</v>
      </c>
      <c r="E358" s="194">
        <v>1</v>
      </c>
      <c r="F358" s="194">
        <v>0</v>
      </c>
      <c r="G358" s="194">
        <v>0</v>
      </c>
      <c r="H358" s="194">
        <v>0</v>
      </c>
      <c r="I358" s="194">
        <v>0</v>
      </c>
      <c r="J358" s="194">
        <v>0</v>
      </c>
      <c r="K358" s="194">
        <v>0</v>
      </c>
      <c r="L358" s="194">
        <v>0</v>
      </c>
      <c r="M358" s="194">
        <v>0</v>
      </c>
      <c r="N358" s="194">
        <v>0</v>
      </c>
    </row>
    <row r="359" spans="1:14" s="200" customFormat="1">
      <c r="A359" s="200" t="s">
        <v>45</v>
      </c>
      <c r="B359" s="200">
        <f>SUM(C359:N359)</f>
        <v>67</v>
      </c>
      <c r="C359" s="200">
        <f>SUM(C360:C364)</f>
        <v>4</v>
      </c>
      <c r="D359" s="200">
        <f t="shared" ref="D359:N359" si="128">SUM(D360:D364)</f>
        <v>2</v>
      </c>
      <c r="E359" s="200">
        <f t="shared" si="128"/>
        <v>5</v>
      </c>
      <c r="F359" s="200">
        <f t="shared" si="128"/>
        <v>4</v>
      </c>
      <c r="G359" s="200">
        <f t="shared" si="128"/>
        <v>6</v>
      </c>
      <c r="H359" s="200">
        <f t="shared" si="128"/>
        <v>14</v>
      </c>
      <c r="I359" s="200">
        <f t="shared" si="128"/>
        <v>7</v>
      </c>
      <c r="J359" s="200">
        <f t="shared" si="128"/>
        <v>8</v>
      </c>
      <c r="K359" s="200">
        <f t="shared" si="128"/>
        <v>6</v>
      </c>
      <c r="L359" s="200">
        <f t="shared" si="128"/>
        <v>3</v>
      </c>
      <c r="M359" s="200">
        <f t="shared" si="128"/>
        <v>6</v>
      </c>
      <c r="N359" s="200">
        <f t="shared" si="128"/>
        <v>2</v>
      </c>
    </row>
    <row r="360" spans="1:14">
      <c r="A360" s="201" t="s">
        <v>53</v>
      </c>
      <c r="B360" s="194">
        <f>SUM(C360:N360)</f>
        <v>14</v>
      </c>
      <c r="C360" s="194">
        <v>1</v>
      </c>
      <c r="D360" s="194">
        <v>0</v>
      </c>
      <c r="E360" s="194">
        <v>2</v>
      </c>
      <c r="F360" s="194">
        <v>1</v>
      </c>
      <c r="G360" s="194">
        <v>1</v>
      </c>
      <c r="H360" s="194">
        <v>1</v>
      </c>
      <c r="I360" s="194">
        <v>1</v>
      </c>
      <c r="J360" s="194">
        <v>2</v>
      </c>
      <c r="K360" s="194">
        <v>1</v>
      </c>
      <c r="L360" s="194">
        <v>2</v>
      </c>
      <c r="M360" s="194">
        <v>2</v>
      </c>
      <c r="N360" s="194">
        <v>0</v>
      </c>
    </row>
    <row r="361" spans="1:14">
      <c r="A361" s="201" t="s">
        <v>51</v>
      </c>
      <c r="B361" s="194">
        <f>SUM(C361:N361)</f>
        <v>27</v>
      </c>
      <c r="C361" s="194">
        <v>1</v>
      </c>
      <c r="D361" s="194">
        <v>1</v>
      </c>
      <c r="E361" s="194">
        <v>0</v>
      </c>
      <c r="F361" s="194">
        <v>1</v>
      </c>
      <c r="G361" s="194">
        <v>2</v>
      </c>
      <c r="H361" s="194">
        <v>9</v>
      </c>
      <c r="I361" s="194">
        <v>3</v>
      </c>
      <c r="J361" s="194">
        <v>4</v>
      </c>
      <c r="K361" s="194">
        <v>3</v>
      </c>
      <c r="L361" s="194">
        <v>0</v>
      </c>
      <c r="M361" s="194">
        <v>1</v>
      </c>
      <c r="N361" s="194">
        <v>2</v>
      </c>
    </row>
    <row r="362" spans="1:14">
      <c r="A362" s="201" t="s">
        <v>54</v>
      </c>
      <c r="B362" s="194">
        <f>SUM(C362:N362)</f>
        <v>2</v>
      </c>
      <c r="C362" s="194">
        <v>0</v>
      </c>
      <c r="D362" s="194">
        <v>0</v>
      </c>
      <c r="E362" s="194">
        <v>1</v>
      </c>
      <c r="F362" s="194">
        <v>0</v>
      </c>
      <c r="G362" s="194">
        <v>0</v>
      </c>
      <c r="H362" s="194">
        <v>1</v>
      </c>
      <c r="I362" s="194">
        <v>0</v>
      </c>
      <c r="J362" s="194">
        <v>0</v>
      </c>
      <c r="K362" s="194">
        <v>0</v>
      </c>
      <c r="L362" s="194">
        <v>0</v>
      </c>
      <c r="M362" s="194">
        <v>0</v>
      </c>
      <c r="N362" s="194">
        <v>0</v>
      </c>
    </row>
    <row r="363" spans="1:14">
      <c r="A363" s="201" t="s">
        <v>63</v>
      </c>
      <c r="B363" s="194">
        <f>SUM(C363:N363)</f>
        <v>22</v>
      </c>
      <c r="C363" s="194">
        <v>2</v>
      </c>
      <c r="D363" s="194">
        <v>1</v>
      </c>
      <c r="E363" s="194">
        <v>2</v>
      </c>
      <c r="F363" s="194">
        <v>1</v>
      </c>
      <c r="G363" s="194">
        <v>3</v>
      </c>
      <c r="H363" s="194">
        <v>3</v>
      </c>
      <c r="I363" s="194">
        <v>2</v>
      </c>
      <c r="J363" s="194">
        <v>2</v>
      </c>
      <c r="K363" s="194">
        <v>2</v>
      </c>
      <c r="L363" s="194">
        <v>1</v>
      </c>
      <c r="M363" s="194">
        <v>3</v>
      </c>
      <c r="N363" s="194">
        <v>0</v>
      </c>
    </row>
    <row r="364" spans="1:14">
      <c r="A364" s="201" t="s">
        <v>56</v>
      </c>
      <c r="B364" s="194">
        <f>SUM(C364:N364)</f>
        <v>2</v>
      </c>
      <c r="C364" s="194">
        <v>0</v>
      </c>
      <c r="D364" s="194">
        <v>0</v>
      </c>
      <c r="E364" s="194">
        <v>0</v>
      </c>
      <c r="F364" s="194">
        <v>1</v>
      </c>
      <c r="G364" s="194">
        <v>0</v>
      </c>
      <c r="H364" s="194">
        <v>0</v>
      </c>
      <c r="I364" s="194">
        <v>1</v>
      </c>
      <c r="J364" s="194">
        <v>0</v>
      </c>
      <c r="K364" s="194">
        <v>0</v>
      </c>
      <c r="L364" s="194">
        <v>0</v>
      </c>
      <c r="M364" s="194">
        <v>0</v>
      </c>
      <c r="N364" s="194">
        <v>0</v>
      </c>
    </row>
    <row r="365" spans="1:14" s="200" customFormat="1">
      <c r="A365" s="203" t="s">
        <v>300</v>
      </c>
      <c r="B365" s="200">
        <f>SUM(C365:N365)</f>
        <v>1</v>
      </c>
      <c r="C365" s="200">
        <f>SUM(C366)</f>
        <v>0</v>
      </c>
      <c r="D365" s="200">
        <f t="shared" ref="D365:N365" si="129">SUM(D366)</f>
        <v>0</v>
      </c>
      <c r="E365" s="200">
        <f t="shared" si="129"/>
        <v>0</v>
      </c>
      <c r="F365" s="200">
        <f t="shared" si="129"/>
        <v>1</v>
      </c>
      <c r="G365" s="200">
        <f t="shared" si="129"/>
        <v>0</v>
      </c>
      <c r="H365" s="200">
        <f t="shared" si="129"/>
        <v>0</v>
      </c>
      <c r="I365" s="200">
        <f t="shared" si="129"/>
        <v>0</v>
      </c>
      <c r="J365" s="200">
        <f t="shared" si="129"/>
        <v>0</v>
      </c>
      <c r="K365" s="200">
        <f t="shared" si="129"/>
        <v>0</v>
      </c>
      <c r="L365" s="200">
        <f t="shared" si="129"/>
        <v>0</v>
      </c>
      <c r="M365" s="200">
        <f t="shared" si="129"/>
        <v>0</v>
      </c>
      <c r="N365" s="200">
        <f t="shared" si="129"/>
        <v>0</v>
      </c>
    </row>
    <row r="366" spans="1:14">
      <c r="A366" s="201" t="s">
        <v>51</v>
      </c>
      <c r="B366" s="194">
        <f>SUM(C366:N366)</f>
        <v>1</v>
      </c>
      <c r="C366" s="194">
        <v>0</v>
      </c>
      <c r="D366" s="194">
        <v>0</v>
      </c>
      <c r="E366" s="194">
        <v>0</v>
      </c>
      <c r="F366" s="194">
        <v>1</v>
      </c>
      <c r="G366" s="194">
        <v>0</v>
      </c>
      <c r="H366" s="194">
        <v>0</v>
      </c>
      <c r="I366" s="194">
        <v>0</v>
      </c>
      <c r="J366" s="194">
        <v>0</v>
      </c>
      <c r="K366" s="194">
        <v>0</v>
      </c>
      <c r="L366" s="194">
        <v>0</v>
      </c>
      <c r="M366" s="194">
        <v>0</v>
      </c>
      <c r="N366" s="194">
        <v>0</v>
      </c>
    </row>
    <row r="367" spans="1:14" s="200" customFormat="1">
      <c r="A367" s="200" t="s">
        <v>116</v>
      </c>
      <c r="B367" s="200">
        <f>SUM(C367:N367)</f>
        <v>16</v>
      </c>
      <c r="C367" s="200">
        <f>SUM(C368:C370)</f>
        <v>2</v>
      </c>
      <c r="D367" s="200">
        <f>SUM(D368:D370)</f>
        <v>2</v>
      </c>
      <c r="E367" s="200">
        <f>SUM(E368:E370)</f>
        <v>2</v>
      </c>
      <c r="F367" s="200">
        <f>SUM(F368:F370)</f>
        <v>3</v>
      </c>
      <c r="G367" s="200">
        <f>SUM(G368:G370)</f>
        <v>1</v>
      </c>
      <c r="H367" s="200">
        <f>SUM(H368:H370)</f>
        <v>2</v>
      </c>
      <c r="I367" s="200">
        <f>SUM(I368:I370)</f>
        <v>0</v>
      </c>
      <c r="J367" s="200">
        <f>SUM(J368:J370)</f>
        <v>0</v>
      </c>
      <c r="K367" s="200">
        <f>SUM(K368:K370)</f>
        <v>1</v>
      </c>
      <c r="L367" s="200">
        <f>SUM(L368:L370)</f>
        <v>1</v>
      </c>
      <c r="M367" s="200">
        <f>SUM(M368:M370)</f>
        <v>2</v>
      </c>
      <c r="N367" s="200">
        <f>SUM(N368:N370)</f>
        <v>0</v>
      </c>
    </row>
    <row r="368" spans="1:14">
      <c r="A368" s="201" t="s">
        <v>51</v>
      </c>
      <c r="B368" s="194">
        <f>SUM(C368:N368)</f>
        <v>13</v>
      </c>
      <c r="C368" s="194">
        <v>1</v>
      </c>
      <c r="D368" s="194">
        <v>2</v>
      </c>
      <c r="E368" s="194">
        <v>2</v>
      </c>
      <c r="F368" s="194">
        <v>2</v>
      </c>
      <c r="G368" s="194">
        <v>1</v>
      </c>
      <c r="H368" s="194">
        <v>2</v>
      </c>
      <c r="I368" s="194">
        <v>0</v>
      </c>
      <c r="J368" s="194">
        <v>0</v>
      </c>
      <c r="K368" s="194">
        <v>1</v>
      </c>
      <c r="L368" s="194">
        <v>1</v>
      </c>
      <c r="M368" s="194">
        <v>1</v>
      </c>
      <c r="N368" s="194">
        <v>0</v>
      </c>
    </row>
    <row r="369" spans="1:14">
      <c r="A369" s="201" t="s">
        <v>63</v>
      </c>
      <c r="B369" s="194">
        <f>SUM(C369:N369)</f>
        <v>1</v>
      </c>
      <c r="C369" s="194">
        <v>0</v>
      </c>
      <c r="D369" s="194">
        <v>0</v>
      </c>
      <c r="E369" s="194">
        <v>0</v>
      </c>
      <c r="F369" s="194">
        <v>0</v>
      </c>
      <c r="G369" s="194">
        <v>0</v>
      </c>
      <c r="H369" s="194">
        <v>0</v>
      </c>
      <c r="I369" s="194">
        <v>0</v>
      </c>
      <c r="J369" s="194">
        <v>0</v>
      </c>
      <c r="K369" s="194">
        <v>0</v>
      </c>
      <c r="L369" s="194">
        <v>0</v>
      </c>
      <c r="M369" s="194">
        <v>1</v>
      </c>
      <c r="N369" s="194">
        <v>0</v>
      </c>
    </row>
    <row r="370" spans="1:14">
      <c r="A370" s="201" t="s">
        <v>56</v>
      </c>
      <c r="B370" s="194">
        <f>SUM(C370:N370)</f>
        <v>2</v>
      </c>
      <c r="C370" s="194">
        <v>1</v>
      </c>
      <c r="D370" s="194">
        <v>0</v>
      </c>
      <c r="E370" s="194">
        <v>0</v>
      </c>
      <c r="F370" s="194">
        <v>1</v>
      </c>
      <c r="G370" s="194">
        <v>0</v>
      </c>
      <c r="H370" s="194">
        <v>0</v>
      </c>
      <c r="I370" s="194">
        <v>0</v>
      </c>
      <c r="J370" s="194">
        <v>0</v>
      </c>
      <c r="K370" s="194">
        <v>0</v>
      </c>
      <c r="L370" s="194">
        <v>0</v>
      </c>
      <c r="M370" s="194">
        <v>0</v>
      </c>
      <c r="N370" s="194">
        <v>0</v>
      </c>
    </row>
    <row r="371" spans="1:14" s="200" customFormat="1">
      <c r="A371" s="200" t="s">
        <v>35</v>
      </c>
      <c r="B371" s="200">
        <f>SUM(C371:N371)</f>
        <v>70</v>
      </c>
      <c r="C371" s="200">
        <f>SUM(C372:C373)</f>
        <v>7</v>
      </c>
      <c r="D371" s="200">
        <f t="shared" ref="D371:N371" si="130">SUM(D372:D373)</f>
        <v>6</v>
      </c>
      <c r="E371" s="200">
        <f t="shared" si="130"/>
        <v>11</v>
      </c>
      <c r="F371" s="200">
        <f t="shared" si="130"/>
        <v>1</v>
      </c>
      <c r="G371" s="200">
        <f t="shared" si="130"/>
        <v>4</v>
      </c>
      <c r="H371" s="200">
        <f t="shared" si="130"/>
        <v>4</v>
      </c>
      <c r="I371" s="200">
        <f t="shared" si="130"/>
        <v>4</v>
      </c>
      <c r="J371" s="200">
        <f t="shared" si="130"/>
        <v>7</v>
      </c>
      <c r="K371" s="200">
        <f t="shared" si="130"/>
        <v>7</v>
      </c>
      <c r="L371" s="200">
        <f t="shared" si="130"/>
        <v>9</v>
      </c>
      <c r="M371" s="200">
        <f t="shared" si="130"/>
        <v>4</v>
      </c>
      <c r="N371" s="200">
        <f t="shared" si="130"/>
        <v>6</v>
      </c>
    </row>
    <row r="372" spans="1:14">
      <c r="A372" s="201" t="s">
        <v>51</v>
      </c>
      <c r="B372" s="194">
        <f>SUM(C372:N372)</f>
        <v>67</v>
      </c>
      <c r="C372" s="194">
        <v>7</v>
      </c>
      <c r="D372" s="194">
        <v>5</v>
      </c>
      <c r="E372" s="194">
        <v>11</v>
      </c>
      <c r="F372" s="194">
        <v>1</v>
      </c>
      <c r="G372" s="194">
        <v>3</v>
      </c>
      <c r="H372" s="194">
        <v>4</v>
      </c>
      <c r="I372" s="194">
        <v>3</v>
      </c>
      <c r="J372" s="194">
        <v>7</v>
      </c>
      <c r="K372" s="194">
        <v>7</v>
      </c>
      <c r="L372" s="194">
        <v>9</v>
      </c>
      <c r="M372" s="194">
        <v>4</v>
      </c>
      <c r="N372" s="194">
        <v>6</v>
      </c>
    </row>
    <row r="373" spans="1:14">
      <c r="A373" s="201" t="s">
        <v>52</v>
      </c>
      <c r="B373" s="194">
        <f>SUM(C373:N373)</f>
        <v>3</v>
      </c>
      <c r="C373" s="194">
        <v>0</v>
      </c>
      <c r="D373" s="194">
        <v>1</v>
      </c>
      <c r="E373" s="194">
        <v>0</v>
      </c>
      <c r="F373" s="194">
        <v>0</v>
      </c>
      <c r="G373" s="194">
        <v>1</v>
      </c>
      <c r="H373" s="194">
        <v>0</v>
      </c>
      <c r="I373" s="194">
        <v>1</v>
      </c>
      <c r="J373" s="194">
        <v>0</v>
      </c>
      <c r="K373" s="194">
        <v>0</v>
      </c>
      <c r="L373" s="194">
        <v>0</v>
      </c>
      <c r="M373" s="194">
        <v>0</v>
      </c>
      <c r="N373" s="194">
        <v>0</v>
      </c>
    </row>
    <row r="374" spans="1:14" s="200" customFormat="1">
      <c r="A374" s="200" t="s">
        <v>47</v>
      </c>
      <c r="B374" s="200">
        <f>SUM(C374:N374)</f>
        <v>6</v>
      </c>
      <c r="C374" s="200">
        <f>SUM(C375:C376)</f>
        <v>0</v>
      </c>
      <c r="D374" s="200">
        <f t="shared" ref="D374:N374" si="131">SUM(D375:D376)</f>
        <v>1</v>
      </c>
      <c r="E374" s="200">
        <f t="shared" si="131"/>
        <v>0</v>
      </c>
      <c r="F374" s="200">
        <f t="shared" si="131"/>
        <v>0</v>
      </c>
      <c r="G374" s="200">
        <f t="shared" si="131"/>
        <v>1</v>
      </c>
      <c r="H374" s="200">
        <f t="shared" si="131"/>
        <v>0</v>
      </c>
      <c r="I374" s="200">
        <f t="shared" si="131"/>
        <v>1</v>
      </c>
      <c r="J374" s="200">
        <f t="shared" si="131"/>
        <v>0</v>
      </c>
      <c r="K374" s="200">
        <f t="shared" si="131"/>
        <v>2</v>
      </c>
      <c r="L374" s="200">
        <f t="shared" si="131"/>
        <v>1</v>
      </c>
      <c r="M374" s="200">
        <f t="shared" si="131"/>
        <v>0</v>
      </c>
      <c r="N374" s="200">
        <f t="shared" si="131"/>
        <v>0</v>
      </c>
    </row>
    <row r="375" spans="1:14">
      <c r="A375" s="201" t="s">
        <v>51</v>
      </c>
      <c r="B375" s="194">
        <f>SUM(C375:N375)</f>
        <v>4</v>
      </c>
      <c r="C375" s="194">
        <v>0</v>
      </c>
      <c r="D375" s="194">
        <v>1</v>
      </c>
      <c r="E375" s="194">
        <v>0</v>
      </c>
      <c r="F375" s="194">
        <v>0</v>
      </c>
      <c r="G375" s="194">
        <v>1</v>
      </c>
      <c r="H375" s="194">
        <v>0</v>
      </c>
      <c r="I375" s="194">
        <v>0</v>
      </c>
      <c r="J375" s="194">
        <v>0</v>
      </c>
      <c r="K375" s="194">
        <v>1</v>
      </c>
      <c r="L375" s="194">
        <v>1</v>
      </c>
      <c r="M375" s="194">
        <v>0</v>
      </c>
      <c r="N375" s="194">
        <v>0</v>
      </c>
    </row>
    <row r="376" spans="1:14">
      <c r="A376" s="201" t="s">
        <v>67</v>
      </c>
      <c r="B376" s="194">
        <f>SUM(C376:N376)</f>
        <v>2</v>
      </c>
      <c r="C376" s="194">
        <v>0</v>
      </c>
      <c r="D376" s="194">
        <v>0</v>
      </c>
      <c r="E376" s="194">
        <v>0</v>
      </c>
      <c r="F376" s="194">
        <v>0</v>
      </c>
      <c r="G376" s="194">
        <v>0</v>
      </c>
      <c r="H376" s="194">
        <v>0</v>
      </c>
      <c r="I376" s="194">
        <v>1</v>
      </c>
      <c r="J376" s="194">
        <v>0</v>
      </c>
      <c r="K376" s="194">
        <v>1</v>
      </c>
      <c r="L376" s="194">
        <v>0</v>
      </c>
      <c r="M376" s="194">
        <v>0</v>
      </c>
      <c r="N376" s="194">
        <v>0</v>
      </c>
    </row>
    <row r="377" spans="1:14" s="200" customFormat="1">
      <c r="A377" s="200" t="s">
        <v>334</v>
      </c>
      <c r="B377" s="200">
        <f>SUM(C377:N377)</f>
        <v>19</v>
      </c>
      <c r="C377" s="200">
        <f>SUM(C378:C382)</f>
        <v>2</v>
      </c>
      <c r="D377" s="200">
        <f>SUM(D378:D382)</f>
        <v>6</v>
      </c>
      <c r="E377" s="200">
        <f>SUM(E378:E382)</f>
        <v>1</v>
      </c>
      <c r="F377" s="200">
        <f>SUM(F378:F382)</f>
        <v>1</v>
      </c>
      <c r="G377" s="200">
        <f>SUM(G378:G382)</f>
        <v>1</v>
      </c>
      <c r="H377" s="200">
        <f>SUM(H378:H382)</f>
        <v>5</v>
      </c>
      <c r="I377" s="200">
        <f>SUM(I378:I382)</f>
        <v>0</v>
      </c>
      <c r="J377" s="200">
        <f>SUM(J378:J382)</f>
        <v>0</v>
      </c>
      <c r="K377" s="200">
        <f>SUM(K378:K382)</f>
        <v>0</v>
      </c>
      <c r="L377" s="200">
        <f>SUM(L378:L382)</f>
        <v>1</v>
      </c>
      <c r="M377" s="200">
        <f>SUM(M378:M382)</f>
        <v>1</v>
      </c>
      <c r="N377" s="200">
        <f>SUM(N378:N382)</f>
        <v>1</v>
      </c>
    </row>
    <row r="378" spans="1:14">
      <c r="A378" s="201" t="s">
        <v>53</v>
      </c>
      <c r="B378" s="194">
        <f>SUM(C378:N378)</f>
        <v>1</v>
      </c>
      <c r="C378" s="194">
        <v>0</v>
      </c>
      <c r="D378" s="194">
        <v>1</v>
      </c>
      <c r="E378" s="194">
        <v>0</v>
      </c>
      <c r="F378" s="194">
        <v>0</v>
      </c>
      <c r="G378" s="194">
        <v>0</v>
      </c>
      <c r="H378" s="194">
        <v>0</v>
      </c>
      <c r="I378" s="194">
        <v>0</v>
      </c>
      <c r="J378" s="194">
        <v>0</v>
      </c>
      <c r="K378" s="194">
        <v>0</v>
      </c>
      <c r="L378" s="194">
        <v>0</v>
      </c>
      <c r="M378" s="194">
        <v>0</v>
      </c>
      <c r="N378" s="194">
        <v>0</v>
      </c>
    </row>
    <row r="379" spans="1:14">
      <c r="A379" s="201" t="s">
        <v>51</v>
      </c>
      <c r="B379" s="194">
        <f>SUM(C379:N379)</f>
        <v>10</v>
      </c>
      <c r="C379" s="194">
        <v>2</v>
      </c>
      <c r="D379" s="194">
        <v>0</v>
      </c>
      <c r="E379" s="194">
        <v>0</v>
      </c>
      <c r="F379" s="194">
        <v>1</v>
      </c>
      <c r="G379" s="194">
        <v>0</v>
      </c>
      <c r="H379" s="194">
        <v>5</v>
      </c>
      <c r="I379" s="194">
        <v>0</v>
      </c>
      <c r="J379" s="194">
        <v>0</v>
      </c>
      <c r="K379" s="194">
        <v>0</v>
      </c>
      <c r="L379" s="194">
        <v>0</v>
      </c>
      <c r="M379" s="194">
        <v>1</v>
      </c>
      <c r="N379" s="194">
        <v>1</v>
      </c>
    </row>
    <row r="380" spans="1:14">
      <c r="A380" s="201" t="s">
        <v>63</v>
      </c>
      <c r="B380" s="194">
        <f>SUM(C380:N380)</f>
        <v>2</v>
      </c>
      <c r="C380" s="194">
        <v>0</v>
      </c>
      <c r="D380" s="194">
        <v>2</v>
      </c>
      <c r="E380" s="194">
        <v>0</v>
      </c>
      <c r="F380" s="194">
        <v>0</v>
      </c>
      <c r="G380" s="194">
        <v>0</v>
      </c>
      <c r="H380" s="194">
        <v>0</v>
      </c>
      <c r="I380" s="194">
        <v>0</v>
      </c>
      <c r="J380" s="194">
        <v>0</v>
      </c>
      <c r="K380" s="194">
        <v>0</v>
      </c>
      <c r="L380" s="194">
        <v>0</v>
      </c>
      <c r="M380" s="194">
        <v>0</v>
      </c>
      <c r="N380" s="194">
        <v>0</v>
      </c>
    </row>
    <row r="381" spans="1:14">
      <c r="A381" s="201" t="s">
        <v>52</v>
      </c>
      <c r="B381" s="194">
        <f>SUM(C381:N381)</f>
        <v>5</v>
      </c>
      <c r="C381" s="194">
        <v>0</v>
      </c>
      <c r="D381" s="194">
        <v>2</v>
      </c>
      <c r="E381" s="194">
        <v>1</v>
      </c>
      <c r="F381" s="194">
        <v>0</v>
      </c>
      <c r="G381" s="194">
        <v>1</v>
      </c>
      <c r="H381" s="194">
        <v>0</v>
      </c>
      <c r="I381" s="194">
        <v>0</v>
      </c>
      <c r="J381" s="194">
        <v>0</v>
      </c>
      <c r="K381" s="194">
        <v>0</v>
      </c>
      <c r="L381" s="194">
        <v>1</v>
      </c>
      <c r="M381" s="194">
        <v>0</v>
      </c>
      <c r="N381" s="194">
        <v>0</v>
      </c>
    </row>
    <row r="382" spans="1:14">
      <c r="A382" s="206" t="s">
        <v>68</v>
      </c>
      <c r="B382" s="207">
        <f>SUM(C382:N382)</f>
        <v>1</v>
      </c>
      <c r="C382" s="207">
        <v>0</v>
      </c>
      <c r="D382" s="207">
        <v>1</v>
      </c>
      <c r="E382" s="207">
        <v>0</v>
      </c>
      <c r="F382" s="207">
        <v>0</v>
      </c>
      <c r="G382" s="207">
        <v>0</v>
      </c>
      <c r="H382" s="207">
        <v>0</v>
      </c>
      <c r="I382" s="207">
        <v>0</v>
      </c>
      <c r="J382" s="207">
        <v>0</v>
      </c>
      <c r="K382" s="207">
        <v>0</v>
      </c>
      <c r="L382" s="207">
        <v>0</v>
      </c>
      <c r="M382" s="207">
        <v>0</v>
      </c>
      <c r="N382" s="207">
        <v>0</v>
      </c>
    </row>
    <row r="383" spans="1:14" s="210" customFormat="1" ht="12.75">
      <c r="A383" s="208" t="s">
        <v>275</v>
      </c>
      <c r="B383" s="209"/>
      <c r="C383" s="209"/>
      <c r="D383" s="209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</row>
    <row r="384" spans="1:14" s="210" customFormat="1" ht="15">
      <c r="A384" s="211" t="s">
        <v>276</v>
      </c>
      <c r="B384" s="212"/>
      <c r="C384" s="212"/>
      <c r="D384" s="212"/>
      <c r="E384" s="212"/>
      <c r="F384" s="212"/>
      <c r="G384" s="212"/>
      <c r="H384" s="212"/>
      <c r="I384" s="212"/>
      <c r="J384" s="212"/>
      <c r="K384" s="212"/>
      <c r="L384" s="212"/>
      <c r="M384" s="213"/>
      <c r="N384" s="213"/>
    </row>
    <row r="385" spans="1:14" s="210" customFormat="1" ht="15">
      <c r="A385" s="211" t="s">
        <v>277</v>
      </c>
      <c r="B385" s="214"/>
      <c r="C385" s="212"/>
      <c r="D385" s="212"/>
      <c r="E385" s="212"/>
      <c r="F385" s="212"/>
      <c r="G385" s="212"/>
      <c r="H385" s="212"/>
      <c r="I385" s="212"/>
      <c r="J385" s="212"/>
      <c r="K385" s="212"/>
      <c r="L385" s="215"/>
      <c r="M385" s="213"/>
      <c r="N385" s="2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Felvin Leandro Tejeda de los Santos</dc:creator>
  <cp:lastModifiedBy>Naurelsys Hernández Durán</cp:lastModifiedBy>
  <dcterms:created xsi:type="dcterms:W3CDTF">2017-05-10T14:39:55Z</dcterms:created>
  <dcterms:modified xsi:type="dcterms:W3CDTF">2024-03-25T18:10:13Z</dcterms:modified>
</cp:coreProperties>
</file>