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0. Transporte, Multimodal\Marítimo\2. Mensuales\"/>
    </mc:Choice>
  </mc:AlternateContent>
  <xr:revisionPtr revIDLastSave="0" documentId="13_ncr:1_{B25C049C-9BB3-4050-A4B2-30C75039459E}" xr6:coauthVersionLast="47" xr6:coauthVersionMax="47" xr10:uidLastSave="{00000000-0000-0000-0000-000000000000}"/>
  <bookViews>
    <workbookView xWindow="-108" yWindow="-108" windowWidth="23256" windowHeight="12456" firstSheet="4" activeTab="10" xr2:uid="{00000000-000D-0000-FFFF-FFFF00000000}"/>
  </bookViews>
  <sheets>
    <sheet name="2015" sheetId="4" r:id="rId1"/>
    <sheet name="2016" sheetId="5" r:id="rId2"/>
    <sheet name="2017" sheetId="6" r:id="rId3"/>
    <sheet name="2018" sheetId="7" r:id="rId4"/>
    <sheet name="2019" sheetId="8" r:id="rId5"/>
    <sheet name="2020" sheetId="2" r:id="rId6"/>
    <sheet name="2021" sheetId="1" r:id="rId7"/>
    <sheet name="2022" sheetId="13" r:id="rId8"/>
    <sheet name="2023" sheetId="12" r:id="rId9"/>
    <sheet name="2024" sheetId="15" r:id="rId10"/>
    <sheet name="2025" sheetId="1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f">#REF!</definedName>
    <definedName name="___f">#REF!</definedName>
    <definedName name="__aaa98">'[1]344.13'!#REF!</definedName>
    <definedName name="__aaa99">'[1]344.13'!#REF!</definedName>
    <definedName name="__dga11">#REF!</definedName>
    <definedName name="__dga12">#REF!</definedName>
    <definedName name="__f">#REF!</definedName>
    <definedName name="__r">'[1]333.02'!#REF!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a98">'[2]344.13'!#REF!</definedName>
    <definedName name="_aaa99">'[2]344.13'!#REF!</definedName>
    <definedName name="_dga11">#REF!</definedName>
    <definedName name="_dga12">#REF!</definedName>
    <definedName name="_f">#REF!</definedName>
    <definedName name="_fc">'[3]1.03'!$H$12</definedName>
    <definedName name="_xlnm._FilterDatabase" localSheetId="9" hidden="1">'2024'!$A$4:$N$437</definedName>
    <definedName name="_r">'[2]333.02'!#REF!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'[1]333.09'!$D$10</definedName>
    <definedName name="aa">'[1]333.05'!#REF!</definedName>
    <definedName name="aa_10">'[1]333.05'!#REF!</definedName>
    <definedName name="aa_11">'[1]333.05'!#REF!</definedName>
    <definedName name="aaa">'[1]333.06'!$N$9</definedName>
    <definedName name="aaa98_10">'[1]344.13'!#REF!</definedName>
    <definedName name="aaa98_11">'[1]344.13'!#REF!</definedName>
    <definedName name="aaa99_10">'[1]344.13'!#REF!</definedName>
    <definedName name="aaa99_11">'[1]344.13'!#REF!</definedName>
    <definedName name="aaaa">#REF!</definedName>
    <definedName name="aaaa_10">#REF!</definedName>
    <definedName name="aaaa_11">#REF!</definedName>
    <definedName name="ab">'[1]333.03'!$F$12</definedName>
    <definedName name="AC">'[4]6.03'!$L$20</definedName>
    <definedName name="ai">'[1]333.09'!$F$10</definedName>
    <definedName name="alan">'[5]1'!#REF!</definedName>
    <definedName name="ALL">#REF!</definedName>
    <definedName name="ap">'[1]331-04'!#REF!</definedName>
    <definedName name="ap_10">'[1]331-04'!#REF!</definedName>
    <definedName name="ap_11">'[1]331-04'!#REF!</definedName>
    <definedName name="AS">'[1]333.02'!$D$7</definedName>
    <definedName name="asd">#REF!</definedName>
    <definedName name="asd_10">#REF!</definedName>
    <definedName name="asd_11">#REF!</definedName>
    <definedName name="asdfac">#REF!</definedName>
    <definedName name="asdfac_10">#REF!</definedName>
    <definedName name="asdfac_11">#REF!</definedName>
    <definedName name="b">'[1]333.09'!#REF!</definedName>
    <definedName name="b_10">'[1]333.09'!#REF!</definedName>
    <definedName name="b_11">'[1]333.09'!#REF!</definedName>
    <definedName name="bb">'[1]333.05'!#REF!</definedName>
    <definedName name="bb_10">'[1]333.05'!#REF!</definedName>
    <definedName name="bb_11">'[1]333.05'!#REF!</definedName>
    <definedName name="bbb">#REF!</definedName>
    <definedName name="bbb_10">#REF!</definedName>
    <definedName name="bbb_11">#REF!</definedName>
    <definedName name="BVB">#REF!</definedName>
    <definedName name="BVB_10">#REF!</definedName>
    <definedName name="BVB_11">#REF!</definedName>
    <definedName name="cb">'[5]2'!$H$13</definedName>
    <definedName name="cc">'[4]8.03'!$E$9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'[5]6'!$I$13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'[3]6.03'!$D$8</definedName>
    <definedName name="d">'[1]333.09'!#REF!</definedName>
    <definedName name="d_10">'[1]333.09'!#REF!</definedName>
    <definedName name="d_11">'[1]333.09'!#REF!</definedName>
    <definedName name="dd">'[1]333.05'!$B$9</definedName>
    <definedName name="dddd">'[1]333.06'!$J$7</definedName>
    <definedName name="dfhd">'[5]2'!$B$13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'[1]333.02'!#REF!</definedName>
    <definedName name="di_10">'[1]333.02'!#REF!</definedName>
    <definedName name="di_11">'[1]333.02'!#REF!</definedName>
    <definedName name="ds">'[1]333.08'!$D$7</definedName>
    <definedName name="dsd">#REF!</definedName>
    <definedName name="dsd_10">#REF!</definedName>
    <definedName name="dsd_11">#REF!</definedName>
    <definedName name="e" hidden="1">#REF!</definedName>
    <definedName name="e_10">#REF!</definedName>
    <definedName name="e_11">#REF!</definedName>
    <definedName name="ecewt">'[5]5'!$B$13</definedName>
    <definedName name="ed">'[1]333.02'!$F$11</definedName>
    <definedName name="ee">'[1]333.06'!#REF!</definedName>
    <definedName name="ee_10">'[1]333.06'!#REF!</definedName>
    <definedName name="ee_11">'[1]333.06'!#REF!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#REF!</definedName>
    <definedName name="fff">'[1]333.06'!#REF!</definedName>
    <definedName name="fff_10">'[1]333.06'!#REF!</definedName>
    <definedName name="fff_11">'[1]333.06'!#REF!</definedName>
    <definedName name="ffff">'[4]5.03'!$B$10</definedName>
    <definedName name="fg">#REF!</definedName>
    <definedName name="fg_10">#REF!</definedName>
    <definedName name="fg_11">#REF!</definedName>
    <definedName name="fge">'[5]10'!$F$12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#REF!</definedName>
    <definedName name="g">'[1]333.02'!$B$11</definedName>
    <definedName name="gbfhhs">#REF!</definedName>
    <definedName name="gdgfds">'[3]4.03'!$B$10</definedName>
    <definedName name="gdsert">'[3]1.03'!$B$11</definedName>
    <definedName name="geb">'[5]8'!$P$13</definedName>
    <definedName name="gf">#REF!</definedName>
    <definedName name="gf_10">#REF!</definedName>
    <definedName name="gf_11">#REF!</definedName>
    <definedName name="gfdgdgdgdg">'[1]333.10'!#REF!</definedName>
    <definedName name="gfdgdgdgdg_10">'[1]333.10'!#REF!</definedName>
    <definedName name="gfdgdgdgdg_11">'[1]333.10'!#REF!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'[1]343-01'!#REF!</definedName>
    <definedName name="gt_10">'[1]343-01'!#REF!</definedName>
    <definedName name="gt_11">'[1]343-01'!#REF!</definedName>
    <definedName name="gtdfgh">'[3]1.03'!#REF!</definedName>
    <definedName name="H">#REF!</definedName>
    <definedName name="HatoMayor">'[1]343-05'!#REF!</definedName>
    <definedName name="HatoMayor2">'[1]343-05'!#REF!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'[3]6.03'!$G$8</definedName>
    <definedName name="hhyt">'[5]1'!#REF!</definedName>
    <definedName name="huyhj">'[6]8.03'!$I$8</definedName>
    <definedName name="hyr">'[5]1'!#REF!</definedName>
    <definedName name="i">'[1]333.09'!$J$10</definedName>
    <definedName name="ii">'[1]333.08'!$H$7</definedName>
    <definedName name="iii">'[4]18.03'!$J$11</definedName>
    <definedName name="iiii">'[4]18.03'!$B$11</definedName>
    <definedName name="iiiii">'[4]18.03'!$H$11</definedName>
    <definedName name="iiiiii">'[4]30.03'!$B$9</definedName>
    <definedName name="ik">'[5]3'!$B$14</definedName>
    <definedName name="io">'[1]333.08'!$B$7</definedName>
    <definedName name="iou">'[5]1'!$B$14</definedName>
    <definedName name="jj">'[1]333.04'!#REF!</definedName>
    <definedName name="jj_10">'[1]333.04'!#REF!</definedName>
    <definedName name="jj_11">'[1]333.04'!#REF!</definedName>
    <definedName name="jjj">'[1]333.06'!#REF!</definedName>
    <definedName name="jjj_10">'[1]333.06'!#REF!</definedName>
    <definedName name="jjj_11">'[1]333.06'!#REF!</definedName>
    <definedName name="juil">'[2]333.02'!#REF!</definedName>
    <definedName name="jul">'[1]333.02'!#REF!</definedName>
    <definedName name="jul_10">'[1]333.02'!#REF!</definedName>
    <definedName name="jul_11">'[1]333.02'!#REF!</definedName>
    <definedName name="JULIO4">'[1]333-11'!$C$8</definedName>
    <definedName name="JULIO4_10">'[1]333-11'!$C$8</definedName>
    <definedName name="JULIO4_11">'[1]333-11'!$C$8</definedName>
    <definedName name="jygjyuihjggf">#REF!</definedName>
    <definedName name="jygjyuihjggf_10">#REF!</definedName>
    <definedName name="jygjyuihjggf_11">#REF!</definedName>
    <definedName name="k">'[1]333.04'!$B$11</definedName>
    <definedName name="kjkl">'[6]8.03'!$H$8</definedName>
    <definedName name="kk">'[1]333.06'!#REF!</definedName>
    <definedName name="kk_10">'[1]333.06'!#REF!</definedName>
    <definedName name="kk_11">'[1]333.06'!#REF!</definedName>
    <definedName name="kkk">#REF!</definedName>
    <definedName name="kkk_10">#REF!</definedName>
    <definedName name="kkk_11">#REF!</definedName>
    <definedName name="kkkk">'[4]11.03'!$J$11</definedName>
    <definedName name="kkkkk">'[4]12.03'!$B$10</definedName>
    <definedName name="kkkkkk">'[4]13.03'!$B$10</definedName>
    <definedName name="kkkkkkk">'[4]13.03'!$D$10</definedName>
    <definedName name="kl">'[4]15.03'!$D$9</definedName>
    <definedName name="klk">'[4]16.03'!$C$9</definedName>
    <definedName name="kll">'[4]17.03'!$C$9</definedName>
    <definedName name="klm">'[2]333.09'!#REF!</definedName>
    <definedName name="L" hidden="1">#REF!</definedName>
    <definedName name="l_10">'[1]333.03'!#REF!</definedName>
    <definedName name="l_11">'[1]333.03'!#REF!</definedName>
    <definedName name="leo">#REF!</definedName>
    <definedName name="leo_10">#REF!</definedName>
    <definedName name="leo_11">#REF!</definedName>
    <definedName name="lili">#REF!</definedName>
    <definedName name="lili_10">#REF!</definedName>
    <definedName name="lili_11">#REF!</definedName>
    <definedName name="lk">'[1]333.06'!$H$9</definedName>
    <definedName name="lkl">'[4]16.03'!$E$9</definedName>
    <definedName name="ll">'[1]333.03'!#REF!</definedName>
    <definedName name="ll_10">'[1]333.03'!#REF!</definedName>
    <definedName name="ll_11">'[1]333.03'!#REF!</definedName>
    <definedName name="llk">'[4]17.03'!$E$9</definedName>
    <definedName name="lll">'[1]333.06'!$B$9</definedName>
    <definedName name="llll">'[4]10.03'!$H$11</definedName>
    <definedName name="lllll">'[4]14.03'!$D$20</definedName>
    <definedName name="llllll">'[4]14.03'!$H$20</definedName>
    <definedName name="lllllll">'[4]14.03'!$L$20</definedName>
    <definedName name="llllllll">'[4]14.03'!$P$20</definedName>
    <definedName name="lo">'[5]3'!$D$14</definedName>
    <definedName name="m">#REF!</definedName>
    <definedName name="m_10">'[1]333.06'!#REF!</definedName>
    <definedName name="m_11">'[1]333.06'!#REF!</definedName>
    <definedName name="mali">'[1]333.07'!#REF!</definedName>
    <definedName name="mali_10">'[1]333.07'!#REF!</definedName>
    <definedName name="mali_11">'[1]333.07'!#REF!</definedName>
    <definedName name="mm">'[1]333.06'!#REF!</definedName>
    <definedName name="mm_10">'[1]333.06'!#REF!</definedName>
    <definedName name="mm_11">'[1]333.06'!#REF!</definedName>
    <definedName name="mmm">'[1]333.06'!#REF!</definedName>
    <definedName name="mmm_10">'[1]333.06'!#REF!</definedName>
    <definedName name="mmm_11">'[1]333.06'!#REF!</definedName>
    <definedName name="mmmm">'[3]2.03'!$J$11</definedName>
    <definedName name="mmmmm">'[1]333.06'!#REF!</definedName>
    <definedName name="mmmmm_10">'[1]333.06'!#REF!</definedName>
    <definedName name="mmmmm_11">'[1]333.06'!#REF!</definedName>
    <definedName name="mmmnmnb">'[3]2.03'!$H$11</definedName>
    <definedName name="mmnb">'[3]2.03'!$B$11</definedName>
    <definedName name="mnm">'[3]5.03'!$D$21</definedName>
    <definedName name="mnmnb">'[3]2.03'!$D$11</definedName>
    <definedName name="MonseñorNouel">'[1]343-05'!#REF!</definedName>
    <definedName name="MonseñorNouel2">'[1]343-05'!#REF!</definedName>
    <definedName name="MonteCristi">'[1]343-05'!#REF!</definedName>
    <definedName name="MonteCristi2">'[1]343-05'!#REF!</definedName>
    <definedName name="MontePlata">'[1]343-05'!#REF!</definedName>
    <definedName name="MontePlata2">'[1]343-05'!#REF!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'[1]333.10'!#REF!</definedName>
    <definedName name="nb_10">'[1]333.10'!#REF!</definedName>
    <definedName name="nb_11">'[1]333.10'!#REF!</definedName>
    <definedName name="nmbnvmvbh">'[3]2.03'!$J$13</definedName>
    <definedName name="nn">#REF!</definedName>
    <definedName name="nn_10">#REF!</definedName>
    <definedName name="nn_11">#REF!</definedName>
    <definedName name="nngvb">'[3]1.03'!$H$11</definedName>
    <definedName name="nnn">#REF!</definedName>
    <definedName name="nnn_10">#REF!</definedName>
    <definedName name="nnn_11">#REF!</definedName>
    <definedName name="nnnnnnnnnnh">'[3]1.03'!#REF!</definedName>
    <definedName name="ñ">'[4]25.03'!$G$9</definedName>
    <definedName name="ññ">'[4]31.03'!$D$9</definedName>
    <definedName name="o">'[1]333.04'!$D$11</definedName>
    <definedName name="ocoa">'[1]333.04'!#REF!</definedName>
    <definedName name="ol">'[5]3'!$H$14</definedName>
    <definedName name="oo">'[1]333.09'!$H$10</definedName>
    <definedName name="ooo">'[1]333.06'!#REF!</definedName>
    <definedName name="ooo_10">'[1]333.06'!#REF!</definedName>
    <definedName name="ooo_11">'[1]333.06'!#REF!</definedName>
    <definedName name="oooo">'[4]29.03'!$D$9</definedName>
    <definedName name="ooooooo">'[4]18.03'!#REF!</definedName>
    <definedName name="op">'[5]1'!$C$14</definedName>
    <definedName name="oppo">'[5]1'!$G$14</definedName>
    <definedName name="p">#REF!</definedName>
    <definedName name="pablo">#REF!</definedName>
    <definedName name="pablo1">#REF!</definedName>
    <definedName name="Pedernales">'[1]343-05'!#REF!</definedName>
    <definedName name="Pedernales2">'[1]343-05'!#REF!</definedName>
    <definedName name="Peravia">'[1]343-05'!#REF!</definedName>
    <definedName name="Peravia2">'[1]343-05'!#REF!</definedName>
    <definedName name="PIO">'[1]333-11'!$E$8</definedName>
    <definedName name="PIO_10">'[1]333-11'!$E$8</definedName>
    <definedName name="PIO_11">'[1]333-11'!$E$8</definedName>
    <definedName name="PJ">'[1]331-04'!#REF!</definedName>
    <definedName name="PJ_10">'[1]331-04'!#REF!</definedName>
    <definedName name="PJ_11">'[1]331-04'!#REF!</definedName>
    <definedName name="PL">'[1]331-04'!#REF!</definedName>
    <definedName name="PL_10">'[1]331-04'!#REF!</definedName>
    <definedName name="PL_11">'[1]331-04'!#REF!</definedName>
    <definedName name="po">'[5]3'!$J$14</definedName>
    <definedName name="poko">'[3]1.03'!$D$11</definedName>
    <definedName name="polok">#REF!</definedName>
    <definedName name="polok_10">#REF!</definedName>
    <definedName name="polok_11">#REF!</definedName>
    <definedName name="pop">'[1]333.04'!#REF!</definedName>
    <definedName name="pop_10">'[1]333.04'!#REF!</definedName>
    <definedName name="pop_11">'[1]333.04'!#REF!</definedName>
    <definedName name="popop">'[1]333.04'!#REF!</definedName>
    <definedName name="popop_10">'[1]333.04'!#REF!</definedName>
    <definedName name="popop_11">'[1]333.04'!#REF!</definedName>
    <definedName name="popp">'[1]333.04'!#REF!</definedName>
    <definedName name="popp_10">'[1]333.04'!#REF!</definedName>
    <definedName name="popp_11">'[1]333.04'!#REF!</definedName>
    <definedName name="pp">#REF!</definedName>
    <definedName name="ppp">'[1]333.04'!#REF!</definedName>
    <definedName name="ppp_10">'[1]333.04'!#REF!</definedName>
    <definedName name="ppp_11">'[1]333.04'!#REF!</definedName>
    <definedName name="pppp">'[4]31.03'!$B$9</definedName>
    <definedName name="pr">'[1]331-04'!$D$7</definedName>
    <definedName name="PuertoPlata">'[1]343-05'!#REF!</definedName>
    <definedName name="PuertoPlata2">'[1]343-05'!#REF!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r_10">'[1]333.02'!#REF!</definedName>
    <definedName name="r_11">'[1]333.02'!#REF!</definedName>
    <definedName name="re">#REF!</definedName>
    <definedName name="re_10">#REF!</definedName>
    <definedName name="re_11">#REF!</definedName>
    <definedName name="redfred">'[3]1.03'!$J$11</definedName>
    <definedName name="rere">'[3]3.03'!$D$10</definedName>
    <definedName name="res">#REF!</definedName>
    <definedName name="res_10">#REF!</definedName>
    <definedName name="res_11">#REF!</definedName>
    <definedName name="rey">'[5]8'!$B$13</definedName>
    <definedName name="rr">'[1]333.05'!$D$9</definedName>
    <definedName name="rrr">'[1]333.06'!$L$9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'[5]5'!$D$13</definedName>
    <definedName name="rtyh">'[5]1'!#REF!</definedName>
    <definedName name="s">'[1]333.09'!$B$10</definedName>
    <definedName name="Salcedo">'[1]343-05'!#REF!</definedName>
    <definedName name="Salcedo2">'[1]343-05'!#REF!</definedName>
    <definedName name="Samaná">'[1]343-05'!#REF!</definedName>
    <definedName name="Samaná2">'[1]343-05'!#REF!</definedName>
    <definedName name="SánchezRamírez">'[1]343-05'!#REF!</definedName>
    <definedName name="SánchezRamírez2">'[1]343-05'!#REF!</definedName>
    <definedName name="SanCristóbal">'[1]343-05'!#REF!</definedName>
    <definedName name="SanCristóbal2">'[1]343-05'!#REF!</definedName>
    <definedName name="SanJuan">'[1]343-05'!#REF!</definedName>
    <definedName name="SanJuan2">'[1]343-05'!#REF!</definedName>
    <definedName name="SanPedroMacorís">'[1]343-05'!#REF!</definedName>
    <definedName name="SanPedroMacorís2">'[1]343-05'!#REF!</definedName>
    <definedName name="Santiago">'[1]343-05'!#REF!</definedName>
    <definedName name="Santiago2">'[1]343-05'!#REF!</definedName>
    <definedName name="SantiagoRodríguez">'[1]343-05'!#REF!</definedName>
    <definedName name="SantiagoRodríguez2">'[1]343-05'!#REF!</definedName>
    <definedName name="sd">#REF!</definedName>
    <definedName name="sd_10">#REF!</definedName>
    <definedName name="sd_11">#REF!</definedName>
    <definedName name="sdfg">'[5]2'!$D$13</definedName>
    <definedName name="sdfgr">'[3]1.03'!#REF!</definedName>
    <definedName name="sdsd">#REF!</definedName>
    <definedName name="sdsd_10">#REF!</definedName>
    <definedName name="sdsd_11">#REF!</definedName>
    <definedName name="sfdg">'[5]2'!$F$13</definedName>
    <definedName name="ss">'[1]343-01'!#REF!</definedName>
    <definedName name="ss_10">'[1]343-01'!#REF!</definedName>
    <definedName name="ss_11">'[1]343-01'!#REF!</definedName>
    <definedName name="sss">'[1]333.02'!#REF!</definedName>
    <definedName name="sss_10">'[1]333.02'!#REF!</definedName>
    <definedName name="sss_11">'[1]333.02'!#REF!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'[1]333.02'!#REF!</definedName>
    <definedName name="t_10">'[1]333.02'!#REF!</definedName>
    <definedName name="t_11">'[1]333.02'!#REF!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">#REF!</definedName>
    <definedName name="tt_10">'[1]344.13'!#REF!</definedName>
    <definedName name="tt_11">'[1]344.13'!#REF!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'[1]333.03'!#REF!</definedName>
    <definedName name="u_10">'[1]333.03'!#REF!</definedName>
    <definedName name="u_11">'[1]333.03'!#REF!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'[5]1'!$F$14</definedName>
    <definedName name="utyu">'[5]6'!$B$13</definedName>
    <definedName name="uu">'[1]333.04'!#REF!</definedName>
    <definedName name="uu_10">'[1]333.04'!#REF!</definedName>
    <definedName name="uu_11">'[1]333.04'!#REF!</definedName>
    <definedName name="uuuuu">'[1]333.04'!#REF!</definedName>
    <definedName name="uuuuu_10">'[1]333.04'!#REF!</definedName>
    <definedName name="uuuuu_11">'[1]333.04'!#REF!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'[1]343-05'!#REF!</definedName>
    <definedName name="Valverde2">'[1]343-05'!#REF!</definedName>
    <definedName name="VBV">#REF!</definedName>
    <definedName name="VBV_10">#REF!</definedName>
    <definedName name="VBV_11">#REF!</definedName>
    <definedName name="vd">'[4]8.03'!$C$9</definedName>
    <definedName name="vfc">#REF!</definedName>
    <definedName name="vfc_10">#REF!</definedName>
    <definedName name="vfc_11">#REF!</definedName>
    <definedName name="vfdx">'[3]3.03'!$B$10</definedName>
    <definedName name="vfv">'[1]333.07'!#REF!</definedName>
    <definedName name="vfv_10">'[1]333.07'!#REF!</definedName>
    <definedName name="vfv_11">'[1]333.07'!#REF!</definedName>
    <definedName name="vfxv">'[1]333.07'!#REF!</definedName>
    <definedName name="vfxv_10">'[1]333.07'!#REF!</definedName>
    <definedName name="vfxv_11">'[1]333.07'!#REF!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'[5]6'!$P$13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 hidden="1">#REF!</definedName>
    <definedName name="xx">'[4]27.03'!$B$9</definedName>
    <definedName name="xxx">'[4]27.03'!$D$9</definedName>
    <definedName name="xxxx">'[4]28.03'!$B$9</definedName>
    <definedName name="xzcxz">'[3]1.03'!$B$12</definedName>
    <definedName name="y">'[1]333.02'!$D$11</definedName>
    <definedName name="yt">'[7]331-16'!#REF!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'[4]22.03'!$D$10</definedName>
    <definedName name="yyy">'[4]19.03'!$B$11</definedName>
    <definedName name="yyyy">'[4]19.03'!$D$11</definedName>
    <definedName name="yyyyy">'[4]19.03'!$H$11</definedName>
    <definedName name="yyyyyy">'[4]19.03'!$J$11</definedName>
    <definedName name="z">'[1]333.03'!#REF!</definedName>
    <definedName name="z_10">'[1]333.03'!#REF!</definedName>
    <definedName name="z_11">'[1]333.03'!#REF!</definedName>
    <definedName name="zas">'[4]26.03'!$D$9</definedName>
    <definedName name="zsz">'[4]25.03'!$D$9</definedName>
    <definedName name="zx">'[4]24.03'!$L$20</definedName>
    <definedName name="zxcv">'[3]5.03'!$P$21</definedName>
    <definedName name="zxcx">'[4]28.03'!$D$9</definedName>
    <definedName name="zxz">'[4]24.03'!$P$20</definedName>
    <definedName name="zxzx">'[4]26.03'!$B$9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6" l="1"/>
  <c r="E5" i="16"/>
  <c r="F5" i="16"/>
  <c r="G5" i="16"/>
  <c r="H5" i="16"/>
  <c r="I5" i="16"/>
  <c r="J5" i="16"/>
  <c r="K5" i="16"/>
  <c r="L5" i="16"/>
  <c r="M5" i="16"/>
  <c r="N5" i="16"/>
  <c r="B5" i="16" s="1"/>
  <c r="C5" i="16"/>
  <c r="B7" i="16"/>
  <c r="B8" i="16"/>
  <c r="B9" i="16"/>
  <c r="B10" i="16"/>
  <c r="B12" i="16"/>
  <c r="B13" i="16"/>
  <c r="B14" i="16"/>
  <c r="B15" i="16"/>
  <c r="B16" i="16"/>
  <c r="B18" i="16"/>
  <c r="B19" i="16"/>
  <c r="B20" i="16"/>
  <c r="B21" i="16"/>
  <c r="B23" i="16"/>
  <c r="B24" i="16"/>
  <c r="B26" i="16"/>
  <c r="B28" i="16"/>
  <c r="B29" i="16"/>
  <c r="B30" i="16"/>
  <c r="B31" i="16"/>
  <c r="B32" i="16"/>
  <c r="B33" i="16"/>
  <c r="B34" i="16"/>
  <c r="B35" i="16"/>
  <c r="B36" i="16"/>
  <c r="B37" i="16"/>
  <c r="B39" i="16"/>
  <c r="B40" i="16"/>
  <c r="B42" i="16"/>
  <c r="B43" i="16"/>
  <c r="B44" i="16"/>
  <c r="B46" i="16"/>
  <c r="B47" i="16"/>
  <c r="B49" i="16"/>
  <c r="B51" i="16"/>
  <c r="B53" i="16"/>
  <c r="B54" i="16"/>
  <c r="B55" i="16"/>
  <c r="B56" i="16"/>
  <c r="B57" i="16"/>
  <c r="B60" i="16"/>
  <c r="B61" i="16"/>
  <c r="B62" i="16"/>
  <c r="B63" i="16"/>
  <c r="B65" i="16"/>
  <c r="B66" i="16"/>
  <c r="B67" i="16"/>
  <c r="B68" i="16"/>
  <c r="B70" i="16"/>
  <c r="B72" i="16"/>
  <c r="B73" i="16"/>
  <c r="B74" i="16"/>
  <c r="B75" i="16"/>
  <c r="B77" i="16"/>
  <c r="B78" i="16"/>
  <c r="B79" i="16"/>
  <c r="B80" i="16"/>
  <c r="B81" i="16"/>
  <c r="B83" i="16"/>
  <c r="B85" i="16"/>
  <c r="B86" i="16"/>
  <c r="B88" i="16"/>
  <c r="B90" i="16"/>
  <c r="B91" i="16"/>
  <c r="B92" i="16"/>
  <c r="B94" i="16"/>
  <c r="B95" i="16"/>
  <c r="B97" i="16"/>
  <c r="B98" i="16"/>
  <c r="B99" i="16"/>
  <c r="B100" i="16"/>
  <c r="B101" i="16"/>
  <c r="B104" i="16"/>
  <c r="B105" i="16"/>
  <c r="B106" i="16"/>
  <c r="B107" i="16"/>
  <c r="B108" i="16"/>
  <c r="B109" i="16"/>
  <c r="B110" i="16"/>
  <c r="B111" i="16"/>
  <c r="B112" i="16"/>
  <c r="B113" i="16"/>
  <c r="B114" i="16"/>
  <c r="B116" i="16"/>
  <c r="B117" i="16"/>
  <c r="B118" i="16"/>
  <c r="B120" i="16"/>
  <c r="B121" i="16"/>
  <c r="B122" i="16"/>
  <c r="B123" i="16"/>
  <c r="B125" i="16"/>
  <c r="B126" i="16"/>
  <c r="B128" i="16"/>
  <c r="B129" i="16"/>
  <c r="B130" i="16"/>
  <c r="B133" i="16"/>
  <c r="B134" i="16"/>
  <c r="B135" i="16"/>
  <c r="B136" i="16"/>
  <c r="B137" i="16"/>
  <c r="B138" i="16"/>
  <c r="B140" i="16"/>
  <c r="B141" i="16"/>
  <c r="B142" i="16"/>
  <c r="B143" i="16"/>
  <c r="B145" i="16"/>
  <c r="B147" i="16"/>
  <c r="B148" i="16"/>
  <c r="B150" i="16"/>
  <c r="B152" i="16"/>
  <c r="B154" i="16"/>
  <c r="B155" i="16"/>
  <c r="B157" i="16"/>
  <c r="B159" i="16"/>
  <c r="B161" i="16"/>
  <c r="B163" i="16"/>
  <c r="B164" i="16"/>
  <c r="B165" i="16"/>
  <c r="B167" i="16"/>
  <c r="B168" i="16"/>
  <c r="B170" i="16"/>
  <c r="B172" i="16"/>
  <c r="B173" i="16"/>
  <c r="B175" i="16"/>
  <c r="B176" i="16"/>
  <c r="B177" i="16"/>
  <c r="B178" i="16"/>
  <c r="B179" i="16"/>
  <c r="B180" i="16"/>
  <c r="B181" i="16"/>
  <c r="B182" i="16"/>
  <c r="B185" i="16"/>
  <c r="B186" i="16"/>
  <c r="B187" i="16"/>
  <c r="B188" i="16"/>
  <c r="B189" i="16"/>
  <c r="B190" i="16"/>
  <c r="B192" i="16"/>
  <c r="B194" i="16"/>
  <c r="B195" i="16"/>
  <c r="B196" i="16"/>
  <c r="B197" i="16"/>
  <c r="B198" i="16"/>
  <c r="B199" i="16"/>
  <c r="B201" i="16"/>
  <c r="B203" i="16"/>
  <c r="B204" i="16"/>
  <c r="B206" i="16"/>
  <c r="B207" i="16"/>
  <c r="B208" i="16"/>
  <c r="B209" i="16"/>
  <c r="B210" i="16"/>
  <c r="B211" i="16"/>
  <c r="B212" i="16"/>
  <c r="B214" i="16"/>
  <c r="B216" i="16"/>
  <c r="B217" i="16"/>
  <c r="B218" i="16"/>
  <c r="B219" i="16"/>
  <c r="B220" i="16"/>
  <c r="B221" i="16"/>
  <c r="B223" i="16"/>
  <c r="B225" i="16"/>
  <c r="B226" i="16"/>
  <c r="B227" i="16"/>
  <c r="B228" i="16"/>
  <c r="B229" i="16"/>
  <c r="B231" i="16"/>
  <c r="B233" i="16"/>
  <c r="B235" i="16"/>
  <c r="B236" i="16"/>
  <c r="B237" i="16"/>
  <c r="B238" i="16"/>
  <c r="B239" i="16"/>
  <c r="B241" i="16"/>
  <c r="B244" i="16"/>
  <c r="B246" i="16"/>
  <c r="B247" i="16"/>
  <c r="B248" i="16"/>
  <c r="B249" i="16"/>
  <c r="B250" i="16"/>
  <c r="B251" i="16"/>
  <c r="B252" i="16"/>
  <c r="B254" i="16"/>
  <c r="B255" i="16"/>
  <c r="B256" i="16"/>
  <c r="B257" i="16"/>
  <c r="B258" i="16"/>
  <c r="B259" i="16"/>
  <c r="B260" i="16"/>
  <c r="B261" i="16"/>
  <c r="B263" i="16"/>
  <c r="B265" i="16"/>
  <c r="B267" i="16"/>
  <c r="B268" i="16"/>
  <c r="B269" i="16"/>
  <c r="B270" i="16"/>
  <c r="B271" i="16"/>
  <c r="B274" i="16"/>
  <c r="B275" i="16"/>
  <c r="B276" i="16"/>
  <c r="B278" i="16"/>
  <c r="B279" i="16"/>
  <c r="B280" i="16"/>
  <c r="B282" i="16"/>
  <c r="B284" i="16"/>
  <c r="B285" i="16"/>
  <c r="B286" i="16"/>
  <c r="B288" i="16"/>
  <c r="B290" i="16"/>
  <c r="B291" i="16"/>
  <c r="B292" i="16"/>
  <c r="B293" i="16"/>
  <c r="B294" i="16"/>
  <c r="B296" i="16"/>
  <c r="B297" i="16"/>
  <c r="B298" i="16"/>
  <c r="B300" i="16"/>
  <c r="B301" i="16"/>
  <c r="B302" i="16"/>
  <c r="B304" i="16"/>
  <c r="B305" i="16"/>
  <c r="B306" i="16"/>
  <c r="B307" i="16"/>
  <c r="B308" i="16"/>
  <c r="B309" i="16"/>
  <c r="B310" i="16"/>
  <c r="B312" i="16"/>
  <c r="B313" i="16"/>
  <c r="B314" i="16"/>
  <c r="B315" i="16"/>
  <c r="B316" i="16"/>
  <c r="B318" i="16"/>
  <c r="B319" i="16"/>
  <c r="B321" i="16"/>
  <c r="B323" i="16"/>
  <c r="B324" i="16"/>
  <c r="B325" i="16"/>
  <c r="B326" i="16"/>
  <c r="B327" i="16"/>
  <c r="B329" i="16"/>
  <c r="B330" i="16"/>
  <c r="B331" i="16"/>
  <c r="B332" i="16"/>
  <c r="B333" i="16"/>
  <c r="B334" i="16"/>
  <c r="B336" i="16"/>
  <c r="B337" i="16"/>
  <c r="B339" i="16"/>
  <c r="B340" i="16"/>
  <c r="B342" i="16"/>
  <c r="B343" i="16"/>
  <c r="B344" i="16"/>
  <c r="B345" i="16"/>
  <c r="B346" i="16"/>
  <c r="B348" i="16"/>
  <c r="B350" i="16"/>
  <c r="B352" i="16"/>
  <c r="B354" i="16"/>
  <c r="B356" i="16"/>
  <c r="B358" i="16"/>
  <c r="B359" i="16"/>
  <c r="B360" i="16"/>
  <c r="B361" i="16"/>
  <c r="B362" i="16"/>
  <c r="B364" i="16"/>
  <c r="B366" i="16"/>
  <c r="B367" i="16"/>
  <c r="B369" i="16"/>
  <c r="B371" i="16"/>
  <c r="B372" i="16"/>
  <c r="B373" i="16"/>
  <c r="B374" i="16"/>
  <c r="B376" i="16"/>
  <c r="B377" i="16"/>
  <c r="B378" i="16"/>
  <c r="B379" i="16"/>
  <c r="D370" i="16"/>
  <c r="E370" i="16"/>
  <c r="F370" i="16"/>
  <c r="G370" i="16"/>
  <c r="H370" i="16"/>
  <c r="I370" i="16"/>
  <c r="J370" i="16"/>
  <c r="K370" i="16"/>
  <c r="L370" i="16"/>
  <c r="M370" i="16"/>
  <c r="N370" i="16"/>
  <c r="C370" i="16"/>
  <c r="B370" i="16" s="1"/>
  <c r="D368" i="16"/>
  <c r="E368" i="16"/>
  <c r="F368" i="16"/>
  <c r="G368" i="16"/>
  <c r="H368" i="16"/>
  <c r="I368" i="16"/>
  <c r="J368" i="16"/>
  <c r="K368" i="16"/>
  <c r="L368" i="16"/>
  <c r="M368" i="16"/>
  <c r="N368" i="16"/>
  <c r="C368" i="16"/>
  <c r="B368" i="16" s="1"/>
  <c r="C365" i="16"/>
  <c r="B365" i="16" s="1"/>
  <c r="D365" i="16"/>
  <c r="E365" i="16"/>
  <c r="F365" i="16"/>
  <c r="G365" i="16"/>
  <c r="H365" i="16"/>
  <c r="I365" i="16"/>
  <c r="J365" i="16"/>
  <c r="K365" i="16"/>
  <c r="L365" i="16"/>
  <c r="M365" i="16"/>
  <c r="N365" i="16"/>
  <c r="D363" i="16"/>
  <c r="E363" i="16"/>
  <c r="F363" i="16"/>
  <c r="G363" i="16"/>
  <c r="H363" i="16"/>
  <c r="I363" i="16"/>
  <c r="B363" i="16" s="1"/>
  <c r="J363" i="16"/>
  <c r="K363" i="16"/>
  <c r="L363" i="16"/>
  <c r="M363" i="16"/>
  <c r="N363" i="16"/>
  <c r="C363" i="16"/>
  <c r="J357" i="16"/>
  <c r="K357" i="16"/>
  <c r="L357" i="16"/>
  <c r="M357" i="16"/>
  <c r="N357" i="16"/>
  <c r="D357" i="16"/>
  <c r="B357" i="16" s="1"/>
  <c r="E357" i="16"/>
  <c r="F357" i="16"/>
  <c r="G357" i="16"/>
  <c r="H357" i="16"/>
  <c r="I357" i="16"/>
  <c r="C357" i="16"/>
  <c r="D355" i="16"/>
  <c r="B355" i="16" s="1"/>
  <c r="E355" i="16"/>
  <c r="F355" i="16"/>
  <c r="G355" i="16"/>
  <c r="H355" i="16"/>
  <c r="I355" i="16"/>
  <c r="J355" i="16"/>
  <c r="K355" i="16"/>
  <c r="L355" i="16"/>
  <c r="M355" i="16"/>
  <c r="N355" i="16"/>
  <c r="C355" i="16"/>
  <c r="D353" i="16"/>
  <c r="E353" i="16"/>
  <c r="F353" i="16"/>
  <c r="B353" i="16" s="1"/>
  <c r="G353" i="16"/>
  <c r="H353" i="16"/>
  <c r="I353" i="16"/>
  <c r="J353" i="16"/>
  <c r="K353" i="16"/>
  <c r="L353" i="16"/>
  <c r="M353" i="16"/>
  <c r="N353" i="16"/>
  <c r="C353" i="16"/>
  <c r="D351" i="16"/>
  <c r="E351" i="16"/>
  <c r="F351" i="16"/>
  <c r="G351" i="16"/>
  <c r="H351" i="16"/>
  <c r="I351" i="16"/>
  <c r="B351" i="16" s="1"/>
  <c r="J351" i="16"/>
  <c r="K351" i="16"/>
  <c r="L351" i="16"/>
  <c r="M351" i="16"/>
  <c r="N351" i="16"/>
  <c r="C351" i="16"/>
  <c r="D349" i="16"/>
  <c r="E349" i="16"/>
  <c r="F349" i="16"/>
  <c r="G349" i="16"/>
  <c r="H349" i="16"/>
  <c r="I349" i="16"/>
  <c r="J349" i="16"/>
  <c r="K349" i="16"/>
  <c r="L349" i="16"/>
  <c r="M349" i="16"/>
  <c r="N349" i="16"/>
  <c r="C349" i="16"/>
  <c r="B349" i="16" s="1"/>
  <c r="D347" i="16"/>
  <c r="E347" i="16"/>
  <c r="F347" i="16"/>
  <c r="G347" i="16"/>
  <c r="H347" i="16"/>
  <c r="I347" i="16"/>
  <c r="J347" i="16"/>
  <c r="K347" i="16"/>
  <c r="L347" i="16"/>
  <c r="M347" i="16"/>
  <c r="N347" i="16"/>
  <c r="C347" i="16"/>
  <c r="B347" i="16" s="1"/>
  <c r="D341" i="16"/>
  <c r="B341" i="16" s="1"/>
  <c r="E341" i="16"/>
  <c r="F341" i="16"/>
  <c r="G341" i="16"/>
  <c r="H341" i="16"/>
  <c r="I341" i="16"/>
  <c r="J341" i="16"/>
  <c r="K341" i="16"/>
  <c r="L341" i="16"/>
  <c r="M341" i="16"/>
  <c r="N341" i="16"/>
  <c r="C341" i="16"/>
  <c r="D338" i="16"/>
  <c r="B338" i="16" s="1"/>
  <c r="E338" i="16"/>
  <c r="F338" i="16"/>
  <c r="G338" i="16"/>
  <c r="H338" i="16"/>
  <c r="I338" i="16"/>
  <c r="J338" i="16"/>
  <c r="K338" i="16"/>
  <c r="L338" i="16"/>
  <c r="M338" i="16"/>
  <c r="N338" i="16"/>
  <c r="C338" i="16"/>
  <c r="D335" i="16"/>
  <c r="E335" i="16"/>
  <c r="F335" i="16"/>
  <c r="G335" i="16"/>
  <c r="H335" i="16"/>
  <c r="I335" i="16"/>
  <c r="J335" i="16"/>
  <c r="K335" i="16"/>
  <c r="L335" i="16"/>
  <c r="M335" i="16"/>
  <c r="N335" i="16"/>
  <c r="C335" i="16"/>
  <c r="B335" i="16" s="1"/>
  <c r="D328" i="16"/>
  <c r="E328" i="16"/>
  <c r="F328" i="16"/>
  <c r="G328" i="16"/>
  <c r="H328" i="16"/>
  <c r="I328" i="16"/>
  <c r="J328" i="16"/>
  <c r="K328" i="16"/>
  <c r="B328" i="16" s="1"/>
  <c r="L328" i="16"/>
  <c r="M328" i="16"/>
  <c r="N328" i="16"/>
  <c r="C328" i="16"/>
  <c r="D322" i="16"/>
  <c r="E322" i="16"/>
  <c r="F322" i="16"/>
  <c r="G322" i="16"/>
  <c r="H322" i="16"/>
  <c r="I322" i="16"/>
  <c r="J322" i="16"/>
  <c r="K322" i="16"/>
  <c r="L322" i="16"/>
  <c r="M322" i="16"/>
  <c r="N322" i="16"/>
  <c r="C322" i="16"/>
  <c r="B322" i="16" s="1"/>
  <c r="D320" i="16"/>
  <c r="E320" i="16"/>
  <c r="F320" i="16"/>
  <c r="G320" i="16"/>
  <c r="H320" i="16"/>
  <c r="I320" i="16"/>
  <c r="J320" i="16"/>
  <c r="K320" i="16"/>
  <c r="L320" i="16"/>
  <c r="M320" i="16"/>
  <c r="N320" i="16"/>
  <c r="C320" i="16"/>
  <c r="B320" i="16" s="1"/>
  <c r="D317" i="16"/>
  <c r="E317" i="16"/>
  <c r="F317" i="16"/>
  <c r="G317" i="16"/>
  <c r="H317" i="16"/>
  <c r="I317" i="16"/>
  <c r="J317" i="16"/>
  <c r="K317" i="16"/>
  <c r="L317" i="16"/>
  <c r="M317" i="16"/>
  <c r="N317" i="16"/>
  <c r="C317" i="16"/>
  <c r="B317" i="16" s="1"/>
  <c r="D311" i="16"/>
  <c r="E311" i="16"/>
  <c r="F311" i="16"/>
  <c r="G311" i="16"/>
  <c r="H311" i="16"/>
  <c r="I311" i="16"/>
  <c r="J311" i="16"/>
  <c r="K311" i="16"/>
  <c r="L311" i="16"/>
  <c r="M311" i="16"/>
  <c r="N311" i="16"/>
  <c r="C311" i="16"/>
  <c r="B311" i="16" s="1"/>
  <c r="D303" i="16"/>
  <c r="B303" i="16" s="1"/>
  <c r="E303" i="16"/>
  <c r="F303" i="16"/>
  <c r="G303" i="16"/>
  <c r="H303" i="16"/>
  <c r="I303" i="16"/>
  <c r="J303" i="16"/>
  <c r="K303" i="16"/>
  <c r="L303" i="16"/>
  <c r="M303" i="16"/>
  <c r="N303" i="16"/>
  <c r="C303" i="16"/>
  <c r="D299" i="16"/>
  <c r="E299" i="16"/>
  <c r="F299" i="16"/>
  <c r="G299" i="16"/>
  <c r="H299" i="16"/>
  <c r="I299" i="16"/>
  <c r="J299" i="16"/>
  <c r="K299" i="16"/>
  <c r="L299" i="16"/>
  <c r="M299" i="16"/>
  <c r="N299" i="16"/>
  <c r="C299" i="16"/>
  <c r="B299" i="16" s="1"/>
  <c r="D295" i="16"/>
  <c r="E295" i="16"/>
  <c r="F295" i="16"/>
  <c r="G295" i="16"/>
  <c r="H295" i="16"/>
  <c r="I295" i="16"/>
  <c r="J295" i="16"/>
  <c r="K295" i="16"/>
  <c r="L295" i="16"/>
  <c r="M295" i="16"/>
  <c r="N295" i="16"/>
  <c r="C295" i="16"/>
  <c r="B295" i="16" s="1"/>
  <c r="D289" i="16"/>
  <c r="E289" i="16"/>
  <c r="F289" i="16"/>
  <c r="G289" i="16"/>
  <c r="H289" i="16"/>
  <c r="I289" i="16"/>
  <c r="J289" i="16"/>
  <c r="K289" i="16"/>
  <c r="L289" i="16"/>
  <c r="M289" i="16"/>
  <c r="N289" i="16"/>
  <c r="C289" i="16"/>
  <c r="B289" i="16" s="1"/>
  <c r="D287" i="16"/>
  <c r="E287" i="16"/>
  <c r="F287" i="16"/>
  <c r="G287" i="16"/>
  <c r="H287" i="16"/>
  <c r="I287" i="16"/>
  <c r="J287" i="16"/>
  <c r="K287" i="16"/>
  <c r="L287" i="16"/>
  <c r="M287" i="16"/>
  <c r="N287" i="16"/>
  <c r="C287" i="16"/>
  <c r="B287" i="16" s="1"/>
  <c r="D283" i="16"/>
  <c r="E283" i="16"/>
  <c r="F283" i="16"/>
  <c r="G283" i="16"/>
  <c r="H283" i="16"/>
  <c r="I283" i="16"/>
  <c r="J283" i="16"/>
  <c r="K283" i="16"/>
  <c r="L283" i="16"/>
  <c r="M283" i="16"/>
  <c r="N283" i="16"/>
  <c r="C283" i="16"/>
  <c r="B283" i="16" s="1"/>
  <c r="D281" i="16"/>
  <c r="E281" i="16"/>
  <c r="F281" i="16"/>
  <c r="G281" i="16"/>
  <c r="H281" i="16"/>
  <c r="I281" i="16"/>
  <c r="J281" i="16"/>
  <c r="K281" i="16"/>
  <c r="L281" i="16"/>
  <c r="M281" i="16"/>
  <c r="N281" i="16"/>
  <c r="C281" i="16"/>
  <c r="B281" i="16" s="1"/>
  <c r="D277" i="16"/>
  <c r="E277" i="16"/>
  <c r="F277" i="16"/>
  <c r="G277" i="16"/>
  <c r="H277" i="16"/>
  <c r="I277" i="16"/>
  <c r="J277" i="16"/>
  <c r="K277" i="16"/>
  <c r="L277" i="16"/>
  <c r="M277" i="16"/>
  <c r="N277" i="16"/>
  <c r="C277" i="16"/>
  <c r="B277" i="16" s="1"/>
  <c r="D273" i="16"/>
  <c r="D272" i="16" s="1"/>
  <c r="E273" i="16"/>
  <c r="E272" i="16" s="1"/>
  <c r="F273" i="16"/>
  <c r="F272" i="16" s="1"/>
  <c r="G273" i="16"/>
  <c r="G272" i="16" s="1"/>
  <c r="H273" i="16"/>
  <c r="H272" i="16" s="1"/>
  <c r="I273" i="16"/>
  <c r="I272" i="16" s="1"/>
  <c r="J273" i="16"/>
  <c r="J272" i="16" s="1"/>
  <c r="K273" i="16"/>
  <c r="L273" i="16"/>
  <c r="L272" i="16" s="1"/>
  <c r="M273" i="16"/>
  <c r="N273" i="16"/>
  <c r="C273" i="16"/>
  <c r="B273" i="16" s="1"/>
  <c r="D266" i="16"/>
  <c r="B266" i="16" s="1"/>
  <c r="E266" i="16"/>
  <c r="F266" i="16"/>
  <c r="G266" i="16"/>
  <c r="H266" i="16"/>
  <c r="I266" i="16"/>
  <c r="J266" i="16"/>
  <c r="K266" i="16"/>
  <c r="L266" i="16"/>
  <c r="M266" i="16"/>
  <c r="N266" i="16"/>
  <c r="C266" i="16"/>
  <c r="D264" i="16"/>
  <c r="E264" i="16"/>
  <c r="F264" i="16"/>
  <c r="G264" i="16"/>
  <c r="H264" i="16"/>
  <c r="I264" i="16"/>
  <c r="J264" i="16"/>
  <c r="K264" i="16"/>
  <c r="L264" i="16"/>
  <c r="M264" i="16"/>
  <c r="N264" i="16"/>
  <c r="C264" i="16"/>
  <c r="B264" i="16" s="1"/>
  <c r="D262" i="16"/>
  <c r="E262" i="16"/>
  <c r="F262" i="16"/>
  <c r="G262" i="16"/>
  <c r="H262" i="16"/>
  <c r="I262" i="16"/>
  <c r="J262" i="16"/>
  <c r="K262" i="16"/>
  <c r="L262" i="16"/>
  <c r="M262" i="16"/>
  <c r="N262" i="16"/>
  <c r="C262" i="16"/>
  <c r="B262" i="16" s="1"/>
  <c r="D253" i="16"/>
  <c r="E253" i="16"/>
  <c r="F253" i="16"/>
  <c r="G253" i="16"/>
  <c r="H253" i="16"/>
  <c r="I253" i="16"/>
  <c r="J253" i="16"/>
  <c r="K253" i="16"/>
  <c r="L253" i="16"/>
  <c r="M253" i="16"/>
  <c r="N253" i="16"/>
  <c r="C253" i="16"/>
  <c r="B253" i="16" s="1"/>
  <c r="D245" i="16"/>
  <c r="E245" i="16"/>
  <c r="F245" i="16"/>
  <c r="G245" i="16"/>
  <c r="H245" i="16"/>
  <c r="I245" i="16"/>
  <c r="J245" i="16"/>
  <c r="K245" i="16"/>
  <c r="L245" i="16"/>
  <c r="M245" i="16"/>
  <c r="N245" i="16"/>
  <c r="C245" i="16"/>
  <c r="B245" i="16" s="1"/>
  <c r="D243" i="16"/>
  <c r="D242" i="16" s="1"/>
  <c r="E243" i="16"/>
  <c r="E242" i="16" s="1"/>
  <c r="F243" i="16"/>
  <c r="F242" i="16" s="1"/>
  <c r="G243" i="16"/>
  <c r="G242" i="16" s="1"/>
  <c r="H243" i="16"/>
  <c r="H242" i="16" s="1"/>
  <c r="I243" i="16"/>
  <c r="I242" i="16" s="1"/>
  <c r="J243" i="16"/>
  <c r="J242" i="16" s="1"/>
  <c r="K243" i="16"/>
  <c r="K242" i="16" s="1"/>
  <c r="L243" i="16"/>
  <c r="L242" i="16" s="1"/>
  <c r="M243" i="16"/>
  <c r="N243" i="16"/>
  <c r="C243" i="16"/>
  <c r="C242" i="16" s="1"/>
  <c r="D240" i="16"/>
  <c r="E240" i="16"/>
  <c r="F240" i="16"/>
  <c r="G240" i="16"/>
  <c r="H240" i="16"/>
  <c r="I240" i="16"/>
  <c r="J240" i="16"/>
  <c r="K240" i="16"/>
  <c r="L240" i="16"/>
  <c r="M240" i="16"/>
  <c r="N240" i="16"/>
  <c r="C240" i="16"/>
  <c r="B240" i="16" s="1"/>
  <c r="D234" i="16"/>
  <c r="E234" i="16"/>
  <c r="F234" i="16"/>
  <c r="G234" i="16"/>
  <c r="H234" i="16"/>
  <c r="I234" i="16"/>
  <c r="J234" i="16"/>
  <c r="K234" i="16"/>
  <c r="L234" i="16"/>
  <c r="M234" i="16"/>
  <c r="N234" i="16"/>
  <c r="C234" i="16"/>
  <c r="B234" i="16" s="1"/>
  <c r="D375" i="16"/>
  <c r="E375" i="16"/>
  <c r="F375" i="16"/>
  <c r="G375" i="16"/>
  <c r="H375" i="16"/>
  <c r="I375" i="16"/>
  <c r="J375" i="16"/>
  <c r="K375" i="16"/>
  <c r="L375" i="16"/>
  <c r="M375" i="16"/>
  <c r="C375" i="16"/>
  <c r="B375" i="16" s="1"/>
  <c r="D232" i="16"/>
  <c r="E232" i="16"/>
  <c r="F232" i="16"/>
  <c r="G232" i="16"/>
  <c r="H232" i="16"/>
  <c r="I232" i="16"/>
  <c r="J232" i="16"/>
  <c r="K232" i="16"/>
  <c r="L232" i="16"/>
  <c r="B232" i="16" s="1"/>
  <c r="M232" i="16"/>
  <c r="N232" i="16"/>
  <c r="C232" i="16"/>
  <c r="D230" i="16"/>
  <c r="E230" i="16"/>
  <c r="F230" i="16"/>
  <c r="G230" i="16"/>
  <c r="H230" i="16"/>
  <c r="I230" i="16"/>
  <c r="J230" i="16"/>
  <c r="K230" i="16"/>
  <c r="L230" i="16"/>
  <c r="M230" i="16"/>
  <c r="N230" i="16"/>
  <c r="C230" i="16"/>
  <c r="B230" i="16" s="1"/>
  <c r="D224" i="16"/>
  <c r="E224" i="16"/>
  <c r="F224" i="16"/>
  <c r="G224" i="16"/>
  <c r="H224" i="16"/>
  <c r="I224" i="16"/>
  <c r="J224" i="16"/>
  <c r="K224" i="16"/>
  <c r="L224" i="16"/>
  <c r="M224" i="16"/>
  <c r="N224" i="16"/>
  <c r="C224" i="16"/>
  <c r="B224" i="16" s="1"/>
  <c r="D222" i="16"/>
  <c r="E222" i="16"/>
  <c r="F222" i="16"/>
  <c r="G222" i="16"/>
  <c r="H222" i="16"/>
  <c r="I222" i="16"/>
  <c r="J222" i="16"/>
  <c r="K222" i="16"/>
  <c r="L222" i="16"/>
  <c r="M222" i="16"/>
  <c r="N222" i="16"/>
  <c r="C222" i="16"/>
  <c r="B222" i="16" s="1"/>
  <c r="D215" i="16"/>
  <c r="E215" i="16"/>
  <c r="F215" i="16"/>
  <c r="G215" i="16"/>
  <c r="H215" i="16"/>
  <c r="I215" i="16"/>
  <c r="J215" i="16"/>
  <c r="K215" i="16"/>
  <c r="L215" i="16"/>
  <c r="M215" i="16"/>
  <c r="N215" i="16"/>
  <c r="C215" i="16"/>
  <c r="B215" i="16" s="1"/>
  <c r="D213" i="16"/>
  <c r="E213" i="16"/>
  <c r="F213" i="16"/>
  <c r="G213" i="16"/>
  <c r="H213" i="16"/>
  <c r="I213" i="16"/>
  <c r="J213" i="16"/>
  <c r="K213" i="16"/>
  <c r="L213" i="16"/>
  <c r="M213" i="16"/>
  <c r="N213" i="16"/>
  <c r="C213" i="16"/>
  <c r="B213" i="16" s="1"/>
  <c r="D205" i="16"/>
  <c r="E205" i="16"/>
  <c r="F205" i="16"/>
  <c r="G205" i="16"/>
  <c r="H205" i="16"/>
  <c r="I205" i="16"/>
  <c r="J205" i="16"/>
  <c r="K205" i="16"/>
  <c r="L205" i="16"/>
  <c r="M205" i="16"/>
  <c r="N205" i="16"/>
  <c r="C205" i="16"/>
  <c r="B205" i="16" s="1"/>
  <c r="D202" i="16"/>
  <c r="E202" i="16"/>
  <c r="F202" i="16"/>
  <c r="G202" i="16"/>
  <c r="H202" i="16"/>
  <c r="I202" i="16"/>
  <c r="J202" i="16"/>
  <c r="K202" i="16"/>
  <c r="L202" i="16"/>
  <c r="M202" i="16"/>
  <c r="N202" i="16"/>
  <c r="C202" i="16"/>
  <c r="B202" i="16" s="1"/>
  <c r="D200" i="16"/>
  <c r="E200" i="16"/>
  <c r="F200" i="16"/>
  <c r="G200" i="16"/>
  <c r="H200" i="16"/>
  <c r="I200" i="16"/>
  <c r="J200" i="16"/>
  <c r="K200" i="16"/>
  <c r="L200" i="16"/>
  <c r="M200" i="16"/>
  <c r="N200" i="16"/>
  <c r="C200" i="16"/>
  <c r="B200" i="16" s="1"/>
  <c r="D193" i="16"/>
  <c r="E193" i="16"/>
  <c r="F193" i="16"/>
  <c r="G193" i="16"/>
  <c r="H193" i="16"/>
  <c r="I193" i="16"/>
  <c r="J193" i="16"/>
  <c r="K193" i="16"/>
  <c r="L193" i="16"/>
  <c r="M193" i="16"/>
  <c r="N193" i="16"/>
  <c r="C193" i="16"/>
  <c r="B193" i="16" s="1"/>
  <c r="D191" i="16"/>
  <c r="E191" i="16"/>
  <c r="F191" i="16"/>
  <c r="G191" i="16"/>
  <c r="H191" i="16"/>
  <c r="I191" i="16"/>
  <c r="J191" i="16"/>
  <c r="K191" i="16"/>
  <c r="L191" i="16"/>
  <c r="M191" i="16"/>
  <c r="N191" i="16"/>
  <c r="C191" i="16"/>
  <c r="B191" i="16" s="1"/>
  <c r="D184" i="16"/>
  <c r="D183" i="16" s="1"/>
  <c r="E184" i="16"/>
  <c r="E183" i="16" s="1"/>
  <c r="F184" i="16"/>
  <c r="F183" i="16" s="1"/>
  <c r="G184" i="16"/>
  <c r="G183" i="16" s="1"/>
  <c r="H184" i="16"/>
  <c r="H183" i="16" s="1"/>
  <c r="I184" i="16"/>
  <c r="I183" i="16" s="1"/>
  <c r="J184" i="16"/>
  <c r="J183" i="16" s="1"/>
  <c r="K184" i="16"/>
  <c r="K183" i="16" s="1"/>
  <c r="L184" i="16"/>
  <c r="M184" i="16"/>
  <c r="N184" i="16"/>
  <c r="C184" i="16"/>
  <c r="D174" i="16"/>
  <c r="E174" i="16"/>
  <c r="F174" i="16"/>
  <c r="G174" i="16"/>
  <c r="H174" i="16"/>
  <c r="I174" i="16"/>
  <c r="J174" i="16"/>
  <c r="K174" i="16"/>
  <c r="L174" i="16"/>
  <c r="M174" i="16"/>
  <c r="N174" i="16"/>
  <c r="C174" i="16"/>
  <c r="B174" i="16" s="1"/>
  <c r="D171" i="16"/>
  <c r="E171" i="16"/>
  <c r="F171" i="16"/>
  <c r="G171" i="16"/>
  <c r="H171" i="16"/>
  <c r="I171" i="16"/>
  <c r="J171" i="16"/>
  <c r="K171" i="16"/>
  <c r="L171" i="16"/>
  <c r="M171" i="16"/>
  <c r="N171" i="16"/>
  <c r="C171" i="16"/>
  <c r="B171" i="16" s="1"/>
  <c r="D169" i="16"/>
  <c r="E169" i="16"/>
  <c r="F169" i="16"/>
  <c r="G169" i="16"/>
  <c r="H169" i="16"/>
  <c r="I169" i="16"/>
  <c r="J169" i="16"/>
  <c r="K169" i="16"/>
  <c r="L169" i="16"/>
  <c r="M169" i="16"/>
  <c r="N169" i="16"/>
  <c r="C169" i="16"/>
  <c r="B169" i="16" s="1"/>
  <c r="D166" i="16"/>
  <c r="E166" i="16"/>
  <c r="B166" i="16" s="1"/>
  <c r="F166" i="16"/>
  <c r="G166" i="16"/>
  <c r="H166" i="16"/>
  <c r="I166" i="16"/>
  <c r="J166" i="16"/>
  <c r="K166" i="16"/>
  <c r="L166" i="16"/>
  <c r="M166" i="16"/>
  <c r="N166" i="16"/>
  <c r="C166" i="16"/>
  <c r="D162" i="16"/>
  <c r="E162" i="16"/>
  <c r="F162" i="16"/>
  <c r="G162" i="16"/>
  <c r="H162" i="16"/>
  <c r="I162" i="16"/>
  <c r="J162" i="16"/>
  <c r="K162" i="16"/>
  <c r="L162" i="16"/>
  <c r="M162" i="16"/>
  <c r="N162" i="16"/>
  <c r="C162" i="16"/>
  <c r="B162" i="16" s="1"/>
  <c r="D160" i="16"/>
  <c r="E160" i="16"/>
  <c r="F160" i="16"/>
  <c r="G160" i="16"/>
  <c r="H160" i="16"/>
  <c r="I160" i="16"/>
  <c r="J160" i="16"/>
  <c r="K160" i="16"/>
  <c r="L160" i="16"/>
  <c r="B160" i="16" s="1"/>
  <c r="M160" i="16"/>
  <c r="N160" i="16"/>
  <c r="C160" i="16"/>
  <c r="D158" i="16"/>
  <c r="E158" i="16"/>
  <c r="F158" i="16"/>
  <c r="G158" i="16"/>
  <c r="H158" i="16"/>
  <c r="I158" i="16"/>
  <c r="J158" i="16"/>
  <c r="K158" i="16"/>
  <c r="L158" i="16"/>
  <c r="M158" i="16"/>
  <c r="N158" i="16"/>
  <c r="C158" i="16"/>
  <c r="B158" i="16" s="1"/>
  <c r="D156" i="16"/>
  <c r="E156" i="16"/>
  <c r="F156" i="16"/>
  <c r="G156" i="16"/>
  <c r="H156" i="16"/>
  <c r="I156" i="16"/>
  <c r="J156" i="16"/>
  <c r="K156" i="16"/>
  <c r="L156" i="16"/>
  <c r="M156" i="16"/>
  <c r="N156" i="16"/>
  <c r="C156" i="16"/>
  <c r="B156" i="16" s="1"/>
  <c r="D153" i="16"/>
  <c r="E153" i="16"/>
  <c r="F153" i="16"/>
  <c r="G153" i="16"/>
  <c r="H153" i="16"/>
  <c r="I153" i="16"/>
  <c r="J153" i="16"/>
  <c r="K153" i="16"/>
  <c r="L153" i="16"/>
  <c r="M153" i="16"/>
  <c r="N153" i="16"/>
  <c r="C153" i="16"/>
  <c r="B153" i="16" s="1"/>
  <c r="D151" i="16"/>
  <c r="E151" i="16"/>
  <c r="F151" i="16"/>
  <c r="G151" i="16"/>
  <c r="H151" i="16"/>
  <c r="I151" i="16"/>
  <c r="J151" i="16"/>
  <c r="K151" i="16"/>
  <c r="L151" i="16"/>
  <c r="M151" i="16"/>
  <c r="N151" i="16"/>
  <c r="C151" i="16"/>
  <c r="B151" i="16" s="1"/>
  <c r="D149" i="16"/>
  <c r="E149" i="16"/>
  <c r="F149" i="16"/>
  <c r="G149" i="16"/>
  <c r="H149" i="16"/>
  <c r="I149" i="16"/>
  <c r="J149" i="16"/>
  <c r="K149" i="16"/>
  <c r="L149" i="16"/>
  <c r="M149" i="16"/>
  <c r="N149" i="16"/>
  <c r="C149" i="16"/>
  <c r="B149" i="16" s="1"/>
  <c r="D146" i="16"/>
  <c r="E146" i="16"/>
  <c r="F146" i="16"/>
  <c r="G146" i="16"/>
  <c r="H146" i="16"/>
  <c r="I146" i="16"/>
  <c r="J146" i="16"/>
  <c r="K146" i="16"/>
  <c r="L146" i="16"/>
  <c r="M146" i="16"/>
  <c r="N146" i="16"/>
  <c r="C146" i="16"/>
  <c r="B146" i="16" s="1"/>
  <c r="D144" i="16"/>
  <c r="E144" i="16"/>
  <c r="F144" i="16"/>
  <c r="G144" i="16"/>
  <c r="H144" i="16"/>
  <c r="I144" i="16"/>
  <c r="J144" i="16"/>
  <c r="K144" i="16"/>
  <c r="L144" i="16"/>
  <c r="M144" i="16"/>
  <c r="N144" i="16"/>
  <c r="C144" i="16"/>
  <c r="B144" i="16" s="1"/>
  <c r="D139" i="16"/>
  <c r="E139" i="16"/>
  <c r="F139" i="16"/>
  <c r="G139" i="16"/>
  <c r="H139" i="16"/>
  <c r="I139" i="16"/>
  <c r="J139" i="16"/>
  <c r="K139" i="16"/>
  <c r="L139" i="16"/>
  <c r="M139" i="16"/>
  <c r="N139" i="16"/>
  <c r="C139" i="16"/>
  <c r="B139" i="16" s="1"/>
  <c r="D132" i="16"/>
  <c r="D131" i="16" s="1"/>
  <c r="E132" i="16"/>
  <c r="E131" i="16" s="1"/>
  <c r="F132" i="16"/>
  <c r="F131" i="16" s="1"/>
  <c r="G132" i="16"/>
  <c r="G131" i="16" s="1"/>
  <c r="H132" i="16"/>
  <c r="H131" i="16" s="1"/>
  <c r="I132" i="16"/>
  <c r="J132" i="16"/>
  <c r="J131" i="16" s="1"/>
  <c r="K132" i="16"/>
  <c r="L132" i="16"/>
  <c r="L131" i="16" s="1"/>
  <c r="M132" i="16"/>
  <c r="N132" i="16"/>
  <c r="C132" i="16"/>
  <c r="B132" i="16" s="1"/>
  <c r="D127" i="16"/>
  <c r="E127" i="16"/>
  <c r="F127" i="16"/>
  <c r="G127" i="16"/>
  <c r="H127" i="16"/>
  <c r="I127" i="16"/>
  <c r="J127" i="16"/>
  <c r="K127" i="16"/>
  <c r="L127" i="16"/>
  <c r="M127" i="16"/>
  <c r="N127" i="16"/>
  <c r="C127" i="16"/>
  <c r="B127" i="16" s="1"/>
  <c r="D124" i="16"/>
  <c r="E124" i="16"/>
  <c r="F124" i="16"/>
  <c r="G124" i="16"/>
  <c r="H124" i="16"/>
  <c r="I124" i="16"/>
  <c r="J124" i="16"/>
  <c r="K124" i="16"/>
  <c r="L124" i="16"/>
  <c r="B124" i="16" s="1"/>
  <c r="M124" i="16"/>
  <c r="N124" i="16"/>
  <c r="C124" i="16"/>
  <c r="D119" i="16"/>
  <c r="E119" i="16"/>
  <c r="F119" i="16"/>
  <c r="G119" i="16"/>
  <c r="H119" i="16"/>
  <c r="I119" i="16"/>
  <c r="J119" i="16"/>
  <c r="K119" i="16"/>
  <c r="L119" i="16"/>
  <c r="M119" i="16"/>
  <c r="N119" i="16"/>
  <c r="C119" i="16"/>
  <c r="B119" i="16" s="1"/>
  <c r="D115" i="16"/>
  <c r="E115" i="16"/>
  <c r="F115" i="16"/>
  <c r="G115" i="16"/>
  <c r="H115" i="16"/>
  <c r="I115" i="16"/>
  <c r="J115" i="16"/>
  <c r="K115" i="16"/>
  <c r="L115" i="16"/>
  <c r="M115" i="16"/>
  <c r="N115" i="16"/>
  <c r="C115" i="16"/>
  <c r="B115" i="16" s="1"/>
  <c r="D103" i="16"/>
  <c r="E103" i="16"/>
  <c r="E102" i="16" s="1"/>
  <c r="F103" i="16"/>
  <c r="F102" i="16" s="1"/>
  <c r="G103" i="16"/>
  <c r="G102" i="16" s="1"/>
  <c r="H103" i="16"/>
  <c r="I103" i="16"/>
  <c r="J103" i="16"/>
  <c r="K103" i="16"/>
  <c r="K102" i="16" s="1"/>
  <c r="L103" i="16"/>
  <c r="L102" i="16" s="1"/>
  <c r="M103" i="16"/>
  <c r="N103" i="16"/>
  <c r="C103" i="16"/>
  <c r="B103" i="16" s="1"/>
  <c r="D96" i="16"/>
  <c r="E96" i="16"/>
  <c r="F96" i="16"/>
  <c r="G96" i="16"/>
  <c r="H96" i="16"/>
  <c r="I96" i="16"/>
  <c r="J96" i="16"/>
  <c r="K96" i="16"/>
  <c r="L96" i="16"/>
  <c r="M96" i="16"/>
  <c r="N96" i="16"/>
  <c r="C96" i="16"/>
  <c r="B96" i="16" s="1"/>
  <c r="D93" i="16"/>
  <c r="E93" i="16"/>
  <c r="F93" i="16"/>
  <c r="G93" i="16"/>
  <c r="H93" i="16"/>
  <c r="I93" i="16"/>
  <c r="J93" i="16"/>
  <c r="K93" i="16"/>
  <c r="L93" i="16"/>
  <c r="M93" i="16"/>
  <c r="N93" i="16"/>
  <c r="C93" i="16"/>
  <c r="B93" i="16" s="1"/>
  <c r="D89" i="16"/>
  <c r="E89" i="16"/>
  <c r="F89" i="16"/>
  <c r="G89" i="16"/>
  <c r="H89" i="16"/>
  <c r="I89" i="16"/>
  <c r="J89" i="16"/>
  <c r="K89" i="16"/>
  <c r="L89" i="16"/>
  <c r="M89" i="16"/>
  <c r="N89" i="16"/>
  <c r="C89" i="16"/>
  <c r="B89" i="16" s="1"/>
  <c r="D87" i="16"/>
  <c r="B87" i="16" s="1"/>
  <c r="E87" i="16"/>
  <c r="F87" i="16"/>
  <c r="G87" i="16"/>
  <c r="H87" i="16"/>
  <c r="I87" i="16"/>
  <c r="J87" i="16"/>
  <c r="K87" i="16"/>
  <c r="L87" i="16"/>
  <c r="M87" i="16"/>
  <c r="N87" i="16"/>
  <c r="C87" i="16"/>
  <c r="D84" i="16"/>
  <c r="E84" i="16"/>
  <c r="F84" i="16"/>
  <c r="G84" i="16"/>
  <c r="H84" i="16"/>
  <c r="I84" i="16"/>
  <c r="J84" i="16"/>
  <c r="K84" i="16"/>
  <c r="L84" i="16"/>
  <c r="M84" i="16"/>
  <c r="N84" i="16"/>
  <c r="C84" i="16"/>
  <c r="B84" i="16" s="1"/>
  <c r="D82" i="16"/>
  <c r="E82" i="16"/>
  <c r="F82" i="16"/>
  <c r="G82" i="16"/>
  <c r="H82" i="16"/>
  <c r="I82" i="16"/>
  <c r="J82" i="16"/>
  <c r="K82" i="16"/>
  <c r="L82" i="16"/>
  <c r="M82" i="16"/>
  <c r="N82" i="16"/>
  <c r="C82" i="16"/>
  <c r="B82" i="16" s="1"/>
  <c r="D76" i="16"/>
  <c r="E76" i="16"/>
  <c r="F76" i="16"/>
  <c r="G76" i="16"/>
  <c r="H76" i="16"/>
  <c r="I76" i="16"/>
  <c r="J76" i="16"/>
  <c r="K76" i="16"/>
  <c r="L76" i="16"/>
  <c r="B76" i="16" s="1"/>
  <c r="M76" i="16"/>
  <c r="N76" i="16"/>
  <c r="C76" i="16"/>
  <c r="D71" i="16"/>
  <c r="B71" i="16" s="1"/>
  <c r="E71" i="16"/>
  <c r="F71" i="16"/>
  <c r="G71" i="16"/>
  <c r="H71" i="16"/>
  <c r="I71" i="16"/>
  <c r="J71" i="16"/>
  <c r="K71" i="16"/>
  <c r="L71" i="16"/>
  <c r="M71" i="16"/>
  <c r="N71" i="16"/>
  <c r="C71" i="16"/>
  <c r="D69" i="16"/>
  <c r="E69" i="16"/>
  <c r="F69" i="16"/>
  <c r="G69" i="16"/>
  <c r="H69" i="16"/>
  <c r="I69" i="16"/>
  <c r="J69" i="16"/>
  <c r="K69" i="16"/>
  <c r="L69" i="16"/>
  <c r="M69" i="16"/>
  <c r="N69" i="16"/>
  <c r="C69" i="16"/>
  <c r="B69" i="16" s="1"/>
  <c r="D64" i="16"/>
  <c r="E64" i="16"/>
  <c r="F64" i="16"/>
  <c r="G64" i="16"/>
  <c r="H64" i="16"/>
  <c r="I64" i="16"/>
  <c r="J64" i="16"/>
  <c r="K64" i="16"/>
  <c r="L64" i="16"/>
  <c r="B64" i="16" s="1"/>
  <c r="M64" i="16"/>
  <c r="N64" i="16"/>
  <c r="C64" i="16"/>
  <c r="N59" i="16"/>
  <c r="M59" i="16"/>
  <c r="L59" i="16"/>
  <c r="K59" i="16"/>
  <c r="J59" i="16"/>
  <c r="I59" i="16"/>
  <c r="H59" i="16"/>
  <c r="G59" i="16"/>
  <c r="F59" i="16"/>
  <c r="E59" i="16"/>
  <c r="D59" i="16"/>
  <c r="C59" i="16"/>
  <c r="B59" i="16" s="1"/>
  <c r="D52" i="16"/>
  <c r="E52" i="16"/>
  <c r="F52" i="16"/>
  <c r="G52" i="16"/>
  <c r="H52" i="16"/>
  <c r="I52" i="16"/>
  <c r="J52" i="16"/>
  <c r="K52" i="16"/>
  <c r="L52" i="16"/>
  <c r="B52" i="16" s="1"/>
  <c r="M52" i="16"/>
  <c r="N52" i="16"/>
  <c r="C52" i="16"/>
  <c r="D50" i="16"/>
  <c r="E50" i="16"/>
  <c r="F50" i="16"/>
  <c r="G50" i="16"/>
  <c r="H50" i="16"/>
  <c r="I50" i="16"/>
  <c r="J50" i="16"/>
  <c r="K50" i="16"/>
  <c r="L50" i="16"/>
  <c r="M50" i="16"/>
  <c r="N50" i="16"/>
  <c r="C50" i="16"/>
  <c r="B50" i="16" s="1"/>
  <c r="D48" i="16"/>
  <c r="B48" i="16" s="1"/>
  <c r="E48" i="16"/>
  <c r="F48" i="16"/>
  <c r="G48" i="16"/>
  <c r="H48" i="16"/>
  <c r="I48" i="16"/>
  <c r="J48" i="16"/>
  <c r="K48" i="16"/>
  <c r="L48" i="16"/>
  <c r="M48" i="16"/>
  <c r="N48" i="16"/>
  <c r="C48" i="16"/>
  <c r="D45" i="16"/>
  <c r="E45" i="16"/>
  <c r="F45" i="16"/>
  <c r="G45" i="16"/>
  <c r="H45" i="16"/>
  <c r="I45" i="16"/>
  <c r="J45" i="16"/>
  <c r="K45" i="16"/>
  <c r="L45" i="16"/>
  <c r="M45" i="16"/>
  <c r="N45" i="16"/>
  <c r="C45" i="16"/>
  <c r="B45" i="16" s="1"/>
  <c r="D41" i="16"/>
  <c r="E41" i="16"/>
  <c r="F41" i="16"/>
  <c r="G41" i="16"/>
  <c r="H41" i="16"/>
  <c r="I41" i="16"/>
  <c r="J41" i="16"/>
  <c r="K41" i="16"/>
  <c r="L41" i="16"/>
  <c r="M41" i="16"/>
  <c r="N41" i="16"/>
  <c r="C41" i="16"/>
  <c r="B41" i="16" s="1"/>
  <c r="D38" i="16"/>
  <c r="E38" i="16"/>
  <c r="F38" i="16"/>
  <c r="G38" i="16"/>
  <c r="H38" i="16"/>
  <c r="I38" i="16"/>
  <c r="J38" i="16"/>
  <c r="K38" i="16"/>
  <c r="L38" i="16"/>
  <c r="M38" i="16"/>
  <c r="N38" i="16"/>
  <c r="C38" i="16"/>
  <c r="B38" i="16" s="1"/>
  <c r="D27" i="16"/>
  <c r="E27" i="16"/>
  <c r="F27" i="16"/>
  <c r="G27" i="16"/>
  <c r="H27" i="16"/>
  <c r="I27" i="16"/>
  <c r="J27" i="16"/>
  <c r="K27" i="16"/>
  <c r="L27" i="16"/>
  <c r="M27" i="16"/>
  <c r="N27" i="16"/>
  <c r="C27" i="16"/>
  <c r="B27" i="16" s="1"/>
  <c r="D25" i="16"/>
  <c r="E25" i="16"/>
  <c r="F25" i="16"/>
  <c r="G25" i="16"/>
  <c r="H25" i="16"/>
  <c r="I25" i="16"/>
  <c r="J25" i="16"/>
  <c r="K25" i="16"/>
  <c r="L25" i="16"/>
  <c r="M25" i="16"/>
  <c r="N25" i="16"/>
  <c r="C25" i="16"/>
  <c r="B25" i="16" s="1"/>
  <c r="D22" i="16"/>
  <c r="E22" i="16"/>
  <c r="F22" i="16"/>
  <c r="G22" i="16"/>
  <c r="H22" i="16"/>
  <c r="I22" i="16"/>
  <c r="J22" i="16"/>
  <c r="K22" i="16"/>
  <c r="L22" i="16"/>
  <c r="M22" i="16"/>
  <c r="N22" i="16"/>
  <c r="C22" i="16"/>
  <c r="B22" i="16" s="1"/>
  <c r="D17" i="16"/>
  <c r="E17" i="16"/>
  <c r="F17" i="16"/>
  <c r="G17" i="16"/>
  <c r="H17" i="16"/>
  <c r="I17" i="16"/>
  <c r="J17" i="16"/>
  <c r="K17" i="16"/>
  <c r="L17" i="16"/>
  <c r="M17" i="16"/>
  <c r="N17" i="16"/>
  <c r="C17" i="16"/>
  <c r="B17" i="16" s="1"/>
  <c r="D11" i="16"/>
  <c r="E11" i="16"/>
  <c r="F11" i="16"/>
  <c r="G11" i="16"/>
  <c r="H11" i="16"/>
  <c r="I11" i="16"/>
  <c r="J11" i="16"/>
  <c r="K11" i="16"/>
  <c r="L11" i="16"/>
  <c r="M11" i="16"/>
  <c r="N11" i="16"/>
  <c r="C11" i="16"/>
  <c r="B11" i="16" s="1"/>
  <c r="D6" i="16"/>
  <c r="B6" i="16" s="1"/>
  <c r="E6" i="16"/>
  <c r="F6" i="16"/>
  <c r="G6" i="16"/>
  <c r="H6" i="16"/>
  <c r="I6" i="16"/>
  <c r="J6" i="16"/>
  <c r="K6" i="16"/>
  <c r="L6" i="16"/>
  <c r="M6" i="16"/>
  <c r="N6" i="16"/>
  <c r="C6" i="16"/>
  <c r="D5" i="15"/>
  <c r="E5" i="15"/>
  <c r="F5" i="15"/>
  <c r="G5" i="15"/>
  <c r="H5" i="15"/>
  <c r="I5" i="15"/>
  <c r="J5" i="15"/>
  <c r="K5" i="15"/>
  <c r="L5" i="15"/>
  <c r="M5" i="15"/>
  <c r="N5" i="15"/>
  <c r="C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145" i="15"/>
  <c r="B146" i="15"/>
  <c r="B147" i="15"/>
  <c r="B148" i="15"/>
  <c r="B149" i="15"/>
  <c r="B150" i="15"/>
  <c r="B151" i="15"/>
  <c r="B152" i="15"/>
  <c r="B153" i="15"/>
  <c r="B154" i="15"/>
  <c r="B155" i="15"/>
  <c r="B156" i="15"/>
  <c r="B157" i="15"/>
  <c r="B158" i="15"/>
  <c r="B159" i="15"/>
  <c r="B160" i="15"/>
  <c r="B161" i="15"/>
  <c r="B162" i="15"/>
  <c r="B163" i="15"/>
  <c r="B164" i="15"/>
  <c r="B165" i="15"/>
  <c r="B166" i="15"/>
  <c r="B167" i="15"/>
  <c r="B168" i="15"/>
  <c r="B169" i="15"/>
  <c r="B170" i="15"/>
  <c r="B171" i="15"/>
  <c r="B172" i="15"/>
  <c r="B173" i="15"/>
  <c r="B174" i="15"/>
  <c r="B175" i="15"/>
  <c r="B176" i="15"/>
  <c r="B177" i="15"/>
  <c r="B178" i="15"/>
  <c r="B179" i="15"/>
  <c r="B180" i="15"/>
  <c r="B181" i="15"/>
  <c r="B182" i="15"/>
  <c r="B183" i="15"/>
  <c r="B184" i="15"/>
  <c r="B185" i="15"/>
  <c r="B186" i="15"/>
  <c r="B187" i="15"/>
  <c r="B188" i="15"/>
  <c r="B189" i="15"/>
  <c r="B190" i="15"/>
  <c r="B191" i="15"/>
  <c r="B192" i="15"/>
  <c r="B193" i="15"/>
  <c r="B194" i="15"/>
  <c r="B195" i="15"/>
  <c r="B196" i="15"/>
  <c r="B197" i="15"/>
  <c r="B198" i="15"/>
  <c r="B199" i="15"/>
  <c r="B200" i="15"/>
  <c r="B201" i="15"/>
  <c r="B202" i="15"/>
  <c r="B203" i="15"/>
  <c r="B204" i="15"/>
  <c r="B205" i="15"/>
  <c r="B206" i="15"/>
  <c r="B207" i="15"/>
  <c r="B208" i="15"/>
  <c r="B209" i="15"/>
  <c r="B210" i="15"/>
  <c r="B211" i="15"/>
  <c r="B212" i="15"/>
  <c r="B213" i="15"/>
  <c r="B214" i="15"/>
  <c r="B215" i="15"/>
  <c r="B216" i="15"/>
  <c r="B217" i="15"/>
  <c r="B218" i="15"/>
  <c r="B219" i="15"/>
  <c r="B220" i="15"/>
  <c r="B221" i="15"/>
  <c r="B222" i="15"/>
  <c r="B223" i="15"/>
  <c r="B224" i="15"/>
  <c r="B225" i="15"/>
  <c r="B226" i="15"/>
  <c r="B227" i="15"/>
  <c r="B228" i="15"/>
  <c r="B229" i="15"/>
  <c r="B230" i="15"/>
  <c r="B231" i="15"/>
  <c r="B232" i="15"/>
  <c r="B233" i="15"/>
  <c r="B234" i="15"/>
  <c r="B235" i="15"/>
  <c r="B236" i="15"/>
  <c r="B237" i="15"/>
  <c r="B238" i="15"/>
  <c r="B239" i="15"/>
  <c r="B240" i="15"/>
  <c r="B241" i="15"/>
  <c r="B242" i="15"/>
  <c r="B243" i="15"/>
  <c r="B244" i="15"/>
  <c r="B245" i="15"/>
  <c r="B246" i="15"/>
  <c r="B247" i="15"/>
  <c r="B248" i="15"/>
  <c r="B249" i="15"/>
  <c r="B250" i="15"/>
  <c r="B251" i="15"/>
  <c r="B252" i="15"/>
  <c r="B253" i="15"/>
  <c r="B254" i="15"/>
  <c r="B255" i="15"/>
  <c r="B256" i="15"/>
  <c r="B257" i="15"/>
  <c r="B258" i="15"/>
  <c r="B259" i="15"/>
  <c r="B260" i="15"/>
  <c r="B261" i="15"/>
  <c r="B262" i="15"/>
  <c r="B263" i="15"/>
  <c r="B264" i="15"/>
  <c r="B265" i="15"/>
  <c r="B266" i="15"/>
  <c r="B267" i="15"/>
  <c r="B268" i="15"/>
  <c r="B269" i="15"/>
  <c r="B270" i="15"/>
  <c r="B271" i="15"/>
  <c r="B272" i="15"/>
  <c r="B273" i="15"/>
  <c r="B274" i="15"/>
  <c r="B275" i="15"/>
  <c r="B276" i="15"/>
  <c r="B277" i="15"/>
  <c r="B278" i="15"/>
  <c r="B279" i="15"/>
  <c r="B280" i="15"/>
  <c r="B281" i="15"/>
  <c r="B282" i="15"/>
  <c r="B283" i="15"/>
  <c r="B284" i="15"/>
  <c r="B285" i="15"/>
  <c r="B286" i="15"/>
  <c r="B287" i="15"/>
  <c r="B288" i="15"/>
  <c r="B289" i="15"/>
  <c r="B290" i="15"/>
  <c r="B291" i="15"/>
  <c r="B292" i="15"/>
  <c r="B293" i="15"/>
  <c r="B294" i="15"/>
  <c r="B295" i="15"/>
  <c r="B296" i="15"/>
  <c r="B297" i="15"/>
  <c r="B298" i="15"/>
  <c r="B299" i="15"/>
  <c r="B300" i="15"/>
  <c r="B301" i="15"/>
  <c r="B302" i="15"/>
  <c r="B303" i="15"/>
  <c r="B304" i="15"/>
  <c r="B305" i="15"/>
  <c r="B306" i="15"/>
  <c r="B307" i="15"/>
  <c r="B308" i="15"/>
  <c r="B309" i="15"/>
  <c r="B310" i="15"/>
  <c r="B311" i="15"/>
  <c r="B312" i="15"/>
  <c r="B313" i="15"/>
  <c r="B314" i="15"/>
  <c r="B315" i="15"/>
  <c r="B316" i="15"/>
  <c r="B317" i="15"/>
  <c r="B318" i="15"/>
  <c r="B319" i="15"/>
  <c r="B320" i="15"/>
  <c r="B321" i="15"/>
  <c r="B322" i="15"/>
  <c r="B323" i="15"/>
  <c r="B324" i="15"/>
  <c r="B325" i="15"/>
  <c r="B326" i="15"/>
  <c r="B327" i="15"/>
  <c r="B328" i="15"/>
  <c r="B329" i="15"/>
  <c r="B330" i="15"/>
  <c r="B331" i="15"/>
  <c r="B332" i="15"/>
  <c r="B333" i="15"/>
  <c r="B334" i="15"/>
  <c r="B335" i="15"/>
  <c r="B336" i="15"/>
  <c r="B337" i="15"/>
  <c r="B338" i="15"/>
  <c r="B339" i="15"/>
  <c r="B340" i="15"/>
  <c r="B341" i="15"/>
  <c r="B342" i="15"/>
  <c r="B343" i="15"/>
  <c r="B344" i="15"/>
  <c r="B345" i="15"/>
  <c r="B346" i="15"/>
  <c r="B347" i="15"/>
  <c r="B348" i="15"/>
  <c r="B349" i="15"/>
  <c r="B350" i="15"/>
  <c r="B351" i="15"/>
  <c r="B352" i="15"/>
  <c r="B353" i="15"/>
  <c r="B354" i="15"/>
  <c r="B355" i="15"/>
  <c r="B356" i="15"/>
  <c r="B357" i="15"/>
  <c r="B358" i="15"/>
  <c r="B359" i="15"/>
  <c r="B360" i="15"/>
  <c r="B361" i="15"/>
  <c r="B362" i="15"/>
  <c r="B363" i="15"/>
  <c r="B364" i="15"/>
  <c r="B365" i="15"/>
  <c r="B366" i="15"/>
  <c r="B367" i="15"/>
  <c r="B368" i="15"/>
  <c r="B369" i="15"/>
  <c r="B370" i="15"/>
  <c r="B371" i="15"/>
  <c r="B372" i="15"/>
  <c r="D369" i="15"/>
  <c r="E369" i="15"/>
  <c r="F369" i="15"/>
  <c r="G369" i="15"/>
  <c r="H369" i="15"/>
  <c r="I369" i="15"/>
  <c r="J369" i="15"/>
  <c r="K369" i="15"/>
  <c r="L369" i="15"/>
  <c r="M369" i="15"/>
  <c r="N369" i="15"/>
  <c r="C369" i="15"/>
  <c r="D366" i="15"/>
  <c r="E366" i="15"/>
  <c r="F366" i="15"/>
  <c r="G366" i="15"/>
  <c r="H366" i="15"/>
  <c r="I366" i="15"/>
  <c r="J366" i="15"/>
  <c r="K366" i="15"/>
  <c r="L366" i="15"/>
  <c r="M366" i="15"/>
  <c r="N366" i="15"/>
  <c r="C366" i="15"/>
  <c r="D362" i="15"/>
  <c r="E362" i="15"/>
  <c r="F362" i="15"/>
  <c r="G362" i="15"/>
  <c r="H362" i="15"/>
  <c r="I362" i="15"/>
  <c r="J362" i="15"/>
  <c r="K362" i="15"/>
  <c r="L362" i="15"/>
  <c r="M362" i="15"/>
  <c r="N362" i="15"/>
  <c r="C362" i="15"/>
  <c r="D358" i="15"/>
  <c r="E358" i="15"/>
  <c r="F358" i="15"/>
  <c r="G358" i="15"/>
  <c r="H358" i="15"/>
  <c r="I358" i="15"/>
  <c r="J358" i="15"/>
  <c r="K358" i="15"/>
  <c r="L358" i="15"/>
  <c r="M358" i="15"/>
  <c r="N358" i="15"/>
  <c r="C358" i="15"/>
  <c r="D352" i="15"/>
  <c r="E352" i="15"/>
  <c r="F352" i="15"/>
  <c r="G352" i="15"/>
  <c r="H352" i="15"/>
  <c r="I352" i="15"/>
  <c r="J352" i="15"/>
  <c r="K352" i="15"/>
  <c r="L352" i="15"/>
  <c r="M352" i="15"/>
  <c r="N352" i="15"/>
  <c r="C352" i="15"/>
  <c r="D350" i="15"/>
  <c r="E350" i="15"/>
  <c r="F350" i="15"/>
  <c r="G350" i="15"/>
  <c r="H350" i="15"/>
  <c r="I350" i="15"/>
  <c r="J350" i="15"/>
  <c r="K350" i="15"/>
  <c r="L350" i="15"/>
  <c r="M350" i="15"/>
  <c r="N350" i="15"/>
  <c r="C350" i="15"/>
  <c r="D348" i="15"/>
  <c r="E348" i="15"/>
  <c r="F348" i="15"/>
  <c r="G348" i="15"/>
  <c r="H348" i="15"/>
  <c r="I348" i="15"/>
  <c r="J348" i="15"/>
  <c r="K348" i="15"/>
  <c r="L348" i="15"/>
  <c r="M348" i="15"/>
  <c r="N348" i="15"/>
  <c r="C348" i="15"/>
  <c r="D346" i="15"/>
  <c r="E346" i="15"/>
  <c r="F346" i="15"/>
  <c r="G346" i="15"/>
  <c r="H346" i="15"/>
  <c r="I346" i="15"/>
  <c r="J346" i="15"/>
  <c r="K346" i="15"/>
  <c r="L346" i="15"/>
  <c r="M346" i="15"/>
  <c r="N346" i="15"/>
  <c r="C346" i="15"/>
  <c r="D342" i="15"/>
  <c r="E342" i="15"/>
  <c r="F342" i="15"/>
  <c r="G342" i="15"/>
  <c r="H342" i="15"/>
  <c r="I342" i="15"/>
  <c r="J342" i="15"/>
  <c r="K342" i="15"/>
  <c r="L342" i="15"/>
  <c r="M342" i="15"/>
  <c r="N342" i="15"/>
  <c r="C342" i="15"/>
  <c r="D337" i="15"/>
  <c r="E337" i="15"/>
  <c r="F337" i="15"/>
  <c r="G337" i="15"/>
  <c r="H337" i="15"/>
  <c r="I337" i="15"/>
  <c r="J337" i="15"/>
  <c r="K337" i="15"/>
  <c r="L337" i="15"/>
  <c r="M337" i="15"/>
  <c r="N337" i="15"/>
  <c r="C337" i="15"/>
  <c r="D330" i="15"/>
  <c r="E330" i="15"/>
  <c r="F330" i="15"/>
  <c r="G330" i="15"/>
  <c r="H330" i="15"/>
  <c r="I330" i="15"/>
  <c r="J330" i="15"/>
  <c r="K330" i="15"/>
  <c r="L330" i="15"/>
  <c r="M330" i="15"/>
  <c r="N330" i="15"/>
  <c r="C330" i="15"/>
  <c r="D328" i="15"/>
  <c r="E328" i="15"/>
  <c r="F328" i="15"/>
  <c r="G328" i="15"/>
  <c r="H328" i="15"/>
  <c r="I328" i="15"/>
  <c r="J328" i="15"/>
  <c r="K328" i="15"/>
  <c r="L328" i="15"/>
  <c r="M328" i="15"/>
  <c r="N328" i="15"/>
  <c r="C328" i="15"/>
  <c r="D324" i="15"/>
  <c r="E324" i="15"/>
  <c r="F324" i="15"/>
  <c r="G324" i="15"/>
  <c r="H324" i="15"/>
  <c r="I324" i="15"/>
  <c r="J324" i="15"/>
  <c r="K324" i="15"/>
  <c r="L324" i="15"/>
  <c r="M324" i="15"/>
  <c r="N324" i="15"/>
  <c r="C324" i="15"/>
  <c r="D318" i="15"/>
  <c r="E318" i="15"/>
  <c r="F318" i="15"/>
  <c r="G318" i="15"/>
  <c r="H318" i="15"/>
  <c r="I318" i="15"/>
  <c r="J318" i="15"/>
  <c r="K318" i="15"/>
  <c r="L318" i="15"/>
  <c r="M318" i="15"/>
  <c r="N318" i="15"/>
  <c r="C318" i="15"/>
  <c r="D312" i="15"/>
  <c r="E312" i="15"/>
  <c r="F312" i="15"/>
  <c r="G312" i="15"/>
  <c r="H312" i="15"/>
  <c r="I312" i="15"/>
  <c r="J312" i="15"/>
  <c r="K312" i="15"/>
  <c r="L312" i="15"/>
  <c r="M312" i="15"/>
  <c r="N312" i="15"/>
  <c r="C312" i="15"/>
  <c r="D310" i="15"/>
  <c r="E310" i="15"/>
  <c r="F310" i="15"/>
  <c r="G310" i="15"/>
  <c r="H310" i="15"/>
  <c r="I310" i="15"/>
  <c r="J310" i="15"/>
  <c r="K310" i="15"/>
  <c r="L310" i="15"/>
  <c r="M310" i="15"/>
  <c r="N310" i="15"/>
  <c r="C310" i="15"/>
  <c r="D306" i="15"/>
  <c r="E306" i="15"/>
  <c r="F306" i="15"/>
  <c r="G306" i="15"/>
  <c r="H306" i="15"/>
  <c r="I306" i="15"/>
  <c r="J306" i="15"/>
  <c r="K306" i="15"/>
  <c r="L306" i="15"/>
  <c r="M306" i="15"/>
  <c r="N306" i="15"/>
  <c r="C306" i="15"/>
  <c r="D302" i="15"/>
  <c r="E302" i="15"/>
  <c r="F302" i="15"/>
  <c r="G302" i="15"/>
  <c r="H302" i="15"/>
  <c r="I302" i="15"/>
  <c r="J302" i="15"/>
  <c r="K302" i="15"/>
  <c r="L302" i="15"/>
  <c r="M302" i="15"/>
  <c r="N302" i="15"/>
  <c r="C302" i="15"/>
  <c r="D297" i="15"/>
  <c r="E297" i="15"/>
  <c r="F297" i="15"/>
  <c r="G297" i="15"/>
  <c r="H297" i="15"/>
  <c r="I297" i="15"/>
  <c r="J297" i="15"/>
  <c r="K297" i="15"/>
  <c r="L297" i="15"/>
  <c r="M297" i="15"/>
  <c r="N297" i="15"/>
  <c r="C297" i="15"/>
  <c r="D294" i="15"/>
  <c r="E294" i="15"/>
  <c r="F294" i="15"/>
  <c r="G294" i="15"/>
  <c r="H294" i="15"/>
  <c r="I294" i="15"/>
  <c r="J294" i="15"/>
  <c r="K294" i="15"/>
  <c r="L294" i="15"/>
  <c r="M294" i="15"/>
  <c r="N294" i="15"/>
  <c r="C294" i="15"/>
  <c r="D291" i="15"/>
  <c r="E291" i="15"/>
  <c r="F291" i="15"/>
  <c r="G291" i="15"/>
  <c r="H291" i="15"/>
  <c r="I291" i="15"/>
  <c r="J291" i="15"/>
  <c r="K291" i="15"/>
  <c r="L291" i="15"/>
  <c r="M291" i="15"/>
  <c r="N291" i="15"/>
  <c r="C291" i="15"/>
  <c r="D287" i="15"/>
  <c r="E287" i="15"/>
  <c r="F287" i="15"/>
  <c r="G287" i="15"/>
  <c r="H287" i="15"/>
  <c r="I287" i="15"/>
  <c r="J287" i="15"/>
  <c r="K287" i="15"/>
  <c r="L287" i="15"/>
  <c r="M287" i="15"/>
  <c r="N287" i="15"/>
  <c r="C287" i="15"/>
  <c r="D281" i="15"/>
  <c r="E281" i="15"/>
  <c r="F281" i="15"/>
  <c r="G281" i="15"/>
  <c r="H281" i="15"/>
  <c r="I281" i="15"/>
  <c r="J281" i="15"/>
  <c r="K281" i="15"/>
  <c r="L281" i="15"/>
  <c r="M281" i="15"/>
  <c r="N281" i="15"/>
  <c r="C281" i="15"/>
  <c r="D276" i="15"/>
  <c r="E276" i="15"/>
  <c r="F276" i="15"/>
  <c r="G276" i="15"/>
  <c r="H276" i="15"/>
  <c r="I276" i="15"/>
  <c r="J276" i="15"/>
  <c r="K276" i="15"/>
  <c r="L276" i="15"/>
  <c r="M276" i="15"/>
  <c r="N276" i="15"/>
  <c r="C276" i="15"/>
  <c r="D267" i="15"/>
  <c r="D266" i="15" s="1"/>
  <c r="E267" i="15"/>
  <c r="E266" i="15" s="1"/>
  <c r="F267" i="15"/>
  <c r="F266" i="15" s="1"/>
  <c r="G267" i="15"/>
  <c r="G266" i="15" s="1"/>
  <c r="H267" i="15"/>
  <c r="H266" i="15" s="1"/>
  <c r="I267" i="15"/>
  <c r="I266" i="15" s="1"/>
  <c r="J267" i="15"/>
  <c r="J266" i="15" s="1"/>
  <c r="K267" i="15"/>
  <c r="K266" i="15" s="1"/>
  <c r="L267" i="15"/>
  <c r="L266" i="15" s="1"/>
  <c r="M267" i="15"/>
  <c r="M266" i="15" s="1"/>
  <c r="N267" i="15"/>
  <c r="C267" i="15"/>
  <c r="C266" i="15" s="1"/>
  <c r="D260" i="15"/>
  <c r="E260" i="15"/>
  <c r="F260" i="15"/>
  <c r="G260" i="15"/>
  <c r="H260" i="15"/>
  <c r="I260" i="15"/>
  <c r="J260" i="15"/>
  <c r="K260" i="15"/>
  <c r="L260" i="15"/>
  <c r="M260" i="15"/>
  <c r="N260" i="15"/>
  <c r="C260" i="15"/>
  <c r="D257" i="15"/>
  <c r="E257" i="15"/>
  <c r="F257" i="15"/>
  <c r="G257" i="15"/>
  <c r="H257" i="15"/>
  <c r="I257" i="15"/>
  <c r="J257" i="15"/>
  <c r="K257" i="15"/>
  <c r="L257" i="15"/>
  <c r="M257" i="15"/>
  <c r="N257" i="15"/>
  <c r="C257" i="15"/>
  <c r="D248" i="15"/>
  <c r="E248" i="15"/>
  <c r="F248" i="15"/>
  <c r="G248" i="15"/>
  <c r="H248" i="15"/>
  <c r="I248" i="15"/>
  <c r="J248" i="15"/>
  <c r="K248" i="15"/>
  <c r="L248" i="15"/>
  <c r="M248" i="15"/>
  <c r="N248" i="15"/>
  <c r="C248" i="15"/>
  <c r="D246" i="15"/>
  <c r="E246" i="15"/>
  <c r="F246" i="15"/>
  <c r="G246" i="15"/>
  <c r="H246" i="15"/>
  <c r="I246" i="15"/>
  <c r="J246" i="15"/>
  <c r="K246" i="15"/>
  <c r="L246" i="15"/>
  <c r="M246" i="15"/>
  <c r="N246" i="15"/>
  <c r="C246" i="15"/>
  <c r="D236" i="15"/>
  <c r="D235" i="15" s="1"/>
  <c r="E236" i="15"/>
  <c r="E235" i="15" s="1"/>
  <c r="F236" i="15"/>
  <c r="F235" i="15" s="1"/>
  <c r="G236" i="15"/>
  <c r="G235" i="15" s="1"/>
  <c r="H236" i="15"/>
  <c r="H235" i="15" s="1"/>
  <c r="I236" i="15"/>
  <c r="I235" i="15" s="1"/>
  <c r="J236" i="15"/>
  <c r="J235" i="15" s="1"/>
  <c r="K236" i="15"/>
  <c r="K235" i="15" s="1"/>
  <c r="L236" i="15"/>
  <c r="L235" i="15" s="1"/>
  <c r="M236" i="15"/>
  <c r="M235" i="15" s="1"/>
  <c r="N236" i="15"/>
  <c r="C236" i="15"/>
  <c r="C235" i="15" s="1"/>
  <c r="D233" i="15"/>
  <c r="E233" i="15"/>
  <c r="F233" i="15"/>
  <c r="G233" i="15"/>
  <c r="H233" i="15"/>
  <c r="I233" i="15"/>
  <c r="J233" i="15"/>
  <c r="K233" i="15"/>
  <c r="L233" i="15"/>
  <c r="M233" i="15"/>
  <c r="N233" i="15"/>
  <c r="C233" i="15"/>
  <c r="D227" i="15"/>
  <c r="E227" i="15"/>
  <c r="F227" i="15"/>
  <c r="G227" i="15"/>
  <c r="H227" i="15"/>
  <c r="I227" i="15"/>
  <c r="J227" i="15"/>
  <c r="K227" i="15"/>
  <c r="L227" i="15"/>
  <c r="M227" i="15"/>
  <c r="N227" i="15"/>
  <c r="C227" i="15"/>
  <c r="D224" i="15"/>
  <c r="E224" i="15"/>
  <c r="F224" i="15"/>
  <c r="G224" i="15"/>
  <c r="H224" i="15"/>
  <c r="I224" i="15"/>
  <c r="J224" i="15"/>
  <c r="K224" i="15"/>
  <c r="L224" i="15"/>
  <c r="M224" i="15"/>
  <c r="N224" i="15"/>
  <c r="C224" i="15"/>
  <c r="D222" i="15"/>
  <c r="E222" i="15"/>
  <c r="F222" i="15"/>
  <c r="G222" i="15"/>
  <c r="H222" i="15"/>
  <c r="I222" i="15"/>
  <c r="J222" i="15"/>
  <c r="K222" i="15"/>
  <c r="L222" i="15"/>
  <c r="M222" i="15"/>
  <c r="N222" i="15"/>
  <c r="C222" i="15"/>
  <c r="D217" i="15"/>
  <c r="E217" i="15"/>
  <c r="F217" i="15"/>
  <c r="G217" i="15"/>
  <c r="H217" i="15"/>
  <c r="I217" i="15"/>
  <c r="J217" i="15"/>
  <c r="K217" i="15"/>
  <c r="L217" i="15"/>
  <c r="M217" i="15"/>
  <c r="N217" i="15"/>
  <c r="C217" i="15"/>
  <c r="D211" i="15"/>
  <c r="E211" i="15"/>
  <c r="F211" i="15"/>
  <c r="G211" i="15"/>
  <c r="H211" i="15"/>
  <c r="I211" i="15"/>
  <c r="J211" i="15"/>
  <c r="K211" i="15"/>
  <c r="L211" i="15"/>
  <c r="M211" i="15"/>
  <c r="N211" i="15"/>
  <c r="C211" i="15"/>
  <c r="D209" i="15"/>
  <c r="E209" i="15"/>
  <c r="F209" i="15"/>
  <c r="G209" i="15"/>
  <c r="H209" i="15"/>
  <c r="I209" i="15"/>
  <c r="J209" i="15"/>
  <c r="K209" i="15"/>
  <c r="L209" i="15"/>
  <c r="M209" i="15"/>
  <c r="N209" i="15"/>
  <c r="C209" i="15"/>
  <c r="D207" i="15"/>
  <c r="E207" i="15"/>
  <c r="F207" i="15"/>
  <c r="G207" i="15"/>
  <c r="H207" i="15"/>
  <c r="I207" i="15"/>
  <c r="J207" i="15"/>
  <c r="K207" i="15"/>
  <c r="L207" i="15"/>
  <c r="M207" i="15"/>
  <c r="N207" i="15"/>
  <c r="C207" i="15"/>
  <c r="D200" i="15"/>
  <c r="E200" i="15"/>
  <c r="F200" i="15"/>
  <c r="G200" i="15"/>
  <c r="H200" i="15"/>
  <c r="I200" i="15"/>
  <c r="J200" i="15"/>
  <c r="K200" i="15"/>
  <c r="L200" i="15"/>
  <c r="M200" i="15"/>
  <c r="N200" i="15"/>
  <c r="C200" i="15"/>
  <c r="D198" i="15"/>
  <c r="E198" i="15"/>
  <c r="F198" i="15"/>
  <c r="G198" i="15"/>
  <c r="H198" i="15"/>
  <c r="I198" i="15"/>
  <c r="J198" i="15"/>
  <c r="K198" i="15"/>
  <c r="L198" i="15"/>
  <c r="M198" i="15"/>
  <c r="N198" i="15"/>
  <c r="C198" i="15"/>
  <c r="D190" i="15"/>
  <c r="E190" i="15"/>
  <c r="F190" i="15"/>
  <c r="G190" i="15"/>
  <c r="H190" i="15"/>
  <c r="I190" i="15"/>
  <c r="J190" i="15"/>
  <c r="K190" i="15"/>
  <c r="L190" i="15"/>
  <c r="M190" i="15"/>
  <c r="N190" i="15"/>
  <c r="C190" i="15"/>
  <c r="D184" i="15"/>
  <c r="E184" i="15"/>
  <c r="F184" i="15"/>
  <c r="G184" i="15"/>
  <c r="H184" i="15"/>
  <c r="I184" i="15"/>
  <c r="J184" i="15"/>
  <c r="K184" i="15"/>
  <c r="L184" i="15"/>
  <c r="M184" i="15"/>
  <c r="N184" i="15"/>
  <c r="C184" i="15"/>
  <c r="D182" i="15"/>
  <c r="E182" i="15"/>
  <c r="F182" i="15"/>
  <c r="G182" i="15"/>
  <c r="H182" i="15"/>
  <c r="I182" i="15"/>
  <c r="J182" i="15"/>
  <c r="K182" i="15"/>
  <c r="L182" i="15"/>
  <c r="M182" i="15"/>
  <c r="N182" i="15"/>
  <c r="C182" i="15"/>
  <c r="D174" i="15"/>
  <c r="E174" i="15"/>
  <c r="F174" i="15"/>
  <c r="G174" i="15"/>
  <c r="H174" i="15"/>
  <c r="I174" i="15"/>
  <c r="J174" i="15"/>
  <c r="K174" i="15"/>
  <c r="L174" i="15"/>
  <c r="M174" i="15"/>
  <c r="N174" i="15"/>
  <c r="C174" i="15"/>
  <c r="D170" i="15"/>
  <c r="E170" i="15"/>
  <c r="F170" i="15"/>
  <c r="G170" i="15"/>
  <c r="H170" i="15"/>
  <c r="I170" i="15"/>
  <c r="J170" i="15"/>
  <c r="K170" i="15"/>
  <c r="L170" i="15"/>
  <c r="M170" i="15"/>
  <c r="N170" i="15"/>
  <c r="C170" i="15"/>
  <c r="D167" i="15"/>
  <c r="E167" i="15"/>
  <c r="F167" i="15"/>
  <c r="G167" i="15"/>
  <c r="H167" i="15"/>
  <c r="I167" i="15"/>
  <c r="J167" i="15"/>
  <c r="K167" i="15"/>
  <c r="L167" i="15"/>
  <c r="M167" i="15"/>
  <c r="N167" i="15"/>
  <c r="C167" i="15"/>
  <c r="D164" i="15"/>
  <c r="E164" i="15"/>
  <c r="F164" i="15"/>
  <c r="G164" i="15"/>
  <c r="H164" i="15"/>
  <c r="I164" i="15"/>
  <c r="J164" i="15"/>
  <c r="K164" i="15"/>
  <c r="L164" i="15"/>
  <c r="M164" i="15"/>
  <c r="N164" i="15"/>
  <c r="C164" i="15"/>
  <c r="D161" i="15"/>
  <c r="E161" i="15"/>
  <c r="F161" i="15"/>
  <c r="G161" i="15"/>
  <c r="H161" i="15"/>
  <c r="I161" i="15"/>
  <c r="J161" i="15"/>
  <c r="K161" i="15"/>
  <c r="L161" i="15"/>
  <c r="M161" i="15"/>
  <c r="N161" i="15"/>
  <c r="C161" i="15"/>
  <c r="D158" i="15"/>
  <c r="E158" i="15"/>
  <c r="F158" i="15"/>
  <c r="G158" i="15"/>
  <c r="H158" i="15"/>
  <c r="I158" i="15"/>
  <c r="J158" i="15"/>
  <c r="K158" i="15"/>
  <c r="L158" i="15"/>
  <c r="M158" i="15"/>
  <c r="N158" i="15"/>
  <c r="C158" i="15"/>
  <c r="D154" i="15"/>
  <c r="E154" i="15"/>
  <c r="F154" i="15"/>
  <c r="G154" i="15"/>
  <c r="H154" i="15"/>
  <c r="I154" i="15"/>
  <c r="J154" i="15"/>
  <c r="K154" i="15"/>
  <c r="L154" i="15"/>
  <c r="M154" i="15"/>
  <c r="N154" i="15"/>
  <c r="C154" i="15"/>
  <c r="D152" i="15"/>
  <c r="E152" i="15"/>
  <c r="F152" i="15"/>
  <c r="G152" i="15"/>
  <c r="H152" i="15"/>
  <c r="I152" i="15"/>
  <c r="J152" i="15"/>
  <c r="K152" i="15"/>
  <c r="L152" i="15"/>
  <c r="M152" i="15"/>
  <c r="N152" i="15"/>
  <c r="C152" i="15"/>
  <c r="D149" i="15"/>
  <c r="E149" i="15"/>
  <c r="F149" i="15"/>
  <c r="G149" i="15"/>
  <c r="H149" i="15"/>
  <c r="I149" i="15"/>
  <c r="J149" i="15"/>
  <c r="K149" i="15"/>
  <c r="L149" i="15"/>
  <c r="M149" i="15"/>
  <c r="N149" i="15"/>
  <c r="C149" i="15"/>
  <c r="D146" i="15"/>
  <c r="E146" i="15"/>
  <c r="F146" i="15"/>
  <c r="G146" i="15"/>
  <c r="H146" i="15"/>
  <c r="I146" i="15"/>
  <c r="J146" i="15"/>
  <c r="K146" i="15"/>
  <c r="L146" i="15"/>
  <c r="M146" i="15"/>
  <c r="N146" i="15"/>
  <c r="C146" i="15"/>
  <c r="D135" i="15"/>
  <c r="E135" i="15"/>
  <c r="F135" i="15"/>
  <c r="G135" i="15"/>
  <c r="H135" i="15"/>
  <c r="I135" i="15"/>
  <c r="J135" i="15"/>
  <c r="K135" i="15"/>
  <c r="L135" i="15"/>
  <c r="M135" i="15"/>
  <c r="N135" i="15"/>
  <c r="C135" i="15"/>
  <c r="D144" i="15"/>
  <c r="E144" i="15"/>
  <c r="F144" i="15"/>
  <c r="G144" i="15"/>
  <c r="H144" i="15"/>
  <c r="I144" i="15"/>
  <c r="J144" i="15"/>
  <c r="K144" i="15"/>
  <c r="L144" i="15"/>
  <c r="M144" i="15"/>
  <c r="N144" i="15"/>
  <c r="C144" i="15"/>
  <c r="D142" i="15"/>
  <c r="E142" i="15"/>
  <c r="F142" i="15"/>
  <c r="G142" i="15"/>
  <c r="H142" i="15"/>
  <c r="I142" i="15"/>
  <c r="J142" i="15"/>
  <c r="K142" i="15"/>
  <c r="L142" i="15"/>
  <c r="M142" i="15"/>
  <c r="N142" i="15"/>
  <c r="C142" i="15"/>
  <c r="D134" i="15"/>
  <c r="E134" i="15"/>
  <c r="F134" i="15"/>
  <c r="G134" i="15"/>
  <c r="H134" i="15"/>
  <c r="I134" i="15"/>
  <c r="J134" i="15"/>
  <c r="K134" i="15"/>
  <c r="L134" i="15"/>
  <c r="M134" i="15"/>
  <c r="D131" i="15"/>
  <c r="E131" i="15"/>
  <c r="F131" i="15"/>
  <c r="G131" i="15"/>
  <c r="H131" i="15"/>
  <c r="I131" i="15"/>
  <c r="J131" i="15"/>
  <c r="K131" i="15"/>
  <c r="L131" i="15"/>
  <c r="M131" i="15"/>
  <c r="N131" i="15"/>
  <c r="C131" i="15"/>
  <c r="D126" i="15"/>
  <c r="E126" i="15"/>
  <c r="F126" i="15"/>
  <c r="G126" i="15"/>
  <c r="H126" i="15"/>
  <c r="I126" i="15"/>
  <c r="J126" i="15"/>
  <c r="K126" i="15"/>
  <c r="L126" i="15"/>
  <c r="M126" i="15"/>
  <c r="N126" i="15"/>
  <c r="C126" i="15"/>
  <c r="D117" i="15"/>
  <c r="E117" i="15"/>
  <c r="E116" i="15" s="1"/>
  <c r="F117" i="15"/>
  <c r="F116" i="15" s="1"/>
  <c r="G117" i="15"/>
  <c r="G116" i="15" s="1"/>
  <c r="H117" i="15"/>
  <c r="H116" i="15" s="1"/>
  <c r="I117" i="15"/>
  <c r="I116" i="15" s="1"/>
  <c r="J117" i="15"/>
  <c r="J116" i="15" s="1"/>
  <c r="K117" i="15"/>
  <c r="K116" i="15" s="1"/>
  <c r="L117" i="15"/>
  <c r="L116" i="15" s="1"/>
  <c r="M117" i="15"/>
  <c r="N117" i="15"/>
  <c r="C117" i="15"/>
  <c r="D110" i="15"/>
  <c r="E110" i="15"/>
  <c r="F110" i="15"/>
  <c r="G110" i="15"/>
  <c r="H110" i="15"/>
  <c r="I110" i="15"/>
  <c r="J110" i="15"/>
  <c r="K110" i="15"/>
  <c r="L110" i="15"/>
  <c r="M110" i="15"/>
  <c r="N110" i="15"/>
  <c r="C110" i="15"/>
  <c r="D108" i="15"/>
  <c r="E108" i="15"/>
  <c r="F108" i="15"/>
  <c r="G108" i="15"/>
  <c r="H108" i="15"/>
  <c r="I108" i="15"/>
  <c r="J108" i="15"/>
  <c r="K108" i="15"/>
  <c r="L108" i="15"/>
  <c r="M108" i="15"/>
  <c r="N108" i="15"/>
  <c r="C108" i="15"/>
  <c r="D105" i="15"/>
  <c r="E105" i="15"/>
  <c r="F105" i="15"/>
  <c r="G105" i="15"/>
  <c r="H105" i="15"/>
  <c r="I105" i="15"/>
  <c r="J105" i="15"/>
  <c r="K105" i="15"/>
  <c r="L105" i="15"/>
  <c r="M105" i="15"/>
  <c r="N105" i="15"/>
  <c r="C105" i="15"/>
  <c r="D100" i="15"/>
  <c r="E100" i="15"/>
  <c r="F100" i="15"/>
  <c r="G100" i="15"/>
  <c r="H100" i="15"/>
  <c r="I100" i="15"/>
  <c r="J100" i="15"/>
  <c r="K100" i="15"/>
  <c r="L100" i="15"/>
  <c r="M100" i="15"/>
  <c r="N100" i="15"/>
  <c r="C100" i="15"/>
  <c r="D98" i="15"/>
  <c r="E98" i="15"/>
  <c r="F98" i="15"/>
  <c r="G98" i="15"/>
  <c r="H98" i="15"/>
  <c r="I98" i="15"/>
  <c r="J98" i="15"/>
  <c r="K98" i="15"/>
  <c r="L98" i="15"/>
  <c r="M98" i="15"/>
  <c r="N98" i="15"/>
  <c r="C98" i="15"/>
  <c r="D96" i="15"/>
  <c r="E96" i="15"/>
  <c r="F96" i="15"/>
  <c r="G96" i="15"/>
  <c r="H96" i="15"/>
  <c r="I96" i="15"/>
  <c r="J96" i="15"/>
  <c r="K96" i="15"/>
  <c r="L96" i="15"/>
  <c r="M96" i="15"/>
  <c r="N96" i="15"/>
  <c r="C96" i="15"/>
  <c r="D94" i="15"/>
  <c r="E94" i="15"/>
  <c r="F94" i="15"/>
  <c r="G94" i="15"/>
  <c r="H94" i="15"/>
  <c r="I94" i="15"/>
  <c r="J94" i="15"/>
  <c r="K94" i="15"/>
  <c r="L94" i="15"/>
  <c r="M94" i="15"/>
  <c r="N94" i="15"/>
  <c r="C94" i="15"/>
  <c r="D90" i="15"/>
  <c r="E90" i="15"/>
  <c r="F90" i="15"/>
  <c r="G90" i="15"/>
  <c r="H90" i="15"/>
  <c r="I90" i="15"/>
  <c r="J90" i="15"/>
  <c r="K90" i="15"/>
  <c r="L90" i="15"/>
  <c r="M90" i="15"/>
  <c r="N90" i="15"/>
  <c r="C90" i="15"/>
  <c r="K85" i="15"/>
  <c r="L85" i="15"/>
  <c r="M85" i="15"/>
  <c r="N85" i="15"/>
  <c r="D85" i="15"/>
  <c r="E85" i="15"/>
  <c r="F85" i="15"/>
  <c r="G85" i="15"/>
  <c r="H85" i="15"/>
  <c r="I85" i="15"/>
  <c r="J85" i="15"/>
  <c r="C85" i="15"/>
  <c r="D82" i="15"/>
  <c r="E82" i="15"/>
  <c r="F82" i="15"/>
  <c r="G82" i="15"/>
  <c r="H82" i="15"/>
  <c r="I82" i="15"/>
  <c r="J82" i="15"/>
  <c r="K82" i="15"/>
  <c r="L82" i="15"/>
  <c r="M82" i="15"/>
  <c r="N82" i="15"/>
  <c r="C82" i="15"/>
  <c r="D76" i="15"/>
  <c r="E76" i="15"/>
  <c r="F76" i="15"/>
  <c r="G76" i="15"/>
  <c r="H76" i="15"/>
  <c r="I76" i="15"/>
  <c r="J76" i="15"/>
  <c r="K76" i="15"/>
  <c r="L76" i="15"/>
  <c r="M76" i="15"/>
  <c r="N76" i="15"/>
  <c r="C76" i="15"/>
  <c r="D72" i="15"/>
  <c r="E72" i="15"/>
  <c r="E71" i="15" s="1"/>
  <c r="F72" i="15"/>
  <c r="F71" i="15" s="1"/>
  <c r="G72" i="15"/>
  <c r="G71" i="15" s="1"/>
  <c r="H72" i="15"/>
  <c r="H71" i="15" s="1"/>
  <c r="I72" i="15"/>
  <c r="I71" i="15" s="1"/>
  <c r="J72" i="15"/>
  <c r="J71" i="15" s="1"/>
  <c r="K72" i="15"/>
  <c r="K71" i="15" s="1"/>
  <c r="L72" i="15"/>
  <c r="L71" i="15" s="1"/>
  <c r="M72" i="15"/>
  <c r="N72" i="15"/>
  <c r="C72" i="15"/>
  <c r="D67" i="15"/>
  <c r="E67" i="15"/>
  <c r="F67" i="15"/>
  <c r="G67" i="15"/>
  <c r="H67" i="15"/>
  <c r="I67" i="15"/>
  <c r="J67" i="15"/>
  <c r="K67" i="15"/>
  <c r="L67" i="15"/>
  <c r="M67" i="15"/>
  <c r="N67" i="15"/>
  <c r="C67" i="15"/>
  <c r="D64" i="15"/>
  <c r="E64" i="15"/>
  <c r="F64" i="15"/>
  <c r="G64" i="15"/>
  <c r="H64" i="15"/>
  <c r="I64" i="15"/>
  <c r="J64" i="15"/>
  <c r="K64" i="15"/>
  <c r="L64" i="15"/>
  <c r="M64" i="15"/>
  <c r="N64" i="15"/>
  <c r="C64" i="15"/>
  <c r="D61" i="15"/>
  <c r="E61" i="15"/>
  <c r="F61" i="15"/>
  <c r="G61" i="15"/>
  <c r="H61" i="15"/>
  <c r="I61" i="15"/>
  <c r="J61" i="15"/>
  <c r="K61" i="15"/>
  <c r="L61" i="15"/>
  <c r="M61" i="15"/>
  <c r="N61" i="15"/>
  <c r="C61" i="15"/>
  <c r="D56" i="15"/>
  <c r="E56" i="15"/>
  <c r="F56" i="15"/>
  <c r="G56" i="15"/>
  <c r="H56" i="15"/>
  <c r="I56" i="15"/>
  <c r="J56" i="15"/>
  <c r="K56" i="15"/>
  <c r="L56" i="15"/>
  <c r="M56" i="15"/>
  <c r="N56" i="15"/>
  <c r="C56" i="15"/>
  <c r="D52" i="15"/>
  <c r="E52" i="15"/>
  <c r="F52" i="15"/>
  <c r="G52" i="15"/>
  <c r="H52" i="15"/>
  <c r="I52" i="15"/>
  <c r="J52" i="15"/>
  <c r="K52" i="15"/>
  <c r="L52" i="15"/>
  <c r="M52" i="15"/>
  <c r="N52" i="15"/>
  <c r="C52" i="15"/>
  <c r="D49" i="15"/>
  <c r="E49" i="15"/>
  <c r="F49" i="15"/>
  <c r="G49" i="15"/>
  <c r="H49" i="15"/>
  <c r="I49" i="15"/>
  <c r="J49" i="15"/>
  <c r="K49" i="15"/>
  <c r="L49" i="15"/>
  <c r="M49" i="15"/>
  <c r="N49" i="15"/>
  <c r="C49" i="15"/>
  <c r="D45" i="15"/>
  <c r="E45" i="15"/>
  <c r="F45" i="15"/>
  <c r="G45" i="15"/>
  <c r="H45" i="15"/>
  <c r="I45" i="15"/>
  <c r="J45" i="15"/>
  <c r="K45" i="15"/>
  <c r="L45" i="15"/>
  <c r="M45" i="15"/>
  <c r="N45" i="15"/>
  <c r="C45" i="15"/>
  <c r="D33" i="15"/>
  <c r="E33" i="15"/>
  <c r="F33" i="15"/>
  <c r="G33" i="15"/>
  <c r="H33" i="15"/>
  <c r="I33" i="15"/>
  <c r="J33" i="15"/>
  <c r="K33" i="15"/>
  <c r="L33" i="15"/>
  <c r="M33" i="15"/>
  <c r="N33" i="15"/>
  <c r="C33" i="15"/>
  <c r="D31" i="15"/>
  <c r="E31" i="15"/>
  <c r="F31" i="15"/>
  <c r="G31" i="15"/>
  <c r="H31" i="15"/>
  <c r="I31" i="15"/>
  <c r="J31" i="15"/>
  <c r="K31" i="15"/>
  <c r="L31" i="15"/>
  <c r="M31" i="15"/>
  <c r="N31" i="15"/>
  <c r="C31" i="15"/>
  <c r="D27" i="15"/>
  <c r="E27" i="15"/>
  <c r="F27" i="15"/>
  <c r="G27" i="15"/>
  <c r="H27" i="15"/>
  <c r="I27" i="15"/>
  <c r="J27" i="15"/>
  <c r="K27" i="15"/>
  <c r="L27" i="15"/>
  <c r="M27" i="15"/>
  <c r="N27" i="15"/>
  <c r="C27" i="15"/>
  <c r="D24" i="15"/>
  <c r="E24" i="15"/>
  <c r="F24" i="15"/>
  <c r="G24" i="15"/>
  <c r="H24" i="15"/>
  <c r="I24" i="15"/>
  <c r="J24" i="15"/>
  <c r="K24" i="15"/>
  <c r="L24" i="15"/>
  <c r="M24" i="15"/>
  <c r="N24" i="15"/>
  <c r="C24" i="15"/>
  <c r="D22" i="15"/>
  <c r="E22" i="15"/>
  <c r="F22" i="15"/>
  <c r="G22" i="15"/>
  <c r="H22" i="15"/>
  <c r="I22" i="15"/>
  <c r="J22" i="15"/>
  <c r="K22" i="15"/>
  <c r="L22" i="15"/>
  <c r="M22" i="15"/>
  <c r="N22" i="15"/>
  <c r="C22" i="15"/>
  <c r="D18" i="15"/>
  <c r="E18" i="15"/>
  <c r="F18" i="15"/>
  <c r="G18" i="15"/>
  <c r="H18" i="15"/>
  <c r="I18" i="15"/>
  <c r="J18" i="15"/>
  <c r="K18" i="15"/>
  <c r="L18" i="15"/>
  <c r="M18" i="15"/>
  <c r="N18" i="15"/>
  <c r="C18" i="15"/>
  <c r="D14" i="15"/>
  <c r="E14" i="15"/>
  <c r="F14" i="15"/>
  <c r="G14" i="15"/>
  <c r="H14" i="15"/>
  <c r="I14" i="15"/>
  <c r="J14" i="15"/>
  <c r="K14" i="15"/>
  <c r="L14" i="15"/>
  <c r="M14" i="15"/>
  <c r="N14" i="15"/>
  <c r="C14" i="15"/>
  <c r="D8" i="15"/>
  <c r="E8" i="15"/>
  <c r="F8" i="15"/>
  <c r="G8" i="15"/>
  <c r="H8" i="15"/>
  <c r="I8" i="15"/>
  <c r="J8" i="15"/>
  <c r="K8" i="15"/>
  <c r="L8" i="15"/>
  <c r="M8" i="15"/>
  <c r="N8" i="15"/>
  <c r="C8" i="15"/>
  <c r="D6" i="15"/>
  <c r="E6" i="15"/>
  <c r="F6" i="15"/>
  <c r="G6" i="15"/>
  <c r="H6" i="15"/>
  <c r="I6" i="15"/>
  <c r="J6" i="15"/>
  <c r="K6" i="15"/>
  <c r="L6" i="15"/>
  <c r="M6" i="15"/>
  <c r="N6" i="15"/>
  <c r="C6" i="15"/>
  <c r="L183" i="16" l="1"/>
  <c r="B243" i="16"/>
  <c r="K272" i="16"/>
  <c r="B184" i="16"/>
  <c r="M242" i="16"/>
  <c r="B242" i="16" s="1"/>
  <c r="M272" i="16"/>
  <c r="C272" i="16"/>
  <c r="C102" i="16"/>
  <c r="C131" i="16"/>
  <c r="N272" i="16"/>
  <c r="K131" i="16"/>
  <c r="E58" i="16"/>
  <c r="N242" i="16"/>
  <c r="M183" i="16"/>
  <c r="I131" i="16"/>
  <c r="C183" i="16"/>
  <c r="D102" i="16"/>
  <c r="N183" i="16"/>
  <c r="M102" i="16"/>
  <c r="J102" i="16"/>
  <c r="C58" i="16"/>
  <c r="M131" i="16"/>
  <c r="N102" i="16"/>
  <c r="N131" i="16"/>
  <c r="I102" i="16"/>
  <c r="D58" i="16"/>
  <c r="H102" i="16"/>
  <c r="F58" i="16"/>
  <c r="H58" i="16"/>
  <c r="M58" i="16"/>
  <c r="N58" i="16"/>
  <c r="I58" i="16"/>
  <c r="G58" i="16"/>
  <c r="J58" i="16"/>
  <c r="K58" i="16"/>
  <c r="L58" i="16"/>
  <c r="B5" i="15"/>
  <c r="D116" i="15"/>
  <c r="N266" i="15"/>
  <c r="D71" i="15"/>
  <c r="C134" i="15"/>
  <c r="N235" i="15"/>
  <c r="C116" i="15"/>
  <c r="C71" i="15"/>
  <c r="N134" i="15"/>
  <c r="M71" i="15"/>
  <c r="M116" i="15"/>
  <c r="N116" i="15"/>
  <c r="N71" i="15"/>
  <c r="B58" i="16" l="1"/>
  <c r="B131" i="16"/>
  <c r="B102" i="16"/>
  <c r="B272" i="16"/>
  <c r="B183" i="16"/>
  <c r="B381" i="12"/>
  <c r="B252" i="12"/>
  <c r="B302" i="12"/>
  <c r="B368" i="12"/>
  <c r="B369" i="12"/>
  <c r="I8" i="12"/>
  <c r="C366" i="12"/>
  <c r="C349" i="12"/>
  <c r="B351" i="12"/>
  <c r="D327" i="12"/>
  <c r="E327" i="12"/>
  <c r="F327" i="12"/>
  <c r="G327" i="12"/>
  <c r="H327" i="12"/>
  <c r="I327" i="12"/>
  <c r="J327" i="12"/>
  <c r="K327" i="12"/>
  <c r="L327" i="12"/>
  <c r="M327" i="12"/>
  <c r="N327" i="12"/>
  <c r="C327" i="12"/>
  <c r="B328" i="12"/>
  <c r="D303" i="12"/>
  <c r="E303" i="12"/>
  <c r="F303" i="12"/>
  <c r="G303" i="12"/>
  <c r="H303" i="12"/>
  <c r="I303" i="12"/>
  <c r="J303" i="12"/>
  <c r="K303" i="12"/>
  <c r="L303" i="12"/>
  <c r="M303" i="12"/>
  <c r="N303" i="12"/>
  <c r="C303" i="12"/>
  <c r="B304" i="12"/>
  <c r="D300" i="12"/>
  <c r="E300" i="12"/>
  <c r="F300" i="12"/>
  <c r="G300" i="12"/>
  <c r="H300" i="12"/>
  <c r="I300" i="12"/>
  <c r="J300" i="12"/>
  <c r="K300" i="12"/>
  <c r="L300" i="12"/>
  <c r="M300" i="12"/>
  <c r="N300" i="12"/>
  <c r="C300" i="12"/>
  <c r="D287" i="12"/>
  <c r="E287" i="12"/>
  <c r="F287" i="12"/>
  <c r="G287" i="12"/>
  <c r="H287" i="12"/>
  <c r="I287" i="12"/>
  <c r="J287" i="12"/>
  <c r="K287" i="12"/>
  <c r="L287" i="12"/>
  <c r="M287" i="12"/>
  <c r="N287" i="12"/>
  <c r="C287" i="12"/>
  <c r="B288" i="12"/>
  <c r="D262" i="12"/>
  <c r="E262" i="12"/>
  <c r="F262" i="12"/>
  <c r="G262" i="12"/>
  <c r="H262" i="12"/>
  <c r="I262" i="12"/>
  <c r="J262" i="12"/>
  <c r="K262" i="12"/>
  <c r="L262" i="12"/>
  <c r="M262" i="12"/>
  <c r="N262" i="12"/>
  <c r="C262" i="12"/>
  <c r="B267" i="12"/>
  <c r="B268" i="12"/>
  <c r="B269" i="12"/>
  <c r="B270" i="12"/>
  <c r="D254" i="12"/>
  <c r="E254" i="12"/>
  <c r="F254" i="12"/>
  <c r="G254" i="12"/>
  <c r="H254" i="12"/>
  <c r="I254" i="12"/>
  <c r="J254" i="12"/>
  <c r="K254" i="12"/>
  <c r="L254" i="12"/>
  <c r="M254" i="12"/>
  <c r="N254" i="12"/>
  <c r="C254" i="12"/>
  <c r="B256" i="12"/>
  <c r="D251" i="12"/>
  <c r="E251" i="12"/>
  <c r="F251" i="12"/>
  <c r="G251" i="12"/>
  <c r="H251" i="12"/>
  <c r="I251" i="12"/>
  <c r="J251" i="12"/>
  <c r="K251" i="12"/>
  <c r="L251" i="12"/>
  <c r="M251" i="12"/>
  <c r="N251" i="12"/>
  <c r="C251" i="12"/>
  <c r="D238" i="12"/>
  <c r="E238" i="12"/>
  <c r="F238" i="12"/>
  <c r="G238" i="12"/>
  <c r="H238" i="12"/>
  <c r="I238" i="12"/>
  <c r="J238" i="12"/>
  <c r="K238" i="12"/>
  <c r="L238" i="12"/>
  <c r="M238" i="12"/>
  <c r="N238" i="12"/>
  <c r="C238" i="12"/>
  <c r="B239" i="12"/>
  <c r="B217" i="12"/>
  <c r="C203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C192" i="12"/>
  <c r="B193" i="12"/>
  <c r="B303" i="12" l="1"/>
  <c r="B238" i="12"/>
  <c r="B211" i="12"/>
  <c r="D140" i="12"/>
  <c r="E140" i="12"/>
  <c r="F140" i="12"/>
  <c r="G140" i="12"/>
  <c r="H140" i="12"/>
  <c r="I140" i="12"/>
  <c r="J140" i="12"/>
  <c r="K140" i="12"/>
  <c r="L140" i="12"/>
  <c r="M140" i="12"/>
  <c r="N140" i="12"/>
  <c r="C140" i="12"/>
  <c r="C136" i="12"/>
  <c r="E136" i="12"/>
  <c r="D136" i="12"/>
  <c r="B138" i="12"/>
  <c r="D112" i="12"/>
  <c r="E112" i="12"/>
  <c r="F112" i="12"/>
  <c r="G112" i="12"/>
  <c r="H112" i="12"/>
  <c r="I112" i="12"/>
  <c r="J112" i="12"/>
  <c r="K112" i="12"/>
  <c r="L112" i="12"/>
  <c r="M112" i="12"/>
  <c r="N112" i="12"/>
  <c r="C112" i="12"/>
  <c r="B113" i="12"/>
  <c r="D106" i="12"/>
  <c r="E106" i="12"/>
  <c r="F106" i="12"/>
  <c r="G106" i="12"/>
  <c r="H106" i="12"/>
  <c r="I106" i="12"/>
  <c r="J106" i="12"/>
  <c r="K106" i="12"/>
  <c r="L106" i="12"/>
  <c r="M106" i="12"/>
  <c r="N106" i="12"/>
  <c r="C106" i="12"/>
  <c r="B108" i="12"/>
  <c r="B109" i="12"/>
  <c r="B110" i="12"/>
  <c r="B111" i="12"/>
  <c r="D89" i="12"/>
  <c r="E89" i="12"/>
  <c r="F89" i="12"/>
  <c r="G89" i="12"/>
  <c r="H89" i="12"/>
  <c r="I89" i="12"/>
  <c r="J89" i="12"/>
  <c r="K89" i="12"/>
  <c r="L89" i="12"/>
  <c r="M89" i="12"/>
  <c r="N89" i="12"/>
  <c r="C89" i="12"/>
  <c r="B90" i="12"/>
  <c r="B87" i="12"/>
  <c r="B88" i="12"/>
  <c r="B86" i="12"/>
  <c r="D85" i="12"/>
  <c r="E85" i="12"/>
  <c r="F85" i="12"/>
  <c r="G85" i="12"/>
  <c r="H85" i="12"/>
  <c r="I85" i="12"/>
  <c r="J85" i="12"/>
  <c r="K85" i="12"/>
  <c r="L85" i="12"/>
  <c r="M85" i="12"/>
  <c r="N85" i="12"/>
  <c r="C85" i="12"/>
  <c r="D57" i="12"/>
  <c r="E57" i="12"/>
  <c r="F57" i="12"/>
  <c r="G57" i="12"/>
  <c r="H57" i="12"/>
  <c r="I57" i="12"/>
  <c r="J57" i="12"/>
  <c r="K57" i="12"/>
  <c r="L57" i="12"/>
  <c r="M57" i="12"/>
  <c r="N57" i="12"/>
  <c r="C57" i="12"/>
  <c r="B59" i="12"/>
  <c r="B48" i="12"/>
  <c r="D40" i="12"/>
  <c r="E40" i="12"/>
  <c r="F40" i="12"/>
  <c r="G40" i="12"/>
  <c r="H40" i="12"/>
  <c r="I40" i="12"/>
  <c r="J40" i="12"/>
  <c r="K40" i="12"/>
  <c r="L40" i="12"/>
  <c r="M40" i="12"/>
  <c r="N40" i="12"/>
  <c r="C40" i="12"/>
  <c r="D32" i="12"/>
  <c r="E32" i="12"/>
  <c r="F32" i="12"/>
  <c r="G32" i="12"/>
  <c r="H32" i="12"/>
  <c r="I32" i="12"/>
  <c r="J32" i="12"/>
  <c r="K32" i="12"/>
  <c r="L32" i="12"/>
  <c r="M32" i="12"/>
  <c r="N32" i="12"/>
  <c r="C32" i="12"/>
  <c r="B33" i="12"/>
  <c r="B34" i="12"/>
  <c r="B35" i="12"/>
  <c r="B36" i="12"/>
  <c r="D28" i="12"/>
  <c r="E28" i="12"/>
  <c r="F28" i="12"/>
  <c r="G28" i="12"/>
  <c r="H28" i="12"/>
  <c r="I28" i="12"/>
  <c r="J28" i="12"/>
  <c r="K28" i="12"/>
  <c r="L28" i="12"/>
  <c r="M28" i="12"/>
  <c r="N28" i="12"/>
  <c r="B29" i="12"/>
  <c r="C28" i="12"/>
  <c r="B140" i="12" l="1"/>
  <c r="B85" i="12"/>
  <c r="B89" i="12"/>
  <c r="B32" i="12"/>
  <c r="D25" i="12"/>
  <c r="E25" i="12"/>
  <c r="F25" i="12"/>
  <c r="G25" i="12"/>
  <c r="H25" i="12"/>
  <c r="I25" i="12"/>
  <c r="J25" i="12"/>
  <c r="K25" i="12"/>
  <c r="L25" i="12"/>
  <c r="M25" i="12"/>
  <c r="N25" i="12"/>
  <c r="C25" i="12"/>
  <c r="B26" i="12"/>
  <c r="L6" i="12"/>
  <c r="M6" i="12"/>
  <c r="N6" i="12"/>
  <c r="L376" i="12"/>
  <c r="M376" i="12"/>
  <c r="N376" i="12"/>
  <c r="L373" i="12"/>
  <c r="M373" i="12"/>
  <c r="N373" i="12"/>
  <c r="L370" i="12"/>
  <c r="M370" i="12"/>
  <c r="N370" i="12"/>
  <c r="L366" i="12"/>
  <c r="M366" i="12"/>
  <c r="N366" i="12"/>
  <c r="L364" i="12"/>
  <c r="M364" i="12"/>
  <c r="N364" i="12"/>
  <c r="L358" i="12"/>
  <c r="M358" i="12"/>
  <c r="N358" i="12"/>
  <c r="L356" i="12"/>
  <c r="M356" i="12"/>
  <c r="N356" i="12"/>
  <c r="L353" i="12"/>
  <c r="M353" i="12"/>
  <c r="N353" i="12"/>
  <c r="L349" i="12"/>
  <c r="M349" i="12"/>
  <c r="N349" i="12"/>
  <c r="L347" i="12"/>
  <c r="M347" i="12"/>
  <c r="N347" i="12"/>
  <c r="L342" i="12"/>
  <c r="M342" i="12"/>
  <c r="N342" i="12"/>
  <c r="L339" i="12"/>
  <c r="M339" i="12"/>
  <c r="N339" i="12"/>
  <c r="L334" i="12"/>
  <c r="M334" i="12"/>
  <c r="N334" i="12"/>
  <c r="L331" i="12"/>
  <c r="M331" i="12"/>
  <c r="N331" i="12"/>
  <c r="L323" i="12"/>
  <c r="M323" i="12"/>
  <c r="N323" i="12"/>
  <c r="L319" i="12"/>
  <c r="M319" i="12"/>
  <c r="N319" i="12"/>
  <c r="L309" i="12"/>
  <c r="M309" i="12"/>
  <c r="N309" i="12"/>
  <c r="L305" i="12"/>
  <c r="M305" i="12"/>
  <c r="N305" i="12"/>
  <c r="L293" i="12"/>
  <c r="M293" i="12"/>
  <c r="N293" i="12"/>
  <c r="L284" i="12"/>
  <c r="M284" i="12"/>
  <c r="N284" i="12"/>
  <c r="L280" i="12"/>
  <c r="M280" i="12"/>
  <c r="N280" i="12"/>
  <c r="L271" i="12"/>
  <c r="M271" i="12"/>
  <c r="N271" i="12"/>
  <c r="L257" i="12"/>
  <c r="M257" i="12"/>
  <c r="N257" i="12"/>
  <c r="L247" i="12"/>
  <c r="M247" i="12"/>
  <c r="N247" i="12"/>
  <c r="L240" i="12"/>
  <c r="M240" i="12"/>
  <c r="N240" i="12"/>
  <c r="L236" i="12"/>
  <c r="M236" i="12"/>
  <c r="N236" i="12"/>
  <c r="L230" i="12"/>
  <c r="M230" i="12"/>
  <c r="N230" i="12"/>
  <c r="L225" i="12"/>
  <c r="M225" i="12"/>
  <c r="N225" i="12"/>
  <c r="L223" i="12"/>
  <c r="M223" i="12"/>
  <c r="N223" i="12"/>
  <c r="L227" i="12"/>
  <c r="M227" i="12"/>
  <c r="N227" i="12"/>
  <c r="L220" i="12"/>
  <c r="M220" i="12"/>
  <c r="N220" i="12"/>
  <c r="L218" i="12"/>
  <c r="M218" i="12"/>
  <c r="N218" i="12"/>
  <c r="L203" i="12"/>
  <c r="M203" i="12"/>
  <c r="N203" i="12"/>
  <c r="L201" i="12"/>
  <c r="M201" i="12"/>
  <c r="N201" i="12"/>
  <c r="L198" i="12"/>
  <c r="M198" i="12"/>
  <c r="N198" i="12"/>
  <c r="L195" i="12"/>
  <c r="M195" i="12"/>
  <c r="N195" i="12"/>
  <c r="L192" i="12"/>
  <c r="M192" i="12"/>
  <c r="N192" i="12"/>
  <c r="L188" i="12"/>
  <c r="M188" i="12"/>
  <c r="N188" i="12"/>
  <c r="L183" i="12"/>
  <c r="M183" i="12"/>
  <c r="N183" i="12"/>
  <c r="L179" i="12"/>
  <c r="M179" i="12"/>
  <c r="N179" i="12"/>
  <c r="L177" i="12"/>
  <c r="M177" i="12"/>
  <c r="N177" i="12"/>
  <c r="L175" i="12"/>
  <c r="M175" i="12"/>
  <c r="N175" i="12"/>
  <c r="L172" i="12"/>
  <c r="M172" i="12"/>
  <c r="N172" i="12"/>
  <c r="L169" i="12"/>
  <c r="M169" i="12"/>
  <c r="N169" i="12"/>
  <c r="L167" i="12"/>
  <c r="M167" i="12"/>
  <c r="N167" i="12"/>
  <c r="L163" i="12"/>
  <c r="M163" i="12"/>
  <c r="N163" i="12"/>
  <c r="L161" i="12"/>
  <c r="M161" i="12"/>
  <c r="N161" i="12"/>
  <c r="L159" i="12"/>
  <c r="M159" i="12"/>
  <c r="N159" i="12"/>
  <c r="L157" i="12"/>
  <c r="M157" i="12"/>
  <c r="N157" i="12"/>
  <c r="L155" i="12"/>
  <c r="M155" i="12"/>
  <c r="N155" i="12"/>
  <c r="L149" i="12"/>
  <c r="M149" i="12"/>
  <c r="N149" i="12"/>
  <c r="L146" i="12"/>
  <c r="M146" i="12"/>
  <c r="N146" i="12"/>
  <c r="L142" i="12"/>
  <c r="M142" i="12"/>
  <c r="N142" i="12"/>
  <c r="L136" i="12"/>
  <c r="M136" i="12"/>
  <c r="N136" i="12"/>
  <c r="L129" i="12"/>
  <c r="M129" i="12"/>
  <c r="N129" i="12"/>
  <c r="L120" i="12"/>
  <c r="M120" i="12"/>
  <c r="N120" i="12"/>
  <c r="L115" i="12"/>
  <c r="M115" i="12"/>
  <c r="N115" i="12"/>
  <c r="L102" i="12"/>
  <c r="M102" i="12"/>
  <c r="N102" i="12"/>
  <c r="L100" i="12"/>
  <c r="M100" i="12"/>
  <c r="N100" i="12"/>
  <c r="L98" i="12"/>
  <c r="M98" i="12"/>
  <c r="N98" i="12"/>
  <c r="L96" i="12"/>
  <c r="M96" i="12"/>
  <c r="N96" i="12"/>
  <c r="L94" i="12"/>
  <c r="M94" i="12"/>
  <c r="N94" i="12"/>
  <c r="L83" i="12"/>
  <c r="M83" i="12"/>
  <c r="N83" i="12"/>
  <c r="L79" i="12"/>
  <c r="M79" i="12"/>
  <c r="N79" i="12"/>
  <c r="L75" i="12"/>
  <c r="M75" i="12"/>
  <c r="N75" i="12"/>
  <c r="L72" i="12"/>
  <c r="M72" i="12"/>
  <c r="N72" i="12"/>
  <c r="L69" i="12"/>
  <c r="M69" i="12"/>
  <c r="N69" i="12"/>
  <c r="L64" i="12"/>
  <c r="M64" i="12"/>
  <c r="N64" i="12"/>
  <c r="L60" i="12"/>
  <c r="M60" i="12"/>
  <c r="N60" i="12"/>
  <c r="L53" i="12"/>
  <c r="M53" i="12"/>
  <c r="N53" i="12"/>
  <c r="L49" i="12"/>
  <c r="M49" i="12"/>
  <c r="N49" i="12"/>
  <c r="L37" i="12"/>
  <c r="M37" i="12"/>
  <c r="N37" i="12"/>
  <c r="L20" i="12"/>
  <c r="M20" i="12"/>
  <c r="N20" i="12"/>
  <c r="L14" i="12"/>
  <c r="M14" i="12"/>
  <c r="N14" i="12"/>
  <c r="L10" i="12"/>
  <c r="M10" i="12"/>
  <c r="N10" i="12"/>
  <c r="L8" i="12"/>
  <c r="M8" i="12"/>
  <c r="N8" i="12"/>
  <c r="D6" i="12"/>
  <c r="E6" i="12"/>
  <c r="F6" i="12"/>
  <c r="G6" i="12"/>
  <c r="H6" i="12"/>
  <c r="I6" i="12"/>
  <c r="J6" i="12"/>
  <c r="K6" i="12"/>
  <c r="C6" i="12"/>
  <c r="D376" i="12"/>
  <c r="D373" i="12"/>
  <c r="E373" i="12"/>
  <c r="F373" i="12"/>
  <c r="G373" i="12"/>
  <c r="H373" i="12"/>
  <c r="I373" i="12"/>
  <c r="J373" i="12"/>
  <c r="K373" i="12"/>
  <c r="C373" i="12"/>
  <c r="B375" i="12"/>
  <c r="D339" i="12"/>
  <c r="E339" i="12"/>
  <c r="F339" i="12"/>
  <c r="G339" i="12"/>
  <c r="H339" i="12"/>
  <c r="I339" i="12"/>
  <c r="J339" i="12"/>
  <c r="K339" i="12"/>
  <c r="C339" i="12"/>
  <c r="B340" i="12"/>
  <c r="D331" i="12"/>
  <c r="E331" i="12"/>
  <c r="F331" i="12"/>
  <c r="G331" i="12"/>
  <c r="H331" i="12"/>
  <c r="I331" i="12"/>
  <c r="J331" i="12"/>
  <c r="K331" i="12"/>
  <c r="C331" i="12"/>
  <c r="B332" i="12"/>
  <c r="B330" i="12"/>
  <c r="H319" i="12"/>
  <c r="D319" i="12"/>
  <c r="E319" i="12"/>
  <c r="F319" i="12"/>
  <c r="G319" i="12"/>
  <c r="I319" i="12"/>
  <c r="J319" i="12"/>
  <c r="K319" i="12"/>
  <c r="C319" i="12"/>
  <c r="B321" i="12"/>
  <c r="B322" i="12"/>
  <c r="B320" i="12"/>
  <c r="D309" i="12"/>
  <c r="E309" i="12"/>
  <c r="F309" i="12"/>
  <c r="G309" i="12"/>
  <c r="H309" i="12"/>
  <c r="I309" i="12"/>
  <c r="J309" i="12"/>
  <c r="K309" i="12"/>
  <c r="C309" i="12"/>
  <c r="B313" i="12"/>
  <c r="B314" i="12"/>
  <c r="B315" i="12"/>
  <c r="B310" i="12"/>
  <c r="B297" i="12"/>
  <c r="B298" i="12"/>
  <c r="K293" i="12"/>
  <c r="D284" i="12"/>
  <c r="E284" i="12"/>
  <c r="F284" i="12"/>
  <c r="G284" i="12"/>
  <c r="H284" i="12"/>
  <c r="I284" i="12"/>
  <c r="J284" i="12"/>
  <c r="K284" i="12"/>
  <c r="C284" i="12"/>
  <c r="B285" i="12"/>
  <c r="N148" i="12" l="1"/>
  <c r="L148" i="12"/>
  <c r="M74" i="12"/>
  <c r="N74" i="12"/>
  <c r="L74" i="12"/>
  <c r="M148" i="12"/>
  <c r="N119" i="12"/>
  <c r="M119" i="12"/>
  <c r="L119" i="12"/>
  <c r="L5" i="12" s="1"/>
  <c r="N5" i="12" l="1"/>
  <c r="M5" i="12"/>
  <c r="B266" i="12"/>
  <c r="D247" i="12"/>
  <c r="E247" i="12"/>
  <c r="F247" i="12"/>
  <c r="G247" i="12"/>
  <c r="H247" i="12"/>
  <c r="I247" i="12"/>
  <c r="J247" i="12"/>
  <c r="K247" i="12"/>
  <c r="C247" i="12"/>
  <c r="B250" i="12"/>
  <c r="D236" i="12"/>
  <c r="E236" i="12"/>
  <c r="F236" i="12"/>
  <c r="G236" i="12"/>
  <c r="H236" i="12"/>
  <c r="I236" i="12"/>
  <c r="J236" i="12"/>
  <c r="K236" i="12"/>
  <c r="C236" i="12"/>
  <c r="B237" i="12"/>
  <c r="D225" i="12"/>
  <c r="E225" i="12"/>
  <c r="F225" i="12"/>
  <c r="G225" i="12"/>
  <c r="H225" i="12"/>
  <c r="I225" i="12"/>
  <c r="J225" i="12"/>
  <c r="K225" i="12"/>
  <c r="C225" i="12"/>
  <c r="D223" i="12"/>
  <c r="E223" i="12"/>
  <c r="F223" i="12"/>
  <c r="G223" i="12"/>
  <c r="H223" i="12"/>
  <c r="I223" i="12"/>
  <c r="J223" i="12"/>
  <c r="K223" i="12"/>
  <c r="C223" i="12"/>
  <c r="B224" i="12"/>
  <c r="B226" i="12"/>
  <c r="B214" i="12"/>
  <c r="D203" i="12"/>
  <c r="E203" i="12"/>
  <c r="F203" i="12"/>
  <c r="G203" i="12"/>
  <c r="H203" i="12"/>
  <c r="I203" i="12"/>
  <c r="J203" i="12"/>
  <c r="K203" i="12"/>
  <c r="B210" i="12"/>
  <c r="D195" i="12"/>
  <c r="E195" i="12"/>
  <c r="F195" i="12"/>
  <c r="G195" i="12"/>
  <c r="H195" i="12"/>
  <c r="I195" i="12"/>
  <c r="J195" i="12"/>
  <c r="K195" i="12"/>
  <c r="C195" i="12"/>
  <c r="B196" i="12"/>
  <c r="I192" i="12"/>
  <c r="D192" i="12"/>
  <c r="E192" i="12"/>
  <c r="F192" i="12"/>
  <c r="G192" i="12"/>
  <c r="H192" i="12"/>
  <c r="J192" i="12"/>
  <c r="K192" i="12"/>
  <c r="D175" i="12"/>
  <c r="E175" i="12"/>
  <c r="F175" i="12"/>
  <c r="G175" i="12"/>
  <c r="H175" i="12"/>
  <c r="I175" i="12"/>
  <c r="J175" i="12"/>
  <c r="K175" i="12"/>
  <c r="C175" i="12"/>
  <c r="B176" i="12"/>
  <c r="D157" i="12"/>
  <c r="E157" i="12"/>
  <c r="F157" i="12"/>
  <c r="G157" i="12"/>
  <c r="H157" i="12"/>
  <c r="I157" i="12"/>
  <c r="J157" i="12"/>
  <c r="K157" i="12"/>
  <c r="C157" i="12"/>
  <c r="B158" i="12"/>
  <c r="B147" i="12"/>
  <c r="B141" i="12"/>
  <c r="B128" i="12"/>
  <c r="D120" i="12"/>
  <c r="E120" i="12"/>
  <c r="F120" i="12"/>
  <c r="G120" i="12"/>
  <c r="H120" i="12"/>
  <c r="I120" i="12"/>
  <c r="J120" i="12"/>
  <c r="K120" i="12"/>
  <c r="C120" i="12"/>
  <c r="B117" i="12"/>
  <c r="B104" i="12"/>
  <c r="K102" i="12"/>
  <c r="I75" i="12"/>
  <c r="J75" i="12"/>
  <c r="K75" i="12"/>
  <c r="B236" i="12" l="1"/>
  <c r="B223" i="12"/>
  <c r="B175" i="12"/>
  <c r="B157" i="12"/>
  <c r="B225" i="12"/>
  <c r="B58" i="12"/>
  <c r="B57" i="12" l="1"/>
  <c r="B51" i="12"/>
  <c r="B46" i="12"/>
  <c r="B41" i="12"/>
  <c r="B31" i="12"/>
  <c r="K14" i="12"/>
  <c r="J14" i="12"/>
  <c r="J376" i="12"/>
  <c r="J370" i="12"/>
  <c r="J366" i="12"/>
  <c r="J364" i="12"/>
  <c r="J358" i="12"/>
  <c r="J356" i="12"/>
  <c r="J353" i="12"/>
  <c r="J349" i="12"/>
  <c r="J347" i="12"/>
  <c r="J342" i="12"/>
  <c r="J334" i="12"/>
  <c r="J323" i="12"/>
  <c r="J305" i="12"/>
  <c r="J293" i="12"/>
  <c r="J280" i="12"/>
  <c r="J271" i="12"/>
  <c r="J257" i="12"/>
  <c r="J240" i="12"/>
  <c r="J230" i="12"/>
  <c r="J227" i="12"/>
  <c r="J220" i="12"/>
  <c r="J218" i="12"/>
  <c r="J201" i="12"/>
  <c r="J198" i="12"/>
  <c r="J188" i="12"/>
  <c r="J183" i="12"/>
  <c r="J179" i="12"/>
  <c r="J177" i="12"/>
  <c r="J172" i="12"/>
  <c r="J169" i="12"/>
  <c r="J167" i="12"/>
  <c r="J163" i="12"/>
  <c r="J161" i="12"/>
  <c r="J159" i="12"/>
  <c r="J155" i="12"/>
  <c r="J149" i="12"/>
  <c r="J146" i="12"/>
  <c r="J142" i="12"/>
  <c r="J136" i="12"/>
  <c r="J129" i="12"/>
  <c r="J115" i="12"/>
  <c r="J102" i="12"/>
  <c r="J100" i="12"/>
  <c r="J98" i="12"/>
  <c r="J96" i="12"/>
  <c r="J94" i="12"/>
  <c r="J83" i="12"/>
  <c r="J79" i="12"/>
  <c r="J72" i="12"/>
  <c r="J69" i="12"/>
  <c r="J64" i="12"/>
  <c r="J60" i="12"/>
  <c r="J53" i="12"/>
  <c r="J49" i="12"/>
  <c r="J37" i="12"/>
  <c r="J20" i="12"/>
  <c r="J10" i="12"/>
  <c r="B9" i="12"/>
  <c r="D8" i="12"/>
  <c r="E8" i="12"/>
  <c r="F8" i="12"/>
  <c r="G8" i="12"/>
  <c r="H8" i="12"/>
  <c r="J8" i="12"/>
  <c r="K8" i="12"/>
  <c r="C8" i="12"/>
  <c r="J119" i="12" l="1"/>
  <c r="J148" i="12"/>
  <c r="J74" i="12"/>
  <c r="J5" i="12" s="1"/>
  <c r="B8" i="12"/>
  <c r="B7" i="12"/>
  <c r="B352" i="12"/>
  <c r="D349" i="12"/>
  <c r="E349" i="12"/>
  <c r="F349" i="12"/>
  <c r="G349" i="12"/>
  <c r="H349" i="12"/>
  <c r="I349" i="12"/>
  <c r="K349" i="12"/>
  <c r="B350" i="12"/>
  <c r="C96" i="12"/>
  <c r="G96" i="12"/>
  <c r="F96" i="12"/>
  <c r="G94" i="12"/>
  <c r="H94" i="12"/>
  <c r="F94" i="12"/>
  <c r="B377" i="12"/>
  <c r="B378" i="12"/>
  <c r="B379" i="12"/>
  <c r="B380" i="12"/>
  <c r="F376" i="12"/>
  <c r="G376" i="12"/>
  <c r="H376" i="12"/>
  <c r="I376" i="12"/>
  <c r="K376" i="12"/>
  <c r="E376" i="12"/>
  <c r="B374" i="12"/>
  <c r="B371" i="12"/>
  <c r="B372" i="12"/>
  <c r="F370" i="12"/>
  <c r="G370" i="12"/>
  <c r="H370" i="12"/>
  <c r="I370" i="12"/>
  <c r="K370" i="12"/>
  <c r="B367" i="12"/>
  <c r="F366" i="12"/>
  <c r="G366" i="12"/>
  <c r="H366" i="12"/>
  <c r="I366" i="12"/>
  <c r="K366" i="12"/>
  <c r="B365" i="12"/>
  <c r="D364" i="12"/>
  <c r="E364" i="12"/>
  <c r="F364" i="12"/>
  <c r="G364" i="12"/>
  <c r="H364" i="12"/>
  <c r="I364" i="12"/>
  <c r="K364" i="12"/>
  <c r="C364" i="12"/>
  <c r="B359" i="12"/>
  <c r="B360" i="12"/>
  <c r="B361" i="12"/>
  <c r="B362" i="12"/>
  <c r="B363" i="12"/>
  <c r="D358" i="12"/>
  <c r="E358" i="12"/>
  <c r="F358" i="12"/>
  <c r="G358" i="12"/>
  <c r="H358" i="12"/>
  <c r="I358" i="12"/>
  <c r="K358" i="12"/>
  <c r="C358" i="12"/>
  <c r="B357" i="12"/>
  <c r="F356" i="12"/>
  <c r="G356" i="12"/>
  <c r="H356" i="12"/>
  <c r="I356" i="12"/>
  <c r="K356" i="12"/>
  <c r="B84" i="12"/>
  <c r="D83" i="12"/>
  <c r="E83" i="12"/>
  <c r="F83" i="12"/>
  <c r="G83" i="12"/>
  <c r="H83" i="12"/>
  <c r="I83" i="12"/>
  <c r="K83" i="12"/>
  <c r="C83" i="12"/>
  <c r="B354" i="12"/>
  <c r="B355" i="12"/>
  <c r="F353" i="12"/>
  <c r="G353" i="12"/>
  <c r="H353" i="12"/>
  <c r="I353" i="12"/>
  <c r="K353" i="12"/>
  <c r="B348" i="12"/>
  <c r="D347" i="12"/>
  <c r="E347" i="12"/>
  <c r="F347" i="12"/>
  <c r="G347" i="12"/>
  <c r="H347" i="12"/>
  <c r="I347" i="12"/>
  <c r="K347" i="12"/>
  <c r="C347" i="12"/>
  <c r="B343" i="12"/>
  <c r="B344" i="12"/>
  <c r="B345" i="12"/>
  <c r="B346" i="12"/>
  <c r="F342" i="12"/>
  <c r="G342" i="12"/>
  <c r="H342" i="12"/>
  <c r="I342" i="12"/>
  <c r="K342" i="12"/>
  <c r="E342" i="12"/>
  <c r="B341" i="12"/>
  <c r="B335" i="12"/>
  <c r="B336" i="12"/>
  <c r="B337" i="12"/>
  <c r="B338" i="12"/>
  <c r="F334" i="12"/>
  <c r="G334" i="12"/>
  <c r="H334" i="12"/>
  <c r="I334" i="12"/>
  <c r="K334" i="12"/>
  <c r="E334" i="12"/>
  <c r="B329" i="12"/>
  <c r="B333" i="12"/>
  <c r="B324" i="12"/>
  <c r="B325" i="12"/>
  <c r="B326" i="12"/>
  <c r="F323" i="12"/>
  <c r="G323" i="12"/>
  <c r="H323" i="12"/>
  <c r="I323" i="12"/>
  <c r="K323" i="12"/>
  <c r="E323" i="12"/>
  <c r="B311" i="12"/>
  <c r="B312" i="12"/>
  <c r="B316" i="12"/>
  <c r="B317" i="12"/>
  <c r="B318" i="12"/>
  <c r="B306" i="12"/>
  <c r="B307" i="12"/>
  <c r="B308" i="12"/>
  <c r="F305" i="12"/>
  <c r="G305" i="12"/>
  <c r="H305" i="12"/>
  <c r="I305" i="12"/>
  <c r="K305" i="12"/>
  <c r="E305" i="12"/>
  <c r="B301" i="12"/>
  <c r="B294" i="12"/>
  <c r="B295" i="12"/>
  <c r="B296" i="12"/>
  <c r="B299" i="12"/>
  <c r="F293" i="12"/>
  <c r="G293" i="12"/>
  <c r="H293" i="12"/>
  <c r="I293" i="12"/>
  <c r="E293" i="12"/>
  <c r="B289" i="12"/>
  <c r="B290" i="12"/>
  <c r="B291" i="12"/>
  <c r="B292" i="12"/>
  <c r="B286" i="12"/>
  <c r="B281" i="12"/>
  <c r="B282" i="12"/>
  <c r="B283" i="12"/>
  <c r="F280" i="12"/>
  <c r="G280" i="12"/>
  <c r="H280" i="12"/>
  <c r="I280" i="12"/>
  <c r="K280" i="12"/>
  <c r="E280" i="12"/>
  <c r="H271" i="12"/>
  <c r="B272" i="12"/>
  <c r="B273" i="12"/>
  <c r="B274" i="12"/>
  <c r="B275" i="12"/>
  <c r="B276" i="12"/>
  <c r="B277" i="12"/>
  <c r="B278" i="12"/>
  <c r="B279" i="12"/>
  <c r="F271" i="12"/>
  <c r="G271" i="12"/>
  <c r="I271" i="12"/>
  <c r="K271" i="12"/>
  <c r="E271" i="12"/>
  <c r="B263" i="12"/>
  <c r="B264" i="12"/>
  <c r="B265" i="12"/>
  <c r="B261" i="12"/>
  <c r="B258" i="12"/>
  <c r="B259" i="12"/>
  <c r="B260" i="12"/>
  <c r="F257" i="12"/>
  <c r="G257" i="12"/>
  <c r="H257" i="12"/>
  <c r="I257" i="12"/>
  <c r="K257" i="12"/>
  <c r="C257" i="12"/>
  <c r="B255" i="12"/>
  <c r="B253" i="12"/>
  <c r="B248" i="12"/>
  <c r="B249" i="12"/>
  <c r="B241" i="12"/>
  <c r="B242" i="12"/>
  <c r="B243" i="12"/>
  <c r="B244" i="12"/>
  <c r="B245" i="12"/>
  <c r="B246" i="12"/>
  <c r="D240" i="12"/>
  <c r="E240" i="12"/>
  <c r="F240" i="12"/>
  <c r="G240" i="12"/>
  <c r="H240" i="12"/>
  <c r="I240" i="12"/>
  <c r="K240" i="12"/>
  <c r="C240" i="12"/>
  <c r="B231" i="12"/>
  <c r="B232" i="12"/>
  <c r="B233" i="12"/>
  <c r="B234" i="12"/>
  <c r="B235" i="12"/>
  <c r="D230" i="12"/>
  <c r="E230" i="12"/>
  <c r="F230" i="12"/>
  <c r="G230" i="12"/>
  <c r="H230" i="12"/>
  <c r="I230" i="12"/>
  <c r="K230" i="12"/>
  <c r="C230" i="12"/>
  <c r="B228" i="12"/>
  <c r="B229" i="12"/>
  <c r="F227" i="12"/>
  <c r="G227" i="12"/>
  <c r="H227" i="12"/>
  <c r="I227" i="12"/>
  <c r="K227" i="12"/>
  <c r="B221" i="12"/>
  <c r="B222" i="12"/>
  <c r="D220" i="12"/>
  <c r="E220" i="12"/>
  <c r="F220" i="12"/>
  <c r="G220" i="12"/>
  <c r="H220" i="12"/>
  <c r="I220" i="12"/>
  <c r="K220" i="12"/>
  <c r="C220" i="12"/>
  <c r="B219" i="12"/>
  <c r="F218" i="12"/>
  <c r="G218" i="12"/>
  <c r="H218" i="12"/>
  <c r="I218" i="12"/>
  <c r="K218" i="12"/>
  <c r="B212" i="12"/>
  <c r="B213" i="12"/>
  <c r="B215" i="12"/>
  <c r="B216" i="12"/>
  <c r="B204" i="12"/>
  <c r="B205" i="12"/>
  <c r="B206" i="12"/>
  <c r="B207" i="12"/>
  <c r="B208" i="12"/>
  <c r="B209" i="12"/>
  <c r="B202" i="12"/>
  <c r="F201" i="12"/>
  <c r="G201" i="12"/>
  <c r="H201" i="12"/>
  <c r="I201" i="12"/>
  <c r="K201" i="12"/>
  <c r="B199" i="12"/>
  <c r="B200" i="12"/>
  <c r="F198" i="12"/>
  <c r="G198" i="12"/>
  <c r="H198" i="12"/>
  <c r="I198" i="12"/>
  <c r="K198" i="12"/>
  <c r="E198" i="12"/>
  <c r="B197" i="12"/>
  <c r="B194" i="12"/>
  <c r="B189" i="12"/>
  <c r="B190" i="12"/>
  <c r="B191" i="12"/>
  <c r="F188" i="12"/>
  <c r="G188" i="12"/>
  <c r="H188" i="12"/>
  <c r="I188" i="12"/>
  <c r="K188" i="12"/>
  <c r="H183" i="12"/>
  <c r="B184" i="12"/>
  <c r="B185" i="12"/>
  <c r="B186" i="12"/>
  <c r="B187" i="12"/>
  <c r="F183" i="12"/>
  <c r="G183" i="12"/>
  <c r="I183" i="12"/>
  <c r="K183" i="12"/>
  <c r="B180" i="12"/>
  <c r="B181" i="12"/>
  <c r="B182" i="12"/>
  <c r="F179" i="12"/>
  <c r="G179" i="12"/>
  <c r="H179" i="12"/>
  <c r="I179" i="12"/>
  <c r="K179" i="12"/>
  <c r="B178" i="12"/>
  <c r="F177" i="12"/>
  <c r="G177" i="12"/>
  <c r="H177" i="12"/>
  <c r="I177" i="12"/>
  <c r="K177" i="12"/>
  <c r="B173" i="12"/>
  <c r="B174" i="12"/>
  <c r="F172" i="12"/>
  <c r="G172" i="12"/>
  <c r="H172" i="12"/>
  <c r="I172" i="12"/>
  <c r="K172" i="12"/>
  <c r="B171" i="12"/>
  <c r="B170" i="12"/>
  <c r="F169" i="12"/>
  <c r="G169" i="12"/>
  <c r="H169" i="12"/>
  <c r="I169" i="12"/>
  <c r="K169" i="12"/>
  <c r="B168" i="12"/>
  <c r="F167" i="12"/>
  <c r="G167" i="12"/>
  <c r="H167" i="12"/>
  <c r="I167" i="12"/>
  <c r="K167" i="12"/>
  <c r="B164" i="12"/>
  <c r="B165" i="12"/>
  <c r="B166" i="12"/>
  <c r="F163" i="12"/>
  <c r="G163" i="12"/>
  <c r="H163" i="12"/>
  <c r="I163" i="12"/>
  <c r="K163" i="12"/>
  <c r="B162" i="12"/>
  <c r="F161" i="12"/>
  <c r="G161" i="12"/>
  <c r="H161" i="12"/>
  <c r="I161" i="12"/>
  <c r="K161" i="12"/>
  <c r="B160" i="12"/>
  <c r="F159" i="12"/>
  <c r="G159" i="12"/>
  <c r="H159" i="12"/>
  <c r="I159" i="12"/>
  <c r="K159" i="12"/>
  <c r="B156" i="12"/>
  <c r="F155" i="12"/>
  <c r="G155" i="12"/>
  <c r="H155" i="12"/>
  <c r="I155" i="12"/>
  <c r="K155" i="12"/>
  <c r="B150" i="12"/>
  <c r="B151" i="12"/>
  <c r="B152" i="12"/>
  <c r="B153" i="12"/>
  <c r="B154" i="12"/>
  <c r="F149" i="12"/>
  <c r="G149" i="12"/>
  <c r="H149" i="12"/>
  <c r="I149" i="12"/>
  <c r="K149" i="12"/>
  <c r="E149" i="12"/>
  <c r="F146" i="12"/>
  <c r="G146" i="12"/>
  <c r="H146" i="12"/>
  <c r="I146" i="12"/>
  <c r="K146" i="12"/>
  <c r="B143" i="12"/>
  <c r="B144" i="12"/>
  <c r="B145" i="12"/>
  <c r="F142" i="12"/>
  <c r="G142" i="12"/>
  <c r="H142" i="12"/>
  <c r="I142" i="12"/>
  <c r="K142" i="12"/>
  <c r="B137" i="12"/>
  <c r="B139" i="12"/>
  <c r="F136" i="12"/>
  <c r="G136" i="12"/>
  <c r="H136" i="12"/>
  <c r="I136" i="12"/>
  <c r="K136" i="12"/>
  <c r="B130" i="12"/>
  <c r="B131" i="12"/>
  <c r="B132" i="12"/>
  <c r="B133" i="12"/>
  <c r="B134" i="12"/>
  <c r="B135" i="12"/>
  <c r="F129" i="12"/>
  <c r="G129" i="12"/>
  <c r="H129" i="12"/>
  <c r="I129" i="12"/>
  <c r="K129" i="12"/>
  <c r="E129" i="12"/>
  <c r="B121" i="12"/>
  <c r="B122" i="12"/>
  <c r="B123" i="12"/>
  <c r="B124" i="12"/>
  <c r="B125" i="12"/>
  <c r="B126" i="12"/>
  <c r="B127" i="12"/>
  <c r="B116" i="12"/>
  <c r="B118" i="12"/>
  <c r="F115" i="12"/>
  <c r="G115" i="12"/>
  <c r="H115" i="12"/>
  <c r="I115" i="12"/>
  <c r="K115" i="12"/>
  <c r="B114" i="12"/>
  <c r="B107" i="12"/>
  <c r="B103" i="12"/>
  <c r="B105" i="12"/>
  <c r="F102" i="12"/>
  <c r="G102" i="12"/>
  <c r="H102" i="12"/>
  <c r="I102" i="12"/>
  <c r="E102" i="12"/>
  <c r="B101" i="12"/>
  <c r="F100" i="12"/>
  <c r="G100" i="12"/>
  <c r="H100" i="12"/>
  <c r="I100" i="12"/>
  <c r="K100" i="12"/>
  <c r="B99" i="12"/>
  <c r="F98" i="12"/>
  <c r="G98" i="12"/>
  <c r="H98" i="12"/>
  <c r="I98" i="12"/>
  <c r="K98" i="12"/>
  <c r="B97" i="12"/>
  <c r="H96" i="12"/>
  <c r="I96" i="12"/>
  <c r="K96" i="12"/>
  <c r="E96" i="12"/>
  <c r="B95" i="12"/>
  <c r="I94" i="12"/>
  <c r="K94" i="12"/>
  <c r="B91" i="12"/>
  <c r="B92" i="12"/>
  <c r="B93" i="12"/>
  <c r="H119" i="12" l="1"/>
  <c r="G119" i="12"/>
  <c r="F119" i="12"/>
  <c r="B319" i="12"/>
  <c r="K119" i="12"/>
  <c r="I119" i="12"/>
  <c r="B262" i="12"/>
  <c r="B247" i="12"/>
  <c r="B195" i="12"/>
  <c r="B120" i="12"/>
  <c r="B331" i="12"/>
  <c r="B358" i="12"/>
  <c r="B83" i="12"/>
  <c r="B364" i="12"/>
  <c r="B327" i="12"/>
  <c r="B347" i="12"/>
  <c r="F148" i="12"/>
  <c r="B349" i="12"/>
  <c r="I148" i="12"/>
  <c r="B240" i="12"/>
  <c r="G148" i="12"/>
  <c r="H148" i="12"/>
  <c r="B284" i="12"/>
  <c r="B287" i="12"/>
  <c r="B254" i="12"/>
  <c r="B300" i="12"/>
  <c r="K148" i="12"/>
  <c r="B230" i="12"/>
  <c r="B220" i="12"/>
  <c r="B80" i="12"/>
  <c r="B81" i="12"/>
  <c r="B82" i="12"/>
  <c r="F79" i="12"/>
  <c r="G79" i="12"/>
  <c r="H79" i="12"/>
  <c r="I79" i="12"/>
  <c r="I74" i="12" s="1"/>
  <c r="K79" i="12"/>
  <c r="K74" i="12" s="1"/>
  <c r="E79" i="12"/>
  <c r="B76" i="12"/>
  <c r="B77" i="12"/>
  <c r="B78" i="12"/>
  <c r="F75" i="12"/>
  <c r="G75" i="12"/>
  <c r="H75" i="12"/>
  <c r="E75" i="12"/>
  <c r="B73" i="12"/>
  <c r="F72" i="12"/>
  <c r="G72" i="12"/>
  <c r="H72" i="12"/>
  <c r="I72" i="12"/>
  <c r="K72" i="12"/>
  <c r="B70" i="12"/>
  <c r="B71" i="12"/>
  <c r="F69" i="12"/>
  <c r="G69" i="12"/>
  <c r="H69" i="12"/>
  <c r="I69" i="12"/>
  <c r="K69" i="12"/>
  <c r="E69" i="12"/>
  <c r="B65" i="12"/>
  <c r="B66" i="12"/>
  <c r="B67" i="12"/>
  <c r="B68" i="12"/>
  <c r="F64" i="12"/>
  <c r="G64" i="12"/>
  <c r="H64" i="12"/>
  <c r="I64" i="12"/>
  <c r="K64" i="12"/>
  <c r="E64" i="12"/>
  <c r="B61" i="12"/>
  <c r="B62" i="12"/>
  <c r="B63" i="12"/>
  <c r="F60" i="12"/>
  <c r="G60" i="12"/>
  <c r="H60" i="12"/>
  <c r="I60" i="12"/>
  <c r="K60" i="12"/>
  <c r="B54" i="12"/>
  <c r="B55" i="12"/>
  <c r="B56" i="12"/>
  <c r="G53" i="12"/>
  <c r="F53" i="12"/>
  <c r="H53" i="12"/>
  <c r="I53" i="12"/>
  <c r="K53" i="12"/>
  <c r="B50" i="12"/>
  <c r="B52" i="12"/>
  <c r="F49" i="12"/>
  <c r="G49" i="12"/>
  <c r="H49" i="12"/>
  <c r="I49" i="12"/>
  <c r="K49" i="12"/>
  <c r="B47" i="12"/>
  <c r="B42" i="12"/>
  <c r="B43" i="12"/>
  <c r="B44" i="12"/>
  <c r="B45" i="12"/>
  <c r="B39" i="12"/>
  <c r="B38" i="12"/>
  <c r="F37" i="12"/>
  <c r="G37" i="12"/>
  <c r="H37" i="12"/>
  <c r="I37" i="12"/>
  <c r="K37" i="12"/>
  <c r="E37" i="12"/>
  <c r="B30" i="12"/>
  <c r="B27" i="12"/>
  <c r="B22" i="12"/>
  <c r="B23" i="12"/>
  <c r="B24" i="12"/>
  <c r="B21" i="12"/>
  <c r="F20" i="12"/>
  <c r="G20" i="12"/>
  <c r="H20" i="12"/>
  <c r="I20" i="12"/>
  <c r="K20" i="12"/>
  <c r="E20" i="12"/>
  <c r="B16" i="12"/>
  <c r="B17" i="12"/>
  <c r="B18" i="12"/>
  <c r="B19" i="12"/>
  <c r="B15" i="12"/>
  <c r="F14" i="12"/>
  <c r="G14" i="12"/>
  <c r="H14" i="12"/>
  <c r="I14" i="12"/>
  <c r="E14" i="12"/>
  <c r="B13" i="12"/>
  <c r="B11" i="12"/>
  <c r="B12" i="12"/>
  <c r="F10" i="12"/>
  <c r="G10" i="12"/>
  <c r="H10" i="12"/>
  <c r="I10" i="12"/>
  <c r="K10" i="12"/>
  <c r="E10" i="12"/>
  <c r="K5" i="12" l="1"/>
  <c r="I5" i="12"/>
  <c r="F74" i="12"/>
  <c r="F5" i="12" s="1"/>
  <c r="H74" i="12"/>
  <c r="H5" i="12" s="1"/>
  <c r="G74" i="12"/>
  <c r="G5" i="12" s="1"/>
  <c r="E74" i="12"/>
  <c r="D198" i="12" l="1"/>
  <c r="C198" i="12"/>
  <c r="C188" i="12"/>
  <c r="D183" i="12"/>
  <c r="E183" i="12"/>
  <c r="C183" i="12"/>
  <c r="D179" i="12"/>
  <c r="E179" i="12"/>
  <c r="C179" i="12"/>
  <c r="B179" i="12" l="1"/>
  <c r="B6" i="12"/>
  <c r="B183" i="12"/>
  <c r="B198" i="12"/>
  <c r="D177" i="12"/>
  <c r="E177" i="12"/>
  <c r="C177" i="12"/>
  <c r="D172" i="12"/>
  <c r="E172" i="12"/>
  <c r="C172" i="12"/>
  <c r="D169" i="12"/>
  <c r="E169" i="12"/>
  <c r="C169" i="12"/>
  <c r="B172" i="12" l="1"/>
  <c r="B177" i="12"/>
  <c r="B169" i="12"/>
  <c r="D167" i="12"/>
  <c r="E167" i="12"/>
  <c r="C167" i="12"/>
  <c r="D163" i="12"/>
  <c r="E163" i="12"/>
  <c r="C163" i="12"/>
  <c r="D161" i="12"/>
  <c r="E161" i="12"/>
  <c r="C161" i="12"/>
  <c r="D159" i="12"/>
  <c r="E159" i="12"/>
  <c r="C159" i="12"/>
  <c r="D142" i="12"/>
  <c r="E142" i="12"/>
  <c r="C142" i="12"/>
  <c r="D129" i="12"/>
  <c r="C129" i="12"/>
  <c r="D115" i="12"/>
  <c r="E115" i="12"/>
  <c r="C115" i="12"/>
  <c r="B106" i="12"/>
  <c r="C102" i="12"/>
  <c r="D100" i="12"/>
  <c r="E100" i="12"/>
  <c r="C100" i="12"/>
  <c r="D79" i="12"/>
  <c r="C79" i="12"/>
  <c r="D75" i="12"/>
  <c r="D69" i="12"/>
  <c r="C60" i="12"/>
  <c r="D60" i="12"/>
  <c r="E60" i="12"/>
  <c r="D53" i="12"/>
  <c r="E53" i="12"/>
  <c r="C53" i="12"/>
  <c r="B53" i="12" l="1"/>
  <c r="B100" i="12"/>
  <c r="B79" i="12"/>
  <c r="D74" i="12"/>
  <c r="C119" i="12"/>
  <c r="B163" i="12"/>
  <c r="E119" i="12"/>
  <c r="D119" i="12"/>
  <c r="B142" i="12"/>
  <c r="B161" i="12"/>
  <c r="B115" i="12"/>
  <c r="B136" i="12"/>
  <c r="B167" i="12"/>
  <c r="B159" i="12"/>
  <c r="B60" i="12"/>
  <c r="B129" i="12"/>
  <c r="D49" i="12"/>
  <c r="E49" i="12"/>
  <c r="C49" i="12"/>
  <c r="D37" i="12"/>
  <c r="C37" i="12"/>
  <c r="C20" i="12"/>
  <c r="C10" i="12"/>
  <c r="D14" i="12"/>
  <c r="C14" i="12"/>
  <c r="B14" i="12" l="1"/>
  <c r="B40" i="12"/>
  <c r="B28" i="12"/>
  <c r="B49" i="12"/>
  <c r="B37" i="12"/>
  <c r="B7" i="13"/>
  <c r="B9" i="13"/>
  <c r="B10" i="13"/>
  <c r="B11" i="13"/>
  <c r="B12" i="13"/>
  <c r="B14" i="13"/>
  <c r="B15" i="13"/>
  <c r="B16" i="13"/>
  <c r="B17" i="13"/>
  <c r="B18" i="13"/>
  <c r="B20" i="13"/>
  <c r="B21" i="13"/>
  <c r="B22" i="13"/>
  <c r="B23" i="13"/>
  <c r="B24" i="13"/>
  <c r="B26" i="13"/>
  <c r="B28" i="13"/>
  <c r="B29" i="13"/>
  <c r="B31" i="13"/>
  <c r="B32" i="13"/>
  <c r="B34" i="13"/>
  <c r="B35" i="13"/>
  <c r="B36" i="13"/>
  <c r="B37" i="13"/>
  <c r="B38" i="13"/>
  <c r="B39" i="13"/>
  <c r="B40" i="13"/>
  <c r="B41" i="13"/>
  <c r="B43" i="13"/>
  <c r="B44" i="13"/>
  <c r="B45" i="13"/>
  <c r="B46" i="13"/>
  <c r="B47" i="13"/>
  <c r="B49" i="13"/>
  <c r="B51" i="13"/>
  <c r="B52" i="13"/>
  <c r="B53" i="13"/>
  <c r="B55" i="13"/>
  <c r="B56" i="13"/>
  <c r="B57" i="13"/>
  <c r="B59" i="13"/>
  <c r="B60" i="13"/>
  <c r="B61" i="13"/>
  <c r="B63" i="13"/>
  <c r="B65" i="13"/>
  <c r="B67" i="13"/>
  <c r="B68" i="13"/>
  <c r="B69" i="13"/>
  <c r="B70" i="13"/>
  <c r="B71" i="13"/>
  <c r="B74" i="13"/>
  <c r="B75" i="13"/>
  <c r="B76" i="13"/>
  <c r="B78" i="13"/>
  <c r="B79" i="13"/>
  <c r="B80" i="13"/>
  <c r="B82" i="13"/>
  <c r="B84" i="13"/>
  <c r="B85" i="13"/>
  <c r="B86" i="13"/>
  <c r="B88" i="13"/>
  <c r="B89" i="13"/>
  <c r="B90" i="13"/>
  <c r="B91" i="13"/>
  <c r="B93" i="13"/>
  <c r="B95" i="13"/>
  <c r="B97" i="13"/>
  <c r="B99" i="13"/>
  <c r="B100" i="13"/>
  <c r="B101" i="13"/>
  <c r="B103" i="13"/>
  <c r="B105" i="13"/>
  <c r="B106" i="13"/>
  <c r="B107" i="13"/>
  <c r="B108" i="13"/>
  <c r="B110" i="13"/>
  <c r="B111" i="13"/>
  <c r="B113" i="13"/>
  <c r="B114" i="13"/>
  <c r="B115" i="13"/>
  <c r="B116" i="13"/>
  <c r="B117" i="13"/>
  <c r="B118" i="13"/>
  <c r="B121" i="13"/>
  <c r="B122" i="13"/>
  <c r="B123" i="13"/>
  <c r="B124" i="13"/>
  <c r="B125" i="13"/>
  <c r="B126" i="13"/>
  <c r="B127" i="13"/>
  <c r="B128" i="13"/>
  <c r="B129" i="13"/>
  <c r="B130" i="13"/>
  <c r="B132" i="13"/>
  <c r="B133" i="13"/>
  <c r="B134" i="13"/>
  <c r="B135" i="13"/>
  <c r="B136" i="13"/>
  <c r="B137" i="13"/>
  <c r="B138" i="13"/>
  <c r="B140" i="13"/>
  <c r="B142" i="13"/>
  <c r="B143" i="13"/>
  <c r="B144" i="13"/>
  <c r="B146" i="13"/>
  <c r="B147" i="13"/>
  <c r="B150" i="13"/>
  <c r="B151" i="13"/>
  <c r="B152" i="13"/>
  <c r="B153" i="13"/>
  <c r="B154" i="13"/>
  <c r="B155" i="13"/>
  <c r="B157" i="13"/>
  <c r="B159" i="13"/>
  <c r="B161" i="13"/>
  <c r="B163" i="13"/>
  <c r="B164" i="13"/>
  <c r="B166" i="13"/>
  <c r="B168" i="13"/>
  <c r="B169" i="13"/>
  <c r="B170" i="13"/>
  <c r="B172" i="13"/>
  <c r="B174" i="13"/>
  <c r="B175" i="13"/>
  <c r="B177" i="13"/>
  <c r="B179" i="13"/>
  <c r="B180" i="13"/>
  <c r="B181" i="13"/>
  <c r="B182" i="13"/>
  <c r="B183" i="13"/>
  <c r="B185" i="13"/>
  <c r="B186" i="13"/>
  <c r="B188" i="13"/>
  <c r="B190" i="13"/>
  <c r="B191" i="13"/>
  <c r="B192" i="13"/>
  <c r="B194" i="13"/>
  <c r="B196" i="13"/>
  <c r="B197" i="13"/>
  <c r="B198" i="13"/>
  <c r="B200" i="13"/>
  <c r="B201" i="13"/>
  <c r="B202" i="13"/>
  <c r="B203" i="13"/>
  <c r="B204" i="13"/>
  <c r="B206" i="13"/>
  <c r="B207" i="13"/>
  <c r="B208" i="13"/>
  <c r="B209" i="13"/>
  <c r="B211" i="13"/>
  <c r="B213" i="13"/>
  <c r="B215" i="13"/>
  <c r="B216" i="13"/>
  <c r="B217" i="13"/>
  <c r="B218" i="13"/>
  <c r="B219" i="13"/>
  <c r="B220" i="13"/>
  <c r="B222" i="13"/>
  <c r="B224" i="13"/>
  <c r="B225" i="13"/>
  <c r="B226" i="13"/>
  <c r="B227" i="13"/>
  <c r="B229" i="13"/>
  <c r="B230" i="13"/>
  <c r="B231" i="13"/>
  <c r="B232" i="13"/>
  <c r="B233" i="13"/>
  <c r="B234" i="13"/>
  <c r="B236" i="13"/>
  <c r="B238" i="13"/>
  <c r="B239" i="13"/>
  <c r="B240" i="13"/>
  <c r="B242" i="13"/>
  <c r="B244" i="13"/>
  <c r="B245" i="13"/>
  <c r="B246" i="13"/>
  <c r="B247" i="13"/>
  <c r="B248" i="13"/>
  <c r="B249" i="13"/>
  <c r="B251" i="13"/>
  <c r="B252" i="13"/>
  <c r="B254" i="13"/>
  <c r="B256" i="13"/>
  <c r="B257" i="13"/>
  <c r="B258" i="13"/>
  <c r="B259" i="13"/>
  <c r="B260" i="13"/>
  <c r="B261" i="13"/>
  <c r="B262" i="13"/>
  <c r="B264" i="13"/>
  <c r="B265" i="13"/>
  <c r="B266" i="13"/>
  <c r="B267" i="13"/>
  <c r="B268" i="13"/>
  <c r="B269" i="13"/>
  <c r="B270" i="13"/>
  <c r="B271" i="13"/>
  <c r="B273" i="13"/>
  <c r="B275" i="13"/>
  <c r="B277" i="13"/>
  <c r="B279" i="13"/>
  <c r="B280" i="13"/>
  <c r="B281" i="13"/>
  <c r="B282" i="13"/>
  <c r="B284" i="13"/>
  <c r="B285" i="13"/>
  <c r="B286" i="13"/>
  <c r="B287" i="13"/>
  <c r="B288" i="13"/>
  <c r="B290" i="13"/>
  <c r="B291" i="13"/>
  <c r="B292" i="13"/>
  <c r="B294" i="13"/>
  <c r="B295" i="13"/>
  <c r="B296" i="13"/>
  <c r="B297" i="13"/>
  <c r="B298" i="13"/>
  <c r="B299" i="13"/>
  <c r="B300" i="13"/>
  <c r="B302" i="13"/>
  <c r="B304" i="13"/>
  <c r="B305" i="13"/>
  <c r="B307" i="13"/>
  <c r="B309" i="13"/>
  <c r="B310" i="13"/>
  <c r="B311" i="13"/>
  <c r="B313" i="13"/>
  <c r="B315" i="13"/>
  <c r="B316" i="13"/>
  <c r="B317" i="13"/>
  <c r="B318" i="13"/>
  <c r="B319" i="13"/>
  <c r="B321" i="13"/>
  <c r="B323" i="13"/>
  <c r="B325" i="13"/>
  <c r="B327" i="13"/>
  <c r="B328" i="13"/>
  <c r="B329" i="13"/>
  <c r="B331" i="13"/>
  <c r="B333" i="13"/>
  <c r="B335" i="13"/>
  <c r="B337" i="13"/>
  <c r="B338" i="13"/>
  <c r="B340" i="13"/>
  <c r="B342" i="13"/>
  <c r="B343" i="13"/>
  <c r="B344" i="13"/>
  <c r="B345" i="13"/>
  <c r="B347" i="13"/>
  <c r="B348" i="13"/>
  <c r="B350" i="13"/>
  <c r="B351" i="13"/>
  <c r="B352" i="13"/>
  <c r="B354" i="13"/>
  <c r="B355" i="13"/>
  <c r="B357" i="13"/>
  <c r="B359" i="13"/>
  <c r="B360" i="13"/>
  <c r="B362" i="13"/>
  <c r="B363" i="13"/>
  <c r="B364" i="13"/>
  <c r="B365" i="13"/>
  <c r="D361" i="13"/>
  <c r="E361" i="13"/>
  <c r="F361" i="13"/>
  <c r="G361" i="13"/>
  <c r="H361" i="13"/>
  <c r="I361" i="13"/>
  <c r="J361" i="13"/>
  <c r="K361" i="13"/>
  <c r="L361" i="13"/>
  <c r="M361" i="13"/>
  <c r="N361" i="13"/>
  <c r="C361" i="13"/>
  <c r="D358" i="13"/>
  <c r="E358" i="13"/>
  <c r="F358" i="13"/>
  <c r="G358" i="13"/>
  <c r="H358" i="13"/>
  <c r="I358" i="13"/>
  <c r="J358" i="13"/>
  <c r="K358" i="13"/>
  <c r="L358" i="13"/>
  <c r="M358" i="13"/>
  <c r="N358" i="13"/>
  <c r="C358" i="13"/>
  <c r="D356" i="13"/>
  <c r="E356" i="13"/>
  <c r="F356" i="13"/>
  <c r="G356" i="13"/>
  <c r="H356" i="13"/>
  <c r="I356" i="13"/>
  <c r="J356" i="13"/>
  <c r="K356" i="13"/>
  <c r="L356" i="13"/>
  <c r="M356" i="13"/>
  <c r="N356" i="13"/>
  <c r="C356" i="13"/>
  <c r="D353" i="13"/>
  <c r="E353" i="13"/>
  <c r="F353" i="13"/>
  <c r="G353" i="13"/>
  <c r="H353" i="13"/>
  <c r="I353" i="13"/>
  <c r="J353" i="13"/>
  <c r="K353" i="13"/>
  <c r="L353" i="13"/>
  <c r="M353" i="13"/>
  <c r="N353" i="13"/>
  <c r="C353" i="13"/>
  <c r="D349" i="13"/>
  <c r="E349" i="13"/>
  <c r="F349" i="13"/>
  <c r="G349" i="13"/>
  <c r="H349" i="13"/>
  <c r="I349" i="13"/>
  <c r="J349" i="13"/>
  <c r="K349" i="13"/>
  <c r="L349" i="13"/>
  <c r="M349" i="13"/>
  <c r="N349" i="13"/>
  <c r="C349" i="13"/>
  <c r="D346" i="13"/>
  <c r="E346" i="13"/>
  <c r="F346" i="13"/>
  <c r="G346" i="13"/>
  <c r="H346" i="13"/>
  <c r="I346" i="13"/>
  <c r="J346" i="13"/>
  <c r="K346" i="13"/>
  <c r="L346" i="13"/>
  <c r="M346" i="13"/>
  <c r="N346" i="13"/>
  <c r="C346" i="13"/>
  <c r="D341" i="13"/>
  <c r="E341" i="13"/>
  <c r="F341" i="13"/>
  <c r="G341" i="13"/>
  <c r="H341" i="13"/>
  <c r="I341" i="13"/>
  <c r="J341" i="13"/>
  <c r="K341" i="13"/>
  <c r="L341" i="13"/>
  <c r="M341" i="13"/>
  <c r="N341" i="13"/>
  <c r="C341" i="13"/>
  <c r="B341" i="13" l="1"/>
  <c r="B353" i="13"/>
  <c r="B358" i="13"/>
  <c r="B361" i="13"/>
  <c r="B349" i="13"/>
  <c r="B346" i="13"/>
  <c r="B356" i="13"/>
  <c r="D339" i="13"/>
  <c r="E339" i="13"/>
  <c r="F339" i="13"/>
  <c r="G339" i="13"/>
  <c r="H339" i="13"/>
  <c r="I339" i="13"/>
  <c r="J339" i="13"/>
  <c r="K339" i="13"/>
  <c r="L339" i="13"/>
  <c r="M339" i="13"/>
  <c r="N339" i="13"/>
  <c r="C339" i="13"/>
  <c r="D81" i="13"/>
  <c r="E81" i="13"/>
  <c r="F81" i="13"/>
  <c r="G81" i="13"/>
  <c r="H81" i="13"/>
  <c r="I81" i="13"/>
  <c r="J81" i="13"/>
  <c r="K81" i="13"/>
  <c r="L81" i="13"/>
  <c r="M81" i="13"/>
  <c r="N81" i="13"/>
  <c r="C81" i="13"/>
  <c r="D336" i="13"/>
  <c r="E336" i="13"/>
  <c r="F336" i="13"/>
  <c r="G336" i="13"/>
  <c r="H336" i="13"/>
  <c r="I336" i="13"/>
  <c r="J336" i="13"/>
  <c r="K336" i="13"/>
  <c r="L336" i="13"/>
  <c r="M336" i="13"/>
  <c r="N336" i="13"/>
  <c r="C336" i="13"/>
  <c r="D334" i="13"/>
  <c r="E334" i="13"/>
  <c r="F334" i="13"/>
  <c r="G334" i="13"/>
  <c r="H334" i="13"/>
  <c r="I334" i="13"/>
  <c r="J334" i="13"/>
  <c r="K334" i="13"/>
  <c r="L334" i="13"/>
  <c r="M334" i="13"/>
  <c r="N334" i="13"/>
  <c r="C334" i="13"/>
  <c r="D332" i="13"/>
  <c r="E332" i="13"/>
  <c r="F332" i="13"/>
  <c r="G332" i="13"/>
  <c r="H332" i="13"/>
  <c r="I332" i="13"/>
  <c r="J332" i="13"/>
  <c r="K332" i="13"/>
  <c r="L332" i="13"/>
  <c r="M332" i="13"/>
  <c r="N332" i="13"/>
  <c r="C332" i="13"/>
  <c r="D330" i="13"/>
  <c r="E330" i="13"/>
  <c r="F330" i="13"/>
  <c r="G330" i="13"/>
  <c r="H330" i="13"/>
  <c r="I330" i="13"/>
  <c r="J330" i="13"/>
  <c r="K330" i="13"/>
  <c r="L330" i="13"/>
  <c r="M330" i="13"/>
  <c r="N330" i="13"/>
  <c r="C330" i="13"/>
  <c r="D326" i="13"/>
  <c r="E326" i="13"/>
  <c r="F326" i="13"/>
  <c r="G326" i="13"/>
  <c r="H326" i="13"/>
  <c r="I326" i="13"/>
  <c r="J326" i="13"/>
  <c r="K326" i="13"/>
  <c r="L326" i="13"/>
  <c r="M326" i="13"/>
  <c r="N326" i="13"/>
  <c r="C326" i="13"/>
  <c r="D324" i="13"/>
  <c r="E324" i="13"/>
  <c r="F324" i="13"/>
  <c r="G324" i="13"/>
  <c r="H324" i="13"/>
  <c r="I324" i="13"/>
  <c r="J324" i="13"/>
  <c r="K324" i="13"/>
  <c r="L324" i="13"/>
  <c r="M324" i="13"/>
  <c r="N324" i="13"/>
  <c r="C324" i="13"/>
  <c r="D322" i="13"/>
  <c r="E322" i="13"/>
  <c r="F322" i="13"/>
  <c r="G322" i="13"/>
  <c r="H322" i="13"/>
  <c r="I322" i="13"/>
  <c r="J322" i="13"/>
  <c r="K322" i="13"/>
  <c r="L322" i="13"/>
  <c r="M322" i="13"/>
  <c r="N322" i="13"/>
  <c r="C322" i="13"/>
  <c r="D320" i="13"/>
  <c r="E320" i="13"/>
  <c r="F320" i="13"/>
  <c r="G320" i="13"/>
  <c r="H320" i="13"/>
  <c r="I320" i="13"/>
  <c r="J320" i="13"/>
  <c r="K320" i="13"/>
  <c r="L320" i="13"/>
  <c r="M320" i="13"/>
  <c r="N320" i="13"/>
  <c r="C320" i="13"/>
  <c r="D314" i="13"/>
  <c r="E314" i="13"/>
  <c r="F314" i="13"/>
  <c r="G314" i="13"/>
  <c r="H314" i="13"/>
  <c r="I314" i="13"/>
  <c r="J314" i="13"/>
  <c r="K314" i="13"/>
  <c r="L314" i="13"/>
  <c r="M314" i="13"/>
  <c r="N314" i="13"/>
  <c r="C314" i="13"/>
  <c r="D312" i="13"/>
  <c r="E312" i="13"/>
  <c r="F312" i="13"/>
  <c r="G312" i="13"/>
  <c r="H312" i="13"/>
  <c r="I312" i="13"/>
  <c r="J312" i="13"/>
  <c r="K312" i="13"/>
  <c r="L312" i="13"/>
  <c r="M312" i="13"/>
  <c r="N312" i="13"/>
  <c r="C312" i="13"/>
  <c r="D308" i="13"/>
  <c r="E308" i="13"/>
  <c r="F308" i="13"/>
  <c r="G308" i="13"/>
  <c r="H308" i="13"/>
  <c r="I308" i="13"/>
  <c r="J308" i="13"/>
  <c r="K308" i="13"/>
  <c r="L308" i="13"/>
  <c r="M308" i="13"/>
  <c r="N308" i="13"/>
  <c r="C308" i="13"/>
  <c r="D306" i="13"/>
  <c r="E306" i="13"/>
  <c r="F306" i="13"/>
  <c r="G306" i="13"/>
  <c r="H306" i="13"/>
  <c r="I306" i="13"/>
  <c r="J306" i="13"/>
  <c r="K306" i="13"/>
  <c r="L306" i="13"/>
  <c r="M306" i="13"/>
  <c r="N306" i="13"/>
  <c r="C306" i="13"/>
  <c r="D303" i="13"/>
  <c r="E303" i="13"/>
  <c r="F303" i="13"/>
  <c r="G303" i="13"/>
  <c r="H303" i="13"/>
  <c r="I303" i="13"/>
  <c r="J303" i="13"/>
  <c r="K303" i="13"/>
  <c r="L303" i="13"/>
  <c r="M303" i="13"/>
  <c r="N303" i="13"/>
  <c r="C303" i="13"/>
  <c r="D301" i="13"/>
  <c r="E301" i="13"/>
  <c r="F301" i="13"/>
  <c r="G301" i="13"/>
  <c r="H301" i="13"/>
  <c r="I301" i="13"/>
  <c r="J301" i="13"/>
  <c r="K301" i="13"/>
  <c r="L301" i="13"/>
  <c r="M301" i="13"/>
  <c r="N301" i="13"/>
  <c r="C301" i="13"/>
  <c r="D293" i="13"/>
  <c r="E293" i="13"/>
  <c r="F293" i="13"/>
  <c r="G293" i="13"/>
  <c r="H293" i="13"/>
  <c r="I293" i="13"/>
  <c r="J293" i="13"/>
  <c r="K293" i="13"/>
  <c r="L293" i="13"/>
  <c r="M293" i="13"/>
  <c r="N293" i="13"/>
  <c r="C293" i="13"/>
  <c r="B301" i="13" l="1"/>
  <c r="B308" i="13"/>
  <c r="B314" i="13"/>
  <c r="B322" i="13"/>
  <c r="B326" i="13"/>
  <c r="B330" i="13"/>
  <c r="B334" i="13"/>
  <c r="B339" i="13"/>
  <c r="B293" i="13"/>
  <c r="B303" i="13"/>
  <c r="B306" i="13"/>
  <c r="B312" i="13"/>
  <c r="B320" i="13"/>
  <c r="B324" i="13"/>
  <c r="B332" i="13"/>
  <c r="B336" i="13"/>
  <c r="B81" i="13"/>
  <c r="D289" i="13"/>
  <c r="E289" i="13"/>
  <c r="F289" i="13"/>
  <c r="G289" i="13"/>
  <c r="H289" i="13"/>
  <c r="I289" i="13"/>
  <c r="J289" i="13"/>
  <c r="K289" i="13"/>
  <c r="L289" i="13"/>
  <c r="M289" i="13"/>
  <c r="N289" i="13"/>
  <c r="C289" i="13"/>
  <c r="D283" i="13"/>
  <c r="E283" i="13"/>
  <c r="F283" i="13"/>
  <c r="G283" i="13"/>
  <c r="H283" i="13"/>
  <c r="I283" i="13"/>
  <c r="J283" i="13"/>
  <c r="K283" i="13"/>
  <c r="L283" i="13"/>
  <c r="M283" i="13"/>
  <c r="N283" i="13"/>
  <c r="C283" i="13"/>
  <c r="D141" i="13"/>
  <c r="E141" i="13"/>
  <c r="F141" i="13"/>
  <c r="G141" i="13"/>
  <c r="H141" i="13"/>
  <c r="I141" i="13"/>
  <c r="J141" i="13"/>
  <c r="K141" i="13"/>
  <c r="L141" i="13"/>
  <c r="M141" i="13"/>
  <c r="N141" i="13"/>
  <c r="C141" i="13"/>
  <c r="D278" i="13"/>
  <c r="E278" i="13"/>
  <c r="F278" i="13"/>
  <c r="G278" i="13"/>
  <c r="H278" i="13"/>
  <c r="I278" i="13"/>
  <c r="J278" i="13"/>
  <c r="K278" i="13"/>
  <c r="L278" i="13"/>
  <c r="M278" i="13"/>
  <c r="N278" i="13"/>
  <c r="C278" i="13"/>
  <c r="D276" i="13"/>
  <c r="E276" i="13"/>
  <c r="F276" i="13"/>
  <c r="G276" i="13"/>
  <c r="H276" i="13"/>
  <c r="I276" i="13"/>
  <c r="J276" i="13"/>
  <c r="K276" i="13"/>
  <c r="L276" i="13"/>
  <c r="M276" i="13"/>
  <c r="N276" i="13"/>
  <c r="C276" i="13"/>
  <c r="D274" i="13"/>
  <c r="E274" i="13"/>
  <c r="F274" i="13"/>
  <c r="G274" i="13"/>
  <c r="H274" i="13"/>
  <c r="I274" i="13"/>
  <c r="J274" i="13"/>
  <c r="K274" i="13"/>
  <c r="L274" i="13"/>
  <c r="M274" i="13"/>
  <c r="N274" i="13"/>
  <c r="C274" i="13"/>
  <c r="D272" i="13"/>
  <c r="E272" i="13"/>
  <c r="F272" i="13"/>
  <c r="G272" i="13"/>
  <c r="H272" i="13"/>
  <c r="I272" i="13"/>
  <c r="J272" i="13"/>
  <c r="K272" i="13"/>
  <c r="L272" i="13"/>
  <c r="M272" i="13"/>
  <c r="N272" i="13"/>
  <c r="C272" i="13"/>
  <c r="D263" i="13"/>
  <c r="E263" i="13"/>
  <c r="F263" i="13"/>
  <c r="G263" i="13"/>
  <c r="H263" i="13"/>
  <c r="I263" i="13"/>
  <c r="J263" i="13"/>
  <c r="K263" i="13"/>
  <c r="L263" i="13"/>
  <c r="M263" i="13"/>
  <c r="N263" i="13"/>
  <c r="C263" i="13"/>
  <c r="D255" i="13"/>
  <c r="E255" i="13"/>
  <c r="F255" i="13"/>
  <c r="G255" i="13"/>
  <c r="H255" i="13"/>
  <c r="I255" i="13"/>
  <c r="J255" i="13"/>
  <c r="K255" i="13"/>
  <c r="L255" i="13"/>
  <c r="M255" i="13"/>
  <c r="N255" i="13"/>
  <c r="C255" i="13"/>
  <c r="D253" i="13"/>
  <c r="E253" i="13"/>
  <c r="F253" i="13"/>
  <c r="G253" i="13"/>
  <c r="H253" i="13"/>
  <c r="I253" i="13"/>
  <c r="J253" i="13"/>
  <c r="K253" i="13"/>
  <c r="L253" i="13"/>
  <c r="M253" i="13"/>
  <c r="N253" i="13"/>
  <c r="C253" i="13"/>
  <c r="D250" i="13"/>
  <c r="E250" i="13"/>
  <c r="F250" i="13"/>
  <c r="G250" i="13"/>
  <c r="H250" i="13"/>
  <c r="I250" i="13"/>
  <c r="J250" i="13"/>
  <c r="K250" i="13"/>
  <c r="L250" i="13"/>
  <c r="M250" i="13"/>
  <c r="N250" i="13"/>
  <c r="C250" i="13"/>
  <c r="D243" i="13"/>
  <c r="E243" i="13"/>
  <c r="F243" i="13"/>
  <c r="G243" i="13"/>
  <c r="H243" i="13"/>
  <c r="I243" i="13"/>
  <c r="J243" i="13"/>
  <c r="K243" i="13"/>
  <c r="L243" i="13"/>
  <c r="M243" i="13"/>
  <c r="N243" i="13"/>
  <c r="C243" i="13"/>
  <c r="D241" i="13"/>
  <c r="E241" i="13"/>
  <c r="F241" i="13"/>
  <c r="G241" i="13"/>
  <c r="H241" i="13"/>
  <c r="I241" i="13"/>
  <c r="J241" i="13"/>
  <c r="K241" i="13"/>
  <c r="L241" i="13"/>
  <c r="M241" i="13"/>
  <c r="N241" i="13"/>
  <c r="C241" i="13"/>
  <c r="D237" i="13"/>
  <c r="E237" i="13"/>
  <c r="F237" i="13"/>
  <c r="G237" i="13"/>
  <c r="H237" i="13"/>
  <c r="I237" i="13"/>
  <c r="J237" i="13"/>
  <c r="K237" i="13"/>
  <c r="L237" i="13"/>
  <c r="M237" i="13"/>
  <c r="N237" i="13"/>
  <c r="C237" i="13"/>
  <c r="D235" i="13"/>
  <c r="E235" i="13"/>
  <c r="F235" i="13"/>
  <c r="G235" i="13"/>
  <c r="H235" i="13"/>
  <c r="I235" i="13"/>
  <c r="J235" i="13"/>
  <c r="K235" i="13"/>
  <c r="L235" i="13"/>
  <c r="M235" i="13"/>
  <c r="N235" i="13"/>
  <c r="C235" i="13"/>
  <c r="D228" i="13"/>
  <c r="E228" i="13"/>
  <c r="F228" i="13"/>
  <c r="G228" i="13"/>
  <c r="H228" i="13"/>
  <c r="I228" i="13"/>
  <c r="J228" i="13"/>
  <c r="K228" i="13"/>
  <c r="L228" i="13"/>
  <c r="M228" i="13"/>
  <c r="N228" i="13"/>
  <c r="C228" i="13"/>
  <c r="D223" i="13"/>
  <c r="E223" i="13"/>
  <c r="F223" i="13"/>
  <c r="G223" i="13"/>
  <c r="H223" i="13"/>
  <c r="I223" i="13"/>
  <c r="J223" i="13"/>
  <c r="K223" i="13"/>
  <c r="L223" i="13"/>
  <c r="M223" i="13"/>
  <c r="N223" i="13"/>
  <c r="C223" i="13"/>
  <c r="D221" i="13"/>
  <c r="E221" i="13"/>
  <c r="F221" i="13"/>
  <c r="G221" i="13"/>
  <c r="H221" i="13"/>
  <c r="I221" i="13"/>
  <c r="J221" i="13"/>
  <c r="K221" i="13"/>
  <c r="L221" i="13"/>
  <c r="M221" i="13"/>
  <c r="N221" i="13"/>
  <c r="C221" i="13"/>
  <c r="D214" i="13"/>
  <c r="E214" i="13"/>
  <c r="F214" i="13"/>
  <c r="G214" i="13"/>
  <c r="H214" i="13"/>
  <c r="I214" i="13"/>
  <c r="J214" i="13"/>
  <c r="K214" i="13"/>
  <c r="L214" i="13"/>
  <c r="M214" i="13"/>
  <c r="N214" i="13"/>
  <c r="C214" i="13"/>
  <c r="D212" i="13"/>
  <c r="E212" i="13"/>
  <c r="F212" i="13"/>
  <c r="G212" i="13"/>
  <c r="H212" i="13"/>
  <c r="I212" i="13"/>
  <c r="J212" i="13"/>
  <c r="K212" i="13"/>
  <c r="L212" i="13"/>
  <c r="M212" i="13"/>
  <c r="N212" i="13"/>
  <c r="C212" i="13"/>
  <c r="D210" i="13"/>
  <c r="E210" i="13"/>
  <c r="F210" i="13"/>
  <c r="G210" i="13"/>
  <c r="H210" i="13"/>
  <c r="I210" i="13"/>
  <c r="J210" i="13"/>
  <c r="K210" i="13"/>
  <c r="L210" i="13"/>
  <c r="M210" i="13"/>
  <c r="N210" i="13"/>
  <c r="C210" i="13"/>
  <c r="D205" i="13"/>
  <c r="E205" i="13"/>
  <c r="F205" i="13"/>
  <c r="G205" i="13"/>
  <c r="H205" i="13"/>
  <c r="I205" i="13"/>
  <c r="J205" i="13"/>
  <c r="K205" i="13"/>
  <c r="L205" i="13"/>
  <c r="M205" i="13"/>
  <c r="N205" i="13"/>
  <c r="C205" i="13"/>
  <c r="D199" i="13"/>
  <c r="E199" i="13"/>
  <c r="F199" i="13"/>
  <c r="G199" i="13"/>
  <c r="H199" i="13"/>
  <c r="I199" i="13"/>
  <c r="J199" i="13"/>
  <c r="K199" i="13"/>
  <c r="L199" i="13"/>
  <c r="M199" i="13"/>
  <c r="N199" i="13"/>
  <c r="C199" i="13"/>
  <c r="D139" i="13"/>
  <c r="E139" i="13"/>
  <c r="F139" i="13"/>
  <c r="G139" i="13"/>
  <c r="H139" i="13"/>
  <c r="I139" i="13"/>
  <c r="J139" i="13"/>
  <c r="K139" i="13"/>
  <c r="L139" i="13"/>
  <c r="M139" i="13"/>
  <c r="N139" i="13"/>
  <c r="C139" i="13"/>
  <c r="D195" i="13"/>
  <c r="E195" i="13"/>
  <c r="F195" i="13"/>
  <c r="G195" i="13"/>
  <c r="H195" i="13"/>
  <c r="I195" i="13"/>
  <c r="J195" i="13"/>
  <c r="K195" i="13"/>
  <c r="L195" i="13"/>
  <c r="M195" i="13"/>
  <c r="N195" i="13"/>
  <c r="C195" i="13"/>
  <c r="D193" i="13"/>
  <c r="E193" i="13"/>
  <c r="F193" i="13"/>
  <c r="G193" i="13"/>
  <c r="H193" i="13"/>
  <c r="I193" i="13"/>
  <c r="J193" i="13"/>
  <c r="K193" i="13"/>
  <c r="L193" i="13"/>
  <c r="M193" i="13"/>
  <c r="N193" i="13"/>
  <c r="C193" i="13"/>
  <c r="D131" i="13"/>
  <c r="E131" i="13"/>
  <c r="F131" i="13"/>
  <c r="G131" i="13"/>
  <c r="H131" i="13"/>
  <c r="I131" i="13"/>
  <c r="J131" i="13"/>
  <c r="K131" i="13"/>
  <c r="L131" i="13"/>
  <c r="M131" i="13"/>
  <c r="N131" i="13"/>
  <c r="C131" i="13"/>
  <c r="D189" i="13"/>
  <c r="E189" i="13"/>
  <c r="F189" i="13"/>
  <c r="G189" i="13"/>
  <c r="H189" i="13"/>
  <c r="I189" i="13"/>
  <c r="J189" i="13"/>
  <c r="K189" i="13"/>
  <c r="L189" i="13"/>
  <c r="M189" i="13"/>
  <c r="N189" i="13"/>
  <c r="C189" i="13"/>
  <c r="D187" i="13"/>
  <c r="E187" i="13"/>
  <c r="F187" i="13"/>
  <c r="G187" i="13"/>
  <c r="H187" i="13"/>
  <c r="I187" i="13"/>
  <c r="J187" i="13"/>
  <c r="K187" i="13"/>
  <c r="L187" i="13"/>
  <c r="M187" i="13"/>
  <c r="N187" i="13"/>
  <c r="C187" i="13"/>
  <c r="D184" i="13"/>
  <c r="E184" i="13"/>
  <c r="F184" i="13"/>
  <c r="G184" i="13"/>
  <c r="H184" i="13"/>
  <c r="I184" i="13"/>
  <c r="J184" i="13"/>
  <c r="K184" i="13"/>
  <c r="L184" i="13"/>
  <c r="M184" i="13"/>
  <c r="N184" i="13"/>
  <c r="C184" i="13"/>
  <c r="D178" i="13"/>
  <c r="E178" i="13"/>
  <c r="F178" i="13"/>
  <c r="G178" i="13"/>
  <c r="H178" i="13"/>
  <c r="I178" i="13"/>
  <c r="J178" i="13"/>
  <c r="K178" i="13"/>
  <c r="L178" i="13"/>
  <c r="M178" i="13"/>
  <c r="N178" i="13"/>
  <c r="C178" i="13"/>
  <c r="D176" i="13"/>
  <c r="E176" i="13"/>
  <c r="F176" i="13"/>
  <c r="G176" i="13"/>
  <c r="H176" i="13"/>
  <c r="I176" i="13"/>
  <c r="J176" i="13"/>
  <c r="K176" i="13"/>
  <c r="L176" i="13"/>
  <c r="M176" i="13"/>
  <c r="N176" i="13"/>
  <c r="C176" i="13"/>
  <c r="D173" i="13"/>
  <c r="E173" i="13"/>
  <c r="F173" i="13"/>
  <c r="G173" i="13"/>
  <c r="H173" i="13"/>
  <c r="I173" i="13"/>
  <c r="J173" i="13"/>
  <c r="K173" i="13"/>
  <c r="L173" i="13"/>
  <c r="M173" i="13"/>
  <c r="N173" i="13"/>
  <c r="C173" i="13"/>
  <c r="D77" i="13"/>
  <c r="E77" i="13"/>
  <c r="F77" i="13"/>
  <c r="G77" i="13"/>
  <c r="H77" i="13"/>
  <c r="I77" i="13"/>
  <c r="J77" i="13"/>
  <c r="K77" i="13"/>
  <c r="L77" i="13"/>
  <c r="M77" i="13"/>
  <c r="N77" i="13"/>
  <c r="C77" i="13"/>
  <c r="D171" i="13"/>
  <c r="E171" i="13"/>
  <c r="F171" i="13"/>
  <c r="G171" i="13"/>
  <c r="H171" i="13"/>
  <c r="I171" i="13"/>
  <c r="J171" i="13"/>
  <c r="K171" i="13"/>
  <c r="L171" i="13"/>
  <c r="M171" i="13"/>
  <c r="N171" i="13"/>
  <c r="C171" i="13"/>
  <c r="D167" i="13"/>
  <c r="E167" i="13"/>
  <c r="F167" i="13"/>
  <c r="G167" i="13"/>
  <c r="H167" i="13"/>
  <c r="I167" i="13"/>
  <c r="J167" i="13"/>
  <c r="K167" i="13"/>
  <c r="L167" i="13"/>
  <c r="M167" i="13"/>
  <c r="N167" i="13"/>
  <c r="C167" i="13"/>
  <c r="D165" i="13"/>
  <c r="E165" i="13"/>
  <c r="F165" i="13"/>
  <c r="G165" i="13"/>
  <c r="H165" i="13"/>
  <c r="I165" i="13"/>
  <c r="J165" i="13"/>
  <c r="K165" i="13"/>
  <c r="L165" i="13"/>
  <c r="M165" i="13"/>
  <c r="N165" i="13"/>
  <c r="C165" i="13"/>
  <c r="D158" i="13"/>
  <c r="E158" i="13"/>
  <c r="F158" i="13"/>
  <c r="G158" i="13"/>
  <c r="H158" i="13"/>
  <c r="I158" i="13"/>
  <c r="J158" i="13"/>
  <c r="K158" i="13"/>
  <c r="L158" i="13"/>
  <c r="M158" i="13"/>
  <c r="N158" i="13"/>
  <c r="C158" i="13"/>
  <c r="D156" i="13"/>
  <c r="E156" i="13"/>
  <c r="F156" i="13"/>
  <c r="G156" i="13"/>
  <c r="H156" i="13"/>
  <c r="I156" i="13"/>
  <c r="J156" i="13"/>
  <c r="K156" i="13"/>
  <c r="L156" i="13"/>
  <c r="M156" i="13"/>
  <c r="N156" i="13"/>
  <c r="C156" i="13"/>
  <c r="D162" i="13"/>
  <c r="E162" i="13"/>
  <c r="F162" i="13"/>
  <c r="G162" i="13"/>
  <c r="H162" i="13"/>
  <c r="I162" i="13"/>
  <c r="J162" i="13"/>
  <c r="K162" i="13"/>
  <c r="L162" i="13"/>
  <c r="M162" i="13"/>
  <c r="N162" i="13"/>
  <c r="C162" i="13"/>
  <c r="D160" i="13"/>
  <c r="E160" i="13"/>
  <c r="F160" i="13"/>
  <c r="G160" i="13"/>
  <c r="H160" i="13"/>
  <c r="I160" i="13"/>
  <c r="J160" i="13"/>
  <c r="K160" i="13"/>
  <c r="L160" i="13"/>
  <c r="M160" i="13"/>
  <c r="N160" i="13"/>
  <c r="C160" i="13"/>
  <c r="D149" i="13"/>
  <c r="E149" i="13"/>
  <c r="F149" i="13"/>
  <c r="G149" i="13"/>
  <c r="H149" i="13"/>
  <c r="I149" i="13"/>
  <c r="J149" i="13"/>
  <c r="K149" i="13"/>
  <c r="K148" i="13" s="1"/>
  <c r="L149" i="13"/>
  <c r="L148" i="13" s="1"/>
  <c r="M149" i="13"/>
  <c r="M148" i="13" s="1"/>
  <c r="N149" i="13"/>
  <c r="N148" i="13" s="1"/>
  <c r="C149" i="13"/>
  <c r="D145" i="13"/>
  <c r="E145" i="13"/>
  <c r="F145" i="13"/>
  <c r="G145" i="13"/>
  <c r="H145" i="13"/>
  <c r="I145" i="13"/>
  <c r="J145" i="13"/>
  <c r="K145" i="13"/>
  <c r="L145" i="13"/>
  <c r="M145" i="13"/>
  <c r="N145" i="13"/>
  <c r="C145" i="13"/>
  <c r="D120" i="13"/>
  <c r="D119" i="13" s="1"/>
  <c r="E120" i="13"/>
  <c r="E119" i="13" s="1"/>
  <c r="F120" i="13"/>
  <c r="F119" i="13" s="1"/>
  <c r="G120" i="13"/>
  <c r="G119" i="13" s="1"/>
  <c r="H120" i="13"/>
  <c r="H119" i="13" s="1"/>
  <c r="I120" i="13"/>
  <c r="I119" i="13" s="1"/>
  <c r="J120" i="13"/>
  <c r="K120" i="13"/>
  <c r="L120" i="13"/>
  <c r="M120" i="13"/>
  <c r="N120" i="13"/>
  <c r="C120" i="13"/>
  <c r="D112" i="13"/>
  <c r="E112" i="13"/>
  <c r="F112" i="13"/>
  <c r="G112" i="13"/>
  <c r="H112" i="13"/>
  <c r="I112" i="13"/>
  <c r="J112" i="13"/>
  <c r="K112" i="13"/>
  <c r="L112" i="13"/>
  <c r="M112" i="13"/>
  <c r="N112" i="13"/>
  <c r="C112" i="13"/>
  <c r="D109" i="13"/>
  <c r="E109" i="13"/>
  <c r="F109" i="13"/>
  <c r="G109" i="13"/>
  <c r="H109" i="13"/>
  <c r="I109" i="13"/>
  <c r="J109" i="13"/>
  <c r="K109" i="13"/>
  <c r="L109" i="13"/>
  <c r="M109" i="13"/>
  <c r="N109" i="13"/>
  <c r="C109" i="13"/>
  <c r="D104" i="13"/>
  <c r="E104" i="13"/>
  <c r="F104" i="13"/>
  <c r="G104" i="13"/>
  <c r="H104" i="13"/>
  <c r="I104" i="13"/>
  <c r="J104" i="13"/>
  <c r="K104" i="13"/>
  <c r="L104" i="13"/>
  <c r="M104" i="13"/>
  <c r="N104" i="13"/>
  <c r="C104" i="13"/>
  <c r="D102" i="13"/>
  <c r="E102" i="13"/>
  <c r="F102" i="13"/>
  <c r="G102" i="13"/>
  <c r="H102" i="13"/>
  <c r="I102" i="13"/>
  <c r="J102" i="13"/>
  <c r="K102" i="13"/>
  <c r="L102" i="13"/>
  <c r="M102" i="13"/>
  <c r="N102" i="13"/>
  <c r="C102" i="13"/>
  <c r="D98" i="13"/>
  <c r="E98" i="13"/>
  <c r="F98" i="13"/>
  <c r="G98" i="13"/>
  <c r="H98" i="13"/>
  <c r="I98" i="13"/>
  <c r="J98" i="13"/>
  <c r="K98" i="13"/>
  <c r="L98" i="13"/>
  <c r="M98" i="13"/>
  <c r="N98" i="13"/>
  <c r="C98" i="13"/>
  <c r="D96" i="13"/>
  <c r="E96" i="13"/>
  <c r="F96" i="13"/>
  <c r="G96" i="13"/>
  <c r="H96" i="13"/>
  <c r="I96" i="13"/>
  <c r="J96" i="13"/>
  <c r="K96" i="13"/>
  <c r="L96" i="13"/>
  <c r="M96" i="13"/>
  <c r="N96" i="13"/>
  <c r="C96" i="13"/>
  <c r="D94" i="13"/>
  <c r="E94" i="13"/>
  <c r="F94" i="13"/>
  <c r="G94" i="13"/>
  <c r="H94" i="13"/>
  <c r="I94" i="13"/>
  <c r="J94" i="13"/>
  <c r="K94" i="13"/>
  <c r="L94" i="13"/>
  <c r="M94" i="13"/>
  <c r="N94" i="13"/>
  <c r="C94" i="13"/>
  <c r="D92" i="13"/>
  <c r="E92" i="13"/>
  <c r="F92" i="13"/>
  <c r="G92" i="13"/>
  <c r="H92" i="13"/>
  <c r="I92" i="13"/>
  <c r="J92" i="13"/>
  <c r="K92" i="13"/>
  <c r="L92" i="13"/>
  <c r="M92" i="13"/>
  <c r="N92" i="13"/>
  <c r="C92" i="13"/>
  <c r="D87" i="13"/>
  <c r="E87" i="13"/>
  <c r="F87" i="13"/>
  <c r="G87" i="13"/>
  <c r="H87" i="13"/>
  <c r="I87" i="13"/>
  <c r="J87" i="13"/>
  <c r="K87" i="13"/>
  <c r="L87" i="13"/>
  <c r="M87" i="13"/>
  <c r="N87" i="13"/>
  <c r="C87" i="13"/>
  <c r="D83" i="13"/>
  <c r="E83" i="13"/>
  <c r="F83" i="13"/>
  <c r="G83" i="13"/>
  <c r="H83" i="13"/>
  <c r="I83" i="13"/>
  <c r="J83" i="13"/>
  <c r="K83" i="13"/>
  <c r="L83" i="13"/>
  <c r="M83" i="13"/>
  <c r="N83" i="13"/>
  <c r="C83" i="13"/>
  <c r="D73" i="13"/>
  <c r="E73" i="13"/>
  <c r="F73" i="13"/>
  <c r="G73" i="13"/>
  <c r="H73" i="13"/>
  <c r="I73" i="13"/>
  <c r="J73" i="13"/>
  <c r="K73" i="13"/>
  <c r="K72" i="13" s="1"/>
  <c r="L73" i="13"/>
  <c r="L72" i="13" s="1"/>
  <c r="M73" i="13"/>
  <c r="M72" i="13" s="1"/>
  <c r="N73" i="13"/>
  <c r="N72" i="13" s="1"/>
  <c r="C73" i="13"/>
  <c r="D66" i="13"/>
  <c r="E66" i="13"/>
  <c r="F66" i="13"/>
  <c r="G66" i="13"/>
  <c r="H66" i="13"/>
  <c r="I66" i="13"/>
  <c r="J66" i="13"/>
  <c r="K66" i="13"/>
  <c r="L66" i="13"/>
  <c r="M66" i="13"/>
  <c r="N66" i="13"/>
  <c r="C66" i="13"/>
  <c r="D64" i="13"/>
  <c r="E64" i="13"/>
  <c r="F64" i="13"/>
  <c r="G64" i="13"/>
  <c r="H64" i="13"/>
  <c r="I64" i="13"/>
  <c r="J64" i="13"/>
  <c r="K64" i="13"/>
  <c r="L64" i="13"/>
  <c r="M64" i="13"/>
  <c r="N64" i="13"/>
  <c r="C64" i="13"/>
  <c r="D62" i="13"/>
  <c r="E62" i="13"/>
  <c r="F62" i="13"/>
  <c r="G62" i="13"/>
  <c r="H62" i="13"/>
  <c r="I62" i="13"/>
  <c r="J62" i="13"/>
  <c r="K62" i="13"/>
  <c r="L62" i="13"/>
  <c r="M62" i="13"/>
  <c r="N62" i="13"/>
  <c r="C62" i="13"/>
  <c r="D58" i="13"/>
  <c r="E58" i="13"/>
  <c r="F58" i="13"/>
  <c r="G58" i="13"/>
  <c r="H58" i="13"/>
  <c r="I58" i="13"/>
  <c r="J58" i="13"/>
  <c r="K58" i="13"/>
  <c r="L58" i="13"/>
  <c r="M58" i="13"/>
  <c r="N58" i="13"/>
  <c r="C58" i="13"/>
  <c r="D54" i="13"/>
  <c r="E54" i="13"/>
  <c r="F54" i="13"/>
  <c r="G54" i="13"/>
  <c r="H54" i="13"/>
  <c r="I54" i="13"/>
  <c r="J54" i="13"/>
  <c r="K54" i="13"/>
  <c r="L54" i="13"/>
  <c r="M54" i="13"/>
  <c r="N54" i="13"/>
  <c r="C54" i="13"/>
  <c r="D50" i="13"/>
  <c r="E50" i="13"/>
  <c r="F50" i="13"/>
  <c r="G50" i="13"/>
  <c r="H50" i="13"/>
  <c r="I50" i="13"/>
  <c r="J50" i="13"/>
  <c r="K50" i="13"/>
  <c r="L50" i="13"/>
  <c r="M50" i="13"/>
  <c r="N50" i="13"/>
  <c r="C50" i="13"/>
  <c r="D48" i="13"/>
  <c r="E48" i="13"/>
  <c r="F48" i="13"/>
  <c r="G48" i="13"/>
  <c r="H48" i="13"/>
  <c r="I48" i="13"/>
  <c r="J48" i="13"/>
  <c r="K48" i="13"/>
  <c r="L48" i="13"/>
  <c r="M48" i="13"/>
  <c r="N48" i="13"/>
  <c r="C48" i="13"/>
  <c r="D42" i="13"/>
  <c r="E42" i="13"/>
  <c r="F42" i="13"/>
  <c r="G42" i="13"/>
  <c r="H42" i="13"/>
  <c r="I42" i="13"/>
  <c r="J42" i="13"/>
  <c r="K42" i="13"/>
  <c r="L42" i="13"/>
  <c r="M42" i="13"/>
  <c r="N42" i="13"/>
  <c r="C42" i="13"/>
  <c r="D33" i="13"/>
  <c r="E33" i="13"/>
  <c r="F33" i="13"/>
  <c r="G33" i="13"/>
  <c r="H33" i="13"/>
  <c r="I33" i="13"/>
  <c r="J33" i="13"/>
  <c r="K33" i="13"/>
  <c r="L33" i="13"/>
  <c r="M33" i="13"/>
  <c r="N33" i="13"/>
  <c r="C33" i="13"/>
  <c r="D30" i="13"/>
  <c r="E30" i="13"/>
  <c r="F30" i="13"/>
  <c r="G30" i="13"/>
  <c r="H30" i="13"/>
  <c r="I30" i="13"/>
  <c r="J30" i="13"/>
  <c r="K30" i="13"/>
  <c r="L30" i="13"/>
  <c r="M30" i="13"/>
  <c r="N30" i="13"/>
  <c r="C30" i="13"/>
  <c r="D27" i="13"/>
  <c r="E27" i="13"/>
  <c r="F27" i="13"/>
  <c r="G27" i="13"/>
  <c r="H27" i="13"/>
  <c r="I27" i="13"/>
  <c r="J27" i="13"/>
  <c r="K27" i="13"/>
  <c r="L27" i="13"/>
  <c r="M27" i="13"/>
  <c r="N27" i="13"/>
  <c r="C27" i="13"/>
  <c r="D25" i="13"/>
  <c r="E25" i="13"/>
  <c r="F25" i="13"/>
  <c r="G25" i="13"/>
  <c r="H25" i="13"/>
  <c r="I25" i="13"/>
  <c r="J25" i="13"/>
  <c r="K25" i="13"/>
  <c r="L25" i="13"/>
  <c r="M25" i="13"/>
  <c r="N25" i="13"/>
  <c r="C25" i="13"/>
  <c r="D19" i="13"/>
  <c r="E19" i="13"/>
  <c r="F19" i="13"/>
  <c r="G19" i="13"/>
  <c r="H19" i="13"/>
  <c r="I19" i="13"/>
  <c r="J19" i="13"/>
  <c r="K19" i="13"/>
  <c r="L19" i="13"/>
  <c r="M19" i="13"/>
  <c r="N19" i="13"/>
  <c r="C19" i="13"/>
  <c r="D13" i="13"/>
  <c r="E13" i="13"/>
  <c r="F13" i="13"/>
  <c r="G13" i="13"/>
  <c r="H13" i="13"/>
  <c r="I13" i="13"/>
  <c r="J13" i="13"/>
  <c r="K13" i="13"/>
  <c r="L13" i="13"/>
  <c r="M13" i="13"/>
  <c r="N13" i="13"/>
  <c r="C13" i="13"/>
  <c r="D8" i="13"/>
  <c r="E8" i="13"/>
  <c r="F8" i="13"/>
  <c r="G8" i="13"/>
  <c r="H8" i="13"/>
  <c r="I8" i="13"/>
  <c r="J8" i="13"/>
  <c r="K8" i="13"/>
  <c r="L8" i="13"/>
  <c r="M8" i="13"/>
  <c r="N8" i="13"/>
  <c r="C8" i="13"/>
  <c r="D6" i="13"/>
  <c r="E6" i="13"/>
  <c r="F6" i="13"/>
  <c r="G6" i="13"/>
  <c r="H6" i="13"/>
  <c r="I6" i="13"/>
  <c r="J6" i="13"/>
  <c r="K6" i="13"/>
  <c r="L6" i="13"/>
  <c r="M6" i="13"/>
  <c r="N6" i="13"/>
  <c r="C6" i="13"/>
  <c r="F148" i="13" l="1"/>
  <c r="J72" i="13"/>
  <c r="E148" i="13"/>
  <c r="D148" i="13"/>
  <c r="G72" i="13"/>
  <c r="G5" i="13" s="1"/>
  <c r="F72" i="13"/>
  <c r="F5" i="13" s="1"/>
  <c r="E72" i="13"/>
  <c r="E5" i="13" s="1"/>
  <c r="D72" i="13"/>
  <c r="D5" i="13" s="1"/>
  <c r="I72" i="13"/>
  <c r="I5" i="13" s="1"/>
  <c r="N119" i="13"/>
  <c r="N5" i="13" s="1"/>
  <c r="M119" i="13"/>
  <c r="M5" i="13" s="1"/>
  <c r="L119" i="13"/>
  <c r="L5" i="13" s="1"/>
  <c r="H148" i="13"/>
  <c r="G148" i="13"/>
  <c r="H72" i="13"/>
  <c r="K119" i="13"/>
  <c r="K5" i="13" s="1"/>
  <c r="J148" i="13"/>
  <c r="I148" i="13"/>
  <c r="J119" i="13"/>
  <c r="B8" i="13"/>
  <c r="B30" i="13"/>
  <c r="B48" i="13"/>
  <c r="B58" i="13"/>
  <c r="B64" i="13"/>
  <c r="B83" i="13"/>
  <c r="B92" i="13"/>
  <c r="B94" i="13"/>
  <c r="B98" i="13"/>
  <c r="B102" i="13"/>
  <c r="B104" i="13"/>
  <c r="B109" i="13"/>
  <c r="B112" i="13"/>
  <c r="C119" i="13"/>
  <c r="B120" i="13"/>
  <c r="B145" i="13"/>
  <c r="C148" i="13"/>
  <c r="B149" i="13"/>
  <c r="B160" i="13"/>
  <c r="B162" i="13"/>
  <c r="B156" i="13"/>
  <c r="B158" i="13"/>
  <c r="B165" i="13"/>
  <c r="B167" i="13"/>
  <c r="B171" i="13"/>
  <c r="B77" i="13"/>
  <c r="B173" i="13"/>
  <c r="B176" i="13"/>
  <c r="B178" i="13"/>
  <c r="B184" i="13"/>
  <c r="B187" i="13"/>
  <c r="B189" i="13"/>
  <c r="B131" i="13"/>
  <c r="B193" i="13"/>
  <c r="B195" i="13"/>
  <c r="B139" i="13"/>
  <c r="B199" i="13"/>
  <c r="B205" i="13"/>
  <c r="B210" i="13"/>
  <c r="B212" i="13"/>
  <c r="B214" i="13"/>
  <c r="B221" i="13"/>
  <c r="B223" i="13"/>
  <c r="B228" i="13"/>
  <c r="B235" i="13"/>
  <c r="B237" i="13"/>
  <c r="B241" i="13"/>
  <c r="B243" i="13"/>
  <c r="B250" i="13"/>
  <c r="B253" i="13"/>
  <c r="B255" i="13"/>
  <c r="B263" i="13"/>
  <c r="B272" i="13"/>
  <c r="B274" i="13"/>
  <c r="B276" i="13"/>
  <c r="B278" i="13"/>
  <c r="B141" i="13"/>
  <c r="B283" i="13"/>
  <c r="B289" i="13"/>
  <c r="B13" i="13"/>
  <c r="B33" i="13"/>
  <c r="B54" i="13"/>
  <c r="B66" i="13"/>
  <c r="B96" i="13"/>
  <c r="B6" i="13"/>
  <c r="B19" i="13"/>
  <c r="B42" i="13"/>
  <c r="B62" i="13"/>
  <c r="C72" i="13"/>
  <c r="B73" i="13"/>
  <c r="B27" i="13"/>
  <c r="B25" i="13"/>
  <c r="B50" i="13"/>
  <c r="B87" i="13"/>
  <c r="C376" i="12"/>
  <c r="D370" i="12"/>
  <c r="E370" i="12"/>
  <c r="C370" i="12"/>
  <c r="D366" i="12"/>
  <c r="E366" i="12"/>
  <c r="D356" i="12"/>
  <c r="E356" i="12"/>
  <c r="C356" i="12"/>
  <c r="D353" i="12"/>
  <c r="E353" i="12"/>
  <c r="C353" i="12"/>
  <c r="D342" i="12"/>
  <c r="C342" i="12"/>
  <c r="B339" i="12"/>
  <c r="D334" i="12"/>
  <c r="C334" i="12"/>
  <c r="D323" i="12"/>
  <c r="C323" i="12"/>
  <c r="D305" i="12"/>
  <c r="C305" i="12"/>
  <c r="D293" i="12"/>
  <c r="C293" i="12"/>
  <c r="D280" i="12"/>
  <c r="C280" i="12"/>
  <c r="D271" i="12"/>
  <c r="C271" i="12"/>
  <c r="D257" i="12"/>
  <c r="E257" i="12"/>
  <c r="D227" i="12"/>
  <c r="E227" i="12"/>
  <c r="C227" i="12"/>
  <c r="D218" i="12"/>
  <c r="E218" i="12"/>
  <c r="C218" i="12"/>
  <c r="B203" i="12"/>
  <c r="D201" i="12"/>
  <c r="E201" i="12"/>
  <c r="C201" i="12"/>
  <c r="D188" i="12"/>
  <c r="E188" i="12"/>
  <c r="D155" i="12"/>
  <c r="E155" i="12"/>
  <c r="E148" i="12" s="1"/>
  <c r="C155" i="12"/>
  <c r="D149" i="12"/>
  <c r="C149" i="12"/>
  <c r="D146" i="12"/>
  <c r="E146" i="12"/>
  <c r="C146" i="12"/>
  <c r="D102" i="12"/>
  <c r="B102" i="12" s="1"/>
  <c r="D98" i="12"/>
  <c r="E98" i="12"/>
  <c r="C98" i="12"/>
  <c r="D96" i="12"/>
  <c r="D94" i="12"/>
  <c r="E94" i="12"/>
  <c r="C94" i="12"/>
  <c r="C75" i="12"/>
  <c r="C74" i="12" s="1"/>
  <c r="D72" i="12"/>
  <c r="E72" i="12"/>
  <c r="C72" i="12"/>
  <c r="C69" i="12"/>
  <c r="B69" i="12" s="1"/>
  <c r="D64" i="12"/>
  <c r="C64" i="12"/>
  <c r="D20" i="12"/>
  <c r="B20" i="12" s="1"/>
  <c r="D10" i="12"/>
  <c r="E5" i="12" l="1"/>
  <c r="B227" i="12"/>
  <c r="B366" i="12"/>
  <c r="B72" i="13"/>
  <c r="B146" i="12"/>
  <c r="H5" i="13"/>
  <c r="B155" i="12"/>
  <c r="B353" i="12"/>
  <c r="B373" i="12"/>
  <c r="B188" i="12"/>
  <c r="B149" i="12"/>
  <c r="B72" i="12"/>
  <c r="B10" i="12"/>
  <c r="B251" i="12"/>
  <c r="B370" i="12"/>
  <c r="B342" i="12"/>
  <c r="B356" i="12"/>
  <c r="B376" i="12"/>
  <c r="B334" i="12"/>
  <c r="B323" i="12"/>
  <c r="B309" i="12"/>
  <c r="B64" i="12"/>
  <c r="B192" i="12"/>
  <c r="B96" i="12"/>
  <c r="B293" i="12"/>
  <c r="B280" i="12"/>
  <c r="B305" i="12"/>
  <c r="B119" i="12"/>
  <c r="B74" i="12"/>
  <c r="B75" i="12"/>
  <c r="B98" i="12"/>
  <c r="B201" i="12"/>
  <c r="B257" i="12"/>
  <c r="B25" i="12"/>
  <c r="B112" i="12"/>
  <c r="B218" i="12"/>
  <c r="B271" i="12"/>
  <c r="B94" i="12"/>
  <c r="B119" i="13"/>
  <c r="B148" i="13"/>
  <c r="J5" i="13"/>
  <c r="C5" i="13"/>
  <c r="B5" i="13" s="1"/>
  <c r="D148" i="12"/>
  <c r="D5" i="12" s="1"/>
  <c r="C148" i="12"/>
  <c r="C5" i="12" s="1"/>
  <c r="B5" i="12" l="1"/>
  <c r="B148" i="12"/>
  <c r="C7" i="1"/>
  <c r="B340" i="1" l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N7" i="1"/>
  <c r="M7" i="1"/>
  <c r="L7" i="1"/>
  <c r="K7" i="1"/>
  <c r="J7" i="1"/>
  <c r="I7" i="1"/>
  <c r="H7" i="1"/>
  <c r="G7" i="1"/>
  <c r="F7" i="1"/>
  <c r="E7" i="1"/>
  <c r="D7" i="1"/>
  <c r="B7" i="1" l="1"/>
  <c r="B275" i="6"/>
  <c r="B274" i="6"/>
  <c r="B273" i="6"/>
  <c r="N272" i="6"/>
  <c r="M272" i="6"/>
  <c r="L272" i="6"/>
  <c r="K272" i="6"/>
  <c r="J272" i="6"/>
  <c r="I272" i="6"/>
  <c r="H272" i="6"/>
  <c r="G272" i="6"/>
  <c r="F272" i="6"/>
  <c r="E272" i="6"/>
  <c r="D272" i="6"/>
  <c r="C272" i="6"/>
  <c r="B271" i="6"/>
  <c r="B270" i="6"/>
  <c r="N269" i="6"/>
  <c r="M269" i="6"/>
  <c r="L269" i="6"/>
  <c r="K269" i="6"/>
  <c r="J269" i="6"/>
  <c r="I269" i="6"/>
  <c r="H269" i="6"/>
  <c r="G269" i="6"/>
  <c r="F269" i="6"/>
  <c r="E269" i="6"/>
  <c r="D269" i="6"/>
  <c r="C269" i="6"/>
  <c r="B268" i="6"/>
  <c r="B267" i="6"/>
  <c r="N266" i="6"/>
  <c r="M266" i="6"/>
  <c r="L266" i="6"/>
  <c r="K266" i="6"/>
  <c r="J266" i="6"/>
  <c r="I266" i="6"/>
  <c r="H266" i="6"/>
  <c r="G266" i="6"/>
  <c r="F266" i="6"/>
  <c r="E266" i="6"/>
  <c r="D266" i="6"/>
  <c r="C266" i="6"/>
  <c r="B265" i="6"/>
  <c r="B264" i="6" s="1"/>
  <c r="N264" i="6"/>
  <c r="M264" i="6"/>
  <c r="L264" i="6"/>
  <c r="K264" i="6"/>
  <c r="J264" i="6"/>
  <c r="I264" i="6"/>
  <c r="H264" i="6"/>
  <c r="G264" i="6"/>
  <c r="F264" i="6"/>
  <c r="E264" i="6"/>
  <c r="D264" i="6"/>
  <c r="C264" i="6"/>
  <c r="B263" i="6"/>
  <c r="B262" i="6" s="1"/>
  <c r="N262" i="6"/>
  <c r="M262" i="6"/>
  <c r="L262" i="6"/>
  <c r="K262" i="6"/>
  <c r="J262" i="6"/>
  <c r="I262" i="6"/>
  <c r="H262" i="6"/>
  <c r="G262" i="6"/>
  <c r="F262" i="6"/>
  <c r="E262" i="6"/>
  <c r="D262" i="6"/>
  <c r="C262" i="6"/>
  <c r="B261" i="6"/>
  <c r="B260" i="6"/>
  <c r="B259" i="6"/>
  <c r="N258" i="6"/>
  <c r="M258" i="6"/>
  <c r="L258" i="6"/>
  <c r="K258" i="6"/>
  <c r="J258" i="6"/>
  <c r="I258" i="6"/>
  <c r="H258" i="6"/>
  <c r="G258" i="6"/>
  <c r="F258" i="6"/>
  <c r="E258" i="6"/>
  <c r="D258" i="6"/>
  <c r="C258" i="6"/>
  <c r="B257" i="6"/>
  <c r="B256" i="6"/>
  <c r="N255" i="6"/>
  <c r="M255" i="6"/>
  <c r="L255" i="6"/>
  <c r="K255" i="6"/>
  <c r="J255" i="6"/>
  <c r="I255" i="6"/>
  <c r="H255" i="6"/>
  <c r="G255" i="6"/>
  <c r="F255" i="6"/>
  <c r="E255" i="6"/>
  <c r="D255" i="6"/>
  <c r="C255" i="6"/>
  <c r="B254" i="6"/>
  <c r="B253" i="6" s="1"/>
  <c r="N253" i="6"/>
  <c r="M253" i="6"/>
  <c r="L253" i="6"/>
  <c r="K253" i="6"/>
  <c r="J253" i="6"/>
  <c r="I253" i="6"/>
  <c r="H253" i="6"/>
  <c r="G253" i="6"/>
  <c r="F253" i="6"/>
  <c r="E253" i="6"/>
  <c r="D253" i="6"/>
  <c r="C253" i="6"/>
  <c r="B252" i="6"/>
  <c r="B251" i="6"/>
  <c r="N250" i="6"/>
  <c r="M250" i="6"/>
  <c r="L250" i="6"/>
  <c r="K250" i="6"/>
  <c r="J250" i="6"/>
  <c r="I250" i="6"/>
  <c r="H250" i="6"/>
  <c r="G250" i="6"/>
  <c r="F250" i="6"/>
  <c r="E250" i="6"/>
  <c r="D250" i="6"/>
  <c r="C250" i="6"/>
  <c r="B249" i="6"/>
  <c r="B248" i="6" s="1"/>
  <c r="N248" i="6"/>
  <c r="M248" i="6"/>
  <c r="L248" i="6"/>
  <c r="K248" i="6"/>
  <c r="J248" i="6"/>
  <c r="I248" i="6"/>
  <c r="H248" i="6"/>
  <c r="G248" i="6"/>
  <c r="F248" i="6"/>
  <c r="E248" i="6"/>
  <c r="D248" i="6"/>
  <c r="C248" i="6"/>
  <c r="B247" i="6"/>
  <c r="B246" i="6" s="1"/>
  <c r="H246" i="6"/>
  <c r="G246" i="6"/>
  <c r="F246" i="6"/>
  <c r="E246" i="6"/>
  <c r="D246" i="6"/>
  <c r="C246" i="6"/>
  <c r="B245" i="6"/>
  <c r="B244" i="6"/>
  <c r="B243" i="6"/>
  <c r="B242" i="6"/>
  <c r="N241" i="6"/>
  <c r="M241" i="6"/>
  <c r="L241" i="6"/>
  <c r="K241" i="6"/>
  <c r="J241" i="6"/>
  <c r="I241" i="6"/>
  <c r="H241" i="6"/>
  <c r="G241" i="6"/>
  <c r="F241" i="6"/>
  <c r="E241" i="6"/>
  <c r="D241" i="6"/>
  <c r="C241" i="6"/>
  <c r="B240" i="6"/>
  <c r="B239" i="6"/>
  <c r="B238" i="6"/>
  <c r="B237" i="6"/>
  <c r="B236" i="6"/>
  <c r="B235" i="6"/>
  <c r="B234" i="6"/>
  <c r="N233" i="6"/>
  <c r="M233" i="6"/>
  <c r="L233" i="6"/>
  <c r="K233" i="6"/>
  <c r="J233" i="6"/>
  <c r="I233" i="6"/>
  <c r="H233" i="6"/>
  <c r="G233" i="6"/>
  <c r="F233" i="6"/>
  <c r="E233" i="6"/>
  <c r="D233" i="6"/>
  <c r="C233" i="6"/>
  <c r="B232" i="6"/>
  <c r="B231" i="6" s="1"/>
  <c r="N231" i="6"/>
  <c r="M231" i="6"/>
  <c r="L231" i="6"/>
  <c r="K231" i="6"/>
  <c r="J231" i="6"/>
  <c r="I231" i="6"/>
  <c r="H231" i="6"/>
  <c r="G231" i="6"/>
  <c r="F231" i="6"/>
  <c r="E231" i="6"/>
  <c r="D231" i="6"/>
  <c r="C231" i="6"/>
  <c r="B230" i="6"/>
  <c r="B229" i="6" s="1"/>
  <c r="N229" i="6"/>
  <c r="M229" i="6"/>
  <c r="L229" i="6"/>
  <c r="K229" i="6"/>
  <c r="J229" i="6"/>
  <c r="I229" i="6"/>
  <c r="H229" i="6"/>
  <c r="G229" i="6"/>
  <c r="F229" i="6"/>
  <c r="E229" i="6"/>
  <c r="D229" i="6"/>
  <c r="C229" i="6"/>
  <c r="B228" i="6"/>
  <c r="B227" i="6"/>
  <c r="N226" i="6"/>
  <c r="M226" i="6"/>
  <c r="L226" i="6"/>
  <c r="K226" i="6"/>
  <c r="J226" i="6"/>
  <c r="I226" i="6"/>
  <c r="H226" i="6"/>
  <c r="G226" i="6"/>
  <c r="F226" i="6"/>
  <c r="E226" i="6"/>
  <c r="D226" i="6"/>
  <c r="C226" i="6"/>
  <c r="B225" i="6"/>
  <c r="N224" i="6"/>
  <c r="M224" i="6"/>
  <c r="L224" i="6"/>
  <c r="K224" i="6"/>
  <c r="J224" i="6"/>
  <c r="I224" i="6"/>
  <c r="H224" i="6"/>
  <c r="G224" i="6"/>
  <c r="F224" i="6"/>
  <c r="E224" i="6"/>
  <c r="D224" i="6"/>
  <c r="C224" i="6"/>
  <c r="B224" i="6"/>
  <c r="B223" i="6"/>
  <c r="B222" i="6"/>
  <c r="B221" i="6"/>
  <c r="B220" i="6"/>
  <c r="B219" i="6"/>
  <c r="N218" i="6"/>
  <c r="M218" i="6"/>
  <c r="L218" i="6"/>
  <c r="K218" i="6"/>
  <c r="J218" i="6"/>
  <c r="I218" i="6"/>
  <c r="H218" i="6"/>
  <c r="G218" i="6"/>
  <c r="F218" i="6"/>
  <c r="E218" i="6"/>
  <c r="D218" i="6"/>
  <c r="C218" i="6"/>
  <c r="B217" i="6"/>
  <c r="B216" i="6"/>
  <c r="B215" i="6"/>
  <c r="B214" i="6"/>
  <c r="B213" i="6"/>
  <c r="B212" i="6" s="1"/>
  <c r="N212" i="6"/>
  <c r="M212" i="6"/>
  <c r="L212" i="6"/>
  <c r="K212" i="6"/>
  <c r="J212" i="6"/>
  <c r="I212" i="6"/>
  <c r="H212" i="6"/>
  <c r="G212" i="6"/>
  <c r="F212" i="6"/>
  <c r="E212" i="6"/>
  <c r="D212" i="6"/>
  <c r="C212" i="6"/>
  <c r="B211" i="6"/>
  <c r="B210" i="6" s="1"/>
  <c r="N210" i="6"/>
  <c r="M210" i="6"/>
  <c r="L210" i="6"/>
  <c r="K210" i="6"/>
  <c r="J210" i="6"/>
  <c r="I210" i="6"/>
  <c r="H210" i="6"/>
  <c r="G210" i="6"/>
  <c r="F210" i="6"/>
  <c r="E210" i="6"/>
  <c r="D210" i="6"/>
  <c r="C210" i="6"/>
  <c r="B209" i="6"/>
  <c r="B208" i="6"/>
  <c r="B207" i="6"/>
  <c r="B206" i="6"/>
  <c r="N205" i="6"/>
  <c r="M205" i="6"/>
  <c r="L205" i="6"/>
  <c r="K205" i="6"/>
  <c r="J205" i="6"/>
  <c r="I205" i="6"/>
  <c r="H205" i="6"/>
  <c r="G205" i="6"/>
  <c r="F205" i="6"/>
  <c r="E205" i="6"/>
  <c r="D205" i="6"/>
  <c r="C205" i="6"/>
  <c r="B204" i="6"/>
  <c r="N203" i="6"/>
  <c r="M203" i="6"/>
  <c r="L203" i="6"/>
  <c r="K203" i="6"/>
  <c r="J203" i="6"/>
  <c r="I203" i="6"/>
  <c r="H203" i="6"/>
  <c r="G203" i="6"/>
  <c r="F203" i="6"/>
  <c r="E203" i="6"/>
  <c r="D203" i="6"/>
  <c r="C203" i="6"/>
  <c r="B202" i="6"/>
  <c r="B201" i="6"/>
  <c r="N200" i="6"/>
  <c r="M200" i="6"/>
  <c r="L200" i="6"/>
  <c r="K200" i="6"/>
  <c r="J200" i="6"/>
  <c r="I200" i="6"/>
  <c r="H200" i="6"/>
  <c r="G200" i="6"/>
  <c r="F200" i="6"/>
  <c r="E200" i="6"/>
  <c r="D200" i="6"/>
  <c r="C200" i="6"/>
  <c r="B199" i="6"/>
  <c r="B198" i="6"/>
  <c r="B197" i="6"/>
  <c r="B196" i="6"/>
  <c r="B195" i="6"/>
  <c r="B194" i="6"/>
  <c r="B193" i="6"/>
  <c r="B192" i="6"/>
  <c r="N191" i="6"/>
  <c r="M191" i="6"/>
  <c r="L191" i="6"/>
  <c r="K191" i="6"/>
  <c r="J191" i="6"/>
  <c r="I191" i="6"/>
  <c r="H191" i="6"/>
  <c r="G191" i="6"/>
  <c r="F191" i="6"/>
  <c r="E191" i="6"/>
  <c r="D191" i="6"/>
  <c r="C191" i="6"/>
  <c r="B190" i="6"/>
  <c r="B189" i="6"/>
  <c r="B188" i="6"/>
  <c r="B187" i="6"/>
  <c r="B186" i="6"/>
  <c r="B185" i="6"/>
  <c r="B184" i="6"/>
  <c r="N183" i="6"/>
  <c r="M183" i="6"/>
  <c r="L183" i="6"/>
  <c r="K183" i="6"/>
  <c r="J183" i="6"/>
  <c r="I183" i="6"/>
  <c r="H183" i="6"/>
  <c r="G183" i="6"/>
  <c r="F183" i="6"/>
  <c r="E183" i="6"/>
  <c r="D183" i="6"/>
  <c r="C183" i="6"/>
  <c r="B182" i="6"/>
  <c r="B181" i="6"/>
  <c r="B180" i="6"/>
  <c r="B179" i="6"/>
  <c r="B178" i="6"/>
  <c r="N177" i="6"/>
  <c r="M177" i="6"/>
  <c r="L177" i="6"/>
  <c r="K177" i="6"/>
  <c r="J177" i="6"/>
  <c r="I177" i="6"/>
  <c r="H177" i="6"/>
  <c r="G177" i="6"/>
  <c r="F177" i="6"/>
  <c r="E177" i="6"/>
  <c r="D177" i="6"/>
  <c r="C177" i="6"/>
  <c r="B176" i="6"/>
  <c r="B175" i="6" s="1"/>
  <c r="N175" i="6"/>
  <c r="M175" i="6"/>
  <c r="L175" i="6"/>
  <c r="K175" i="6"/>
  <c r="J175" i="6"/>
  <c r="I175" i="6"/>
  <c r="H175" i="6"/>
  <c r="G175" i="6"/>
  <c r="F175" i="6"/>
  <c r="E175" i="6"/>
  <c r="D175" i="6"/>
  <c r="C175" i="6"/>
  <c r="B174" i="6"/>
  <c r="B173" i="6" s="1"/>
  <c r="N173" i="6"/>
  <c r="M173" i="6"/>
  <c r="L173" i="6"/>
  <c r="K173" i="6"/>
  <c r="J173" i="6"/>
  <c r="I173" i="6"/>
  <c r="H173" i="6"/>
  <c r="G173" i="6"/>
  <c r="F173" i="6"/>
  <c r="E173" i="6"/>
  <c r="D173" i="6"/>
  <c r="C173" i="6"/>
  <c r="B172" i="6"/>
  <c r="B171" i="6"/>
  <c r="B170" i="6"/>
  <c r="B169" i="6"/>
  <c r="B168" i="6"/>
  <c r="N167" i="6"/>
  <c r="M167" i="6"/>
  <c r="L167" i="6"/>
  <c r="K167" i="6"/>
  <c r="J167" i="6"/>
  <c r="I167" i="6"/>
  <c r="H167" i="6"/>
  <c r="G167" i="6"/>
  <c r="F167" i="6"/>
  <c r="E167" i="6"/>
  <c r="D167" i="6"/>
  <c r="C167" i="6"/>
  <c r="B166" i="6"/>
  <c r="B165" i="6" s="1"/>
  <c r="N165" i="6"/>
  <c r="M165" i="6"/>
  <c r="L165" i="6"/>
  <c r="K165" i="6"/>
  <c r="J165" i="6"/>
  <c r="I165" i="6"/>
  <c r="H165" i="6"/>
  <c r="G165" i="6"/>
  <c r="F165" i="6"/>
  <c r="E165" i="6"/>
  <c r="D165" i="6"/>
  <c r="C165" i="6"/>
  <c r="B164" i="6"/>
  <c r="B163" i="6"/>
  <c r="B162" i="6"/>
  <c r="N161" i="6"/>
  <c r="M161" i="6"/>
  <c r="L161" i="6"/>
  <c r="K161" i="6"/>
  <c r="J161" i="6"/>
  <c r="I161" i="6"/>
  <c r="H161" i="6"/>
  <c r="G161" i="6"/>
  <c r="F161" i="6"/>
  <c r="E161" i="6"/>
  <c r="D161" i="6"/>
  <c r="C161" i="6"/>
  <c r="B160" i="6"/>
  <c r="B159" i="6"/>
  <c r="B158" i="6"/>
  <c r="N157" i="6"/>
  <c r="M157" i="6"/>
  <c r="L157" i="6"/>
  <c r="K157" i="6"/>
  <c r="J157" i="6"/>
  <c r="I157" i="6"/>
  <c r="H157" i="6"/>
  <c r="G157" i="6"/>
  <c r="F157" i="6"/>
  <c r="E157" i="6"/>
  <c r="D157" i="6"/>
  <c r="C157" i="6"/>
  <c r="B156" i="6"/>
  <c r="B155" i="6" s="1"/>
  <c r="N155" i="6"/>
  <c r="M155" i="6"/>
  <c r="L155" i="6"/>
  <c r="K155" i="6"/>
  <c r="J155" i="6"/>
  <c r="I155" i="6"/>
  <c r="H155" i="6"/>
  <c r="G155" i="6"/>
  <c r="F155" i="6"/>
  <c r="E155" i="6"/>
  <c r="D155" i="6"/>
  <c r="C155" i="6"/>
  <c r="B154" i="6"/>
  <c r="B153" i="6"/>
  <c r="B152" i="6"/>
  <c r="N151" i="6"/>
  <c r="M151" i="6"/>
  <c r="L151" i="6"/>
  <c r="K151" i="6"/>
  <c r="J151" i="6"/>
  <c r="I151" i="6"/>
  <c r="H151" i="6"/>
  <c r="G151" i="6"/>
  <c r="F151" i="6"/>
  <c r="E151" i="6"/>
  <c r="D151" i="6"/>
  <c r="C151" i="6"/>
  <c r="B150" i="6"/>
  <c r="B149" i="6"/>
  <c r="B148" i="6"/>
  <c r="B147" i="6"/>
  <c r="B146" i="6"/>
  <c r="N145" i="6"/>
  <c r="M145" i="6"/>
  <c r="L145" i="6"/>
  <c r="K145" i="6"/>
  <c r="J145" i="6"/>
  <c r="I145" i="6"/>
  <c r="H145" i="6"/>
  <c r="G145" i="6"/>
  <c r="F145" i="6"/>
  <c r="E145" i="6"/>
  <c r="D145" i="6"/>
  <c r="C145" i="6"/>
  <c r="B144" i="6"/>
  <c r="B143" i="6" s="1"/>
  <c r="N143" i="6"/>
  <c r="M143" i="6"/>
  <c r="L143" i="6"/>
  <c r="K143" i="6"/>
  <c r="J143" i="6"/>
  <c r="I143" i="6"/>
  <c r="H143" i="6"/>
  <c r="G143" i="6"/>
  <c r="F143" i="6"/>
  <c r="E143" i="6"/>
  <c r="D143" i="6"/>
  <c r="C143" i="6"/>
  <c r="B142" i="6"/>
  <c r="B141" i="6"/>
  <c r="B140" i="6"/>
  <c r="B139" i="6"/>
  <c r="B138" i="6"/>
  <c r="B137" i="6"/>
  <c r="B136" i="6"/>
  <c r="N135" i="6"/>
  <c r="M135" i="6"/>
  <c r="L135" i="6"/>
  <c r="K135" i="6"/>
  <c r="J135" i="6"/>
  <c r="I135" i="6"/>
  <c r="H135" i="6"/>
  <c r="G135" i="6"/>
  <c r="F135" i="6"/>
  <c r="E135" i="6"/>
  <c r="D135" i="6"/>
  <c r="C135" i="6"/>
  <c r="B134" i="6"/>
  <c r="B133" i="6"/>
  <c r="B132" i="6"/>
  <c r="N131" i="6"/>
  <c r="M131" i="6"/>
  <c r="L131" i="6"/>
  <c r="K131" i="6"/>
  <c r="J131" i="6"/>
  <c r="I131" i="6"/>
  <c r="H131" i="6"/>
  <c r="G131" i="6"/>
  <c r="F131" i="6"/>
  <c r="E131" i="6"/>
  <c r="D131" i="6"/>
  <c r="C131" i="6"/>
  <c r="B130" i="6"/>
  <c r="B129" i="6"/>
  <c r="B128" i="6"/>
  <c r="B127" i="6"/>
  <c r="N126" i="6"/>
  <c r="M126" i="6"/>
  <c r="L126" i="6"/>
  <c r="K126" i="6"/>
  <c r="J126" i="6"/>
  <c r="I126" i="6"/>
  <c r="H126" i="6"/>
  <c r="G126" i="6"/>
  <c r="F126" i="6"/>
  <c r="E126" i="6"/>
  <c r="D126" i="6"/>
  <c r="C126" i="6"/>
  <c r="B125" i="6"/>
  <c r="B124" i="6"/>
  <c r="B123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B121" i="6"/>
  <c r="B120" i="6"/>
  <c r="B119" i="6"/>
  <c r="N118" i="6"/>
  <c r="M118" i="6"/>
  <c r="L118" i="6"/>
  <c r="K118" i="6"/>
  <c r="J118" i="6"/>
  <c r="I118" i="6"/>
  <c r="H118" i="6"/>
  <c r="G118" i="6"/>
  <c r="F118" i="6"/>
  <c r="E118" i="6"/>
  <c r="D118" i="6"/>
  <c r="C118" i="6"/>
  <c r="B117" i="6"/>
  <c r="N116" i="6"/>
  <c r="M116" i="6"/>
  <c r="L116" i="6"/>
  <c r="K116" i="6"/>
  <c r="J116" i="6"/>
  <c r="I116" i="6"/>
  <c r="H116" i="6"/>
  <c r="G116" i="6"/>
  <c r="F116" i="6"/>
  <c r="E116" i="6"/>
  <c r="D116" i="6"/>
  <c r="C116" i="6"/>
  <c r="B115" i="6"/>
  <c r="B114" i="6"/>
  <c r="B113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B111" i="6"/>
  <c r="B110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B108" i="6"/>
  <c r="B107" i="6"/>
  <c r="B106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B104" i="6"/>
  <c r="B103" i="6"/>
  <c r="B102" i="6"/>
  <c r="B101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B99" i="6"/>
  <c r="B98" i="6"/>
  <c r="B97" i="6"/>
  <c r="B96" i="6"/>
  <c r="N95" i="6"/>
  <c r="M95" i="6"/>
  <c r="L95" i="6"/>
  <c r="K95" i="6"/>
  <c r="J95" i="6"/>
  <c r="I95" i="6"/>
  <c r="H95" i="6"/>
  <c r="G95" i="6"/>
  <c r="F95" i="6"/>
  <c r="E95" i="6"/>
  <c r="D95" i="6"/>
  <c r="C95" i="6"/>
  <c r="B94" i="6"/>
  <c r="B93" i="6" s="1"/>
  <c r="N93" i="6"/>
  <c r="M93" i="6"/>
  <c r="L93" i="6"/>
  <c r="K93" i="6"/>
  <c r="J93" i="6"/>
  <c r="I93" i="6"/>
  <c r="H93" i="6"/>
  <c r="G93" i="6"/>
  <c r="F93" i="6"/>
  <c r="E93" i="6"/>
  <c r="D93" i="6"/>
  <c r="C93" i="6"/>
  <c r="B92" i="6"/>
  <c r="B91" i="6"/>
  <c r="B90" i="6"/>
  <c r="N89" i="6"/>
  <c r="M89" i="6"/>
  <c r="L89" i="6"/>
  <c r="K89" i="6"/>
  <c r="J89" i="6"/>
  <c r="I89" i="6"/>
  <c r="H89" i="6"/>
  <c r="G89" i="6"/>
  <c r="F89" i="6"/>
  <c r="E89" i="6"/>
  <c r="D89" i="6"/>
  <c r="C89" i="6"/>
  <c r="B88" i="6"/>
  <c r="B87" i="6"/>
  <c r="B86" i="6"/>
  <c r="B85" i="6"/>
  <c r="B84" i="6"/>
  <c r="B83" i="6"/>
  <c r="B82" i="6"/>
  <c r="N81" i="6"/>
  <c r="M81" i="6"/>
  <c r="L81" i="6"/>
  <c r="K81" i="6"/>
  <c r="J81" i="6"/>
  <c r="I81" i="6"/>
  <c r="H81" i="6"/>
  <c r="G81" i="6"/>
  <c r="F81" i="6"/>
  <c r="E81" i="6"/>
  <c r="D81" i="6"/>
  <c r="C81" i="6"/>
  <c r="B80" i="6"/>
  <c r="B79" i="6"/>
  <c r="B78" i="6"/>
  <c r="B77" i="6"/>
  <c r="N76" i="6"/>
  <c r="M76" i="6"/>
  <c r="L76" i="6"/>
  <c r="K76" i="6"/>
  <c r="J76" i="6"/>
  <c r="I76" i="6"/>
  <c r="H76" i="6"/>
  <c r="G76" i="6"/>
  <c r="F76" i="6"/>
  <c r="E76" i="6"/>
  <c r="D76" i="6"/>
  <c r="C76" i="6"/>
  <c r="B75" i="6"/>
  <c r="B73" i="6" s="1"/>
  <c r="B74" i="6"/>
  <c r="N73" i="6"/>
  <c r="M73" i="6"/>
  <c r="L73" i="6"/>
  <c r="K73" i="6"/>
  <c r="J73" i="6"/>
  <c r="I73" i="6"/>
  <c r="H73" i="6"/>
  <c r="G73" i="6"/>
  <c r="F73" i="6"/>
  <c r="E73" i="6"/>
  <c r="D73" i="6"/>
  <c r="C73" i="6"/>
  <c r="B72" i="6"/>
  <c r="B71" i="6"/>
  <c r="B70" i="6"/>
  <c r="B69" i="6"/>
  <c r="N68" i="6"/>
  <c r="M68" i="6"/>
  <c r="L68" i="6"/>
  <c r="K68" i="6"/>
  <c r="J68" i="6"/>
  <c r="I68" i="6"/>
  <c r="H68" i="6"/>
  <c r="G68" i="6"/>
  <c r="F68" i="6"/>
  <c r="E68" i="6"/>
  <c r="D68" i="6"/>
  <c r="C68" i="6"/>
  <c r="B67" i="6"/>
  <c r="B66" i="6"/>
  <c r="B65" i="6"/>
  <c r="N64" i="6"/>
  <c r="M64" i="6"/>
  <c r="L64" i="6"/>
  <c r="K64" i="6"/>
  <c r="J64" i="6"/>
  <c r="I64" i="6"/>
  <c r="H64" i="6"/>
  <c r="G64" i="6"/>
  <c r="F64" i="6"/>
  <c r="E64" i="6"/>
  <c r="D64" i="6"/>
  <c r="C64" i="6"/>
  <c r="B63" i="6"/>
  <c r="B62" i="6" s="1"/>
  <c r="N62" i="6"/>
  <c r="M62" i="6"/>
  <c r="L62" i="6"/>
  <c r="K62" i="6"/>
  <c r="J62" i="6"/>
  <c r="I62" i="6"/>
  <c r="H62" i="6"/>
  <c r="G62" i="6"/>
  <c r="F62" i="6"/>
  <c r="E62" i="6"/>
  <c r="D62" i="6"/>
  <c r="C62" i="6"/>
  <c r="B61" i="6"/>
  <c r="B60" i="6" s="1"/>
  <c r="N60" i="6"/>
  <c r="M60" i="6"/>
  <c r="L60" i="6"/>
  <c r="K60" i="6"/>
  <c r="J60" i="6"/>
  <c r="I60" i="6"/>
  <c r="H60" i="6"/>
  <c r="G60" i="6"/>
  <c r="F60" i="6"/>
  <c r="E60" i="6"/>
  <c r="D60" i="6"/>
  <c r="C60" i="6"/>
  <c r="B59" i="6"/>
  <c r="B58" i="6"/>
  <c r="N57" i="6"/>
  <c r="M57" i="6"/>
  <c r="L57" i="6"/>
  <c r="K57" i="6"/>
  <c r="J57" i="6"/>
  <c r="I57" i="6"/>
  <c r="H57" i="6"/>
  <c r="G57" i="6"/>
  <c r="F57" i="6"/>
  <c r="E57" i="6"/>
  <c r="D57" i="6"/>
  <c r="C57" i="6"/>
  <c r="B56" i="6"/>
  <c r="B55" i="6"/>
  <c r="B54" i="6"/>
  <c r="B53" i="6"/>
  <c r="B52" i="6"/>
  <c r="B51" i="6"/>
  <c r="N50" i="6"/>
  <c r="M50" i="6"/>
  <c r="L50" i="6"/>
  <c r="K50" i="6"/>
  <c r="J50" i="6"/>
  <c r="I50" i="6"/>
  <c r="H50" i="6"/>
  <c r="G50" i="6"/>
  <c r="F50" i="6"/>
  <c r="E50" i="6"/>
  <c r="D50" i="6"/>
  <c r="C50" i="6"/>
  <c r="B49" i="6"/>
  <c r="B48" i="6"/>
  <c r="N47" i="6"/>
  <c r="M47" i="6"/>
  <c r="L47" i="6"/>
  <c r="K47" i="6"/>
  <c r="J47" i="6"/>
  <c r="I47" i="6"/>
  <c r="H47" i="6"/>
  <c r="G47" i="6"/>
  <c r="F47" i="6"/>
  <c r="E47" i="6"/>
  <c r="D47" i="6"/>
  <c r="C47" i="6"/>
  <c r="B46" i="6"/>
  <c r="B45" i="6"/>
  <c r="N44" i="6"/>
  <c r="M44" i="6"/>
  <c r="L44" i="6"/>
  <c r="K44" i="6"/>
  <c r="J44" i="6"/>
  <c r="I44" i="6"/>
  <c r="H44" i="6"/>
  <c r="G44" i="6"/>
  <c r="F44" i="6"/>
  <c r="E44" i="6"/>
  <c r="D44" i="6"/>
  <c r="C44" i="6"/>
  <c r="B43" i="6"/>
  <c r="B42" i="6"/>
  <c r="N41" i="6"/>
  <c r="M41" i="6"/>
  <c r="L41" i="6"/>
  <c r="K41" i="6"/>
  <c r="J41" i="6"/>
  <c r="I41" i="6"/>
  <c r="H41" i="6"/>
  <c r="G41" i="6"/>
  <c r="F41" i="6"/>
  <c r="E41" i="6"/>
  <c r="D41" i="6"/>
  <c r="C41" i="6"/>
  <c r="B40" i="6"/>
  <c r="B39" i="6" s="1"/>
  <c r="N39" i="6"/>
  <c r="M39" i="6"/>
  <c r="L39" i="6"/>
  <c r="K39" i="6"/>
  <c r="J39" i="6"/>
  <c r="I39" i="6"/>
  <c r="H39" i="6"/>
  <c r="G39" i="6"/>
  <c r="F39" i="6"/>
  <c r="E39" i="6"/>
  <c r="D39" i="6"/>
  <c r="C39" i="6"/>
  <c r="B38" i="6"/>
  <c r="B37" i="6"/>
  <c r="B36" i="6"/>
  <c r="N35" i="6"/>
  <c r="M35" i="6"/>
  <c r="L35" i="6"/>
  <c r="K35" i="6"/>
  <c r="J35" i="6"/>
  <c r="I35" i="6"/>
  <c r="H35" i="6"/>
  <c r="G35" i="6"/>
  <c r="F35" i="6"/>
  <c r="E35" i="6"/>
  <c r="D35" i="6"/>
  <c r="C35" i="6"/>
  <c r="B34" i="6"/>
  <c r="B33" i="6" s="1"/>
  <c r="N33" i="6"/>
  <c r="M33" i="6"/>
  <c r="L33" i="6"/>
  <c r="K33" i="6"/>
  <c r="J33" i="6"/>
  <c r="I33" i="6"/>
  <c r="H33" i="6"/>
  <c r="G33" i="6"/>
  <c r="F33" i="6"/>
  <c r="E33" i="6"/>
  <c r="D33" i="6"/>
  <c r="C33" i="6"/>
  <c r="B32" i="6"/>
  <c r="B31" i="6"/>
  <c r="B30" i="6"/>
  <c r="B29" i="6"/>
  <c r="B28" i="6"/>
  <c r="B27" i="6"/>
  <c r="N26" i="6"/>
  <c r="M26" i="6"/>
  <c r="L26" i="6"/>
  <c r="K26" i="6"/>
  <c r="J26" i="6"/>
  <c r="I26" i="6"/>
  <c r="H26" i="6"/>
  <c r="G26" i="6"/>
  <c r="F26" i="6"/>
  <c r="E26" i="6"/>
  <c r="D26" i="6"/>
  <c r="C26" i="6"/>
  <c r="B25" i="6"/>
  <c r="B24" i="6"/>
  <c r="N23" i="6"/>
  <c r="M23" i="6"/>
  <c r="L23" i="6"/>
  <c r="K23" i="6"/>
  <c r="J23" i="6"/>
  <c r="I23" i="6"/>
  <c r="H23" i="6"/>
  <c r="G23" i="6"/>
  <c r="F23" i="6"/>
  <c r="E23" i="6"/>
  <c r="D23" i="6"/>
  <c r="C23" i="6"/>
  <c r="B22" i="6"/>
  <c r="B21" i="6" s="1"/>
  <c r="N21" i="6"/>
  <c r="M21" i="6"/>
  <c r="L21" i="6"/>
  <c r="K21" i="6"/>
  <c r="J21" i="6"/>
  <c r="I21" i="6"/>
  <c r="H21" i="6"/>
  <c r="G21" i="6"/>
  <c r="F21" i="6"/>
  <c r="E21" i="6"/>
  <c r="D21" i="6"/>
  <c r="C21" i="6"/>
  <c r="B20" i="6"/>
  <c r="B19" i="6" s="1"/>
  <c r="N19" i="6"/>
  <c r="M19" i="6"/>
  <c r="L19" i="6"/>
  <c r="K19" i="6"/>
  <c r="J19" i="6"/>
  <c r="I19" i="6"/>
  <c r="H19" i="6"/>
  <c r="G19" i="6"/>
  <c r="F19" i="6"/>
  <c r="E19" i="6"/>
  <c r="D19" i="6"/>
  <c r="C19" i="6"/>
  <c r="B18" i="6"/>
  <c r="B17" i="6"/>
  <c r="B16" i="6"/>
  <c r="B15" i="6"/>
  <c r="B14" i="6"/>
  <c r="N13" i="6"/>
  <c r="M13" i="6"/>
  <c r="L13" i="6"/>
  <c r="K13" i="6"/>
  <c r="J13" i="6"/>
  <c r="I13" i="6"/>
  <c r="H13" i="6"/>
  <c r="G13" i="6"/>
  <c r="F13" i="6"/>
  <c r="E13" i="6"/>
  <c r="D13" i="6"/>
  <c r="C13" i="6"/>
  <c r="B12" i="6"/>
  <c r="B11" i="6"/>
  <c r="B10" i="6"/>
  <c r="N9" i="6"/>
  <c r="M9" i="6"/>
  <c r="L9" i="6"/>
  <c r="K9" i="6"/>
  <c r="J9" i="6"/>
  <c r="I9" i="6"/>
  <c r="H9" i="6"/>
  <c r="G9" i="6"/>
  <c r="F9" i="6"/>
  <c r="E9" i="6"/>
  <c r="D9" i="6"/>
  <c r="C9" i="6"/>
  <c r="B47" i="6" l="1"/>
  <c r="B272" i="6"/>
  <c r="B200" i="6"/>
  <c r="B41" i="6"/>
  <c r="B241" i="6"/>
  <c r="B131" i="6"/>
  <c r="B205" i="6"/>
  <c r="B118" i="6"/>
  <c r="B57" i="6"/>
  <c r="B255" i="6"/>
  <c r="B151" i="6"/>
  <c r="B258" i="6"/>
  <c r="B9" i="6"/>
  <c r="B68" i="6"/>
  <c r="B116" i="6"/>
  <c r="B161" i="6"/>
  <c r="B266" i="6"/>
  <c r="B44" i="6"/>
  <c r="B203" i="6"/>
  <c r="J8" i="6"/>
  <c r="B13" i="6"/>
  <c r="I8" i="6"/>
  <c r="B112" i="6"/>
  <c r="B233" i="6"/>
  <c r="B145" i="6"/>
  <c r="B95" i="6"/>
  <c r="B126" i="6"/>
  <c r="B100" i="6"/>
  <c r="B105" i="6"/>
  <c r="B122" i="6"/>
  <c r="G8" i="6"/>
  <c r="B23" i="6"/>
  <c r="B76" i="6"/>
  <c r="B177" i="6"/>
  <c r="B191" i="6"/>
  <c r="D8" i="6"/>
  <c r="E8" i="6"/>
  <c r="M8" i="6"/>
  <c r="B50" i="6"/>
  <c r="B64" i="6"/>
  <c r="B109" i="6"/>
  <c r="B135" i="6"/>
  <c r="B250" i="6"/>
  <c r="K8" i="6"/>
  <c r="B167" i="6"/>
  <c r="B226" i="6"/>
  <c r="C8" i="6"/>
  <c r="B183" i="6"/>
  <c r="N8" i="6"/>
  <c r="B81" i="6"/>
  <c r="B89" i="6"/>
  <c r="B157" i="6"/>
  <c r="B218" i="6"/>
  <c r="L8" i="6"/>
  <c r="H8" i="6"/>
  <c r="B269" i="6"/>
  <c r="F8" i="6"/>
  <c r="B26" i="6"/>
  <c r="B35" i="6"/>
  <c r="B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maria.delgado</author>
  </authors>
  <commentList>
    <comment ref="A12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maria.delgado:</t>
        </r>
        <r>
          <rPr>
            <sz val="9"/>
            <color indexed="81"/>
            <rFont val="Tahoma"/>
            <family val="2"/>
          </rPr>
          <t xml:space="preserve">
Caimán</t>
        </r>
      </text>
    </comment>
    <comment ref="A15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maria.delgado:</t>
        </r>
        <r>
          <rPr>
            <sz val="9"/>
            <color indexed="81"/>
            <rFont val="Tahoma"/>
            <family val="2"/>
          </rPr>
          <t xml:space="preserve">
Japón</t>
        </r>
      </text>
    </comment>
    <comment ref="A17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maria.delgado: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maria.delgado:</t>
        </r>
        <r>
          <rPr>
            <sz val="9"/>
            <color indexed="81"/>
            <rFont val="Tahoma"/>
            <family val="2"/>
          </rPr>
          <t xml:space="preserve">
Países</t>
        </r>
      </text>
    </comment>
    <comment ref="A18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maria.delgado:</t>
        </r>
        <r>
          <rPr>
            <sz val="9"/>
            <color indexed="81"/>
            <rFont val="Tahoma"/>
            <family val="2"/>
          </rPr>
          <t xml:space="preserve">
Panamá</t>
        </r>
      </text>
    </comment>
    <comment ref="A22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maria.delgado:</t>
        </r>
        <r>
          <rPr>
            <sz val="9"/>
            <color indexed="81"/>
            <rFont val="Tahoma"/>
            <family val="2"/>
          </rPr>
          <t xml:space="preserve">
Martín</t>
        </r>
      </text>
    </comment>
    <comment ref="A26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maria.delgado:</t>
        </r>
        <r>
          <rPr>
            <sz val="9"/>
            <color indexed="81"/>
            <rFont val="Tahoma"/>
            <family val="2"/>
          </rPr>
          <t xml:space="preserve">
Turquía</t>
        </r>
      </text>
    </comment>
  </commentList>
</comments>
</file>

<file path=xl/sharedStrings.xml><?xml version="1.0" encoding="utf-8"?>
<sst xmlns="http://schemas.openxmlformats.org/spreadsheetml/2006/main" count="3600" uniqueCount="364">
  <si>
    <t>Total general</t>
  </si>
  <si>
    <t>Enero</t>
  </si>
  <si>
    <t>Febrero</t>
  </si>
  <si>
    <t>Marzo</t>
  </si>
  <si>
    <t>Total</t>
  </si>
  <si>
    <t>Alemania</t>
  </si>
  <si>
    <t>Antigua y Barbuda</t>
  </si>
  <si>
    <t>Australia</t>
  </si>
  <si>
    <t>Bahamas</t>
  </si>
  <si>
    <t>Belgica</t>
  </si>
  <si>
    <t>Bolivia</t>
  </si>
  <si>
    <t>China</t>
  </si>
  <si>
    <t>Chipre</t>
  </si>
  <si>
    <t>Dinamarca</t>
  </si>
  <si>
    <t>España</t>
  </si>
  <si>
    <t>Filipinas</t>
  </si>
  <si>
    <t>Francia</t>
  </si>
  <si>
    <t>Gibraltar</t>
  </si>
  <si>
    <t>Grecia</t>
  </si>
  <si>
    <t>Hong Kong</t>
  </si>
  <si>
    <t>Islas Cook</t>
  </si>
  <si>
    <t>Islas Marshall</t>
  </si>
  <si>
    <t>Italia</t>
  </si>
  <si>
    <t>Jamaica</t>
  </si>
  <si>
    <t>Liberia</t>
  </si>
  <si>
    <t>Malta</t>
  </si>
  <si>
    <t>Noruega</t>
  </si>
  <si>
    <t>Portugal</t>
  </si>
  <si>
    <t>Reino Unido</t>
  </si>
  <si>
    <t>República Dominicana</t>
  </si>
  <si>
    <t>Rumania</t>
  </si>
  <si>
    <t>San Vicente</t>
  </si>
  <si>
    <t>Singapur</t>
  </si>
  <si>
    <t>Suecia</t>
  </si>
  <si>
    <t>Tanzania</t>
  </si>
  <si>
    <t>Vanuatu</t>
  </si>
  <si>
    <t>Fuente: Registros administrativos, unidad de estadísticas, Dirección de Planificación y Desarrollo, Autoridad Portuaria Dominicana (APORDOM)</t>
  </si>
  <si>
    <t>Isla  Man</t>
  </si>
  <si>
    <t>ST. John</t>
  </si>
  <si>
    <t>Egipto</t>
  </si>
  <si>
    <t>Moldova</t>
  </si>
  <si>
    <t>Paises Bajos</t>
  </si>
  <si>
    <t xml:space="preserve">Irlanda </t>
  </si>
  <si>
    <t>Japón</t>
  </si>
  <si>
    <t>Mexico</t>
  </si>
  <si>
    <t>Togo</t>
  </si>
  <si>
    <t>Bermudas</t>
  </si>
  <si>
    <t>Venezuela</t>
  </si>
  <si>
    <t xml:space="preserve">Estados Unidos </t>
  </si>
  <si>
    <t>Korea</t>
  </si>
  <si>
    <t>Santa Lucía</t>
  </si>
  <si>
    <t>Carguero</t>
  </si>
  <si>
    <t>Yate</t>
  </si>
  <si>
    <t>Barcaza</t>
  </si>
  <si>
    <t>Granelero</t>
  </si>
  <si>
    <t>Crucero</t>
  </si>
  <si>
    <t>Tanquero</t>
  </si>
  <si>
    <t>Brasil</t>
  </si>
  <si>
    <t>Canadá</t>
  </si>
  <si>
    <t>Chile</t>
  </si>
  <si>
    <t xml:space="preserve">Croacia </t>
  </si>
  <si>
    <t>Dominica</t>
  </si>
  <si>
    <t>Draga</t>
  </si>
  <si>
    <t>Remolcador</t>
  </si>
  <si>
    <t xml:space="preserve">Ferry </t>
  </si>
  <si>
    <t>Guayana Francesa</t>
  </si>
  <si>
    <t>Panamá</t>
  </si>
  <si>
    <t>Pesquero</t>
  </si>
  <si>
    <t>Otros</t>
  </si>
  <si>
    <t>Suiza</t>
  </si>
  <si>
    <t>Abril</t>
  </si>
  <si>
    <t>Mayo</t>
  </si>
  <si>
    <t>Junio</t>
  </si>
  <si>
    <t>Julio</t>
  </si>
  <si>
    <t>Agosto</t>
  </si>
  <si>
    <t>Septiembre</t>
  </si>
  <si>
    <t>Barbados</t>
  </si>
  <si>
    <t>Finlandia</t>
  </si>
  <si>
    <t>Haiti</t>
  </si>
  <si>
    <t>Malasia</t>
  </si>
  <si>
    <t xml:space="preserve">  Yate</t>
  </si>
  <si>
    <t>Uruguay</t>
  </si>
  <si>
    <t xml:space="preserve">            * : Cifras preliminares sujetas a rectificación</t>
  </si>
  <si>
    <t>m                    m</t>
  </si>
  <si>
    <t>Octubre</t>
  </si>
  <si>
    <t>Noviembre</t>
  </si>
  <si>
    <t>Diciembre</t>
  </si>
  <si>
    <t>Ferry</t>
  </si>
  <si>
    <t>Bélgica</t>
  </si>
  <si>
    <t>Bulgaria</t>
  </si>
  <si>
    <t>Colombia</t>
  </si>
  <si>
    <t>Corea del  Norte</t>
  </si>
  <si>
    <t>Corea del Sur</t>
  </si>
  <si>
    <t>Croasia</t>
  </si>
  <si>
    <t>Estados Unidos de Norteamérica</t>
  </si>
  <si>
    <t>Holanda</t>
  </si>
  <si>
    <t>Honduras</t>
  </si>
  <si>
    <t>India</t>
  </si>
  <si>
    <t>Inglaterra</t>
  </si>
  <si>
    <t>Irlanda</t>
  </si>
  <si>
    <t>Islandia</t>
  </si>
  <si>
    <t>Islas Caiman</t>
  </si>
  <si>
    <t>Islas Man</t>
  </si>
  <si>
    <t>México</t>
  </si>
  <si>
    <t>Moldava</t>
  </si>
  <si>
    <t>Monaco</t>
  </si>
  <si>
    <t>Nicaragua</t>
  </si>
  <si>
    <t>Paises  Bajos</t>
  </si>
  <si>
    <t>Palaos</t>
  </si>
  <si>
    <t>Republica Dominicana</t>
  </si>
  <si>
    <t>Rumanía</t>
  </si>
  <si>
    <t>San Martin</t>
  </si>
  <si>
    <t>St. John</t>
  </si>
  <si>
    <t>St.Thomas</t>
  </si>
  <si>
    <t>Tailandia</t>
  </si>
  <si>
    <t>Tonga</t>
  </si>
  <si>
    <t>Turquía</t>
  </si>
  <si>
    <t>Ucrania</t>
  </si>
  <si>
    <t>Fuente: Registros administrativos suministrados por la Autoridad Portuaria Dominicana</t>
  </si>
  <si>
    <t>País de nacionalidad o de propiedad del buque y tipo de buque</t>
  </si>
  <si>
    <t>Antigua</t>
  </si>
  <si>
    <t>Arabia Saudita</t>
  </si>
  <si>
    <t>Argentina</t>
  </si>
  <si>
    <t>Austria</t>
  </si>
  <si>
    <t>Canada</t>
  </si>
  <si>
    <t>Corea Del Sur</t>
  </si>
  <si>
    <t>Curazao</t>
  </si>
  <si>
    <t>Ecuador</t>
  </si>
  <si>
    <t>Estados Unidos</t>
  </si>
  <si>
    <t>Isla Cook</t>
  </si>
  <si>
    <t>Isla Virgenes</t>
  </si>
  <si>
    <t>Islas Bermudas</t>
  </si>
  <si>
    <t>Islas Providenciales</t>
  </si>
  <si>
    <t>Japon</t>
  </si>
  <si>
    <t>Libano</t>
  </si>
  <si>
    <t>Luxemburgo</t>
  </si>
  <si>
    <t>Moldovia</t>
  </si>
  <si>
    <t>Pamana</t>
  </si>
  <si>
    <t>Panama</t>
  </si>
  <si>
    <t>Peru</t>
  </si>
  <si>
    <t>Polonia</t>
  </si>
  <si>
    <t>Puerto Rico</t>
  </si>
  <si>
    <t>Qatar</t>
  </si>
  <si>
    <t>Republica Checa</t>
  </si>
  <si>
    <t>San Cristobal-Nevis (St. Kitts)</t>
  </si>
  <si>
    <t>Santo Tomé Y Príncipe</t>
  </si>
  <si>
    <t>Sri Lanka</t>
  </si>
  <si>
    <t>St. Thomas</t>
  </si>
  <si>
    <t>Sudafrica</t>
  </si>
  <si>
    <t>Taiwan</t>
  </si>
  <si>
    <t>Tokio</t>
  </si>
  <si>
    <t>Turquia</t>
  </si>
  <si>
    <t>Fuente: Registros administrativos, unidad de estadísticas, Dirección de Planificación y Desarrollo, Autoridad Portuaria Dominicana, APORDOM</t>
  </si>
  <si>
    <r>
      <rPr>
        <b/>
        <sz val="9"/>
        <rFont val="Roboto"/>
      </rPr>
      <t>Cuadro 7.5</t>
    </r>
    <r>
      <rPr>
        <sz val="9"/>
        <rFont val="Roboto"/>
      </rPr>
      <t xml:space="preserve"> REPÚBLICA DOMINICANA: Número de buques en comercio exterior por mes, según país de nacionalidad o propiedad y tipo de buque, 2015*</t>
    </r>
  </si>
  <si>
    <t xml:space="preserve">   Tanquero</t>
  </si>
  <si>
    <t xml:space="preserve">    Yate</t>
  </si>
  <si>
    <t xml:space="preserve">   Granelero</t>
  </si>
  <si>
    <t>*Cifras sujetas a rectifiacion</t>
  </si>
  <si>
    <t xml:space="preserve">  Carguero</t>
  </si>
  <si>
    <t xml:space="preserve">  Barcaza</t>
  </si>
  <si>
    <t xml:space="preserve">  Granelero</t>
  </si>
  <si>
    <t xml:space="preserve">  Remolcador</t>
  </si>
  <si>
    <t xml:space="preserve">  Tanquero</t>
  </si>
  <si>
    <t>Aruba</t>
  </si>
  <si>
    <t xml:space="preserve">   Carguero</t>
  </si>
  <si>
    <t xml:space="preserve">   Crucero</t>
  </si>
  <si>
    <t xml:space="preserve">  Otros</t>
  </si>
  <si>
    <t>Belice</t>
  </si>
  <si>
    <t xml:space="preserve">Brasil </t>
  </si>
  <si>
    <t xml:space="preserve">  Draga</t>
  </si>
  <si>
    <t>Comoros</t>
  </si>
  <si>
    <t>Croacia</t>
  </si>
  <si>
    <t>Estados Unidos de Norte América</t>
  </si>
  <si>
    <t xml:space="preserve">  Pesquero</t>
  </si>
  <si>
    <t>Guyana Francesa</t>
  </si>
  <si>
    <t xml:space="preserve">Draga </t>
  </si>
  <si>
    <t xml:space="preserve">India </t>
  </si>
  <si>
    <t xml:space="preserve">  Crucero</t>
  </si>
  <si>
    <t>Islas Caimán</t>
  </si>
  <si>
    <t xml:space="preserve">Barcaza </t>
  </si>
  <si>
    <t>Holanda, Países Bajos</t>
  </si>
  <si>
    <t xml:space="preserve">  Ferry</t>
  </si>
  <si>
    <t>Perú</t>
  </si>
  <si>
    <t>República Centroafricana</t>
  </si>
  <si>
    <t>Rusia</t>
  </si>
  <si>
    <t>San Martín</t>
  </si>
  <si>
    <t>Santo Tomé y Príncipe</t>
  </si>
  <si>
    <t>Sri Lanka (Ceilan)</t>
  </si>
  <si>
    <t>St John</t>
  </si>
  <si>
    <t>St Thomas</t>
  </si>
  <si>
    <r>
      <rPr>
        <b/>
        <sz val="9"/>
        <rFont val="Roboto"/>
      </rPr>
      <t>Cuadro 7.5</t>
    </r>
    <r>
      <rPr>
        <sz val="9"/>
        <rFont val="Roboto"/>
      </rPr>
      <t xml:space="preserve"> REPÚBLICA DOMINICANA: Número de buques en comercio exterior por mes, según país de nacionalidad o propiedad, 2016 *</t>
    </r>
  </si>
  <si>
    <t xml:space="preserve">*Cifras sujetas a rectificación </t>
  </si>
  <si>
    <t xml:space="preserve">Octubre </t>
  </si>
  <si>
    <t xml:space="preserve">Noviembre </t>
  </si>
  <si>
    <t xml:space="preserve">Diciembre </t>
  </si>
  <si>
    <t xml:space="preserve"> Carguero </t>
  </si>
  <si>
    <t xml:space="preserve"> Yate </t>
  </si>
  <si>
    <t xml:space="preserve">  Draga </t>
  </si>
  <si>
    <t xml:space="preserve"> Granelero</t>
  </si>
  <si>
    <t xml:space="preserve"> Tanquero</t>
  </si>
  <si>
    <t xml:space="preserve">Remolcador </t>
  </si>
  <si>
    <t xml:space="preserve">Colombia </t>
  </si>
  <si>
    <t xml:space="preserve">Otros </t>
  </si>
  <si>
    <t xml:space="preserve">Honduras </t>
  </si>
  <si>
    <t xml:space="preserve">Islanda </t>
  </si>
  <si>
    <t xml:space="preserve"> Carguero</t>
  </si>
  <si>
    <t xml:space="preserve"> Crucero</t>
  </si>
  <si>
    <t xml:space="preserve">Isla Caiman </t>
  </si>
  <si>
    <t xml:space="preserve">  Yate </t>
  </si>
  <si>
    <t xml:space="preserve">Remolcadoor </t>
  </si>
  <si>
    <t>Israel</t>
  </si>
  <si>
    <t xml:space="preserve">Malasia </t>
  </si>
  <si>
    <t xml:space="preserve">Mexico </t>
  </si>
  <si>
    <t xml:space="preserve"> Otros </t>
  </si>
  <si>
    <t xml:space="preserve">  Carguero </t>
  </si>
  <si>
    <t>Holanda, Paises Bajos</t>
  </si>
  <si>
    <t xml:space="preserve">  Pesquero </t>
  </si>
  <si>
    <t xml:space="preserve">Qatar </t>
  </si>
  <si>
    <t xml:space="preserve">San Cristobal y Nevies </t>
  </si>
  <si>
    <t xml:space="preserve">Togo </t>
  </si>
  <si>
    <t xml:space="preserve"> Remolcador </t>
  </si>
  <si>
    <r>
      <rPr>
        <b/>
        <sz val="9"/>
        <rFont val="Roboto"/>
      </rPr>
      <t>Cuadro 7.5</t>
    </r>
    <r>
      <rPr>
        <sz val="9"/>
        <rFont val="Roboto"/>
      </rPr>
      <t xml:space="preserve"> REPÚBLICA DOMINICANA: Número de buques en comercio exterior por mes, según país de nacionalidad o propiedad, 2017* </t>
    </r>
  </si>
  <si>
    <t xml:space="preserve"> Dragas </t>
  </si>
  <si>
    <t xml:space="preserve">   Yate</t>
  </si>
  <si>
    <r>
      <rPr>
        <b/>
        <sz val="9"/>
        <rFont val="Roboto regular"/>
      </rPr>
      <t>Cuadro 7.5</t>
    </r>
    <r>
      <rPr>
        <sz val="9"/>
        <rFont val="Roboto regular"/>
      </rPr>
      <t>. REPÚBLICA DOMINICANA: Buques para el comercio exterior y transporte de pasajeros  por mes, según país de nacionalidad o propiedad de los buques, 2021*</t>
    </r>
  </si>
  <si>
    <t xml:space="preserve">Mayo </t>
  </si>
  <si>
    <t>Antigua Y Barbuda</t>
  </si>
  <si>
    <t>Graneleros</t>
  </si>
  <si>
    <t>Belarus</t>
  </si>
  <si>
    <t>Cruceros</t>
  </si>
  <si>
    <t xml:space="preserve">Bolivia </t>
  </si>
  <si>
    <t>Bonaire, San Eustaquio Y Saba</t>
  </si>
  <si>
    <t>Camboya</t>
  </si>
  <si>
    <t xml:space="preserve">Canadá </t>
  </si>
  <si>
    <t xml:space="preserve">Comoras </t>
  </si>
  <si>
    <t>Costa Rica</t>
  </si>
  <si>
    <t>Cuba</t>
  </si>
  <si>
    <t>Djibouti</t>
  </si>
  <si>
    <t>Dragas</t>
  </si>
  <si>
    <t xml:space="preserve">Estados Unidos De América </t>
  </si>
  <si>
    <t xml:space="preserve">Federación De Rusia </t>
  </si>
  <si>
    <t>Georgia</t>
  </si>
  <si>
    <t>Granada</t>
  </si>
  <si>
    <t>Haití</t>
  </si>
  <si>
    <t>Hong Kong, China</t>
  </si>
  <si>
    <t xml:space="preserve">Isla De Man </t>
  </si>
  <si>
    <t xml:space="preserve">Islas Caimán </t>
  </si>
  <si>
    <t xml:space="preserve">Islas Cook </t>
  </si>
  <si>
    <t xml:space="preserve">Islas Marshall </t>
  </si>
  <si>
    <t xml:space="preserve">Islas Turcas Y Caicos </t>
  </si>
  <si>
    <t xml:space="preserve">Islas Vírgenes Británicas </t>
  </si>
  <si>
    <t xml:space="preserve">Islas Vírgenes De Los Estados Unidos </t>
  </si>
  <si>
    <t xml:space="preserve">Islas Wallis Y Futuna </t>
  </si>
  <si>
    <t xml:space="preserve">Japón </t>
  </si>
  <si>
    <t>Las Bahamas</t>
  </si>
  <si>
    <t>Letonia</t>
  </si>
  <si>
    <t xml:space="preserve">Líbano </t>
  </si>
  <si>
    <t>Macao, China</t>
  </si>
  <si>
    <t>Mongolia</t>
  </si>
  <si>
    <t>Nueva Caledonia</t>
  </si>
  <si>
    <t>Nueva Zelandia</t>
  </si>
  <si>
    <t xml:space="preserve">Países Bajos </t>
  </si>
  <si>
    <t xml:space="preserve">Reino Unido De Gran Bretaña E Irlanda Del Norte </t>
  </si>
  <si>
    <t xml:space="preserve">Republica De Corea </t>
  </si>
  <si>
    <t xml:space="preserve">Republica De Moldova </t>
  </si>
  <si>
    <t xml:space="preserve">Republica Dominicana </t>
  </si>
  <si>
    <t xml:space="preserve">Republica Unida De Tanzania </t>
  </si>
  <si>
    <t>Saint Kits Y Nevis</t>
  </si>
  <si>
    <t xml:space="preserve">San Martin </t>
  </si>
  <si>
    <t>San Vicente Y Las Granadinas</t>
  </si>
  <si>
    <t>Sudáfrica</t>
  </si>
  <si>
    <t>Túnez</t>
  </si>
  <si>
    <t xml:space="preserve">Venezuela </t>
  </si>
  <si>
    <t>* Cifras  sujetas a rectificación</t>
  </si>
  <si>
    <t>Fuente: Registros administrativos, Unidad de estadísticas, Dirección de Planificación y Desarrollo, Autoridad Portuaria Dominicana (APORDOM)</t>
  </si>
  <si>
    <t>Elaboración: Oficina Nacional de Estadística (ONE)</t>
  </si>
  <si>
    <r>
      <t>C</t>
    </r>
    <r>
      <rPr>
        <b/>
        <sz val="9"/>
        <rFont val="Roboto"/>
      </rPr>
      <t xml:space="preserve">uadro 7.5 </t>
    </r>
    <r>
      <rPr>
        <sz val="9"/>
        <rFont val="Roboto"/>
      </rPr>
      <t>REPÚBLICA DOMINICANA:Buques para el comercio exterior y transporte de pasajeros  por mes, según país de nacionalidad o propiedad de los buques,  2020*</t>
    </r>
  </si>
  <si>
    <t xml:space="preserve"> Australia</t>
  </si>
  <si>
    <t xml:space="preserve">  Hong Kong</t>
  </si>
  <si>
    <t xml:space="preserve">  Singapur</t>
  </si>
  <si>
    <t xml:space="preserve">  Tailandia</t>
  </si>
  <si>
    <t xml:space="preserve">  Tanzania</t>
  </si>
  <si>
    <t xml:space="preserve"> Vanuatu</t>
  </si>
  <si>
    <t>Antillas Holandesas</t>
  </si>
  <si>
    <t xml:space="preserve">  Dragas </t>
  </si>
  <si>
    <t xml:space="preserve">  Ferry </t>
  </si>
  <si>
    <t>Guadalupe</t>
  </si>
  <si>
    <t>Guyana</t>
  </si>
  <si>
    <t>Indonesia</t>
  </si>
  <si>
    <t xml:space="preserve">Islandia </t>
  </si>
  <si>
    <t xml:space="preserve">  Remolcadoor </t>
  </si>
  <si>
    <t xml:space="preserve">  Otros </t>
  </si>
  <si>
    <t>Montenegro</t>
  </si>
  <si>
    <t>Nueva Zelanda</t>
  </si>
  <si>
    <t>Quartar</t>
  </si>
  <si>
    <t xml:space="preserve">  Remolcado</t>
  </si>
  <si>
    <t xml:space="preserve">San Cristobal y Nieves </t>
  </si>
  <si>
    <t>ST. Thomas</t>
  </si>
  <si>
    <t>Trinidad y Tobago</t>
  </si>
  <si>
    <t xml:space="preserve"> Yate</t>
  </si>
  <si>
    <t>África del Sur</t>
  </si>
  <si>
    <t>Islas Vírgenes</t>
  </si>
  <si>
    <t>Corea</t>
  </si>
  <si>
    <t>Países Bajos</t>
  </si>
  <si>
    <t>Zanzíbar</t>
  </si>
  <si>
    <r>
      <rPr>
        <b/>
        <sz val="9"/>
        <rFont val="Roboto"/>
      </rPr>
      <t>Cuadro 7.5</t>
    </r>
    <r>
      <rPr>
        <sz val="9"/>
        <rFont val="Roboto"/>
      </rPr>
      <t xml:space="preserve"> REPÚBLICA DOMINICANA:Buques para el comercio exterior y transporte de pasajeros  por mes, según país de nacionalidad o propiedad de los buques,2019*</t>
    </r>
  </si>
  <si>
    <t>*Cifras sujetas a rectificación</t>
  </si>
  <si>
    <r>
      <rPr>
        <b/>
        <sz val="9"/>
        <rFont val="Roboto"/>
      </rPr>
      <t>Cuadro 7.5</t>
    </r>
    <r>
      <rPr>
        <sz val="9"/>
        <rFont val="Roboto"/>
      </rPr>
      <t xml:space="preserve"> REPÚBLICA DOMINICANA: Número de buques para el comercio exterior por mes, según país de nacionalidad o propiedad, 2018* </t>
    </r>
  </si>
  <si>
    <t>Afganistan</t>
  </si>
  <si>
    <t>Camerún</t>
  </si>
  <si>
    <t>Comoras</t>
  </si>
  <si>
    <t>Estados Unidos de América</t>
  </si>
  <si>
    <t>Islas Malvinas/Falkland</t>
  </si>
  <si>
    <t>Islas Virgenes EE.UU</t>
  </si>
  <si>
    <t>Luxenburgos</t>
  </si>
  <si>
    <t>Mauritania</t>
  </si>
  <si>
    <t>Omán</t>
  </si>
  <si>
    <t>Polinesia Francés</t>
  </si>
  <si>
    <t>República de Moldavia</t>
  </si>
  <si>
    <t>República Unida de Tanzania</t>
  </si>
  <si>
    <t>San Cristóbal y Nieves</t>
  </si>
  <si>
    <t>San Vicente y las Granadinas</t>
  </si>
  <si>
    <t>Seychelles</t>
  </si>
  <si>
    <t>Sierra leona</t>
  </si>
  <si>
    <t>Taiwán</t>
  </si>
  <si>
    <r>
      <rPr>
        <b/>
        <sz val="9"/>
        <rFont val="Roboto"/>
      </rPr>
      <t>Cuadro 7.5</t>
    </r>
    <r>
      <rPr>
        <sz val="9"/>
        <rFont val="Roboto"/>
      </rPr>
      <t>. REPÚBLICA DOMINICANA: Buques para el comercio exterior y transporte de pasajeros  por mes, según país de nacionalidad o propiedad de los buques, 2022*</t>
    </r>
  </si>
  <si>
    <t>Islas Virgenes Britanicas</t>
  </si>
  <si>
    <t xml:space="preserve">Total </t>
  </si>
  <si>
    <t>Albania</t>
  </si>
  <si>
    <t>Islas Marianas del Norte</t>
  </si>
  <si>
    <t>Otras Nacionalidades</t>
  </si>
  <si>
    <t>Jordania</t>
  </si>
  <si>
    <t>San Marino</t>
  </si>
  <si>
    <t>Islas periféricas menores de los Estados Unidos</t>
  </si>
  <si>
    <t>Kirguistán</t>
  </si>
  <si>
    <t>Kiribati</t>
  </si>
  <si>
    <r>
      <rPr>
        <b/>
        <sz val="9"/>
        <rFont val="Roboto"/>
      </rPr>
      <t>Cuadro 7.5</t>
    </r>
    <r>
      <rPr>
        <sz val="9"/>
        <rFont val="Roboto"/>
      </rPr>
      <t>. REPÚBLICA DOMINICANA: Buques para el comercio exterior y transporte de pasajeros  por mes, según país de nacionalidad o propiedad de los buques, 2023*</t>
    </r>
  </si>
  <si>
    <t>Argelia</t>
  </si>
  <si>
    <t>Maldivas</t>
  </si>
  <si>
    <t>Nigeria</t>
  </si>
  <si>
    <t>República de Macedonia</t>
  </si>
  <si>
    <t>Islas Vírgenes EE.UU</t>
  </si>
  <si>
    <t>Islas Vírgenes Británicas</t>
  </si>
  <si>
    <t>Eslovenia</t>
  </si>
  <si>
    <t xml:space="preserve">África </t>
  </si>
  <si>
    <t>República checa</t>
  </si>
  <si>
    <t>República de palaos</t>
  </si>
  <si>
    <t>No identificado</t>
  </si>
  <si>
    <t>Carga general</t>
  </si>
  <si>
    <t>Porta contenedores</t>
  </si>
  <si>
    <t>Níger</t>
  </si>
  <si>
    <t>Islas Turcas y Caicos</t>
  </si>
  <si>
    <t>Turcas y Caicos</t>
  </si>
  <si>
    <t>Antillas Neerlandesas</t>
  </si>
  <si>
    <t>Wallis y Futuna</t>
  </si>
  <si>
    <t>Guinea</t>
  </si>
  <si>
    <t>San Eustaquio</t>
  </si>
  <si>
    <t>Islas Turcos y Caicos</t>
  </si>
  <si>
    <r>
      <rPr>
        <b/>
        <sz val="9"/>
        <rFont val="Roboto"/>
      </rPr>
      <t>Cuadro 7.5</t>
    </r>
    <r>
      <rPr>
        <sz val="9"/>
        <rFont val="Roboto"/>
      </rPr>
      <t>. REPÚBLICA DOMINICANA: Buques para el comercio exterior y transporte de pasajeros  por mes, según país de nacionalidad o propiedad de los buques 2024*</t>
    </r>
  </si>
  <si>
    <t>San Tome y Príncipe</t>
  </si>
  <si>
    <t>Samoa Americana</t>
  </si>
  <si>
    <t>Guatemala</t>
  </si>
  <si>
    <t>Sierra Leona</t>
  </si>
  <si>
    <r>
      <rPr>
        <b/>
        <sz val="9"/>
        <rFont val="Roboto"/>
      </rPr>
      <t>Cuadro 7.5</t>
    </r>
    <r>
      <rPr>
        <sz val="9"/>
        <rFont val="Roboto"/>
      </rPr>
      <t>. REPÚBLICA DOMINICANA: Buques para el comercio exterior y transporte de pasajeros  por mes, según país de nacionalidad o propiedad de los buques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</si>
</sst>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9"/>
      <color theme="1"/>
      <name val="Franklin Gothic Demi"/>
      <family val="2"/>
    </font>
    <font>
      <sz val="10"/>
      <name val="MS Sans Serif"/>
      <family val="2"/>
    </font>
    <font>
      <sz val="9"/>
      <name val="Franklin Gothic Book"/>
      <family val="2"/>
    </font>
    <font>
      <sz val="10"/>
      <name val="Arial"/>
      <family val="2"/>
    </font>
    <font>
      <sz val="9"/>
      <name val="Franklin Gothic Demi"/>
      <family val="2"/>
    </font>
    <font>
      <sz val="9"/>
      <color theme="1"/>
      <name val="Franklin Gothic Book"/>
      <family val="2"/>
    </font>
    <font>
      <sz val="10"/>
      <name val="Franklin Gothic Demi"/>
      <family val="2"/>
    </font>
    <font>
      <sz val="7"/>
      <name val="Franklin Gothic Book"/>
      <family val="2"/>
    </font>
    <font>
      <b/>
      <sz val="9"/>
      <name val="Franklin Gothic Book"/>
      <family val="2"/>
    </font>
    <font>
      <b/>
      <sz val="11"/>
      <color theme="1"/>
      <name val="Calibri"/>
      <family val="2"/>
      <scheme val="minor"/>
    </font>
    <font>
      <sz val="9"/>
      <name val="Roboto"/>
    </font>
    <font>
      <b/>
      <sz val="9"/>
      <name val="Roboto"/>
    </font>
    <font>
      <sz val="11"/>
      <color theme="1"/>
      <name val="Roboto"/>
    </font>
    <font>
      <sz val="9"/>
      <color theme="1"/>
      <name val="Roboto"/>
    </font>
    <font>
      <b/>
      <sz val="9"/>
      <color theme="1"/>
      <name val="Roboto"/>
    </font>
    <font>
      <sz val="9"/>
      <color rgb="FF000000"/>
      <name val="Roboto"/>
    </font>
    <font>
      <b/>
      <sz val="9"/>
      <color rgb="FF000000"/>
      <name val="Roboto"/>
    </font>
    <font>
      <sz val="7"/>
      <name val="Roboto"/>
    </font>
    <font>
      <sz val="7"/>
      <color rgb="FF000000"/>
      <name val="Roboto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Roboto"/>
    </font>
    <font>
      <b/>
      <sz val="10"/>
      <name val="Franklin Gothic Demi"/>
      <family val="2"/>
    </font>
    <font>
      <b/>
      <sz val="10"/>
      <name val="MS Sans Serif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9"/>
      <name val="Roboto regular"/>
    </font>
    <font>
      <b/>
      <sz val="9"/>
      <name val="Roboto regular"/>
    </font>
    <font>
      <b/>
      <sz val="9"/>
      <name val="Roboto Black"/>
    </font>
    <font>
      <b/>
      <sz val="10"/>
      <name val="Roboto Black"/>
    </font>
    <font>
      <b/>
      <sz val="9"/>
      <color rgb="FF000000"/>
      <name val="Roboto Black"/>
    </font>
    <font>
      <sz val="10"/>
      <name val="Roboto regular"/>
    </font>
    <font>
      <sz val="9"/>
      <color rgb="FF000000"/>
      <name val="Roboto regular"/>
    </font>
    <font>
      <sz val="7"/>
      <name val="Roboto regular"/>
    </font>
    <font>
      <b/>
      <sz val="10"/>
      <name val="Roboto"/>
    </font>
    <font>
      <sz val="7"/>
      <color theme="1"/>
      <name val="Roboto"/>
    </font>
    <font>
      <b/>
      <sz val="11"/>
      <color theme="1"/>
      <name val="Roboto"/>
    </font>
    <font>
      <b/>
      <sz val="9"/>
      <color rgb="FFFF0000"/>
      <name val="Roboto"/>
    </font>
    <font>
      <sz val="9"/>
      <color rgb="FFFF0000"/>
      <name val="Roboto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5">
    <xf numFmtId="0" fontId="0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6" fillId="0" borderId="0"/>
  </cellStyleXfs>
  <cellXfs count="213">
    <xf numFmtId="0" fontId="0" fillId="0" borderId="0" xfId="0"/>
    <xf numFmtId="0" fontId="1" fillId="2" borderId="0" xfId="1" applyFill="1"/>
    <xf numFmtId="3" fontId="1" fillId="2" borderId="0" xfId="1" applyNumberFormat="1" applyFill="1"/>
    <xf numFmtId="3" fontId="7" fillId="2" borderId="0" xfId="8" applyNumberFormat="1" applyFont="1" applyFill="1" applyBorder="1" applyAlignment="1">
      <alignment horizontal="right" vertical="justify" wrapText="1" indent="1"/>
    </xf>
    <xf numFmtId="3" fontId="5" fillId="2" borderId="0" xfId="8" applyNumberFormat="1" applyFont="1" applyFill="1" applyBorder="1" applyAlignment="1">
      <alignment horizontal="right" vertical="justify" wrapText="1" indent="1"/>
    </xf>
    <xf numFmtId="3" fontId="5" fillId="2" borderId="2" xfId="8" applyNumberFormat="1" applyFont="1" applyFill="1" applyBorder="1" applyAlignment="1">
      <alignment horizontal="right" vertical="justify" wrapText="1" indent="1"/>
    </xf>
    <xf numFmtId="0" fontId="2" fillId="2" borderId="0" xfId="2" applyFill="1"/>
    <xf numFmtId="1" fontId="9" fillId="2" borderId="0" xfId="2" applyNumberFormat="1" applyFont="1" applyFill="1"/>
    <xf numFmtId="0" fontId="9" fillId="2" borderId="0" xfId="2" applyFont="1" applyFill="1"/>
    <xf numFmtId="0" fontId="3" fillId="2" borderId="0" xfId="6" applyFont="1" applyFill="1" applyAlignment="1">
      <alignment horizontal="left"/>
    </xf>
    <xf numFmtId="0" fontId="8" fillId="2" borderId="0" xfId="6" applyFont="1" applyFill="1" applyAlignment="1">
      <alignment horizontal="left"/>
    </xf>
    <xf numFmtId="3" fontId="5" fillId="2" borderId="0" xfId="7" applyNumberFormat="1" applyFont="1" applyFill="1" applyBorder="1" applyAlignment="1">
      <alignment horizontal="center" vertical="justify" wrapText="1"/>
    </xf>
    <xf numFmtId="0" fontId="8" fillId="2" borderId="2" xfId="6" applyFont="1" applyFill="1" applyBorder="1" applyAlignment="1">
      <alignment horizontal="left"/>
    </xf>
    <xf numFmtId="0" fontId="10" fillId="2" borderId="0" xfId="6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3" borderId="0" xfId="1" applyFill="1"/>
    <xf numFmtId="3" fontId="11" fillId="2" borderId="0" xfId="7" applyNumberFormat="1" applyFont="1" applyFill="1" applyBorder="1" applyAlignment="1">
      <alignment horizontal="center" vertical="justify" wrapText="1"/>
    </xf>
    <xf numFmtId="0" fontId="15" fillId="0" borderId="0" xfId="0" applyFont="1"/>
    <xf numFmtId="3" fontId="16" fillId="2" borderId="0" xfId="0" applyNumberFormat="1" applyFont="1" applyFill="1" applyAlignment="1">
      <alignment horizontal="right" indent="1"/>
    </xf>
    <xf numFmtId="0" fontId="16" fillId="0" borderId="0" xfId="0" applyFont="1" applyAlignment="1">
      <alignment horizontal="left"/>
    </xf>
    <xf numFmtId="3" fontId="17" fillId="2" borderId="0" xfId="0" applyNumberFormat="1" applyFont="1" applyFill="1" applyAlignment="1">
      <alignment horizontal="right" indent="1"/>
    </xf>
    <xf numFmtId="0" fontId="18" fillId="0" borderId="0" xfId="0" applyFont="1" applyAlignment="1">
      <alignment horizontal="left" indent="1"/>
    </xf>
    <xf numFmtId="0" fontId="19" fillId="0" borderId="0" xfId="0" applyFont="1"/>
    <xf numFmtId="0" fontId="18" fillId="0" borderId="2" xfId="0" applyFont="1" applyBorder="1" applyAlignment="1">
      <alignment horizontal="left" indent="1"/>
    </xf>
    <xf numFmtId="3" fontId="16" fillId="2" borderId="2" xfId="0" applyNumberFormat="1" applyFont="1" applyFill="1" applyBorder="1" applyAlignment="1">
      <alignment horizontal="right" indent="1"/>
    </xf>
    <xf numFmtId="0" fontId="20" fillId="5" borderId="0" xfId="6" applyFont="1" applyFill="1" applyAlignment="1">
      <alignment vertical="center"/>
    </xf>
    <xf numFmtId="0" fontId="14" fillId="0" borderId="1" xfId="12" applyFont="1" applyBorder="1" applyAlignment="1">
      <alignment horizontal="left" vertical="center" wrapText="1"/>
    </xf>
    <xf numFmtId="0" fontId="14" fillId="0" borderId="1" xfId="12" applyFont="1" applyBorder="1" applyAlignment="1">
      <alignment horizontal="center" vertical="center" wrapText="1"/>
    </xf>
    <xf numFmtId="0" fontId="12" fillId="0" borderId="0" xfId="0" applyFont="1"/>
    <xf numFmtId="0" fontId="14" fillId="0" borderId="0" xfId="12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7" fillId="2" borderId="0" xfId="0" applyFont="1" applyFill="1" applyAlignment="1">
      <alignment horizontal="left"/>
    </xf>
    <xf numFmtId="0" fontId="14" fillId="0" borderId="0" xfId="12" applyFont="1"/>
    <xf numFmtId="0" fontId="21" fillId="0" borderId="0" xfId="0" applyFont="1"/>
    <xf numFmtId="0" fontId="1" fillId="0" borderId="0" xfId="1"/>
    <xf numFmtId="0" fontId="1" fillId="0" borderId="0" xfId="1" applyAlignment="1">
      <alignment horizontal="left" indent="1"/>
    </xf>
    <xf numFmtId="0" fontId="15" fillId="2" borderId="0" xfId="1" applyFont="1" applyFill="1"/>
    <xf numFmtId="0" fontId="15" fillId="0" borderId="0" xfId="1" applyFont="1"/>
    <xf numFmtId="3" fontId="15" fillId="2" borderId="0" xfId="1" applyNumberFormat="1" applyFont="1" applyFill="1"/>
    <xf numFmtId="3" fontId="15" fillId="2" borderId="0" xfId="1" applyNumberFormat="1" applyFont="1" applyFill="1" applyAlignment="1">
      <alignment horizontal="center"/>
    </xf>
    <xf numFmtId="0" fontId="16" fillId="2" borderId="0" xfId="6" applyFont="1" applyFill="1" applyAlignment="1">
      <alignment horizontal="left"/>
    </xf>
    <xf numFmtId="3" fontId="17" fillId="2" borderId="0" xfId="6" applyNumberFormat="1" applyFont="1" applyFill="1" applyAlignment="1">
      <alignment horizontal="right" indent="2"/>
    </xf>
    <xf numFmtId="0" fontId="17" fillId="2" borderId="0" xfId="6" applyFont="1" applyFill="1" applyAlignment="1">
      <alignment horizontal="left"/>
    </xf>
    <xf numFmtId="0" fontId="16" fillId="2" borderId="0" xfId="6" applyFont="1" applyFill="1" applyAlignment="1">
      <alignment horizontal="left" indent="1"/>
    </xf>
    <xf numFmtId="0" fontId="16" fillId="2" borderId="2" xfId="6" applyFont="1" applyFill="1" applyBorder="1" applyAlignment="1">
      <alignment horizontal="left"/>
    </xf>
    <xf numFmtId="0" fontId="20" fillId="4" borderId="3" xfId="9" applyFont="1" applyFill="1" applyBorder="1"/>
    <xf numFmtId="0" fontId="20" fillId="2" borderId="0" xfId="6" applyFont="1" applyFill="1" applyAlignment="1">
      <alignment vertical="center"/>
    </xf>
    <xf numFmtId="0" fontId="14" fillId="2" borderId="1" xfId="5" applyFont="1" applyFill="1" applyBorder="1" applyAlignment="1">
      <alignment horizontal="left" vertical="center" wrapText="1"/>
    </xf>
    <xf numFmtId="0" fontId="14" fillId="2" borderId="1" xfId="5" applyFont="1" applyFill="1" applyBorder="1" applyAlignment="1">
      <alignment horizontal="center" vertical="center" wrapText="1"/>
    </xf>
    <xf numFmtId="0" fontId="12" fillId="0" borderId="0" xfId="1" applyFont="1"/>
    <xf numFmtId="0" fontId="14" fillId="2" borderId="0" xfId="5" applyFont="1" applyFill="1" applyAlignment="1">
      <alignment horizontal="left" vertical="center" wrapText="1"/>
    </xf>
    <xf numFmtId="0" fontId="14" fillId="2" borderId="0" xfId="5" applyFont="1" applyFill="1" applyAlignment="1">
      <alignment horizontal="right" vertical="center" wrapText="1"/>
    </xf>
    <xf numFmtId="1" fontId="14" fillId="2" borderId="0" xfId="5" applyNumberFormat="1" applyFont="1" applyFill="1" applyAlignment="1">
      <alignment horizontal="right" vertical="center" wrapText="1"/>
    </xf>
    <xf numFmtId="0" fontId="12" fillId="0" borderId="0" xfId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1" applyFont="1" applyAlignment="1">
      <alignment horizontal="left" indent="1"/>
    </xf>
    <xf numFmtId="0" fontId="2" fillId="0" borderId="0" xfId="2"/>
    <xf numFmtId="0" fontId="6" fillId="2" borderId="0" xfId="10" applyFill="1"/>
    <xf numFmtId="0" fontId="24" fillId="2" borderId="0" xfId="2" applyFont="1" applyFill="1"/>
    <xf numFmtId="3" fontId="16" fillId="2" borderId="0" xfId="6" applyNumberFormat="1" applyFont="1" applyFill="1" applyAlignment="1">
      <alignment horizontal="right"/>
    </xf>
    <xf numFmtId="3" fontId="13" fillId="2" borderId="0" xfId="7" applyNumberFormat="1" applyFont="1" applyFill="1" applyBorder="1" applyAlignment="1">
      <alignment horizontal="right" vertical="justify" wrapText="1"/>
    </xf>
    <xf numFmtId="3" fontId="13" fillId="5" borderId="0" xfId="8" applyNumberFormat="1" applyFont="1" applyFill="1" applyBorder="1" applyAlignment="1">
      <alignment vertical="justify" wrapText="1"/>
    </xf>
    <xf numFmtId="0" fontId="16" fillId="2" borderId="0" xfId="6" applyFont="1" applyFill="1" applyAlignment="1">
      <alignment horizontal="left" vertical="top"/>
    </xf>
    <xf numFmtId="3" fontId="16" fillId="2" borderId="0" xfId="6" applyNumberFormat="1" applyFont="1" applyFill="1"/>
    <xf numFmtId="3" fontId="13" fillId="2" borderId="0" xfId="7" applyNumberFormat="1" applyFont="1" applyFill="1" applyBorder="1" applyAlignment="1">
      <alignment vertical="justify" wrapText="1"/>
    </xf>
    <xf numFmtId="0" fontId="16" fillId="2" borderId="0" xfId="6" applyFont="1" applyFill="1" applyAlignment="1">
      <alignment vertical="top"/>
    </xf>
    <xf numFmtId="3" fontId="16" fillId="2" borderId="0" xfId="6" applyNumberFormat="1" applyFont="1" applyFill="1" applyAlignment="1">
      <alignment vertical="center"/>
    </xf>
    <xf numFmtId="0" fontId="16" fillId="2" borderId="0" xfId="6" applyFont="1" applyFill="1" applyAlignment="1">
      <alignment horizontal="left" vertical="center"/>
    </xf>
    <xf numFmtId="0" fontId="16" fillId="2" borderId="0" xfId="6" applyFont="1" applyFill="1" applyAlignment="1">
      <alignment horizontal="left" vertical="top" indent="1"/>
    </xf>
    <xf numFmtId="3" fontId="13" fillId="2" borderId="0" xfId="7" applyNumberFormat="1" applyFont="1" applyFill="1" applyBorder="1" applyAlignment="1">
      <alignment horizontal="right" wrapText="1"/>
    </xf>
    <xf numFmtId="0" fontId="16" fillId="2" borderId="2" xfId="6" applyFont="1" applyFill="1" applyBorder="1" applyAlignment="1">
      <alignment horizontal="left" vertical="top"/>
    </xf>
    <xf numFmtId="3" fontId="13" fillId="2" borderId="2" xfId="7" applyNumberFormat="1" applyFont="1" applyFill="1" applyBorder="1" applyAlignment="1">
      <alignment vertical="justify" wrapText="1"/>
    </xf>
    <xf numFmtId="3" fontId="13" fillId="2" borderId="2" xfId="7" applyNumberFormat="1" applyFont="1" applyFill="1" applyBorder="1" applyAlignment="1">
      <alignment horizontal="right" vertical="justify" wrapText="1"/>
    </xf>
    <xf numFmtId="0" fontId="15" fillId="3" borderId="0" xfId="1" applyFont="1" applyFill="1"/>
    <xf numFmtId="0" fontId="20" fillId="6" borderId="0" xfId="9" applyFont="1" applyFill="1"/>
    <xf numFmtId="0" fontId="24" fillId="0" borderId="0" xfId="2" applyFont="1"/>
    <xf numFmtId="3" fontId="13" fillId="2" borderId="0" xfId="7" applyNumberFormat="1" applyFont="1" applyFill="1" applyBorder="1" applyAlignment="1">
      <alignment horizontal="center" vertical="justify" wrapText="1"/>
    </xf>
    <xf numFmtId="1" fontId="25" fillId="2" borderId="0" xfId="2" applyNumberFormat="1" applyFont="1" applyFill="1"/>
    <xf numFmtId="164" fontId="14" fillId="2" borderId="0" xfId="11" applyNumberFormat="1" applyFont="1" applyFill="1" applyBorder="1" applyAlignment="1">
      <alignment horizontal="left" vertical="center" wrapText="1"/>
    </xf>
    <xf numFmtId="164" fontId="14" fillId="2" borderId="0" xfId="11" applyNumberFormat="1" applyFont="1" applyFill="1" applyBorder="1" applyAlignment="1">
      <alignment horizontal="right" vertical="center" wrapText="1"/>
    </xf>
    <xf numFmtId="164" fontId="25" fillId="2" borderId="0" xfId="11" applyNumberFormat="1" applyFont="1" applyFill="1"/>
    <xf numFmtId="164" fontId="12" fillId="0" borderId="0" xfId="11" applyNumberFormat="1" applyFont="1"/>
    <xf numFmtId="3" fontId="17" fillId="2" borderId="0" xfId="6" applyNumberFormat="1" applyFont="1" applyFill="1" applyAlignment="1">
      <alignment horizontal="right"/>
    </xf>
    <xf numFmtId="3" fontId="17" fillId="2" borderId="0" xfId="6" applyNumberFormat="1" applyFont="1" applyFill="1" applyAlignment="1">
      <alignment vertical="justify"/>
    </xf>
    <xf numFmtId="3" fontId="17" fillId="2" borderId="0" xfId="6" applyNumberFormat="1" applyFont="1" applyFill="1"/>
    <xf numFmtId="0" fontId="25" fillId="2" borderId="0" xfId="2" applyFont="1" applyFill="1"/>
    <xf numFmtId="3" fontId="14" fillId="2" borderId="0" xfId="7" applyNumberFormat="1" applyFont="1" applyFill="1" applyBorder="1" applyAlignment="1">
      <alignment horizontal="right" vertical="justify" wrapText="1"/>
    </xf>
    <xf numFmtId="3" fontId="14" fillId="2" borderId="0" xfId="7" applyNumberFormat="1" applyFont="1" applyFill="1" applyBorder="1" applyAlignment="1">
      <alignment vertical="justify" wrapText="1"/>
    </xf>
    <xf numFmtId="0" fontId="26" fillId="2" borderId="0" xfId="2" applyFont="1" applyFill="1"/>
    <xf numFmtId="0" fontId="17" fillId="2" borderId="0" xfId="6" applyFont="1" applyFill="1" applyAlignment="1">
      <alignment horizontal="left" vertical="top"/>
    </xf>
    <xf numFmtId="0" fontId="17" fillId="2" borderId="0" xfId="6" applyFont="1" applyFill="1"/>
    <xf numFmtId="0" fontId="17" fillId="2" borderId="0" xfId="6" applyFont="1" applyFill="1" applyAlignment="1">
      <alignment horizontal="right"/>
    </xf>
    <xf numFmtId="0" fontId="25" fillId="2" borderId="0" xfId="10" applyFont="1" applyFill="1"/>
    <xf numFmtId="0" fontId="2" fillId="7" borderId="0" xfId="2" applyFill="1"/>
    <xf numFmtId="0" fontId="27" fillId="7" borderId="0" xfId="1" applyFont="1" applyFill="1"/>
    <xf numFmtId="0" fontId="28" fillId="7" borderId="0" xfId="1" applyFont="1" applyFill="1"/>
    <xf numFmtId="3" fontId="28" fillId="7" borderId="0" xfId="1" applyNumberFormat="1" applyFont="1" applyFill="1"/>
    <xf numFmtId="0" fontId="29" fillId="7" borderId="0" xfId="4" applyFont="1" applyFill="1"/>
    <xf numFmtId="3" fontId="27" fillId="7" borderId="0" xfId="1" applyNumberFormat="1" applyFont="1" applyFill="1" applyAlignment="1">
      <alignment horizontal="center"/>
    </xf>
    <xf numFmtId="0" fontId="31" fillId="7" borderId="1" xfId="5" applyFont="1" applyFill="1" applyBorder="1" applyAlignment="1">
      <alignment horizontal="left" vertical="top" wrapText="1"/>
    </xf>
    <xf numFmtId="0" fontId="31" fillId="7" borderId="1" xfId="5" applyFont="1" applyFill="1" applyBorder="1" applyAlignment="1">
      <alignment horizontal="center" vertical="center" wrapText="1"/>
    </xf>
    <xf numFmtId="1" fontId="32" fillId="7" borderId="0" xfId="2" applyNumberFormat="1" applyFont="1" applyFill="1"/>
    <xf numFmtId="0" fontId="31" fillId="8" borderId="0" xfId="10" applyFont="1" applyFill="1" applyAlignment="1">
      <alignment horizontal="left" wrapText="1"/>
    </xf>
    <xf numFmtId="3" fontId="30" fillId="8" borderId="0" xfId="10" applyNumberFormat="1" applyFont="1" applyFill="1" applyAlignment="1">
      <alignment horizontal="right"/>
    </xf>
    <xf numFmtId="0" fontId="33" fillId="3" borderId="0" xfId="6" applyFont="1" applyFill="1" applyAlignment="1">
      <alignment horizontal="left" wrapText="1" indent="1"/>
    </xf>
    <xf numFmtId="3" fontId="30" fillId="9" borderId="0" xfId="10" applyNumberFormat="1" applyFont="1" applyFill="1" applyAlignment="1">
      <alignment horizontal="right"/>
    </xf>
    <xf numFmtId="0" fontId="34" fillId="7" borderId="0" xfId="2" applyFont="1" applyFill="1" applyAlignment="1">
      <alignment horizontal="left" indent="2"/>
    </xf>
    <xf numFmtId="3" fontId="29" fillId="8" borderId="0" xfId="10" applyNumberFormat="1" applyFont="1" applyFill="1" applyAlignment="1">
      <alignment horizontal="right"/>
    </xf>
    <xf numFmtId="3" fontId="29" fillId="7" borderId="0" xfId="13" applyNumberFormat="1" applyFont="1" applyFill="1" applyBorder="1" applyAlignment="1">
      <alignment horizontal="right"/>
    </xf>
    <xf numFmtId="0" fontId="32" fillId="3" borderId="0" xfId="2" applyFont="1" applyFill="1" applyAlignment="1">
      <alignment horizontal="left" indent="1"/>
    </xf>
    <xf numFmtId="3" fontId="30" fillId="3" borderId="0" xfId="13" applyNumberFormat="1" applyFont="1" applyFill="1" applyBorder="1" applyAlignment="1">
      <alignment horizontal="right"/>
    </xf>
    <xf numFmtId="0" fontId="32" fillId="7" borderId="0" xfId="2" applyFont="1" applyFill="1" applyAlignment="1">
      <alignment horizontal="left" indent="1"/>
    </xf>
    <xf numFmtId="3" fontId="30" fillId="7" borderId="0" xfId="13" applyNumberFormat="1" applyFont="1" applyFill="1" applyBorder="1" applyAlignment="1">
      <alignment horizontal="right"/>
    </xf>
    <xf numFmtId="0" fontId="34" fillId="7" borderId="0" xfId="2" applyFont="1" applyFill="1" applyAlignment="1">
      <alignment horizontal="left" indent="3"/>
    </xf>
    <xf numFmtId="3" fontId="35" fillId="7" borderId="0" xfId="6" applyNumberFormat="1" applyFont="1" applyFill="1" applyAlignment="1">
      <alignment horizontal="right"/>
    </xf>
    <xf numFmtId="3" fontId="29" fillId="7" borderId="0" xfId="2" applyNumberFormat="1" applyFont="1" applyFill="1" applyAlignment="1">
      <alignment horizontal="right"/>
    </xf>
    <xf numFmtId="3" fontId="30" fillId="7" borderId="0" xfId="2" applyNumberFormat="1" applyFont="1" applyFill="1" applyAlignment="1">
      <alignment horizontal="right"/>
    </xf>
    <xf numFmtId="0" fontId="34" fillId="7" borderId="2" xfId="2" applyFont="1" applyFill="1" applyBorder="1" applyAlignment="1">
      <alignment horizontal="left" indent="2"/>
    </xf>
    <xf numFmtId="3" fontId="29" fillId="8" borderId="2" xfId="10" applyNumberFormat="1" applyFont="1" applyFill="1" applyBorder="1" applyAlignment="1">
      <alignment horizontal="right"/>
    </xf>
    <xf numFmtId="3" fontId="29" fillId="7" borderId="2" xfId="2" applyNumberFormat="1" applyFont="1" applyFill="1" applyBorder="1" applyAlignment="1">
      <alignment horizontal="right"/>
    </xf>
    <xf numFmtId="0" fontId="36" fillId="2" borderId="0" xfId="10" applyFont="1" applyFill="1" applyAlignment="1">
      <alignment vertical="center"/>
    </xf>
    <xf numFmtId="3" fontId="20" fillId="2" borderId="0" xfId="10" applyNumberFormat="1" applyFont="1" applyFill="1" applyAlignment="1">
      <alignment vertical="center"/>
    </xf>
    <xf numFmtId="0" fontId="13" fillId="0" borderId="0" xfId="10" applyFont="1"/>
    <xf numFmtId="0" fontId="36" fillId="4" borderId="0" xfId="9" applyFont="1" applyFill="1"/>
    <xf numFmtId="0" fontId="20" fillId="4" borderId="0" xfId="9" applyFont="1" applyFill="1"/>
    <xf numFmtId="0" fontId="36" fillId="6" borderId="0" xfId="9" applyFont="1" applyFill="1"/>
    <xf numFmtId="0" fontId="20" fillId="2" borderId="0" xfId="10" applyFont="1" applyFill="1" applyAlignment="1">
      <alignment horizontal="left"/>
    </xf>
    <xf numFmtId="0" fontId="13" fillId="4" borderId="0" xfId="14" applyFont="1" applyFill="1"/>
    <xf numFmtId="0" fontId="2" fillId="7" borderId="0" xfId="2" applyFill="1" applyAlignment="1">
      <alignment wrapText="1"/>
    </xf>
    <xf numFmtId="1" fontId="24" fillId="2" borderId="0" xfId="2" applyNumberFormat="1" applyFont="1" applyFill="1"/>
    <xf numFmtId="0" fontId="13" fillId="4" borderId="0" xfId="10" applyFont="1" applyFill="1" applyAlignment="1">
      <alignment horizontal="left"/>
    </xf>
    <xf numFmtId="0" fontId="13" fillId="4" borderId="0" xfId="10" applyFont="1" applyFill="1" applyAlignment="1">
      <alignment horizontal="center"/>
    </xf>
    <xf numFmtId="3" fontId="13" fillId="2" borderId="0" xfId="8" applyNumberFormat="1" applyFont="1" applyFill="1" applyBorder="1" applyAlignment="1">
      <alignment horizontal="center" vertical="justify" wrapText="1"/>
    </xf>
    <xf numFmtId="3" fontId="13" fillId="2" borderId="0" xfId="8" applyNumberFormat="1" applyFont="1" applyFill="1" applyBorder="1" applyAlignment="1">
      <alignment horizontal="right" vertical="justify" wrapText="1" indent="1"/>
    </xf>
    <xf numFmtId="3" fontId="13" fillId="2" borderId="2" xfId="8" applyNumberFormat="1" applyFont="1" applyFill="1" applyBorder="1" applyAlignment="1">
      <alignment horizontal="center" vertical="justify" wrapText="1"/>
    </xf>
    <xf numFmtId="0" fontId="14" fillId="2" borderId="1" xfId="5" applyFont="1" applyFill="1" applyBorder="1" applyAlignment="1">
      <alignment horizontal="left" vertical="top" wrapText="1"/>
    </xf>
    <xf numFmtId="1" fontId="37" fillId="2" borderId="0" xfId="2" applyNumberFormat="1" applyFont="1" applyFill="1"/>
    <xf numFmtId="0" fontId="14" fillId="4" borderId="0" xfId="10" applyFont="1" applyFill="1" applyAlignment="1">
      <alignment horizontal="left"/>
    </xf>
    <xf numFmtId="0" fontId="14" fillId="4" borderId="0" xfId="10" applyFont="1" applyFill="1" applyAlignment="1">
      <alignment horizontal="center"/>
    </xf>
    <xf numFmtId="3" fontId="14" fillId="2" borderId="0" xfId="8" applyNumberFormat="1" applyFont="1" applyFill="1" applyBorder="1" applyAlignment="1">
      <alignment horizontal="center" vertical="justify" wrapText="1"/>
    </xf>
    <xf numFmtId="0" fontId="37" fillId="2" borderId="0" xfId="2" applyFont="1" applyFill="1"/>
    <xf numFmtId="3" fontId="11" fillId="2" borderId="0" xfId="8" applyNumberFormat="1" applyFont="1" applyFill="1" applyBorder="1" applyAlignment="1">
      <alignment horizontal="center" vertical="justify" wrapText="1"/>
    </xf>
    <xf numFmtId="0" fontId="38" fillId="2" borderId="0" xfId="6" applyFont="1" applyFill="1" applyAlignment="1">
      <alignment horizontal="left"/>
    </xf>
    <xf numFmtId="0" fontId="20" fillId="2" borderId="0" xfId="2" applyFont="1" applyFill="1"/>
    <xf numFmtId="3" fontId="13" fillId="2" borderId="2" xfId="8" applyNumberFormat="1" applyFont="1" applyFill="1" applyBorder="1" applyAlignment="1">
      <alignment horizontal="right" vertical="justify" wrapText="1" indent="1"/>
    </xf>
    <xf numFmtId="0" fontId="20" fillId="2" borderId="0" xfId="0" applyFont="1" applyFill="1" applyAlignment="1">
      <alignment vertical="center"/>
    </xf>
    <xf numFmtId="0" fontId="39" fillId="0" borderId="0" xfId="0" applyFont="1"/>
    <xf numFmtId="3" fontId="14" fillId="2" borderId="0" xfId="8" applyNumberFormat="1" applyFont="1" applyFill="1" applyBorder="1" applyAlignment="1">
      <alignment horizontal="right" vertical="justify" wrapText="1" indent="1"/>
    </xf>
    <xf numFmtId="3" fontId="17" fillId="2" borderId="0" xfId="8" applyNumberFormat="1" applyFont="1" applyFill="1" applyBorder="1" applyAlignment="1">
      <alignment horizontal="right" vertical="justify" wrapText="1" indent="1"/>
    </xf>
    <xf numFmtId="3" fontId="14" fillId="0" borderId="0" xfId="8" applyNumberFormat="1" applyFont="1" applyFill="1" applyBorder="1" applyAlignment="1">
      <alignment horizontal="right" vertical="justify" wrapText="1" indent="1"/>
    </xf>
    <xf numFmtId="3" fontId="20" fillId="2" borderId="0" xfId="8" applyNumberFormat="1" applyFont="1" applyFill="1" applyBorder="1" applyAlignment="1">
      <alignment horizontal="right" vertical="justify" wrapText="1" indent="1"/>
    </xf>
    <xf numFmtId="0" fontId="17" fillId="2" borderId="0" xfId="1" applyFont="1" applyFill="1"/>
    <xf numFmtId="3" fontId="17" fillId="2" borderId="0" xfId="6" applyNumberFormat="1" applyFont="1" applyFill="1" applyAlignment="1">
      <alignment horizontal="right" vertical="center"/>
    </xf>
    <xf numFmtId="3" fontId="13" fillId="2" borderId="0" xfId="7" applyNumberFormat="1" applyFont="1" applyFill="1" applyBorder="1" applyAlignment="1">
      <alignment horizontal="right" vertical="center" wrapText="1"/>
    </xf>
    <xf numFmtId="3" fontId="16" fillId="2" borderId="0" xfId="6" applyNumberFormat="1" applyFont="1" applyFill="1" applyAlignment="1">
      <alignment horizontal="right" vertical="center"/>
    </xf>
    <xf numFmtId="0" fontId="13" fillId="7" borderId="0" xfId="4" applyFont="1" applyFill="1"/>
    <xf numFmtId="0" fontId="24" fillId="7" borderId="0" xfId="2" applyFont="1" applyFill="1"/>
    <xf numFmtId="0" fontId="16" fillId="2" borderId="0" xfId="0" applyFont="1" applyFill="1"/>
    <xf numFmtId="0" fontId="14" fillId="3" borderId="1" xfId="5" applyFont="1" applyFill="1" applyBorder="1" applyAlignment="1">
      <alignment horizontal="center" vertical="center" wrapText="1"/>
    </xf>
    <xf numFmtId="0" fontId="17" fillId="2" borderId="0" xfId="0" applyFont="1" applyFill="1"/>
    <xf numFmtId="0" fontId="16" fillId="2" borderId="0" xfId="0" applyFont="1" applyFill="1" applyAlignment="1">
      <alignment horizontal="left" indent="1"/>
    </xf>
    <xf numFmtId="0" fontId="17" fillId="2" borderId="0" xfId="0" applyFont="1" applyFill="1" applyAlignment="1">
      <alignment horizontal="left" indent="1"/>
    </xf>
    <xf numFmtId="0" fontId="16" fillId="2" borderId="2" xfId="0" applyFont="1" applyFill="1" applyBorder="1" applyAlignment="1">
      <alignment horizontal="left" indent="1"/>
    </xf>
    <xf numFmtId="0" fontId="14" fillId="3" borderId="1" xfId="5" applyFont="1" applyFill="1" applyBorder="1" applyAlignment="1">
      <alignment horizontal="left" vertical="center" wrapText="1"/>
    </xf>
    <xf numFmtId="0" fontId="14" fillId="3" borderId="0" xfId="5" applyFont="1" applyFill="1" applyAlignment="1">
      <alignment horizontal="left" vertical="center" wrapText="1"/>
    </xf>
    <xf numFmtId="0" fontId="15" fillId="2" borderId="0" xfId="0" applyFont="1" applyFill="1"/>
    <xf numFmtId="0" fontId="39" fillId="2" borderId="0" xfId="0" applyFont="1" applyFill="1"/>
    <xf numFmtId="0" fontId="20" fillId="2" borderId="0" xfId="10" applyFont="1" applyFill="1" applyAlignment="1">
      <alignment vertical="center"/>
    </xf>
    <xf numFmtId="164" fontId="17" fillId="2" borderId="0" xfId="11" applyNumberFormat="1" applyFont="1" applyFill="1" applyAlignment="1">
      <alignment horizontal="right"/>
    </xf>
    <xf numFmtId="0" fontId="16" fillId="2" borderId="0" xfId="0" applyFont="1" applyFill="1" applyAlignment="1">
      <alignment horizontal="right"/>
    </xf>
    <xf numFmtId="0" fontId="17" fillId="2" borderId="0" xfId="0" applyFont="1" applyFill="1" applyAlignment="1">
      <alignment horizontal="right"/>
    </xf>
    <xf numFmtId="0" fontId="17" fillId="2" borderId="2" xfId="0" applyFont="1" applyFill="1" applyBorder="1" applyAlignment="1">
      <alignment horizontal="right"/>
    </xf>
    <xf numFmtId="0" fontId="16" fillId="2" borderId="2" xfId="0" applyFont="1" applyFill="1" applyBorder="1" applyAlignment="1">
      <alignment horizontal="right"/>
    </xf>
    <xf numFmtId="164" fontId="15" fillId="2" borderId="0" xfId="0" applyNumberFormat="1" applyFont="1" applyFill="1"/>
    <xf numFmtId="0" fontId="13" fillId="0" borderId="0" xfId="4" applyFont="1"/>
    <xf numFmtId="0" fontId="16" fillId="0" borderId="0" xfId="0" applyFont="1"/>
    <xf numFmtId="0" fontId="14" fillId="0" borderId="1" xfId="5" applyFont="1" applyBorder="1" applyAlignment="1">
      <alignment horizontal="left" wrapText="1"/>
    </xf>
    <xf numFmtId="0" fontId="14" fillId="0" borderId="1" xfId="5" applyFont="1" applyBorder="1" applyAlignment="1">
      <alignment horizontal="center" vertical="center" wrapText="1"/>
    </xf>
    <xf numFmtId="0" fontId="14" fillId="0" borderId="0" xfId="5" applyFont="1" applyAlignment="1">
      <alignment horizontal="left" wrapText="1"/>
    </xf>
    <xf numFmtId="164" fontId="14" fillId="0" borderId="0" xfId="11" applyNumberFormat="1" applyFont="1" applyFill="1" applyBorder="1" applyAlignment="1">
      <alignment horizontal="right" wrapText="1"/>
    </xf>
    <xf numFmtId="0" fontId="14" fillId="0" borderId="0" xfId="5" applyFont="1" applyAlignment="1">
      <alignment horizontal="right" wrapText="1"/>
    </xf>
    <xf numFmtId="0" fontId="17" fillId="0" borderId="0" xfId="0" applyFont="1"/>
    <xf numFmtId="0" fontId="16" fillId="0" borderId="0" xfId="0" applyFont="1" applyAlignment="1">
      <alignment horizontal="left" indent="1"/>
    </xf>
    <xf numFmtId="0" fontId="17" fillId="0" borderId="0" xfId="0" applyFont="1" applyAlignment="1">
      <alignment horizontal="left" indent="1"/>
    </xf>
    <xf numFmtId="0" fontId="16" fillId="0" borderId="2" xfId="0" applyFont="1" applyBorder="1" applyAlignment="1">
      <alignment horizontal="left" indent="1"/>
    </xf>
    <xf numFmtId="0" fontId="16" fillId="0" borderId="2" xfId="0" applyFont="1" applyBorder="1"/>
    <xf numFmtId="0" fontId="20" fillId="0" borderId="0" xfId="9" applyFont="1"/>
    <xf numFmtId="0" fontId="13" fillId="0" borderId="0" xfId="14" applyFont="1"/>
    <xf numFmtId="0" fontId="20" fillId="0" borderId="0" xfId="10" applyFont="1" applyAlignment="1">
      <alignment vertical="center"/>
    </xf>
    <xf numFmtId="3" fontId="13" fillId="0" borderId="0" xfId="10" applyNumberFormat="1" applyFont="1" applyAlignment="1">
      <alignment vertical="center"/>
    </xf>
    <xf numFmtId="0" fontId="13" fillId="0" borderId="0" xfId="9" applyFont="1"/>
    <xf numFmtId="0" fontId="13" fillId="0" borderId="0" xfId="10" applyFont="1" applyAlignment="1">
      <alignment horizontal="left"/>
    </xf>
    <xf numFmtId="164" fontId="16" fillId="0" borderId="0" xfId="0" applyNumberFormat="1" applyFont="1"/>
    <xf numFmtId="0" fontId="16" fillId="0" borderId="0" xfId="0" applyFont="1" applyBorder="1"/>
    <xf numFmtId="0" fontId="2" fillId="2" borderId="0" xfId="2" applyFont="1" applyFill="1"/>
    <xf numFmtId="0" fontId="0" fillId="0" borderId="0" xfId="0" applyFont="1"/>
    <xf numFmtId="0" fontId="40" fillId="0" borderId="0" xfId="0" applyFont="1"/>
    <xf numFmtId="0" fontId="41" fillId="0" borderId="0" xfId="0" applyFont="1"/>
    <xf numFmtId="164" fontId="16" fillId="0" borderId="0" xfId="0" applyNumberFormat="1" applyFont="1" applyFill="1"/>
    <xf numFmtId="0" fontId="13" fillId="0" borderId="0" xfId="0" applyFont="1"/>
    <xf numFmtId="0" fontId="17" fillId="0" borderId="0" xfId="0" applyFont="1" applyAlignment="1"/>
    <xf numFmtId="164" fontId="14" fillId="0" borderId="0" xfId="11" applyNumberFormat="1" applyFont="1" applyAlignment="1">
      <alignment horizontal="right" wrapText="1"/>
    </xf>
    <xf numFmtId="0" fontId="14" fillId="0" borderId="2" xfId="5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13" fillId="0" borderId="0" xfId="12" applyFont="1" applyAlignment="1">
      <alignment horizontal="left"/>
    </xf>
    <xf numFmtId="0" fontId="16" fillId="2" borderId="0" xfId="3" applyFont="1" applyFill="1" applyAlignment="1">
      <alignment horizontal="center"/>
    </xf>
    <xf numFmtId="0" fontId="13" fillId="2" borderId="0" xfId="4" applyFont="1" applyFill="1" applyAlignment="1">
      <alignment horizontal="left" wrapText="1"/>
    </xf>
    <xf numFmtId="0" fontId="3" fillId="2" borderId="0" xfId="3" applyFont="1" applyFill="1" applyAlignment="1">
      <alignment horizontal="center"/>
    </xf>
    <xf numFmtId="0" fontId="3" fillId="2" borderId="0" xfId="3" applyFont="1" applyFill="1" applyAlignment="1">
      <alignment horizontal="center" vertical="center"/>
    </xf>
    <xf numFmtId="0" fontId="13" fillId="2" borderId="0" xfId="4" applyFont="1" applyFill="1" applyAlignment="1">
      <alignment horizontal="left" vertical="center" wrapText="1"/>
    </xf>
    <xf numFmtId="0" fontId="13" fillId="2" borderId="0" xfId="4" applyFont="1" applyFill="1" applyAlignment="1">
      <alignment wrapText="1"/>
    </xf>
    <xf numFmtId="164" fontId="17" fillId="0" borderId="0" xfId="11" applyNumberFormat="1" applyFont="1"/>
    <xf numFmtId="0" fontId="17" fillId="0" borderId="2" xfId="0" applyFont="1" applyBorder="1"/>
  </cellXfs>
  <cellStyles count="15">
    <cellStyle name="Millares" xfId="11" builtinId="3"/>
    <cellStyle name="Millares 2 2" xfId="13" xr:uid="{00000000-0005-0000-0000-000001000000}"/>
    <cellStyle name="Millares 2 26" xfId="8" xr:uid="{00000000-0005-0000-0000-000002000000}"/>
    <cellStyle name="Millares 2 47" xfId="7" xr:uid="{00000000-0005-0000-0000-000003000000}"/>
    <cellStyle name="Normal" xfId="0" builtinId="0"/>
    <cellStyle name="Normal 10 10 4" xfId="10" xr:uid="{00000000-0005-0000-0000-000005000000}"/>
    <cellStyle name="Normal 123 2 2" xfId="3" xr:uid="{00000000-0005-0000-0000-000006000000}"/>
    <cellStyle name="Normal 137 2" xfId="1" xr:uid="{00000000-0005-0000-0000-000007000000}"/>
    <cellStyle name="Normal 139" xfId="2" xr:uid="{00000000-0005-0000-0000-000008000000}"/>
    <cellStyle name="Normal 2" xfId="12" xr:uid="{00000000-0005-0000-0000-000009000000}"/>
    <cellStyle name="Normal 2 2" xfId="5" xr:uid="{00000000-0005-0000-0000-00000A000000}"/>
    <cellStyle name="Normal 2 41 2" xfId="14" xr:uid="{00000000-0005-0000-0000-00000B000000}"/>
    <cellStyle name="Normal 2 42 2" xfId="4" xr:uid="{00000000-0005-0000-0000-00000C000000}"/>
    <cellStyle name="Normal 23" xfId="9" xr:uid="{00000000-0005-0000-0000-00000D000000}"/>
    <cellStyle name="Normal 3 19 2" xfId="6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666750</xdr:colOff>
      <xdr:row>1</xdr:row>
      <xdr:rowOff>104775</xdr:rowOff>
    </xdr:from>
    <xdr:to>
      <xdr:col>13</xdr:col>
      <xdr:colOff>700924</xdr:colOff>
      <xdr:row>3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25125" y="295275"/>
          <a:ext cx="796174" cy="419099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167640</xdr:colOff>
      <xdr:row>0</xdr:row>
      <xdr:rowOff>91440</xdr:rowOff>
    </xdr:from>
    <xdr:to>
      <xdr:col>15</xdr:col>
      <xdr:colOff>131130</xdr:colOff>
      <xdr:row>3</xdr:row>
      <xdr:rowOff>85383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CE1D71-CAEF-4AC4-A633-B6B63BC77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11100" y="91440"/>
          <a:ext cx="755970" cy="451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634785</xdr:colOff>
      <xdr:row>0</xdr:row>
      <xdr:rowOff>151691</xdr:rowOff>
    </xdr:from>
    <xdr:to>
      <xdr:col>13</xdr:col>
      <xdr:colOff>677242</xdr:colOff>
      <xdr:row>2</xdr:row>
      <xdr:rowOff>167427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93210" y="151691"/>
          <a:ext cx="804457" cy="39673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657225</xdr:colOff>
      <xdr:row>2</xdr:row>
      <xdr:rowOff>166439</xdr:rowOff>
    </xdr:from>
    <xdr:to>
      <xdr:col>13</xdr:col>
      <xdr:colOff>699682</xdr:colOff>
      <xdr:row>5</xdr:row>
      <xdr:rowOff>77401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1225" y="547439"/>
          <a:ext cx="804457" cy="48246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533400</xdr:colOff>
      <xdr:row>1</xdr:row>
      <xdr:rowOff>52139</xdr:rowOff>
    </xdr:from>
    <xdr:to>
      <xdr:col>13</xdr:col>
      <xdr:colOff>604432</xdr:colOff>
      <xdr:row>3</xdr:row>
      <xdr:rowOff>57151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2200" y="214064"/>
          <a:ext cx="833032" cy="38601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676275</xdr:colOff>
      <xdr:row>1</xdr:row>
      <xdr:rowOff>52139</xdr:rowOff>
    </xdr:from>
    <xdr:to>
      <xdr:col>13</xdr:col>
      <xdr:colOff>628650</xdr:colOff>
      <xdr:row>3</xdr:row>
      <xdr:rowOff>99576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214064"/>
          <a:ext cx="714375" cy="428437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152401</xdr:colOff>
      <xdr:row>2</xdr:row>
      <xdr:rowOff>180975</xdr:rowOff>
    </xdr:from>
    <xdr:to>
      <xdr:col>13</xdr:col>
      <xdr:colOff>723901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82351" y="533400"/>
          <a:ext cx="571500" cy="25717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714375</xdr:colOff>
      <xdr:row>1</xdr:row>
      <xdr:rowOff>9525</xdr:rowOff>
    </xdr:from>
    <xdr:ext cx="756000" cy="453402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34725" y="200025"/>
          <a:ext cx="756000" cy="453402"/>
        </a:xfrm>
        <a:prstGeom prst="rect">
          <a:avLst/>
        </a:prstGeom>
        <a:noFill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0</xdr:rowOff>
    </xdr:from>
    <xdr:ext cx="756000" cy="453402"/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48875" y="0"/>
          <a:ext cx="756000" cy="453402"/>
        </a:xfrm>
        <a:prstGeom prst="rect">
          <a:avLst/>
        </a:prstGeom>
        <a:noFill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99060</xdr:colOff>
      <xdr:row>0</xdr:row>
      <xdr:rowOff>59055</xdr:rowOff>
    </xdr:from>
    <xdr:ext cx="756000" cy="453402"/>
    <xdr:pic>
      <xdr:nvPicPr>
        <xdr:cNvPr id="2" name="Picture 1">
          <a:extLst>
            <a:ext uri="{FF2B5EF4-FFF2-40B4-BE49-F238E27FC236}">
              <a16:creationId xmlns:a16="http://schemas.microsoft.com/office/drawing/2014/main" id="{1EED1891-62BE-4D39-8272-AADA9BE01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6340" y="59055"/>
          <a:ext cx="756000" cy="453402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296"/>
  <sheetViews>
    <sheetView showGridLines="0" workbookViewId="0">
      <selection activeCell="A284" sqref="A284"/>
    </sheetView>
  </sheetViews>
  <sheetFormatPr baseColWidth="10" defaultRowHeight="14.4"/>
  <cols>
    <col min="1" max="1" width="24" customWidth="1"/>
  </cols>
  <sheetData>
    <row r="4" spans="1:14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</row>
    <row r="5" spans="1:14">
      <c r="A5" s="204" t="s">
        <v>153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</row>
    <row r="6" spans="1:14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s="28" customFormat="1" ht="36">
      <c r="A7" s="26" t="s">
        <v>119</v>
      </c>
      <c r="B7" s="27" t="s">
        <v>0</v>
      </c>
      <c r="C7" s="27" t="s">
        <v>1</v>
      </c>
      <c r="D7" s="27" t="s">
        <v>2</v>
      </c>
      <c r="E7" s="27" t="s">
        <v>3</v>
      </c>
      <c r="F7" s="27" t="s">
        <v>70</v>
      </c>
      <c r="G7" s="27" t="s">
        <v>71</v>
      </c>
      <c r="H7" s="27" t="s">
        <v>72</v>
      </c>
      <c r="I7" s="27" t="s">
        <v>73</v>
      </c>
      <c r="J7" s="27" t="s">
        <v>74</v>
      </c>
      <c r="K7" s="27" t="s">
        <v>75</v>
      </c>
      <c r="L7" s="27" t="s">
        <v>84</v>
      </c>
      <c r="M7" s="27" t="s">
        <v>85</v>
      </c>
      <c r="N7" s="27" t="s">
        <v>86</v>
      </c>
    </row>
    <row r="8" spans="1:14" s="28" customFormat="1">
      <c r="A8" s="29" t="s">
        <v>0</v>
      </c>
      <c r="B8" s="20">
        <v>4923</v>
      </c>
      <c r="C8" s="20">
        <v>438</v>
      </c>
      <c r="D8" s="20">
        <v>386</v>
      </c>
      <c r="E8" s="20">
        <v>486</v>
      </c>
      <c r="F8" s="20">
        <v>395</v>
      </c>
      <c r="G8" s="20">
        <v>402</v>
      </c>
      <c r="H8" s="20">
        <v>393</v>
      </c>
      <c r="I8" s="20">
        <v>406</v>
      </c>
      <c r="J8" s="20">
        <v>386</v>
      </c>
      <c r="K8" s="20">
        <v>393</v>
      </c>
      <c r="L8" s="20">
        <v>410</v>
      </c>
      <c r="M8" s="20">
        <v>417</v>
      </c>
      <c r="N8" s="20">
        <v>411</v>
      </c>
    </row>
    <row r="9" spans="1:14" s="28" customFormat="1">
      <c r="A9" s="30" t="s">
        <v>5</v>
      </c>
      <c r="B9" s="20">
        <v>71</v>
      </c>
      <c r="C9" s="20">
        <v>10</v>
      </c>
      <c r="D9" s="20">
        <v>5</v>
      </c>
      <c r="E9" s="20">
        <v>8</v>
      </c>
      <c r="F9" s="20">
        <v>5</v>
      </c>
      <c r="G9" s="20">
        <v>7</v>
      </c>
      <c r="H9" s="20">
        <v>7</v>
      </c>
      <c r="I9" s="20">
        <v>3</v>
      </c>
      <c r="J9" s="20">
        <v>3</v>
      </c>
      <c r="K9" s="20">
        <v>4</v>
      </c>
      <c r="L9" s="20">
        <v>7</v>
      </c>
      <c r="M9" s="20">
        <v>6</v>
      </c>
      <c r="N9" s="20">
        <v>6</v>
      </c>
    </row>
    <row r="10" spans="1:14">
      <c r="A10" s="21" t="s">
        <v>51</v>
      </c>
      <c r="B10" s="18">
        <v>59</v>
      </c>
      <c r="C10" s="18">
        <v>6</v>
      </c>
      <c r="D10" s="18">
        <v>5</v>
      </c>
      <c r="E10" s="18">
        <v>4</v>
      </c>
      <c r="F10" s="18">
        <v>4</v>
      </c>
      <c r="G10" s="18">
        <v>6</v>
      </c>
      <c r="H10" s="18">
        <v>6</v>
      </c>
      <c r="I10" s="18">
        <v>3</v>
      </c>
      <c r="J10" s="18">
        <v>2</v>
      </c>
      <c r="K10" s="18">
        <v>4</v>
      </c>
      <c r="L10" s="18">
        <v>7</v>
      </c>
      <c r="M10" s="18">
        <v>6</v>
      </c>
      <c r="N10" s="18">
        <v>6</v>
      </c>
    </row>
    <row r="11" spans="1:14">
      <c r="A11" s="21" t="s">
        <v>68</v>
      </c>
      <c r="B11" s="18">
        <v>1</v>
      </c>
      <c r="C11" s="18">
        <v>1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</row>
    <row r="12" spans="1:14">
      <c r="A12" s="21" t="s">
        <v>52</v>
      </c>
      <c r="B12" s="18">
        <v>11</v>
      </c>
      <c r="C12" s="18">
        <v>3</v>
      </c>
      <c r="D12" s="18">
        <v>0</v>
      </c>
      <c r="E12" s="18">
        <v>4</v>
      </c>
      <c r="F12" s="18">
        <v>1</v>
      </c>
      <c r="G12" s="18">
        <v>1</v>
      </c>
      <c r="H12" s="18">
        <v>1</v>
      </c>
      <c r="I12" s="18">
        <v>0</v>
      </c>
      <c r="J12" s="18">
        <v>1</v>
      </c>
      <c r="K12" s="18">
        <v>0</v>
      </c>
      <c r="L12" s="18">
        <v>0</v>
      </c>
      <c r="M12" s="18">
        <v>0</v>
      </c>
      <c r="N12" s="18">
        <v>0</v>
      </c>
    </row>
    <row r="13" spans="1:14" s="28" customFormat="1">
      <c r="A13" s="30" t="s">
        <v>120</v>
      </c>
      <c r="B13" s="20">
        <v>360</v>
      </c>
      <c r="C13" s="20">
        <v>23</v>
      </c>
      <c r="D13" s="20">
        <v>18</v>
      </c>
      <c r="E13" s="20">
        <v>22</v>
      </c>
      <c r="F13" s="20">
        <v>22</v>
      </c>
      <c r="G13" s="20">
        <v>29</v>
      </c>
      <c r="H13" s="20">
        <v>24</v>
      </c>
      <c r="I13" s="20">
        <v>35</v>
      </c>
      <c r="J13" s="20">
        <v>40</v>
      </c>
      <c r="K13" s="20">
        <v>39</v>
      </c>
      <c r="L13" s="20">
        <v>33</v>
      </c>
      <c r="M13" s="20">
        <v>41</v>
      </c>
      <c r="N13" s="20">
        <v>34</v>
      </c>
    </row>
    <row r="14" spans="1:14">
      <c r="A14" s="21" t="s">
        <v>53</v>
      </c>
      <c r="B14" s="18">
        <v>1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1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</row>
    <row r="15" spans="1:14">
      <c r="A15" s="21" t="s">
        <v>51</v>
      </c>
      <c r="B15" s="18">
        <v>350</v>
      </c>
      <c r="C15" s="18">
        <v>21</v>
      </c>
      <c r="D15" s="18">
        <v>18</v>
      </c>
      <c r="E15" s="18">
        <v>22</v>
      </c>
      <c r="F15" s="18">
        <v>22</v>
      </c>
      <c r="G15" s="18">
        <v>29</v>
      </c>
      <c r="H15" s="18">
        <v>22</v>
      </c>
      <c r="I15" s="18">
        <v>34</v>
      </c>
      <c r="J15" s="18">
        <v>39</v>
      </c>
      <c r="K15" s="18">
        <v>39</v>
      </c>
      <c r="L15" s="18">
        <v>31</v>
      </c>
      <c r="M15" s="18">
        <v>40</v>
      </c>
      <c r="N15" s="18">
        <v>33</v>
      </c>
    </row>
    <row r="16" spans="1:14">
      <c r="A16" s="21" t="s">
        <v>54</v>
      </c>
      <c r="B16" s="18">
        <v>4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1</v>
      </c>
      <c r="I16" s="18">
        <v>1</v>
      </c>
      <c r="J16" s="18">
        <v>0</v>
      </c>
      <c r="K16" s="18">
        <v>0</v>
      </c>
      <c r="L16" s="18">
        <v>2</v>
      </c>
      <c r="M16" s="18">
        <v>0</v>
      </c>
      <c r="N16" s="18">
        <v>0</v>
      </c>
    </row>
    <row r="17" spans="1:14">
      <c r="A17" s="21" t="s">
        <v>63</v>
      </c>
      <c r="B17" s="18">
        <v>3</v>
      </c>
      <c r="C17" s="18">
        <v>1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1</v>
      </c>
      <c r="K17" s="18">
        <v>0</v>
      </c>
      <c r="L17" s="18">
        <v>0</v>
      </c>
      <c r="M17" s="18">
        <v>1</v>
      </c>
      <c r="N17" s="18">
        <v>0</v>
      </c>
    </row>
    <row r="18" spans="1:14">
      <c r="A18" s="21" t="s">
        <v>56</v>
      </c>
      <c r="B18" s="18">
        <v>2</v>
      </c>
      <c r="C18" s="18">
        <v>1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1</v>
      </c>
    </row>
    <row r="19" spans="1:14" s="28" customFormat="1">
      <c r="A19" s="30" t="s">
        <v>121</v>
      </c>
      <c r="B19" s="20">
        <v>1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1</v>
      </c>
    </row>
    <row r="20" spans="1:14">
      <c r="A20" s="21" t="s">
        <v>51</v>
      </c>
      <c r="B20" s="18">
        <v>1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1</v>
      </c>
    </row>
    <row r="21" spans="1:14" s="28" customFormat="1">
      <c r="A21" s="30" t="s">
        <v>122</v>
      </c>
      <c r="B21" s="20">
        <v>3</v>
      </c>
      <c r="C21" s="20">
        <v>1</v>
      </c>
      <c r="D21" s="20">
        <v>0</v>
      </c>
      <c r="E21" s="20">
        <v>2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</row>
    <row r="22" spans="1:14">
      <c r="A22" s="21" t="s">
        <v>52</v>
      </c>
      <c r="B22" s="18">
        <v>3</v>
      </c>
      <c r="C22" s="18">
        <v>1</v>
      </c>
      <c r="D22" s="18">
        <v>0</v>
      </c>
      <c r="E22" s="18">
        <v>2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</row>
    <row r="23" spans="1:14" s="28" customFormat="1">
      <c r="A23" s="30" t="s">
        <v>7</v>
      </c>
      <c r="B23" s="20">
        <v>3</v>
      </c>
      <c r="C23" s="20">
        <v>0</v>
      </c>
      <c r="D23" s="20">
        <v>2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1</v>
      </c>
    </row>
    <row r="24" spans="1:14">
      <c r="A24" s="21" t="s">
        <v>52</v>
      </c>
      <c r="B24" s="18">
        <v>3</v>
      </c>
      <c r="C24" s="18">
        <v>0</v>
      </c>
      <c r="D24" s="18">
        <v>2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1</v>
      </c>
    </row>
    <row r="25" spans="1:14" s="28" customFormat="1">
      <c r="A25" s="30" t="s">
        <v>123</v>
      </c>
      <c r="B25" s="20">
        <v>1</v>
      </c>
      <c r="C25" s="20">
        <v>0</v>
      </c>
      <c r="D25" s="20">
        <v>0</v>
      </c>
      <c r="E25" s="20">
        <v>0</v>
      </c>
      <c r="F25" s="20">
        <v>1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</row>
    <row r="26" spans="1:14">
      <c r="A26" s="21" t="s">
        <v>52</v>
      </c>
      <c r="B26" s="18">
        <v>1</v>
      </c>
      <c r="C26" s="18">
        <v>0</v>
      </c>
      <c r="D26" s="18">
        <v>0</v>
      </c>
      <c r="E26" s="18">
        <v>0</v>
      </c>
      <c r="F26" s="18">
        <v>1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</row>
    <row r="27" spans="1:14" s="28" customFormat="1">
      <c r="A27" s="30" t="s">
        <v>8</v>
      </c>
      <c r="B27" s="20">
        <v>142</v>
      </c>
      <c r="C27" s="20">
        <v>11</v>
      </c>
      <c r="D27" s="20">
        <v>10</v>
      </c>
      <c r="E27" s="20">
        <v>11</v>
      </c>
      <c r="F27" s="20">
        <v>11</v>
      </c>
      <c r="G27" s="20">
        <v>10</v>
      </c>
      <c r="H27" s="20">
        <v>9</v>
      </c>
      <c r="I27" s="20">
        <v>17</v>
      </c>
      <c r="J27" s="20">
        <v>10</v>
      </c>
      <c r="K27" s="20">
        <v>7</v>
      </c>
      <c r="L27" s="20">
        <v>14</v>
      </c>
      <c r="M27" s="20">
        <v>15</v>
      </c>
      <c r="N27" s="20">
        <v>17</v>
      </c>
    </row>
    <row r="28" spans="1:14">
      <c r="A28" s="21" t="s">
        <v>51</v>
      </c>
      <c r="B28" s="18">
        <v>62</v>
      </c>
      <c r="C28" s="18">
        <v>4</v>
      </c>
      <c r="D28" s="18">
        <v>3</v>
      </c>
      <c r="E28" s="18">
        <v>3</v>
      </c>
      <c r="F28" s="18">
        <v>1</v>
      </c>
      <c r="G28" s="18">
        <v>3</v>
      </c>
      <c r="H28" s="18">
        <v>3</v>
      </c>
      <c r="I28" s="18">
        <v>6</v>
      </c>
      <c r="J28" s="18">
        <v>8</v>
      </c>
      <c r="K28" s="18">
        <v>5</v>
      </c>
      <c r="L28" s="18">
        <v>7</v>
      </c>
      <c r="M28" s="18">
        <v>10</v>
      </c>
      <c r="N28" s="18">
        <v>9</v>
      </c>
    </row>
    <row r="29" spans="1:14">
      <c r="A29" s="21" t="s">
        <v>55</v>
      </c>
      <c r="B29" s="18">
        <v>13</v>
      </c>
      <c r="C29" s="18">
        <v>4</v>
      </c>
      <c r="D29" s="18">
        <v>1</v>
      </c>
      <c r="E29" s="18">
        <v>1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1</v>
      </c>
      <c r="M29" s="18">
        <v>4</v>
      </c>
      <c r="N29" s="18">
        <v>2</v>
      </c>
    </row>
    <row r="30" spans="1:14">
      <c r="A30" s="21" t="s">
        <v>54</v>
      </c>
      <c r="B30" s="18">
        <v>29</v>
      </c>
      <c r="C30" s="18">
        <v>1</v>
      </c>
      <c r="D30" s="18">
        <v>2</v>
      </c>
      <c r="E30" s="18">
        <v>1</v>
      </c>
      <c r="F30" s="18">
        <v>5</v>
      </c>
      <c r="G30" s="18">
        <v>3</v>
      </c>
      <c r="H30" s="18">
        <v>4</v>
      </c>
      <c r="I30" s="18">
        <v>4</v>
      </c>
      <c r="J30" s="18">
        <v>0</v>
      </c>
      <c r="K30" s="18">
        <v>1</v>
      </c>
      <c r="L30" s="18">
        <v>3</v>
      </c>
      <c r="M30" s="18">
        <v>1</v>
      </c>
      <c r="N30" s="18">
        <v>4</v>
      </c>
    </row>
    <row r="31" spans="1:14">
      <c r="A31" s="21" t="s">
        <v>67</v>
      </c>
      <c r="B31" s="18">
        <v>2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2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</row>
    <row r="32" spans="1:14">
      <c r="A32" s="21" t="s">
        <v>56</v>
      </c>
      <c r="B32" s="18">
        <v>36</v>
      </c>
      <c r="C32" s="18">
        <v>2</v>
      </c>
      <c r="D32" s="18">
        <v>4</v>
      </c>
      <c r="E32" s="18">
        <v>6</v>
      </c>
      <c r="F32" s="18">
        <v>5</v>
      </c>
      <c r="G32" s="18">
        <v>4</v>
      </c>
      <c r="H32" s="18">
        <v>2</v>
      </c>
      <c r="I32" s="18">
        <v>5</v>
      </c>
      <c r="J32" s="18">
        <v>2</v>
      </c>
      <c r="K32" s="18">
        <v>1</v>
      </c>
      <c r="L32" s="18">
        <v>3</v>
      </c>
      <c r="M32" s="18">
        <v>0</v>
      </c>
      <c r="N32" s="18">
        <v>2</v>
      </c>
    </row>
    <row r="33" spans="1:14" s="28" customFormat="1">
      <c r="A33" s="30" t="s">
        <v>88</v>
      </c>
      <c r="B33" s="20">
        <v>12</v>
      </c>
      <c r="C33" s="20">
        <v>0</v>
      </c>
      <c r="D33" s="20">
        <v>0</v>
      </c>
      <c r="E33" s="20">
        <v>1</v>
      </c>
      <c r="F33" s="20">
        <v>1</v>
      </c>
      <c r="G33" s="20">
        <v>0</v>
      </c>
      <c r="H33" s="20">
        <v>0</v>
      </c>
      <c r="I33" s="20">
        <v>0</v>
      </c>
      <c r="J33" s="20">
        <v>0</v>
      </c>
      <c r="K33" s="20">
        <v>1</v>
      </c>
      <c r="L33" s="20">
        <v>3</v>
      </c>
      <c r="M33" s="20">
        <v>4</v>
      </c>
      <c r="N33" s="20">
        <v>2</v>
      </c>
    </row>
    <row r="34" spans="1:14">
      <c r="A34" s="21" t="s">
        <v>51</v>
      </c>
      <c r="B34" s="18">
        <v>1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1</v>
      </c>
      <c r="N34" s="18">
        <v>0</v>
      </c>
    </row>
    <row r="35" spans="1:14">
      <c r="A35" s="21" t="s">
        <v>54</v>
      </c>
      <c r="B35" s="18">
        <v>1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1</v>
      </c>
      <c r="N35" s="18">
        <v>0</v>
      </c>
    </row>
    <row r="36" spans="1:14">
      <c r="A36" s="21" t="s">
        <v>56</v>
      </c>
      <c r="B36" s="18">
        <v>8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1</v>
      </c>
      <c r="L36" s="18">
        <v>3</v>
      </c>
      <c r="M36" s="18">
        <v>2</v>
      </c>
      <c r="N36" s="18">
        <v>2</v>
      </c>
    </row>
    <row r="37" spans="1:14">
      <c r="A37" s="21" t="s">
        <v>52</v>
      </c>
      <c r="B37" s="18">
        <v>2</v>
      </c>
      <c r="C37" s="18">
        <v>0</v>
      </c>
      <c r="D37" s="18">
        <v>0</v>
      </c>
      <c r="E37" s="18">
        <v>1</v>
      </c>
      <c r="F37" s="18">
        <v>1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</row>
    <row r="38" spans="1:14" s="28" customFormat="1">
      <c r="A38" s="30" t="s">
        <v>46</v>
      </c>
      <c r="B38" s="20">
        <v>3</v>
      </c>
      <c r="C38" s="20">
        <v>0</v>
      </c>
      <c r="D38" s="20">
        <v>0</v>
      </c>
      <c r="E38" s="20">
        <v>1</v>
      </c>
      <c r="F38" s="20">
        <v>0</v>
      </c>
      <c r="G38" s="20">
        <v>0</v>
      </c>
      <c r="H38" s="20">
        <v>0</v>
      </c>
      <c r="I38" s="20">
        <v>1</v>
      </c>
      <c r="J38" s="20">
        <v>0</v>
      </c>
      <c r="K38" s="20">
        <v>0</v>
      </c>
      <c r="L38" s="20">
        <v>0</v>
      </c>
      <c r="M38" s="20">
        <v>1</v>
      </c>
      <c r="N38" s="20">
        <v>0</v>
      </c>
    </row>
    <row r="39" spans="1:14">
      <c r="A39" s="21" t="s">
        <v>56</v>
      </c>
      <c r="B39" s="18">
        <v>3</v>
      </c>
      <c r="C39" s="18">
        <v>0</v>
      </c>
      <c r="D39" s="18">
        <v>0</v>
      </c>
      <c r="E39" s="18">
        <v>1</v>
      </c>
      <c r="F39" s="18">
        <v>0</v>
      </c>
      <c r="G39" s="18">
        <v>0</v>
      </c>
      <c r="H39" s="18">
        <v>0</v>
      </c>
      <c r="I39" s="18">
        <v>1</v>
      </c>
      <c r="J39" s="18">
        <v>0</v>
      </c>
      <c r="K39" s="18">
        <v>0</v>
      </c>
      <c r="L39" s="18">
        <v>0</v>
      </c>
      <c r="M39" s="18">
        <v>1</v>
      </c>
      <c r="N39" s="18">
        <v>0</v>
      </c>
    </row>
    <row r="40" spans="1:14" s="28" customFormat="1">
      <c r="A40" s="30" t="s">
        <v>10</v>
      </c>
      <c r="B40" s="20">
        <v>20</v>
      </c>
      <c r="C40" s="20">
        <v>2</v>
      </c>
      <c r="D40" s="20">
        <v>1</v>
      </c>
      <c r="E40" s="20">
        <v>2</v>
      </c>
      <c r="F40" s="20">
        <v>2</v>
      </c>
      <c r="G40" s="20">
        <v>1</v>
      </c>
      <c r="H40" s="20">
        <v>1</v>
      </c>
      <c r="I40" s="20">
        <v>2</v>
      </c>
      <c r="J40" s="20">
        <v>1</v>
      </c>
      <c r="K40" s="20">
        <v>2</v>
      </c>
      <c r="L40" s="20">
        <v>3</v>
      </c>
      <c r="M40" s="20">
        <v>2</v>
      </c>
      <c r="N40" s="20">
        <v>1</v>
      </c>
    </row>
    <row r="41" spans="1:14">
      <c r="A41" s="21" t="s">
        <v>51</v>
      </c>
      <c r="B41" s="18">
        <v>19</v>
      </c>
      <c r="C41" s="18">
        <v>2</v>
      </c>
      <c r="D41" s="18">
        <v>1</v>
      </c>
      <c r="E41" s="18">
        <v>1</v>
      </c>
      <c r="F41" s="18">
        <v>2</v>
      </c>
      <c r="G41" s="18">
        <v>1</v>
      </c>
      <c r="H41" s="18">
        <v>1</v>
      </c>
      <c r="I41" s="18">
        <v>2</v>
      </c>
      <c r="J41" s="18">
        <v>1</v>
      </c>
      <c r="K41" s="18">
        <v>2</v>
      </c>
      <c r="L41" s="18">
        <v>3</v>
      </c>
      <c r="M41" s="18">
        <v>2</v>
      </c>
      <c r="N41" s="18">
        <v>1</v>
      </c>
    </row>
    <row r="42" spans="1:14">
      <c r="A42" s="21" t="s">
        <v>56</v>
      </c>
      <c r="B42" s="18">
        <v>1</v>
      </c>
      <c r="C42" s="18">
        <v>0</v>
      </c>
      <c r="D42" s="18">
        <v>0</v>
      </c>
      <c r="E42" s="18">
        <v>1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</row>
    <row r="43" spans="1:14" s="28" customFormat="1">
      <c r="A43" s="30" t="s">
        <v>57</v>
      </c>
      <c r="B43" s="20">
        <v>1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1</v>
      </c>
    </row>
    <row r="44" spans="1:14">
      <c r="A44" s="21" t="s">
        <v>56</v>
      </c>
      <c r="B44" s="18">
        <v>1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1</v>
      </c>
    </row>
    <row r="45" spans="1:14" s="28" customFormat="1">
      <c r="A45" s="30" t="s">
        <v>124</v>
      </c>
      <c r="B45" s="20">
        <v>29</v>
      </c>
      <c r="C45" s="20">
        <v>1</v>
      </c>
      <c r="D45" s="20">
        <v>7</v>
      </c>
      <c r="E45" s="20">
        <v>9</v>
      </c>
      <c r="F45" s="20">
        <v>6</v>
      </c>
      <c r="G45" s="20">
        <v>1</v>
      </c>
      <c r="H45" s="20">
        <v>1</v>
      </c>
      <c r="I45" s="20">
        <v>1</v>
      </c>
      <c r="J45" s="20">
        <v>0</v>
      </c>
      <c r="K45" s="20">
        <v>0</v>
      </c>
      <c r="L45" s="20">
        <v>0</v>
      </c>
      <c r="M45" s="20">
        <v>1</v>
      </c>
      <c r="N45" s="20">
        <v>2</v>
      </c>
    </row>
    <row r="46" spans="1:14">
      <c r="A46" s="21" t="s">
        <v>62</v>
      </c>
      <c r="B46" s="18">
        <v>7</v>
      </c>
      <c r="C46" s="18">
        <v>1</v>
      </c>
      <c r="D46" s="18">
        <v>1</v>
      </c>
      <c r="E46" s="18">
        <v>1</v>
      </c>
      <c r="F46" s="18">
        <v>3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1</v>
      </c>
    </row>
    <row r="47" spans="1:14">
      <c r="A47" s="21" t="s">
        <v>52</v>
      </c>
      <c r="B47" s="18">
        <v>22</v>
      </c>
      <c r="C47" s="18">
        <v>0</v>
      </c>
      <c r="D47" s="18">
        <v>6</v>
      </c>
      <c r="E47" s="18">
        <v>8</v>
      </c>
      <c r="F47" s="18">
        <v>3</v>
      </c>
      <c r="G47" s="18">
        <v>1</v>
      </c>
      <c r="H47" s="18">
        <v>1</v>
      </c>
      <c r="I47" s="18">
        <v>1</v>
      </c>
      <c r="J47" s="18">
        <v>0</v>
      </c>
      <c r="K47" s="18">
        <v>0</v>
      </c>
      <c r="L47" s="18">
        <v>0</v>
      </c>
      <c r="M47" s="18">
        <v>1</v>
      </c>
      <c r="N47" s="18">
        <v>1</v>
      </c>
    </row>
    <row r="48" spans="1:14" s="28" customFormat="1">
      <c r="A48" s="30" t="s">
        <v>59</v>
      </c>
      <c r="B48" s="20">
        <v>2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1</v>
      </c>
      <c r="L48" s="20">
        <v>0</v>
      </c>
      <c r="M48" s="20">
        <v>1</v>
      </c>
      <c r="N48" s="20">
        <v>0</v>
      </c>
    </row>
    <row r="49" spans="1:14">
      <c r="A49" s="21" t="s">
        <v>51</v>
      </c>
      <c r="B49" s="18">
        <v>1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1</v>
      </c>
      <c r="N49" s="18">
        <v>0</v>
      </c>
    </row>
    <row r="50" spans="1:14">
      <c r="A50" s="21" t="s">
        <v>54</v>
      </c>
      <c r="B50" s="18">
        <v>1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1</v>
      </c>
      <c r="L50" s="18">
        <v>0</v>
      </c>
      <c r="M50" s="18">
        <v>0</v>
      </c>
      <c r="N50" s="18">
        <v>0</v>
      </c>
    </row>
    <row r="51" spans="1:14" s="28" customFormat="1">
      <c r="A51" s="30" t="s">
        <v>11</v>
      </c>
      <c r="B51" s="20">
        <v>34</v>
      </c>
      <c r="C51" s="20">
        <v>3</v>
      </c>
      <c r="D51" s="20">
        <v>1</v>
      </c>
      <c r="E51" s="20">
        <v>9</v>
      </c>
      <c r="F51" s="20">
        <v>1</v>
      </c>
      <c r="G51" s="20">
        <v>3</v>
      </c>
      <c r="H51" s="20">
        <v>4</v>
      </c>
      <c r="I51" s="20">
        <v>3</v>
      </c>
      <c r="J51" s="20">
        <v>0</v>
      </c>
      <c r="K51" s="20">
        <v>3</v>
      </c>
      <c r="L51" s="20">
        <v>2</v>
      </c>
      <c r="M51" s="20">
        <v>4</v>
      </c>
      <c r="N51" s="20">
        <v>1</v>
      </c>
    </row>
    <row r="52" spans="1:14">
      <c r="A52" s="21" t="s">
        <v>51</v>
      </c>
      <c r="B52" s="18">
        <v>24</v>
      </c>
      <c r="C52" s="18">
        <v>2</v>
      </c>
      <c r="D52" s="18">
        <v>0</v>
      </c>
      <c r="E52" s="18">
        <v>4</v>
      </c>
      <c r="F52" s="18">
        <v>0</v>
      </c>
      <c r="G52" s="18">
        <v>2</v>
      </c>
      <c r="H52" s="18">
        <v>3</v>
      </c>
      <c r="I52" s="18">
        <v>3</v>
      </c>
      <c r="J52" s="18">
        <v>0</v>
      </c>
      <c r="K52" s="18">
        <v>3</v>
      </c>
      <c r="L52" s="18">
        <v>2</v>
      </c>
      <c r="M52" s="18">
        <v>4</v>
      </c>
      <c r="N52" s="18">
        <v>1</v>
      </c>
    </row>
    <row r="53" spans="1:14">
      <c r="A53" s="21" t="s">
        <v>54</v>
      </c>
      <c r="B53" s="18">
        <v>8</v>
      </c>
      <c r="C53" s="18">
        <v>1</v>
      </c>
      <c r="D53" s="18">
        <v>1</v>
      </c>
      <c r="E53" s="18">
        <v>5</v>
      </c>
      <c r="F53" s="18">
        <v>0</v>
      </c>
      <c r="G53" s="18">
        <v>0</v>
      </c>
      <c r="H53" s="18">
        <v>1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</row>
    <row r="54" spans="1:14">
      <c r="A54" s="21" t="s">
        <v>56</v>
      </c>
      <c r="B54" s="18">
        <v>2</v>
      </c>
      <c r="C54" s="18">
        <v>0</v>
      </c>
      <c r="D54" s="18">
        <v>0</v>
      </c>
      <c r="E54" s="18">
        <v>0</v>
      </c>
      <c r="F54" s="18">
        <v>1</v>
      </c>
      <c r="G54" s="18">
        <v>1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</row>
    <row r="55" spans="1:14" s="28" customFormat="1">
      <c r="A55" s="30" t="s">
        <v>12</v>
      </c>
      <c r="B55" s="20">
        <v>98</v>
      </c>
      <c r="C55" s="20">
        <v>12</v>
      </c>
      <c r="D55" s="20">
        <v>10</v>
      </c>
      <c r="E55" s="20">
        <v>10</v>
      </c>
      <c r="F55" s="20">
        <v>4</v>
      </c>
      <c r="G55" s="20">
        <v>10</v>
      </c>
      <c r="H55" s="20">
        <v>3</v>
      </c>
      <c r="I55" s="20">
        <v>10</v>
      </c>
      <c r="J55" s="20">
        <v>9</v>
      </c>
      <c r="K55" s="20">
        <v>7</v>
      </c>
      <c r="L55" s="20">
        <v>8</v>
      </c>
      <c r="M55" s="20">
        <v>8</v>
      </c>
      <c r="N55" s="20">
        <v>7</v>
      </c>
    </row>
    <row r="56" spans="1:14">
      <c r="A56" s="21" t="s">
        <v>51</v>
      </c>
      <c r="B56" s="18">
        <v>46</v>
      </c>
      <c r="C56" s="18">
        <v>8</v>
      </c>
      <c r="D56" s="18">
        <v>5</v>
      </c>
      <c r="E56" s="18">
        <v>1</v>
      </c>
      <c r="F56" s="18">
        <v>2</v>
      </c>
      <c r="G56" s="18">
        <v>6</v>
      </c>
      <c r="H56" s="18">
        <v>0</v>
      </c>
      <c r="I56" s="18">
        <v>4</v>
      </c>
      <c r="J56" s="18">
        <v>4</v>
      </c>
      <c r="K56" s="18">
        <v>4</v>
      </c>
      <c r="L56" s="18">
        <v>4</v>
      </c>
      <c r="M56" s="18">
        <v>3</v>
      </c>
      <c r="N56" s="18">
        <v>5</v>
      </c>
    </row>
    <row r="57" spans="1:14">
      <c r="A57" s="21" t="s">
        <v>54</v>
      </c>
      <c r="B57" s="18">
        <v>49</v>
      </c>
      <c r="C57" s="18">
        <v>4</v>
      </c>
      <c r="D57" s="18">
        <v>5</v>
      </c>
      <c r="E57" s="18">
        <v>9</v>
      </c>
      <c r="F57" s="18">
        <v>2</v>
      </c>
      <c r="G57" s="18">
        <v>3</v>
      </c>
      <c r="H57" s="18">
        <v>3</v>
      </c>
      <c r="I57" s="18">
        <v>6</v>
      </c>
      <c r="J57" s="18">
        <v>5</v>
      </c>
      <c r="K57" s="18">
        <v>2</v>
      </c>
      <c r="L57" s="18">
        <v>3</v>
      </c>
      <c r="M57" s="18">
        <v>5</v>
      </c>
      <c r="N57" s="18">
        <v>2</v>
      </c>
    </row>
    <row r="58" spans="1:14">
      <c r="A58" s="21" t="s">
        <v>63</v>
      </c>
      <c r="B58" s="18">
        <v>2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1</v>
      </c>
      <c r="L58" s="18">
        <v>1</v>
      </c>
      <c r="M58" s="18">
        <v>0</v>
      </c>
      <c r="N58" s="18">
        <v>0</v>
      </c>
    </row>
    <row r="59" spans="1:14">
      <c r="A59" s="21" t="s">
        <v>56</v>
      </c>
      <c r="B59" s="18">
        <v>1</v>
      </c>
      <c r="C59" s="18">
        <v>0</v>
      </c>
      <c r="D59" s="18">
        <v>0</v>
      </c>
      <c r="E59" s="18">
        <v>0</v>
      </c>
      <c r="F59" s="18">
        <v>0</v>
      </c>
      <c r="G59" s="18">
        <v>1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</row>
    <row r="60" spans="1:14" s="28" customFormat="1">
      <c r="A60" s="30" t="s">
        <v>90</v>
      </c>
      <c r="B60" s="20">
        <v>5</v>
      </c>
      <c r="C60" s="20">
        <v>0</v>
      </c>
      <c r="D60" s="20">
        <v>1</v>
      </c>
      <c r="E60" s="20">
        <v>0</v>
      </c>
      <c r="F60" s="20">
        <v>0</v>
      </c>
      <c r="G60" s="20">
        <v>0</v>
      </c>
      <c r="H60" s="20">
        <v>1</v>
      </c>
      <c r="I60" s="20">
        <v>0</v>
      </c>
      <c r="J60" s="20">
        <v>0</v>
      </c>
      <c r="K60" s="20">
        <v>1</v>
      </c>
      <c r="L60" s="20">
        <v>0</v>
      </c>
      <c r="M60" s="20">
        <v>2</v>
      </c>
      <c r="N60" s="20">
        <v>0</v>
      </c>
    </row>
    <row r="61" spans="1:14">
      <c r="A61" s="21" t="s">
        <v>51</v>
      </c>
      <c r="B61" s="18">
        <v>1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1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</row>
    <row r="62" spans="1:14">
      <c r="A62" s="21" t="s">
        <v>54</v>
      </c>
      <c r="B62" s="18">
        <v>2</v>
      </c>
      <c r="C62" s="18">
        <v>0</v>
      </c>
      <c r="D62" s="18">
        <v>1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1</v>
      </c>
      <c r="L62" s="18">
        <v>0</v>
      </c>
      <c r="M62" s="18">
        <v>0</v>
      </c>
      <c r="N62" s="18">
        <v>0</v>
      </c>
    </row>
    <row r="63" spans="1:14">
      <c r="A63" s="21" t="s">
        <v>68</v>
      </c>
      <c r="B63" s="18">
        <v>1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1</v>
      </c>
      <c r="N63" s="18">
        <v>0</v>
      </c>
    </row>
    <row r="64" spans="1:14">
      <c r="A64" s="21" t="s">
        <v>63</v>
      </c>
      <c r="B64" s="18">
        <v>1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1</v>
      </c>
      <c r="N64" s="18">
        <v>0</v>
      </c>
    </row>
    <row r="65" spans="1:14" s="28" customFormat="1">
      <c r="A65" s="30" t="s">
        <v>125</v>
      </c>
      <c r="B65" s="20">
        <v>4</v>
      </c>
      <c r="C65" s="20">
        <v>0</v>
      </c>
      <c r="D65" s="20">
        <v>1</v>
      </c>
      <c r="E65" s="20">
        <v>2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1</v>
      </c>
      <c r="L65" s="20">
        <v>0</v>
      </c>
      <c r="M65" s="20">
        <v>0</v>
      </c>
      <c r="N65" s="20">
        <v>0</v>
      </c>
    </row>
    <row r="66" spans="1:14">
      <c r="A66" s="21" t="s">
        <v>51</v>
      </c>
      <c r="B66" s="18">
        <v>4</v>
      </c>
      <c r="C66" s="18">
        <v>0</v>
      </c>
      <c r="D66" s="18">
        <v>1</v>
      </c>
      <c r="E66" s="18">
        <v>2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1</v>
      </c>
      <c r="L66" s="18">
        <v>0</v>
      </c>
      <c r="M66" s="18">
        <v>0</v>
      </c>
      <c r="N66" s="18">
        <v>0</v>
      </c>
    </row>
    <row r="67" spans="1:14" s="28" customFormat="1">
      <c r="A67" s="30" t="s">
        <v>126</v>
      </c>
      <c r="B67" s="20">
        <v>16</v>
      </c>
      <c r="C67" s="20">
        <v>2</v>
      </c>
      <c r="D67" s="20">
        <v>2</v>
      </c>
      <c r="E67" s="20">
        <v>1</v>
      </c>
      <c r="F67" s="20">
        <v>1</v>
      </c>
      <c r="G67" s="20">
        <v>1</v>
      </c>
      <c r="H67" s="20">
        <v>1</v>
      </c>
      <c r="I67" s="20">
        <v>1</v>
      </c>
      <c r="J67" s="20">
        <v>1</v>
      </c>
      <c r="K67" s="20">
        <v>1</v>
      </c>
      <c r="L67" s="20">
        <v>1</v>
      </c>
      <c r="M67" s="20">
        <v>2</v>
      </c>
      <c r="N67" s="20">
        <v>2</v>
      </c>
    </row>
    <row r="68" spans="1:14">
      <c r="A68" s="21" t="s">
        <v>53</v>
      </c>
      <c r="B68" s="18">
        <v>1</v>
      </c>
      <c r="C68" s="18">
        <v>0</v>
      </c>
      <c r="D68" s="18">
        <v>1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</row>
    <row r="69" spans="1:14">
      <c r="A69" s="21" t="s">
        <v>51</v>
      </c>
      <c r="B69" s="18">
        <v>15</v>
      </c>
      <c r="C69" s="18">
        <v>2</v>
      </c>
      <c r="D69" s="18">
        <v>1</v>
      </c>
      <c r="E69" s="18">
        <v>1</v>
      </c>
      <c r="F69" s="18">
        <v>1</v>
      </c>
      <c r="G69" s="18">
        <v>1</v>
      </c>
      <c r="H69" s="18">
        <v>1</v>
      </c>
      <c r="I69" s="18">
        <v>1</v>
      </c>
      <c r="J69" s="18">
        <v>1</v>
      </c>
      <c r="K69" s="18">
        <v>1</v>
      </c>
      <c r="L69" s="18">
        <v>1</v>
      </c>
      <c r="M69" s="18">
        <v>2</v>
      </c>
      <c r="N69" s="18">
        <v>2</v>
      </c>
    </row>
    <row r="70" spans="1:14" s="28" customFormat="1">
      <c r="A70" s="30" t="s">
        <v>13</v>
      </c>
      <c r="B70" s="20">
        <v>69</v>
      </c>
      <c r="C70" s="20">
        <v>7</v>
      </c>
      <c r="D70" s="20">
        <v>6</v>
      </c>
      <c r="E70" s="20">
        <v>6</v>
      </c>
      <c r="F70" s="20">
        <v>7</v>
      </c>
      <c r="G70" s="20">
        <v>5</v>
      </c>
      <c r="H70" s="20">
        <v>4</v>
      </c>
      <c r="I70" s="20">
        <v>9</v>
      </c>
      <c r="J70" s="20">
        <v>6</v>
      </c>
      <c r="K70" s="20">
        <v>8</v>
      </c>
      <c r="L70" s="20">
        <v>2</v>
      </c>
      <c r="M70" s="20">
        <v>4</v>
      </c>
      <c r="N70" s="20">
        <v>5</v>
      </c>
    </row>
    <row r="71" spans="1:14">
      <c r="A71" s="21" t="s">
        <v>51</v>
      </c>
      <c r="B71" s="18">
        <v>16</v>
      </c>
      <c r="C71" s="18">
        <v>0</v>
      </c>
      <c r="D71" s="18">
        <v>1</v>
      </c>
      <c r="E71" s="18">
        <v>1</v>
      </c>
      <c r="F71" s="18">
        <v>0</v>
      </c>
      <c r="G71" s="18">
        <v>1</v>
      </c>
      <c r="H71" s="18">
        <v>1</v>
      </c>
      <c r="I71" s="18">
        <v>2</v>
      </c>
      <c r="J71" s="18">
        <v>2</v>
      </c>
      <c r="K71" s="18">
        <v>2</v>
      </c>
      <c r="L71" s="18">
        <v>1</v>
      </c>
      <c r="M71" s="18">
        <v>2</v>
      </c>
      <c r="N71" s="18">
        <v>3</v>
      </c>
    </row>
    <row r="72" spans="1:14">
      <c r="A72" s="21" t="s">
        <v>54</v>
      </c>
      <c r="B72" s="18">
        <v>1</v>
      </c>
      <c r="C72" s="18">
        <v>0</v>
      </c>
      <c r="D72" s="18">
        <v>0</v>
      </c>
      <c r="E72" s="18">
        <v>0</v>
      </c>
      <c r="F72" s="18">
        <v>0</v>
      </c>
      <c r="G72" s="18">
        <v>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</row>
    <row r="73" spans="1:14">
      <c r="A73" s="21" t="s">
        <v>63</v>
      </c>
      <c r="B73" s="18">
        <v>1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1</v>
      </c>
    </row>
    <row r="74" spans="1:14">
      <c r="A74" s="21" t="s">
        <v>56</v>
      </c>
      <c r="B74" s="18">
        <v>50</v>
      </c>
      <c r="C74" s="18">
        <v>6</v>
      </c>
      <c r="D74" s="18">
        <v>5</v>
      </c>
      <c r="E74" s="18">
        <v>5</v>
      </c>
      <c r="F74" s="18">
        <v>7</v>
      </c>
      <c r="G74" s="18">
        <v>3</v>
      </c>
      <c r="H74" s="18">
        <v>3</v>
      </c>
      <c r="I74" s="18">
        <v>7</v>
      </c>
      <c r="J74" s="18">
        <v>4</v>
      </c>
      <c r="K74" s="18">
        <v>6</v>
      </c>
      <c r="L74" s="18">
        <v>1</v>
      </c>
      <c r="M74" s="18">
        <v>2</v>
      </c>
      <c r="N74" s="18">
        <v>1</v>
      </c>
    </row>
    <row r="75" spans="1:14">
      <c r="A75" s="21" t="s">
        <v>52</v>
      </c>
      <c r="B75" s="18">
        <v>1</v>
      </c>
      <c r="C75" s="18">
        <v>1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</row>
    <row r="76" spans="1:14" s="28" customFormat="1">
      <c r="A76" s="30" t="s">
        <v>61</v>
      </c>
      <c r="B76" s="20">
        <v>1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1</v>
      </c>
    </row>
    <row r="77" spans="1:14">
      <c r="A77" s="21" t="s">
        <v>51</v>
      </c>
      <c r="B77" s="18">
        <v>1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1</v>
      </c>
    </row>
    <row r="78" spans="1:14" s="28" customFormat="1">
      <c r="A78" s="30" t="s">
        <v>127</v>
      </c>
      <c r="B78" s="20">
        <v>1</v>
      </c>
      <c r="C78" s="20">
        <v>0</v>
      </c>
      <c r="D78" s="20">
        <v>0</v>
      </c>
      <c r="E78" s="20">
        <v>0</v>
      </c>
      <c r="F78" s="20">
        <v>1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</row>
    <row r="79" spans="1:14">
      <c r="A79" s="21" t="s">
        <v>53</v>
      </c>
      <c r="B79" s="18">
        <v>1</v>
      </c>
      <c r="C79" s="18">
        <v>0</v>
      </c>
      <c r="D79" s="18">
        <v>0</v>
      </c>
      <c r="E79" s="18">
        <v>0</v>
      </c>
      <c r="F79" s="18">
        <v>1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</row>
    <row r="80" spans="1:14" s="28" customFormat="1">
      <c r="A80" s="30" t="s">
        <v>39</v>
      </c>
      <c r="B80" s="20">
        <v>1</v>
      </c>
      <c r="C80" s="20">
        <v>0</v>
      </c>
      <c r="D80" s="20">
        <v>0</v>
      </c>
      <c r="E80" s="20">
        <v>0</v>
      </c>
      <c r="F80" s="20">
        <v>1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</row>
    <row r="81" spans="1:14">
      <c r="A81" s="21" t="s">
        <v>52</v>
      </c>
      <c r="B81" s="18">
        <v>1</v>
      </c>
      <c r="C81" s="18">
        <v>0</v>
      </c>
      <c r="D81" s="18">
        <v>0</v>
      </c>
      <c r="E81" s="18">
        <v>0</v>
      </c>
      <c r="F81" s="18">
        <v>1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</row>
    <row r="82" spans="1:14" s="28" customFormat="1">
      <c r="A82" s="30" t="s">
        <v>14</v>
      </c>
      <c r="B82" s="20">
        <v>4</v>
      </c>
      <c r="C82" s="20">
        <v>0</v>
      </c>
      <c r="D82" s="20">
        <v>1</v>
      </c>
      <c r="E82" s="20">
        <v>1</v>
      </c>
      <c r="F82" s="20">
        <v>1</v>
      </c>
      <c r="G82" s="20">
        <v>0</v>
      </c>
      <c r="H82" s="20">
        <v>0</v>
      </c>
      <c r="I82" s="20">
        <v>1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</row>
    <row r="83" spans="1:14">
      <c r="A83" s="21" t="s">
        <v>56</v>
      </c>
      <c r="B83" s="18">
        <v>3</v>
      </c>
      <c r="C83" s="18">
        <v>0</v>
      </c>
      <c r="D83" s="18">
        <v>1</v>
      </c>
      <c r="E83" s="18">
        <v>1</v>
      </c>
      <c r="F83" s="18">
        <v>0</v>
      </c>
      <c r="G83" s="18">
        <v>0</v>
      </c>
      <c r="H83" s="18">
        <v>0</v>
      </c>
      <c r="I83" s="18">
        <v>1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</row>
    <row r="84" spans="1:14">
      <c r="A84" s="21" t="s">
        <v>52</v>
      </c>
      <c r="B84" s="18">
        <v>1</v>
      </c>
      <c r="C84" s="18">
        <v>0</v>
      </c>
      <c r="D84" s="18">
        <v>0</v>
      </c>
      <c r="E84" s="18">
        <v>0</v>
      </c>
      <c r="F84" s="18">
        <v>1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</row>
    <row r="85" spans="1:14" s="28" customFormat="1">
      <c r="A85" s="30" t="s">
        <v>128</v>
      </c>
      <c r="B85" s="20">
        <v>297</v>
      </c>
      <c r="C85" s="20">
        <v>34</v>
      </c>
      <c r="D85" s="20">
        <v>33</v>
      </c>
      <c r="E85" s="20">
        <v>49</v>
      </c>
      <c r="F85" s="20">
        <v>30</v>
      </c>
      <c r="G85" s="20">
        <v>26</v>
      </c>
      <c r="H85" s="20">
        <v>28</v>
      </c>
      <c r="I85" s="20">
        <v>19</v>
      </c>
      <c r="J85" s="20">
        <v>14</v>
      </c>
      <c r="K85" s="20">
        <v>17</v>
      </c>
      <c r="L85" s="20">
        <v>20</v>
      </c>
      <c r="M85" s="20">
        <v>14</v>
      </c>
      <c r="N85" s="20">
        <v>13</v>
      </c>
    </row>
    <row r="86" spans="1:14">
      <c r="A86" s="21" t="s">
        <v>53</v>
      </c>
      <c r="B86" s="18">
        <v>82</v>
      </c>
      <c r="C86" s="18">
        <v>6</v>
      </c>
      <c r="D86" s="18">
        <v>8</v>
      </c>
      <c r="E86" s="18">
        <v>7</v>
      </c>
      <c r="F86" s="18">
        <v>8</v>
      </c>
      <c r="G86" s="18">
        <v>7</v>
      </c>
      <c r="H86" s="18">
        <v>8</v>
      </c>
      <c r="I86" s="18">
        <v>8</v>
      </c>
      <c r="J86" s="18">
        <v>6</v>
      </c>
      <c r="K86" s="18">
        <v>6</v>
      </c>
      <c r="L86" s="18">
        <v>9</v>
      </c>
      <c r="M86" s="18">
        <v>6</v>
      </c>
      <c r="N86" s="18">
        <v>3</v>
      </c>
    </row>
    <row r="87" spans="1:14">
      <c r="A87" s="21" t="s">
        <v>51</v>
      </c>
      <c r="B87" s="18">
        <v>9</v>
      </c>
      <c r="C87" s="18">
        <v>0</v>
      </c>
      <c r="D87" s="18">
        <v>1</v>
      </c>
      <c r="E87" s="18">
        <v>1</v>
      </c>
      <c r="F87" s="18">
        <v>2</v>
      </c>
      <c r="G87" s="18">
        <v>0</v>
      </c>
      <c r="H87" s="18">
        <v>0</v>
      </c>
      <c r="I87" s="18">
        <v>1</v>
      </c>
      <c r="J87" s="18">
        <v>0</v>
      </c>
      <c r="K87" s="18">
        <v>1</v>
      </c>
      <c r="L87" s="18">
        <v>2</v>
      </c>
      <c r="M87" s="18">
        <v>0</v>
      </c>
      <c r="N87" s="18">
        <v>1</v>
      </c>
    </row>
    <row r="88" spans="1:14">
      <c r="A88" s="21" t="s">
        <v>62</v>
      </c>
      <c r="B88" s="18">
        <v>1</v>
      </c>
      <c r="C88" s="18">
        <v>0</v>
      </c>
      <c r="D88" s="18">
        <v>0</v>
      </c>
      <c r="E88" s="18">
        <v>1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</row>
    <row r="89" spans="1:14">
      <c r="A89" s="21" t="s">
        <v>54</v>
      </c>
      <c r="B89" s="18">
        <v>1</v>
      </c>
      <c r="C89" s="18">
        <v>0</v>
      </c>
      <c r="D89" s="18">
        <v>0</v>
      </c>
      <c r="E89" s="18">
        <v>0</v>
      </c>
      <c r="F89" s="18">
        <v>1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</row>
    <row r="90" spans="1:14">
      <c r="A90" s="21" t="s">
        <v>68</v>
      </c>
      <c r="B90" s="18">
        <v>1</v>
      </c>
      <c r="C90" s="18">
        <v>1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</row>
    <row r="91" spans="1:14">
      <c r="A91" s="21" t="s">
        <v>63</v>
      </c>
      <c r="B91" s="18">
        <v>72</v>
      </c>
      <c r="C91" s="18">
        <v>8</v>
      </c>
      <c r="D91" s="18">
        <v>8</v>
      </c>
      <c r="E91" s="18">
        <v>8</v>
      </c>
      <c r="F91" s="18">
        <v>7</v>
      </c>
      <c r="G91" s="18">
        <v>6</v>
      </c>
      <c r="H91" s="18">
        <v>7</v>
      </c>
      <c r="I91" s="18">
        <v>5</v>
      </c>
      <c r="J91" s="18">
        <v>5</v>
      </c>
      <c r="K91" s="18">
        <v>5</v>
      </c>
      <c r="L91" s="18">
        <v>5</v>
      </c>
      <c r="M91" s="18">
        <v>5</v>
      </c>
      <c r="N91" s="18">
        <v>3</v>
      </c>
    </row>
    <row r="92" spans="1:14">
      <c r="A92" s="21" t="s">
        <v>56</v>
      </c>
      <c r="B92" s="18">
        <v>1</v>
      </c>
      <c r="C92" s="18">
        <v>1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</row>
    <row r="93" spans="1:14">
      <c r="A93" s="21" t="s">
        <v>52</v>
      </c>
      <c r="B93" s="18">
        <v>130</v>
      </c>
      <c r="C93" s="18">
        <v>18</v>
      </c>
      <c r="D93" s="18">
        <v>16</v>
      </c>
      <c r="E93" s="18">
        <v>32</v>
      </c>
      <c r="F93" s="18">
        <v>12</v>
      </c>
      <c r="G93" s="18">
        <v>13</v>
      </c>
      <c r="H93" s="18">
        <v>13</v>
      </c>
      <c r="I93" s="18">
        <v>5</v>
      </c>
      <c r="J93" s="18">
        <v>3</v>
      </c>
      <c r="K93" s="18">
        <v>5</v>
      </c>
      <c r="L93" s="18">
        <v>4</v>
      </c>
      <c r="M93" s="18">
        <v>3</v>
      </c>
      <c r="N93" s="18">
        <v>6</v>
      </c>
    </row>
    <row r="94" spans="1:14" s="28" customFormat="1">
      <c r="A94" s="30" t="s">
        <v>15</v>
      </c>
      <c r="B94" s="20">
        <v>4</v>
      </c>
      <c r="C94" s="20">
        <v>1</v>
      </c>
      <c r="D94" s="20">
        <v>1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1</v>
      </c>
      <c r="L94" s="20">
        <v>0</v>
      </c>
      <c r="M94" s="20">
        <v>1</v>
      </c>
      <c r="N94" s="20">
        <v>0</v>
      </c>
    </row>
    <row r="95" spans="1:14">
      <c r="A95" s="21" t="s">
        <v>54</v>
      </c>
      <c r="B95" s="18">
        <v>4</v>
      </c>
      <c r="C95" s="18">
        <v>1</v>
      </c>
      <c r="D95" s="18">
        <v>1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1</v>
      </c>
      <c r="L95" s="18">
        <v>0</v>
      </c>
      <c r="M95" s="18">
        <v>1</v>
      </c>
      <c r="N95" s="18">
        <v>0</v>
      </c>
    </row>
    <row r="96" spans="1:14" s="28" customFormat="1">
      <c r="A96" s="30" t="s">
        <v>16</v>
      </c>
      <c r="B96" s="20">
        <v>39</v>
      </c>
      <c r="C96" s="20">
        <v>3</v>
      </c>
      <c r="D96" s="20">
        <v>4</v>
      </c>
      <c r="E96" s="20">
        <v>5</v>
      </c>
      <c r="F96" s="20">
        <v>8</v>
      </c>
      <c r="G96" s="20">
        <v>5</v>
      </c>
      <c r="H96" s="20">
        <v>1</v>
      </c>
      <c r="I96" s="20">
        <v>1</v>
      </c>
      <c r="J96" s="20">
        <v>4</v>
      </c>
      <c r="K96" s="20">
        <v>1</v>
      </c>
      <c r="L96" s="20">
        <v>1</v>
      </c>
      <c r="M96" s="20">
        <v>1</v>
      </c>
      <c r="N96" s="20">
        <v>5</v>
      </c>
    </row>
    <row r="97" spans="1:14">
      <c r="A97" s="21" t="s">
        <v>55</v>
      </c>
      <c r="B97" s="18">
        <v>1</v>
      </c>
      <c r="C97" s="18">
        <v>0</v>
      </c>
      <c r="D97" s="18">
        <v>0</v>
      </c>
      <c r="E97" s="18">
        <v>1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</row>
    <row r="98" spans="1:14">
      <c r="A98" s="21" t="s">
        <v>68</v>
      </c>
      <c r="B98" s="18">
        <v>1</v>
      </c>
      <c r="C98" s="18">
        <v>0</v>
      </c>
      <c r="D98" s="18">
        <v>0</v>
      </c>
      <c r="E98" s="18">
        <v>0</v>
      </c>
      <c r="F98" s="18">
        <v>0</v>
      </c>
      <c r="G98" s="18">
        <v>1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</row>
    <row r="99" spans="1:14">
      <c r="A99" s="21" t="s">
        <v>56</v>
      </c>
      <c r="B99" s="18">
        <v>20</v>
      </c>
      <c r="C99" s="18">
        <v>1</v>
      </c>
      <c r="D99" s="18">
        <v>1</v>
      </c>
      <c r="E99" s="18">
        <v>2</v>
      </c>
      <c r="F99" s="18">
        <v>3</v>
      </c>
      <c r="G99" s="18">
        <v>1</v>
      </c>
      <c r="H99" s="18">
        <v>1</v>
      </c>
      <c r="I99" s="18">
        <v>1</v>
      </c>
      <c r="J99" s="18">
        <v>3</v>
      </c>
      <c r="K99" s="18">
        <v>0</v>
      </c>
      <c r="L99" s="18">
        <v>1</v>
      </c>
      <c r="M99" s="18">
        <v>1</v>
      </c>
      <c r="N99" s="18">
        <v>5</v>
      </c>
    </row>
    <row r="100" spans="1:14">
      <c r="A100" s="21" t="s">
        <v>52</v>
      </c>
      <c r="B100" s="18">
        <v>17</v>
      </c>
      <c r="C100" s="18">
        <v>2</v>
      </c>
      <c r="D100" s="18">
        <v>3</v>
      </c>
      <c r="E100" s="18">
        <v>2</v>
      </c>
      <c r="F100" s="18">
        <v>5</v>
      </c>
      <c r="G100" s="18">
        <v>3</v>
      </c>
      <c r="H100" s="18">
        <v>0</v>
      </c>
      <c r="I100" s="18">
        <v>0</v>
      </c>
      <c r="J100" s="18">
        <v>1</v>
      </c>
      <c r="K100" s="18">
        <v>1</v>
      </c>
      <c r="L100" s="18">
        <v>0</v>
      </c>
      <c r="M100" s="18">
        <v>0</v>
      </c>
      <c r="N100" s="18">
        <v>0</v>
      </c>
    </row>
    <row r="101" spans="1:14" s="28" customFormat="1">
      <c r="A101" s="30" t="s">
        <v>17</v>
      </c>
      <c r="B101" s="20">
        <v>5</v>
      </c>
      <c r="C101" s="20">
        <v>0</v>
      </c>
      <c r="D101" s="20">
        <v>0</v>
      </c>
      <c r="E101" s="20">
        <v>0</v>
      </c>
      <c r="F101" s="20">
        <v>0</v>
      </c>
      <c r="G101" s="20">
        <v>3</v>
      </c>
      <c r="H101" s="20">
        <v>1</v>
      </c>
      <c r="I101" s="20">
        <v>0</v>
      </c>
      <c r="J101" s="20">
        <v>1</v>
      </c>
      <c r="K101" s="20">
        <v>0</v>
      </c>
      <c r="L101" s="20">
        <v>0</v>
      </c>
      <c r="M101" s="20">
        <v>0</v>
      </c>
      <c r="N101" s="20">
        <v>0</v>
      </c>
    </row>
    <row r="102" spans="1:14">
      <c r="A102" s="21" t="s">
        <v>51</v>
      </c>
      <c r="B102" s="18">
        <v>1</v>
      </c>
      <c r="C102" s="18">
        <v>0</v>
      </c>
      <c r="D102" s="18">
        <v>0</v>
      </c>
      <c r="E102" s="18">
        <v>0</v>
      </c>
      <c r="F102" s="18">
        <v>0</v>
      </c>
      <c r="G102" s="18">
        <v>1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</row>
    <row r="103" spans="1:14">
      <c r="A103" s="21" t="s">
        <v>56</v>
      </c>
      <c r="B103" s="18">
        <v>4</v>
      </c>
      <c r="C103" s="18">
        <v>0</v>
      </c>
      <c r="D103" s="18">
        <v>0</v>
      </c>
      <c r="E103" s="18">
        <v>0</v>
      </c>
      <c r="F103" s="18">
        <v>0</v>
      </c>
      <c r="G103" s="18">
        <v>2</v>
      </c>
      <c r="H103" s="18">
        <v>1</v>
      </c>
      <c r="I103" s="18">
        <v>0</v>
      </c>
      <c r="J103" s="18">
        <v>1</v>
      </c>
      <c r="K103" s="18">
        <v>0</v>
      </c>
      <c r="L103" s="18">
        <v>0</v>
      </c>
      <c r="M103" s="18">
        <v>0</v>
      </c>
      <c r="N103" s="18">
        <v>0</v>
      </c>
    </row>
    <row r="104" spans="1:14">
      <c r="A104" s="22" t="s">
        <v>18</v>
      </c>
      <c r="B104" s="18">
        <v>15</v>
      </c>
      <c r="C104" s="18">
        <v>2</v>
      </c>
      <c r="D104" s="18">
        <v>0</v>
      </c>
      <c r="E104" s="18">
        <v>2</v>
      </c>
      <c r="F104" s="18">
        <v>2</v>
      </c>
      <c r="G104" s="18">
        <v>3</v>
      </c>
      <c r="H104" s="18">
        <v>0</v>
      </c>
      <c r="I104" s="18">
        <v>0</v>
      </c>
      <c r="J104" s="18">
        <v>0</v>
      </c>
      <c r="K104" s="18">
        <v>1</v>
      </c>
      <c r="L104" s="18">
        <v>1</v>
      </c>
      <c r="M104" s="18">
        <v>2</v>
      </c>
      <c r="N104" s="18">
        <v>2</v>
      </c>
    </row>
    <row r="105" spans="1:14">
      <c r="A105" s="21" t="s">
        <v>51</v>
      </c>
      <c r="B105" s="18">
        <v>2</v>
      </c>
      <c r="C105" s="18">
        <v>0</v>
      </c>
      <c r="D105" s="18">
        <v>0</v>
      </c>
      <c r="E105" s="18">
        <v>0</v>
      </c>
      <c r="F105" s="18">
        <v>1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1</v>
      </c>
      <c r="N105" s="18">
        <v>0</v>
      </c>
    </row>
    <row r="106" spans="1:14">
      <c r="A106" s="21" t="s">
        <v>54</v>
      </c>
      <c r="B106" s="18">
        <v>2</v>
      </c>
      <c r="C106" s="18">
        <v>0</v>
      </c>
      <c r="D106" s="18">
        <v>0</v>
      </c>
      <c r="E106" s="18">
        <v>0</v>
      </c>
      <c r="F106" s="18">
        <v>0</v>
      </c>
      <c r="G106" s="18">
        <v>2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</row>
    <row r="107" spans="1:14">
      <c r="A107" s="21" t="s">
        <v>56</v>
      </c>
      <c r="B107" s="18">
        <v>11</v>
      </c>
      <c r="C107" s="18">
        <v>2</v>
      </c>
      <c r="D107" s="18">
        <v>0</v>
      </c>
      <c r="E107" s="18">
        <v>2</v>
      </c>
      <c r="F107" s="18">
        <v>1</v>
      </c>
      <c r="G107" s="18">
        <v>1</v>
      </c>
      <c r="H107" s="18">
        <v>0</v>
      </c>
      <c r="I107" s="18">
        <v>0</v>
      </c>
      <c r="J107" s="18">
        <v>0</v>
      </c>
      <c r="K107" s="18">
        <v>1</v>
      </c>
      <c r="L107" s="18">
        <v>1</v>
      </c>
      <c r="M107" s="18">
        <v>1</v>
      </c>
      <c r="N107" s="18">
        <v>2</v>
      </c>
    </row>
    <row r="108" spans="1:14">
      <c r="A108" s="22" t="s">
        <v>65</v>
      </c>
      <c r="B108" s="18">
        <v>1</v>
      </c>
      <c r="C108" s="18">
        <v>0</v>
      </c>
      <c r="D108" s="18">
        <v>0</v>
      </c>
      <c r="E108" s="18">
        <v>0</v>
      </c>
      <c r="F108" s="18">
        <v>0</v>
      </c>
      <c r="G108" s="18">
        <v>1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</row>
    <row r="109" spans="1:14">
      <c r="A109" s="21" t="s">
        <v>51</v>
      </c>
      <c r="B109" s="18">
        <v>1</v>
      </c>
      <c r="C109" s="18">
        <v>0</v>
      </c>
      <c r="D109" s="18">
        <v>0</v>
      </c>
      <c r="E109" s="18">
        <v>0</v>
      </c>
      <c r="F109" s="18">
        <v>0</v>
      </c>
      <c r="G109" s="18">
        <v>1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</row>
    <row r="110" spans="1:14" s="28" customFormat="1">
      <c r="A110" s="30" t="s">
        <v>95</v>
      </c>
      <c r="B110" s="20">
        <v>11</v>
      </c>
      <c r="C110" s="20">
        <v>0</v>
      </c>
      <c r="D110" s="20">
        <v>0</v>
      </c>
      <c r="E110" s="20">
        <v>0</v>
      </c>
      <c r="F110" s="20">
        <v>0</v>
      </c>
      <c r="G110" s="20">
        <v>2</v>
      </c>
      <c r="H110" s="20">
        <v>3</v>
      </c>
      <c r="I110" s="20">
        <v>0</v>
      </c>
      <c r="J110" s="20">
        <v>1</v>
      </c>
      <c r="K110" s="20">
        <v>1</v>
      </c>
      <c r="L110" s="20">
        <v>1</v>
      </c>
      <c r="M110" s="20">
        <v>2</v>
      </c>
      <c r="N110" s="20">
        <v>1</v>
      </c>
    </row>
    <row r="111" spans="1:14">
      <c r="A111" s="21" t="s">
        <v>51</v>
      </c>
      <c r="B111" s="18">
        <v>4</v>
      </c>
      <c r="C111" s="18">
        <v>0</v>
      </c>
      <c r="D111" s="18">
        <v>0</v>
      </c>
      <c r="E111" s="18">
        <v>0</v>
      </c>
      <c r="F111" s="18">
        <v>0</v>
      </c>
      <c r="G111" s="18">
        <v>1</v>
      </c>
      <c r="H111" s="18">
        <v>1</v>
      </c>
      <c r="I111" s="18">
        <v>0</v>
      </c>
      <c r="J111" s="18">
        <v>1</v>
      </c>
      <c r="K111" s="18">
        <v>0</v>
      </c>
      <c r="L111" s="18">
        <v>1</v>
      </c>
      <c r="M111" s="18">
        <v>0</v>
      </c>
      <c r="N111" s="18">
        <v>0</v>
      </c>
    </row>
    <row r="112" spans="1:14">
      <c r="A112" s="21" t="s">
        <v>55</v>
      </c>
      <c r="B112" s="18">
        <v>2</v>
      </c>
      <c r="C112" s="18">
        <v>0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1</v>
      </c>
      <c r="N112" s="18">
        <v>1</v>
      </c>
    </row>
    <row r="113" spans="1:14">
      <c r="A113" s="21" t="s">
        <v>54</v>
      </c>
      <c r="B113" s="18">
        <v>1</v>
      </c>
      <c r="C113" s="18">
        <v>0</v>
      </c>
      <c r="D113" s="18">
        <v>0</v>
      </c>
      <c r="E113" s="18">
        <v>0</v>
      </c>
      <c r="F113" s="18">
        <v>0</v>
      </c>
      <c r="G113" s="18">
        <v>0</v>
      </c>
      <c r="H113" s="18">
        <v>1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</row>
    <row r="114" spans="1:14">
      <c r="A114" s="21" t="s">
        <v>56</v>
      </c>
      <c r="B114" s="18">
        <v>2</v>
      </c>
      <c r="C114" s="18">
        <v>0</v>
      </c>
      <c r="D114" s="18">
        <v>0</v>
      </c>
      <c r="E114" s="18">
        <v>0</v>
      </c>
      <c r="F114" s="18">
        <v>0</v>
      </c>
      <c r="G114" s="18">
        <v>1</v>
      </c>
      <c r="H114" s="18">
        <v>0</v>
      </c>
      <c r="I114" s="18">
        <v>0</v>
      </c>
      <c r="J114" s="18">
        <v>0</v>
      </c>
      <c r="K114" s="18">
        <v>1</v>
      </c>
      <c r="L114" s="18">
        <v>0</v>
      </c>
      <c r="M114" s="18">
        <v>0</v>
      </c>
      <c r="N114" s="18">
        <v>0</v>
      </c>
    </row>
    <row r="115" spans="1:14">
      <c r="A115" s="21" t="s">
        <v>52</v>
      </c>
      <c r="B115" s="18">
        <v>2</v>
      </c>
      <c r="C115" s="18">
        <v>0</v>
      </c>
      <c r="D115" s="18">
        <v>0</v>
      </c>
      <c r="E115" s="18">
        <v>0</v>
      </c>
      <c r="F115" s="18">
        <v>0</v>
      </c>
      <c r="G115" s="18">
        <v>0</v>
      </c>
      <c r="H115" s="18">
        <v>1</v>
      </c>
      <c r="I115" s="18">
        <v>0</v>
      </c>
      <c r="J115" s="18">
        <v>0</v>
      </c>
      <c r="K115" s="18">
        <v>0</v>
      </c>
      <c r="L115" s="18">
        <v>0</v>
      </c>
      <c r="M115" s="18">
        <v>1</v>
      </c>
      <c r="N115" s="18">
        <v>0</v>
      </c>
    </row>
    <row r="116" spans="1:14">
      <c r="A116" s="22" t="s">
        <v>96</v>
      </c>
      <c r="B116" s="18">
        <v>12</v>
      </c>
      <c r="C116" s="18">
        <v>1</v>
      </c>
      <c r="D116" s="18">
        <v>0</v>
      </c>
      <c r="E116" s="18">
        <v>1</v>
      </c>
      <c r="F116" s="18">
        <v>1</v>
      </c>
      <c r="G116" s="18">
        <v>1</v>
      </c>
      <c r="H116" s="18">
        <v>1</v>
      </c>
      <c r="I116" s="18">
        <v>0</v>
      </c>
      <c r="J116" s="18">
        <v>1</v>
      </c>
      <c r="K116" s="18">
        <v>1</v>
      </c>
      <c r="L116" s="18">
        <v>2</v>
      </c>
      <c r="M116" s="18">
        <v>1</v>
      </c>
      <c r="N116" s="18">
        <v>2</v>
      </c>
    </row>
    <row r="117" spans="1:14">
      <c r="A117" s="21" t="s">
        <v>51</v>
      </c>
      <c r="B117" s="18">
        <v>1</v>
      </c>
      <c r="C117" s="18">
        <v>0</v>
      </c>
      <c r="D117" s="18">
        <v>0</v>
      </c>
      <c r="E117" s="18">
        <v>0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1</v>
      </c>
    </row>
    <row r="118" spans="1:14">
      <c r="A118" s="21" t="s">
        <v>56</v>
      </c>
      <c r="B118" s="18">
        <v>11</v>
      </c>
      <c r="C118" s="18">
        <v>1</v>
      </c>
      <c r="D118" s="18">
        <v>0</v>
      </c>
      <c r="E118" s="18">
        <v>1</v>
      </c>
      <c r="F118" s="18">
        <v>1</v>
      </c>
      <c r="G118" s="18">
        <v>1</v>
      </c>
      <c r="H118" s="18">
        <v>1</v>
      </c>
      <c r="I118" s="18">
        <v>0</v>
      </c>
      <c r="J118" s="18">
        <v>1</v>
      </c>
      <c r="K118" s="18">
        <v>1</v>
      </c>
      <c r="L118" s="18">
        <v>2</v>
      </c>
      <c r="M118" s="18">
        <v>1</v>
      </c>
      <c r="N118" s="18">
        <v>1</v>
      </c>
    </row>
    <row r="119" spans="1:14" s="28" customFormat="1">
      <c r="A119" s="30" t="s">
        <v>19</v>
      </c>
      <c r="B119" s="20">
        <v>91</v>
      </c>
      <c r="C119" s="20">
        <v>14</v>
      </c>
      <c r="D119" s="20">
        <v>7</v>
      </c>
      <c r="E119" s="20">
        <v>3</v>
      </c>
      <c r="F119" s="20">
        <v>7</v>
      </c>
      <c r="G119" s="20">
        <v>4</v>
      </c>
      <c r="H119" s="20">
        <v>9</v>
      </c>
      <c r="I119" s="20">
        <v>8</v>
      </c>
      <c r="J119" s="20">
        <v>8</v>
      </c>
      <c r="K119" s="20">
        <v>7</v>
      </c>
      <c r="L119" s="20">
        <v>6</v>
      </c>
      <c r="M119" s="20">
        <v>9</v>
      </c>
      <c r="N119" s="20">
        <v>9</v>
      </c>
    </row>
    <row r="120" spans="1:14">
      <c r="A120" s="21" t="s">
        <v>51</v>
      </c>
      <c r="B120" s="18">
        <v>54</v>
      </c>
      <c r="C120" s="18">
        <v>6</v>
      </c>
      <c r="D120" s="18">
        <v>5</v>
      </c>
      <c r="E120" s="18">
        <v>2</v>
      </c>
      <c r="F120" s="18">
        <v>3</v>
      </c>
      <c r="G120" s="18">
        <v>3</v>
      </c>
      <c r="H120" s="18">
        <v>7</v>
      </c>
      <c r="I120" s="18">
        <v>5</v>
      </c>
      <c r="J120" s="18">
        <v>6</v>
      </c>
      <c r="K120" s="18">
        <v>5</v>
      </c>
      <c r="L120" s="18">
        <v>3</v>
      </c>
      <c r="M120" s="18">
        <v>3</v>
      </c>
      <c r="N120" s="18">
        <v>6</v>
      </c>
    </row>
    <row r="121" spans="1:14">
      <c r="A121" s="21" t="s">
        <v>54</v>
      </c>
      <c r="B121" s="18">
        <v>23</v>
      </c>
      <c r="C121" s="18">
        <v>1</v>
      </c>
      <c r="D121" s="18">
        <v>1</v>
      </c>
      <c r="E121" s="18">
        <v>1</v>
      </c>
      <c r="F121" s="18">
        <v>4</v>
      </c>
      <c r="G121" s="18">
        <v>0</v>
      </c>
      <c r="H121" s="18">
        <v>1</v>
      </c>
      <c r="I121" s="18">
        <v>2</v>
      </c>
      <c r="J121" s="18">
        <v>2</v>
      </c>
      <c r="K121" s="18">
        <v>2</v>
      </c>
      <c r="L121" s="18">
        <v>1</v>
      </c>
      <c r="M121" s="18">
        <v>5</v>
      </c>
      <c r="N121" s="18">
        <v>3</v>
      </c>
    </row>
    <row r="122" spans="1:14">
      <c r="A122" s="21" t="s">
        <v>56</v>
      </c>
      <c r="B122" s="18">
        <v>14</v>
      </c>
      <c r="C122" s="18">
        <v>7</v>
      </c>
      <c r="D122" s="18">
        <v>1</v>
      </c>
      <c r="E122" s="18">
        <v>0</v>
      </c>
      <c r="F122" s="18">
        <v>0</v>
      </c>
      <c r="G122" s="18">
        <v>1</v>
      </c>
      <c r="H122" s="18">
        <v>1</v>
      </c>
      <c r="I122" s="18">
        <v>1</v>
      </c>
      <c r="J122" s="18">
        <v>0</v>
      </c>
      <c r="K122" s="18">
        <v>0</v>
      </c>
      <c r="L122" s="18">
        <v>2</v>
      </c>
      <c r="M122" s="18">
        <v>1</v>
      </c>
      <c r="N122" s="18">
        <v>0</v>
      </c>
    </row>
    <row r="123" spans="1:14" s="28" customFormat="1">
      <c r="A123" s="30" t="s">
        <v>129</v>
      </c>
      <c r="B123" s="20">
        <v>1</v>
      </c>
      <c r="C123" s="20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1</v>
      </c>
      <c r="L123" s="20">
        <v>0</v>
      </c>
      <c r="M123" s="20">
        <v>0</v>
      </c>
      <c r="N123" s="20">
        <v>0</v>
      </c>
    </row>
    <row r="124" spans="1:14">
      <c r="A124" s="21" t="s">
        <v>51</v>
      </c>
      <c r="B124" s="18">
        <v>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1</v>
      </c>
      <c r="L124" s="18">
        <v>0</v>
      </c>
      <c r="M124" s="18">
        <v>0</v>
      </c>
      <c r="N124" s="18">
        <v>0</v>
      </c>
    </row>
    <row r="125" spans="1:14" s="28" customFormat="1">
      <c r="A125" s="30" t="s">
        <v>130</v>
      </c>
      <c r="B125" s="20">
        <v>1</v>
      </c>
      <c r="C125" s="20">
        <v>0</v>
      </c>
      <c r="D125" s="20">
        <v>0</v>
      </c>
      <c r="E125" s="20">
        <v>0</v>
      </c>
      <c r="F125" s="20">
        <v>0</v>
      </c>
      <c r="G125" s="20">
        <v>0</v>
      </c>
      <c r="H125" s="20">
        <v>0</v>
      </c>
      <c r="I125" s="20">
        <v>1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</row>
    <row r="126" spans="1:14">
      <c r="A126" s="21" t="s">
        <v>52</v>
      </c>
      <c r="B126" s="18">
        <v>1</v>
      </c>
      <c r="C126" s="18">
        <v>0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v>1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</row>
    <row r="127" spans="1:14" s="28" customFormat="1">
      <c r="A127" s="30" t="s">
        <v>131</v>
      </c>
      <c r="B127" s="20">
        <v>6</v>
      </c>
      <c r="C127" s="20">
        <v>0</v>
      </c>
      <c r="D127" s="20">
        <v>1</v>
      </c>
      <c r="E127" s="20">
        <v>1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1</v>
      </c>
      <c r="N127" s="20">
        <v>3</v>
      </c>
    </row>
    <row r="128" spans="1:14">
      <c r="A128" s="21" t="s">
        <v>55</v>
      </c>
      <c r="B128" s="18">
        <v>4</v>
      </c>
      <c r="C128" s="18">
        <v>0</v>
      </c>
      <c r="D128" s="18">
        <v>0</v>
      </c>
      <c r="E128" s="18">
        <v>0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1</v>
      </c>
      <c r="N128" s="18">
        <v>3</v>
      </c>
    </row>
    <row r="129" spans="1:14">
      <c r="A129" s="21" t="s">
        <v>56</v>
      </c>
      <c r="B129" s="18">
        <v>2</v>
      </c>
      <c r="C129" s="18">
        <v>0</v>
      </c>
      <c r="D129" s="18">
        <v>1</v>
      </c>
      <c r="E129" s="18">
        <v>1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</row>
    <row r="130" spans="1:14" s="28" customFormat="1">
      <c r="A130" s="30" t="s">
        <v>101</v>
      </c>
      <c r="B130" s="20">
        <v>2</v>
      </c>
      <c r="C130" s="20">
        <v>1</v>
      </c>
      <c r="D130" s="20">
        <v>0</v>
      </c>
      <c r="E130" s="20">
        <v>0</v>
      </c>
      <c r="F130" s="20">
        <v>0</v>
      </c>
      <c r="G130" s="20">
        <v>0</v>
      </c>
      <c r="H130" s="20">
        <v>0</v>
      </c>
      <c r="I130" s="20">
        <v>1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</row>
    <row r="131" spans="1:14">
      <c r="A131" s="21" t="s">
        <v>52</v>
      </c>
      <c r="B131" s="18">
        <v>2</v>
      </c>
      <c r="C131" s="18">
        <v>1</v>
      </c>
      <c r="D131" s="18">
        <v>0</v>
      </c>
      <c r="E131" s="18">
        <v>0</v>
      </c>
      <c r="F131" s="18">
        <v>0</v>
      </c>
      <c r="G131" s="18">
        <v>0</v>
      </c>
      <c r="H131" s="18">
        <v>0</v>
      </c>
      <c r="I131" s="18">
        <v>1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</row>
    <row r="132" spans="1:14" s="28" customFormat="1">
      <c r="A132" s="30" t="s">
        <v>20</v>
      </c>
      <c r="B132" s="20">
        <v>59</v>
      </c>
      <c r="C132" s="20">
        <v>4</v>
      </c>
      <c r="D132" s="20">
        <v>4</v>
      </c>
      <c r="E132" s="20">
        <v>4</v>
      </c>
      <c r="F132" s="20">
        <v>2</v>
      </c>
      <c r="G132" s="20">
        <v>6</v>
      </c>
      <c r="H132" s="20">
        <v>7</v>
      </c>
      <c r="I132" s="20">
        <v>6</v>
      </c>
      <c r="J132" s="20">
        <v>4</v>
      </c>
      <c r="K132" s="20">
        <v>8</v>
      </c>
      <c r="L132" s="20">
        <v>6</v>
      </c>
      <c r="M132" s="20">
        <v>3</v>
      </c>
      <c r="N132" s="20">
        <v>5</v>
      </c>
    </row>
    <row r="133" spans="1:14">
      <c r="A133" s="21" t="s">
        <v>53</v>
      </c>
      <c r="B133" s="18">
        <v>28</v>
      </c>
      <c r="C133" s="18">
        <v>2</v>
      </c>
      <c r="D133" s="18">
        <v>2</v>
      </c>
      <c r="E133" s="18">
        <v>3</v>
      </c>
      <c r="F133" s="18">
        <v>2</v>
      </c>
      <c r="G133" s="18">
        <v>2</v>
      </c>
      <c r="H133" s="18">
        <v>2</v>
      </c>
      <c r="I133" s="18">
        <v>4</v>
      </c>
      <c r="J133" s="18">
        <v>3</v>
      </c>
      <c r="K133" s="18">
        <v>2</v>
      </c>
      <c r="L133" s="18">
        <v>2</v>
      </c>
      <c r="M133" s="18">
        <v>2</v>
      </c>
      <c r="N133" s="18">
        <v>2</v>
      </c>
    </row>
    <row r="134" spans="1:14">
      <c r="A134" s="21" t="s">
        <v>51</v>
      </c>
      <c r="B134" s="18">
        <v>24</v>
      </c>
      <c r="C134" s="18">
        <v>2</v>
      </c>
      <c r="D134" s="18">
        <v>2</v>
      </c>
      <c r="E134" s="18">
        <v>1</v>
      </c>
      <c r="F134" s="18">
        <v>0</v>
      </c>
      <c r="G134" s="18">
        <v>4</v>
      </c>
      <c r="H134" s="18">
        <v>5</v>
      </c>
      <c r="I134" s="18">
        <v>2</v>
      </c>
      <c r="J134" s="18">
        <v>1</v>
      </c>
      <c r="K134" s="18">
        <v>3</v>
      </c>
      <c r="L134" s="18">
        <v>3</v>
      </c>
      <c r="M134" s="18">
        <v>0</v>
      </c>
      <c r="N134" s="18">
        <v>1</v>
      </c>
    </row>
    <row r="135" spans="1:14">
      <c r="A135" s="21" t="s">
        <v>54</v>
      </c>
      <c r="B135" s="18">
        <v>2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1</v>
      </c>
      <c r="L135" s="18">
        <v>1</v>
      </c>
      <c r="M135" s="18">
        <v>0</v>
      </c>
      <c r="N135" s="18">
        <v>0</v>
      </c>
    </row>
    <row r="136" spans="1:14">
      <c r="A136" s="21" t="s">
        <v>63</v>
      </c>
      <c r="B136" s="18">
        <v>5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2</v>
      </c>
      <c r="L136" s="18">
        <v>0</v>
      </c>
      <c r="M136" s="18">
        <v>1</v>
      </c>
      <c r="N136" s="18">
        <v>2</v>
      </c>
    </row>
    <row r="137" spans="1:14" s="28" customFormat="1">
      <c r="A137" s="30" t="s">
        <v>102</v>
      </c>
      <c r="B137" s="20">
        <v>19</v>
      </c>
      <c r="C137" s="20">
        <v>0</v>
      </c>
      <c r="D137" s="20">
        <v>1</v>
      </c>
      <c r="E137" s="20">
        <v>2</v>
      </c>
      <c r="F137" s="20">
        <v>3</v>
      </c>
      <c r="G137" s="20">
        <v>3</v>
      </c>
      <c r="H137" s="20">
        <v>4</v>
      </c>
      <c r="I137" s="20">
        <v>1</v>
      </c>
      <c r="J137" s="20">
        <v>2</v>
      </c>
      <c r="K137" s="20">
        <v>2</v>
      </c>
      <c r="L137" s="20">
        <v>0</v>
      </c>
      <c r="M137" s="20">
        <v>0</v>
      </c>
      <c r="N137" s="20">
        <v>1</v>
      </c>
    </row>
    <row r="138" spans="1:14">
      <c r="A138" s="21" t="s">
        <v>51</v>
      </c>
      <c r="B138" s="18">
        <v>16</v>
      </c>
      <c r="C138" s="18">
        <v>0</v>
      </c>
      <c r="D138" s="18">
        <v>1</v>
      </c>
      <c r="E138" s="18">
        <v>1</v>
      </c>
      <c r="F138" s="18">
        <v>3</v>
      </c>
      <c r="G138" s="18">
        <v>3</v>
      </c>
      <c r="H138" s="18">
        <v>4</v>
      </c>
      <c r="I138" s="18">
        <v>1</v>
      </c>
      <c r="J138" s="18">
        <v>2</v>
      </c>
      <c r="K138" s="18">
        <v>1</v>
      </c>
      <c r="L138" s="18">
        <v>0</v>
      </c>
      <c r="M138" s="18">
        <v>0</v>
      </c>
      <c r="N138" s="18">
        <v>0</v>
      </c>
    </row>
    <row r="139" spans="1:14">
      <c r="A139" s="21" t="s">
        <v>56</v>
      </c>
      <c r="B139" s="18">
        <v>3</v>
      </c>
      <c r="C139" s="18">
        <v>0</v>
      </c>
      <c r="D139" s="18">
        <v>0</v>
      </c>
      <c r="E139" s="18">
        <v>1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1</v>
      </c>
      <c r="L139" s="18">
        <v>0</v>
      </c>
      <c r="M139" s="18">
        <v>0</v>
      </c>
      <c r="N139" s="18">
        <v>1</v>
      </c>
    </row>
    <row r="140" spans="1:14" s="28" customFormat="1">
      <c r="A140" s="30" t="s">
        <v>21</v>
      </c>
      <c r="B140" s="20">
        <v>234</v>
      </c>
      <c r="C140" s="20">
        <v>14</v>
      </c>
      <c r="D140" s="20">
        <v>14</v>
      </c>
      <c r="E140" s="20">
        <v>15</v>
      </c>
      <c r="F140" s="20">
        <v>18</v>
      </c>
      <c r="G140" s="20">
        <v>16</v>
      </c>
      <c r="H140" s="20">
        <v>28</v>
      </c>
      <c r="I140" s="20">
        <v>20</v>
      </c>
      <c r="J140" s="20">
        <v>26</v>
      </c>
      <c r="K140" s="20">
        <v>22</v>
      </c>
      <c r="L140" s="20">
        <v>30</v>
      </c>
      <c r="M140" s="20">
        <v>18</v>
      </c>
      <c r="N140" s="20">
        <v>13</v>
      </c>
    </row>
    <row r="141" spans="1:14">
      <c r="A141" s="21" t="s">
        <v>53</v>
      </c>
      <c r="B141" s="18">
        <v>4</v>
      </c>
      <c r="C141" s="18">
        <v>0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v>1</v>
      </c>
      <c r="J141" s="18">
        <v>1</v>
      </c>
      <c r="K141" s="18">
        <v>1</v>
      </c>
      <c r="L141" s="18">
        <v>1</v>
      </c>
      <c r="M141" s="18">
        <v>0</v>
      </c>
      <c r="N141" s="18">
        <v>0</v>
      </c>
    </row>
    <row r="142" spans="1:14">
      <c r="A142" s="21" t="s">
        <v>51</v>
      </c>
      <c r="B142" s="18">
        <v>112</v>
      </c>
      <c r="C142" s="18">
        <v>6</v>
      </c>
      <c r="D142" s="18">
        <v>5</v>
      </c>
      <c r="E142" s="18">
        <v>5</v>
      </c>
      <c r="F142" s="18">
        <v>11</v>
      </c>
      <c r="G142" s="18">
        <v>6</v>
      </c>
      <c r="H142" s="18">
        <v>17</v>
      </c>
      <c r="I142" s="18">
        <v>10</v>
      </c>
      <c r="J142" s="18">
        <v>14</v>
      </c>
      <c r="K142" s="18">
        <v>9</v>
      </c>
      <c r="L142" s="18">
        <v>11</v>
      </c>
      <c r="M142" s="18">
        <v>10</v>
      </c>
      <c r="N142" s="18">
        <v>8</v>
      </c>
    </row>
    <row r="143" spans="1:14">
      <c r="A143" s="21" t="s">
        <v>55</v>
      </c>
      <c r="B143" s="18">
        <v>4</v>
      </c>
      <c r="C143" s="18">
        <v>1</v>
      </c>
      <c r="D143" s="18">
        <v>1</v>
      </c>
      <c r="E143" s="18">
        <v>1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1</v>
      </c>
    </row>
    <row r="144" spans="1:14">
      <c r="A144" s="21" t="s">
        <v>54</v>
      </c>
      <c r="B144" s="18">
        <v>28</v>
      </c>
      <c r="C144" s="18">
        <v>1</v>
      </c>
      <c r="D144" s="18">
        <v>2</v>
      </c>
      <c r="E144" s="18">
        <v>2</v>
      </c>
      <c r="F144" s="18">
        <v>3</v>
      </c>
      <c r="G144" s="18">
        <v>5</v>
      </c>
      <c r="H144" s="18">
        <v>5</v>
      </c>
      <c r="I144" s="18">
        <v>2</v>
      </c>
      <c r="J144" s="18">
        <v>2</v>
      </c>
      <c r="K144" s="18">
        <v>3</v>
      </c>
      <c r="L144" s="18">
        <v>2</v>
      </c>
      <c r="M144" s="18">
        <v>1</v>
      </c>
      <c r="N144" s="18">
        <v>0</v>
      </c>
    </row>
    <row r="145" spans="1:14">
      <c r="A145" s="21" t="s">
        <v>63</v>
      </c>
      <c r="B145" s="18">
        <v>14</v>
      </c>
      <c r="C145" s="18">
        <v>0</v>
      </c>
      <c r="D145" s="18">
        <v>0</v>
      </c>
      <c r="E145" s="18">
        <v>0</v>
      </c>
      <c r="F145" s="18">
        <v>1</v>
      </c>
      <c r="G145" s="18">
        <v>1</v>
      </c>
      <c r="H145" s="18">
        <v>1</v>
      </c>
      <c r="I145" s="18">
        <v>3</v>
      </c>
      <c r="J145" s="18">
        <v>2</v>
      </c>
      <c r="K145" s="18">
        <v>1</v>
      </c>
      <c r="L145" s="18">
        <v>4</v>
      </c>
      <c r="M145" s="18">
        <v>1</v>
      </c>
      <c r="N145" s="18">
        <v>0</v>
      </c>
    </row>
    <row r="146" spans="1:14">
      <c r="A146" s="21" t="s">
        <v>56</v>
      </c>
      <c r="B146" s="18">
        <v>72</v>
      </c>
      <c r="C146" s="18">
        <v>6</v>
      </c>
      <c r="D146" s="18">
        <v>6</v>
      </c>
      <c r="E146" s="18">
        <v>7</v>
      </c>
      <c r="F146" s="18">
        <v>3</v>
      </c>
      <c r="G146" s="18">
        <v>4</v>
      </c>
      <c r="H146" s="18">
        <v>5</v>
      </c>
      <c r="I146" s="18">
        <v>4</v>
      </c>
      <c r="J146" s="18">
        <v>7</v>
      </c>
      <c r="K146" s="18">
        <v>8</v>
      </c>
      <c r="L146" s="18">
        <v>12</v>
      </c>
      <c r="M146" s="18">
        <v>6</v>
      </c>
      <c r="N146" s="18">
        <v>4</v>
      </c>
    </row>
    <row r="147" spans="1:14" s="28" customFormat="1">
      <c r="A147" s="30" t="s">
        <v>132</v>
      </c>
      <c r="B147" s="20">
        <v>1</v>
      </c>
      <c r="C147" s="20">
        <v>0</v>
      </c>
      <c r="D147" s="20">
        <v>0</v>
      </c>
      <c r="E147" s="20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1</v>
      </c>
      <c r="M147" s="20">
        <v>0</v>
      </c>
      <c r="N147" s="20">
        <v>0</v>
      </c>
    </row>
    <row r="148" spans="1:14">
      <c r="A148" s="21" t="s">
        <v>52</v>
      </c>
      <c r="B148" s="18">
        <v>1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1</v>
      </c>
      <c r="M148" s="18">
        <v>0</v>
      </c>
      <c r="N148" s="18">
        <v>0</v>
      </c>
    </row>
    <row r="149" spans="1:14" s="28" customFormat="1">
      <c r="A149" s="30" t="s">
        <v>22</v>
      </c>
      <c r="B149" s="20">
        <v>128</v>
      </c>
      <c r="C149" s="20">
        <v>22</v>
      </c>
      <c r="D149" s="20">
        <v>20</v>
      </c>
      <c r="E149" s="20">
        <v>19</v>
      </c>
      <c r="F149" s="20">
        <v>5</v>
      </c>
      <c r="G149" s="20">
        <v>5</v>
      </c>
      <c r="H149" s="20">
        <v>4</v>
      </c>
      <c r="I149" s="20">
        <v>2</v>
      </c>
      <c r="J149" s="20">
        <v>5</v>
      </c>
      <c r="K149" s="20">
        <v>6</v>
      </c>
      <c r="L149" s="20">
        <v>5</v>
      </c>
      <c r="M149" s="20">
        <v>11</v>
      </c>
      <c r="N149" s="20">
        <v>24</v>
      </c>
    </row>
    <row r="150" spans="1:14">
      <c r="A150" s="21" t="s">
        <v>51</v>
      </c>
      <c r="B150" s="18">
        <v>40</v>
      </c>
      <c r="C150" s="18">
        <v>4</v>
      </c>
      <c r="D150" s="18">
        <v>5</v>
      </c>
      <c r="E150" s="18">
        <v>3</v>
      </c>
      <c r="F150" s="18">
        <v>2</v>
      </c>
      <c r="G150" s="18">
        <v>3</v>
      </c>
      <c r="H150" s="18">
        <v>3</v>
      </c>
      <c r="I150" s="18">
        <v>2</v>
      </c>
      <c r="J150" s="18">
        <v>5</v>
      </c>
      <c r="K150" s="18">
        <v>3</v>
      </c>
      <c r="L150" s="18">
        <v>4</v>
      </c>
      <c r="M150" s="18">
        <v>3</v>
      </c>
      <c r="N150" s="18">
        <v>3</v>
      </c>
    </row>
    <row r="151" spans="1:14">
      <c r="A151" s="21" t="s">
        <v>55</v>
      </c>
      <c r="B151" s="18">
        <v>77</v>
      </c>
      <c r="C151" s="18">
        <v>16</v>
      </c>
      <c r="D151" s="18">
        <v>13</v>
      </c>
      <c r="E151" s="18">
        <v>16</v>
      </c>
      <c r="F151" s="18">
        <v>3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18">
        <v>8</v>
      </c>
      <c r="N151" s="18">
        <v>21</v>
      </c>
    </row>
    <row r="152" spans="1:14">
      <c r="A152" s="21" t="s">
        <v>54</v>
      </c>
      <c r="B152" s="18">
        <v>2</v>
      </c>
      <c r="C152" s="18">
        <v>0</v>
      </c>
      <c r="D152" s="18">
        <v>1</v>
      </c>
      <c r="E152" s="18">
        <v>0</v>
      </c>
      <c r="F152" s="18">
        <v>0</v>
      </c>
      <c r="G152" s="18">
        <v>0</v>
      </c>
      <c r="H152" s="18">
        <v>1</v>
      </c>
      <c r="I152" s="18">
        <v>0</v>
      </c>
      <c r="J152" s="18">
        <v>0</v>
      </c>
      <c r="K152" s="18">
        <v>0</v>
      </c>
      <c r="L152" s="18">
        <v>0</v>
      </c>
      <c r="M152" s="18">
        <v>0</v>
      </c>
      <c r="N152" s="18">
        <v>0</v>
      </c>
    </row>
    <row r="153" spans="1:14">
      <c r="A153" s="21" t="s">
        <v>56</v>
      </c>
      <c r="B153" s="18">
        <v>9</v>
      </c>
      <c r="C153" s="18">
        <v>2</v>
      </c>
      <c r="D153" s="18">
        <v>1</v>
      </c>
      <c r="E153" s="18">
        <v>0</v>
      </c>
      <c r="F153" s="18">
        <v>0</v>
      </c>
      <c r="G153" s="18">
        <v>2</v>
      </c>
      <c r="H153" s="18">
        <v>0</v>
      </c>
      <c r="I153" s="18">
        <v>0</v>
      </c>
      <c r="J153" s="18">
        <v>0</v>
      </c>
      <c r="K153" s="18">
        <v>3</v>
      </c>
      <c r="L153" s="18">
        <v>1</v>
      </c>
      <c r="M153" s="18">
        <v>0</v>
      </c>
      <c r="N153" s="18">
        <v>0</v>
      </c>
    </row>
    <row r="154" spans="1:14" s="28" customFormat="1">
      <c r="A154" s="30" t="s">
        <v>23</v>
      </c>
      <c r="B154" s="20">
        <v>33</v>
      </c>
      <c r="C154" s="20">
        <v>7</v>
      </c>
      <c r="D154" s="20">
        <v>6</v>
      </c>
      <c r="E154" s="20">
        <v>6</v>
      </c>
      <c r="F154" s="20">
        <v>5</v>
      </c>
      <c r="G154" s="20">
        <v>4</v>
      </c>
      <c r="H154" s="20">
        <v>0</v>
      </c>
      <c r="I154" s="20">
        <v>0</v>
      </c>
      <c r="J154" s="20">
        <v>1</v>
      </c>
      <c r="K154" s="20">
        <v>1</v>
      </c>
      <c r="L154" s="20">
        <v>1</v>
      </c>
      <c r="M154" s="20">
        <v>1</v>
      </c>
      <c r="N154" s="20">
        <v>1</v>
      </c>
    </row>
    <row r="155" spans="1:14">
      <c r="A155" s="21" t="s">
        <v>51</v>
      </c>
      <c r="B155" s="18">
        <v>30</v>
      </c>
      <c r="C155" s="18">
        <v>7</v>
      </c>
      <c r="D155" s="18">
        <v>5</v>
      </c>
      <c r="E155" s="18">
        <v>6</v>
      </c>
      <c r="F155" s="18">
        <v>5</v>
      </c>
      <c r="G155" s="18">
        <v>4</v>
      </c>
      <c r="H155" s="18">
        <v>0</v>
      </c>
      <c r="I155" s="18">
        <v>0</v>
      </c>
      <c r="J155" s="18">
        <v>1</v>
      </c>
      <c r="K155" s="18">
        <v>1</v>
      </c>
      <c r="L155" s="18">
        <v>0</v>
      </c>
      <c r="M155" s="18">
        <v>1</v>
      </c>
      <c r="N155" s="18">
        <v>0</v>
      </c>
    </row>
    <row r="156" spans="1:14">
      <c r="A156" s="21" t="s">
        <v>54</v>
      </c>
      <c r="B156" s="18">
        <v>1</v>
      </c>
      <c r="C156" s="18">
        <v>0</v>
      </c>
      <c r="D156" s="18">
        <v>1</v>
      </c>
      <c r="E156" s="18">
        <v>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</row>
    <row r="157" spans="1:14">
      <c r="A157" s="21" t="s">
        <v>52</v>
      </c>
      <c r="B157" s="18">
        <v>2</v>
      </c>
      <c r="C157" s="18">
        <v>0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1</v>
      </c>
      <c r="M157" s="18">
        <v>0</v>
      </c>
      <c r="N157" s="18">
        <v>1</v>
      </c>
    </row>
    <row r="158" spans="1:14" s="28" customFormat="1">
      <c r="A158" s="30" t="s">
        <v>133</v>
      </c>
      <c r="B158" s="20">
        <v>12</v>
      </c>
      <c r="C158" s="20">
        <v>1</v>
      </c>
      <c r="D158" s="20">
        <v>3</v>
      </c>
      <c r="E158" s="20">
        <v>0</v>
      </c>
      <c r="F158" s="20">
        <v>2</v>
      </c>
      <c r="G158" s="20">
        <v>1</v>
      </c>
      <c r="H158" s="20">
        <v>0</v>
      </c>
      <c r="I158" s="20">
        <v>3</v>
      </c>
      <c r="J158" s="20">
        <v>0</v>
      </c>
      <c r="K158" s="20">
        <v>0</v>
      </c>
      <c r="L158" s="20">
        <v>0</v>
      </c>
      <c r="M158" s="20">
        <v>2</v>
      </c>
      <c r="N158" s="20">
        <v>0</v>
      </c>
    </row>
    <row r="159" spans="1:14">
      <c r="A159" s="21" t="s">
        <v>51</v>
      </c>
      <c r="B159" s="18">
        <v>2</v>
      </c>
      <c r="C159" s="18">
        <v>0</v>
      </c>
      <c r="D159" s="18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>
        <v>2</v>
      </c>
      <c r="N159" s="18">
        <v>0</v>
      </c>
    </row>
    <row r="160" spans="1:14">
      <c r="A160" s="21" t="s">
        <v>68</v>
      </c>
      <c r="B160" s="18">
        <v>3</v>
      </c>
      <c r="C160" s="18">
        <v>0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v>3</v>
      </c>
      <c r="J160" s="18">
        <v>0</v>
      </c>
      <c r="K160" s="18">
        <v>0</v>
      </c>
      <c r="L160" s="18">
        <v>0</v>
      </c>
      <c r="M160" s="18">
        <v>0</v>
      </c>
      <c r="N160" s="18">
        <v>0</v>
      </c>
    </row>
    <row r="161" spans="1:14">
      <c r="A161" s="21" t="s">
        <v>67</v>
      </c>
      <c r="B161" s="18">
        <v>6</v>
      </c>
      <c r="C161" s="18">
        <v>1</v>
      </c>
      <c r="D161" s="18">
        <v>2</v>
      </c>
      <c r="E161" s="18">
        <v>0</v>
      </c>
      <c r="F161" s="18">
        <v>2</v>
      </c>
      <c r="G161" s="18">
        <v>1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</row>
    <row r="162" spans="1:14">
      <c r="A162" s="19" t="s">
        <v>154</v>
      </c>
      <c r="B162" s="18">
        <v>1</v>
      </c>
      <c r="C162" s="18">
        <v>0</v>
      </c>
      <c r="D162" s="18">
        <v>1</v>
      </c>
      <c r="E162" s="18">
        <v>0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</row>
    <row r="163" spans="1:14" s="28" customFormat="1">
      <c r="A163" s="30" t="s">
        <v>49</v>
      </c>
      <c r="B163" s="20">
        <v>1</v>
      </c>
      <c r="C163" s="20">
        <v>0</v>
      </c>
      <c r="D163" s="20">
        <v>0</v>
      </c>
      <c r="E163" s="20">
        <v>0</v>
      </c>
      <c r="F163" s="20">
        <v>0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0</v>
      </c>
      <c r="N163" s="20">
        <v>1</v>
      </c>
    </row>
    <row r="164" spans="1:14">
      <c r="A164" s="21" t="s">
        <v>51</v>
      </c>
      <c r="B164" s="18">
        <v>1</v>
      </c>
      <c r="C164" s="18">
        <v>0</v>
      </c>
      <c r="D164" s="18">
        <v>0</v>
      </c>
      <c r="E164" s="18">
        <v>0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1</v>
      </c>
    </row>
    <row r="165" spans="1:14" s="28" customFormat="1">
      <c r="A165" s="30" t="s">
        <v>134</v>
      </c>
      <c r="B165" s="20">
        <v>1</v>
      </c>
      <c r="C165" s="20">
        <v>0</v>
      </c>
      <c r="D165" s="20">
        <v>0</v>
      </c>
      <c r="E165" s="20">
        <v>0</v>
      </c>
      <c r="F165" s="20">
        <v>0</v>
      </c>
      <c r="G165" s="20">
        <v>0</v>
      </c>
      <c r="H165" s="20">
        <v>1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</row>
    <row r="166" spans="1:14">
      <c r="A166" s="21" t="s">
        <v>56</v>
      </c>
      <c r="B166" s="18">
        <v>1</v>
      </c>
      <c r="C166" s="18">
        <v>0</v>
      </c>
      <c r="D166" s="18">
        <v>0</v>
      </c>
      <c r="E166" s="18">
        <v>0</v>
      </c>
      <c r="F166" s="18">
        <v>0</v>
      </c>
      <c r="G166" s="18">
        <v>0</v>
      </c>
      <c r="H166" s="18">
        <v>1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</row>
    <row r="167" spans="1:14" s="28" customFormat="1">
      <c r="A167" s="30" t="s">
        <v>24</v>
      </c>
      <c r="B167" s="20">
        <v>850</v>
      </c>
      <c r="C167" s="20">
        <v>75</v>
      </c>
      <c r="D167" s="20">
        <v>60</v>
      </c>
      <c r="E167" s="20">
        <v>71</v>
      </c>
      <c r="F167" s="20">
        <v>81</v>
      </c>
      <c r="G167" s="20">
        <v>72</v>
      </c>
      <c r="H167" s="20">
        <v>70</v>
      </c>
      <c r="I167" s="20">
        <v>70</v>
      </c>
      <c r="J167" s="20">
        <v>65</v>
      </c>
      <c r="K167" s="20">
        <v>73</v>
      </c>
      <c r="L167" s="20">
        <v>74</v>
      </c>
      <c r="M167" s="20">
        <v>73</v>
      </c>
      <c r="N167" s="20">
        <v>66</v>
      </c>
    </row>
    <row r="168" spans="1:14">
      <c r="A168" s="21" t="s">
        <v>51</v>
      </c>
      <c r="B168" s="18">
        <v>787</v>
      </c>
      <c r="C168" s="18">
        <v>71</v>
      </c>
      <c r="D168" s="18">
        <v>55</v>
      </c>
      <c r="E168" s="18">
        <v>65</v>
      </c>
      <c r="F168" s="18">
        <v>67</v>
      </c>
      <c r="G168" s="18">
        <v>69</v>
      </c>
      <c r="H168" s="18">
        <v>61</v>
      </c>
      <c r="I168" s="18">
        <v>64</v>
      </c>
      <c r="J168" s="18">
        <v>65</v>
      </c>
      <c r="K168" s="18">
        <v>67</v>
      </c>
      <c r="L168" s="18">
        <v>70</v>
      </c>
      <c r="M168" s="18">
        <v>70</v>
      </c>
      <c r="N168" s="18">
        <v>63</v>
      </c>
    </row>
    <row r="169" spans="1:14">
      <c r="A169" s="21" t="s">
        <v>54</v>
      </c>
      <c r="B169" s="18">
        <v>18</v>
      </c>
      <c r="C169" s="18">
        <v>1</v>
      </c>
      <c r="D169" s="18">
        <v>1</v>
      </c>
      <c r="E169" s="18">
        <v>0</v>
      </c>
      <c r="F169" s="18">
        <v>5</v>
      </c>
      <c r="G169" s="18">
        <v>2</v>
      </c>
      <c r="H169" s="18">
        <v>3</v>
      </c>
      <c r="I169" s="18">
        <v>0</v>
      </c>
      <c r="J169" s="18">
        <v>0</v>
      </c>
      <c r="K169" s="18">
        <v>3</v>
      </c>
      <c r="L169" s="18">
        <v>1</v>
      </c>
      <c r="M169" s="18">
        <v>2</v>
      </c>
      <c r="N169" s="18">
        <v>0</v>
      </c>
    </row>
    <row r="170" spans="1:14">
      <c r="A170" s="21" t="s">
        <v>56</v>
      </c>
      <c r="B170" s="18">
        <v>45</v>
      </c>
      <c r="C170" s="18">
        <v>3</v>
      </c>
      <c r="D170" s="18">
        <v>4</v>
      </c>
      <c r="E170" s="18">
        <v>6</v>
      </c>
      <c r="F170" s="18">
        <v>9</v>
      </c>
      <c r="G170" s="18">
        <v>1</v>
      </c>
      <c r="H170" s="18">
        <v>6</v>
      </c>
      <c r="I170" s="18">
        <v>6</v>
      </c>
      <c r="J170" s="18">
        <v>0</v>
      </c>
      <c r="K170" s="18">
        <v>3</v>
      </c>
      <c r="L170" s="18">
        <v>3</v>
      </c>
      <c r="M170" s="18">
        <v>1</v>
      </c>
      <c r="N170" s="18">
        <v>3</v>
      </c>
    </row>
    <row r="171" spans="1:14" s="28" customFormat="1">
      <c r="A171" s="30" t="s">
        <v>135</v>
      </c>
      <c r="B171" s="20">
        <v>15</v>
      </c>
      <c r="C171" s="20">
        <v>1</v>
      </c>
      <c r="D171" s="20">
        <v>0</v>
      </c>
      <c r="E171" s="20">
        <v>1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4</v>
      </c>
      <c r="L171" s="20">
        <v>5</v>
      </c>
      <c r="M171" s="20">
        <v>3</v>
      </c>
      <c r="N171" s="20">
        <v>1</v>
      </c>
    </row>
    <row r="172" spans="1:14">
      <c r="A172" s="21" t="s">
        <v>51</v>
      </c>
      <c r="B172" s="18">
        <v>15</v>
      </c>
      <c r="C172" s="18">
        <v>1</v>
      </c>
      <c r="D172" s="18">
        <v>0</v>
      </c>
      <c r="E172" s="18">
        <v>1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4</v>
      </c>
      <c r="L172" s="18">
        <v>5</v>
      </c>
      <c r="M172" s="18">
        <v>3</v>
      </c>
      <c r="N172" s="18">
        <v>1</v>
      </c>
    </row>
    <row r="173" spans="1:14" s="28" customFormat="1">
      <c r="A173" s="30" t="s">
        <v>79</v>
      </c>
      <c r="B173" s="20">
        <v>1</v>
      </c>
      <c r="C173" s="20">
        <v>0</v>
      </c>
      <c r="D173" s="20">
        <v>0</v>
      </c>
      <c r="E173" s="20">
        <v>0</v>
      </c>
      <c r="F173" s="20">
        <v>0</v>
      </c>
      <c r="G173" s="20">
        <v>0</v>
      </c>
      <c r="H173" s="20">
        <v>0</v>
      </c>
      <c r="I173" s="20">
        <v>0</v>
      </c>
      <c r="J173" s="20">
        <v>1</v>
      </c>
      <c r="K173" s="20">
        <v>0</v>
      </c>
      <c r="L173" s="20">
        <v>0</v>
      </c>
      <c r="M173" s="20">
        <v>0</v>
      </c>
      <c r="N173" s="20">
        <v>0</v>
      </c>
    </row>
    <row r="174" spans="1:14">
      <c r="A174" s="19" t="s">
        <v>155</v>
      </c>
      <c r="B174" s="18">
        <v>1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1</v>
      </c>
      <c r="K174" s="18">
        <v>0</v>
      </c>
      <c r="L174" s="18">
        <v>0</v>
      </c>
      <c r="M174" s="18">
        <v>0</v>
      </c>
      <c r="N174" s="18">
        <v>0</v>
      </c>
    </row>
    <row r="175" spans="1:14" s="28" customFormat="1">
      <c r="A175" s="30" t="s">
        <v>25</v>
      </c>
      <c r="B175" s="20">
        <v>406</v>
      </c>
      <c r="C175" s="20">
        <v>32</v>
      </c>
      <c r="D175" s="20">
        <v>33</v>
      </c>
      <c r="E175" s="20">
        <v>43</v>
      </c>
      <c r="F175" s="20">
        <v>28</v>
      </c>
      <c r="G175" s="20">
        <v>36</v>
      </c>
      <c r="H175" s="20">
        <v>34</v>
      </c>
      <c r="I175" s="20">
        <v>35</v>
      </c>
      <c r="J175" s="20">
        <v>33</v>
      </c>
      <c r="K175" s="20">
        <v>31</v>
      </c>
      <c r="L175" s="20">
        <v>28</v>
      </c>
      <c r="M175" s="20">
        <v>32</v>
      </c>
      <c r="N175" s="20">
        <v>41</v>
      </c>
    </row>
    <row r="176" spans="1:14">
      <c r="A176" s="21" t="s">
        <v>53</v>
      </c>
      <c r="B176" s="18">
        <v>1</v>
      </c>
      <c r="C176" s="18">
        <v>0</v>
      </c>
      <c r="D176" s="18">
        <v>0</v>
      </c>
      <c r="E176" s="18">
        <v>0</v>
      </c>
      <c r="F176" s="18">
        <v>0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1</v>
      </c>
      <c r="N176" s="18">
        <v>0</v>
      </c>
    </row>
    <row r="177" spans="1:14">
      <c r="A177" s="21" t="s">
        <v>51</v>
      </c>
      <c r="B177" s="18">
        <v>209</v>
      </c>
      <c r="C177" s="18">
        <v>7</v>
      </c>
      <c r="D177" s="18">
        <v>11</v>
      </c>
      <c r="E177" s="18">
        <v>12</v>
      </c>
      <c r="F177" s="18">
        <v>12</v>
      </c>
      <c r="G177" s="18">
        <v>20</v>
      </c>
      <c r="H177" s="18">
        <v>19</v>
      </c>
      <c r="I177" s="18">
        <v>19</v>
      </c>
      <c r="J177" s="18">
        <v>23</v>
      </c>
      <c r="K177" s="18">
        <v>22</v>
      </c>
      <c r="L177" s="18">
        <v>23</v>
      </c>
      <c r="M177" s="18">
        <v>21</v>
      </c>
      <c r="N177" s="18">
        <v>20</v>
      </c>
    </row>
    <row r="178" spans="1:14">
      <c r="A178" s="21" t="s">
        <v>55</v>
      </c>
      <c r="B178" s="18">
        <v>57</v>
      </c>
      <c r="C178" s="18">
        <v>13</v>
      </c>
      <c r="D178" s="18">
        <v>12</v>
      </c>
      <c r="E178" s="18">
        <v>13</v>
      </c>
      <c r="F178" s="18">
        <v>5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3</v>
      </c>
      <c r="N178" s="18">
        <v>11</v>
      </c>
    </row>
    <row r="179" spans="1:14">
      <c r="A179" s="21" t="s">
        <v>54</v>
      </c>
      <c r="B179" s="18">
        <v>21</v>
      </c>
      <c r="C179" s="18">
        <v>1</v>
      </c>
      <c r="D179" s="18">
        <v>2</v>
      </c>
      <c r="E179" s="18">
        <v>2</v>
      </c>
      <c r="F179" s="18">
        <v>4</v>
      </c>
      <c r="G179" s="18">
        <v>1</v>
      </c>
      <c r="H179" s="18">
        <v>1</v>
      </c>
      <c r="I179" s="18">
        <v>2</v>
      </c>
      <c r="J179" s="18">
        <v>2</v>
      </c>
      <c r="K179" s="18">
        <v>1</v>
      </c>
      <c r="L179" s="18">
        <v>0</v>
      </c>
      <c r="M179" s="18">
        <v>0</v>
      </c>
      <c r="N179" s="18">
        <v>5</v>
      </c>
    </row>
    <row r="180" spans="1:14">
      <c r="A180" s="21" t="s">
        <v>56</v>
      </c>
      <c r="B180" s="18">
        <v>116</v>
      </c>
      <c r="C180" s="18">
        <v>11</v>
      </c>
      <c r="D180" s="18">
        <v>8</v>
      </c>
      <c r="E180" s="18">
        <v>14</v>
      </c>
      <c r="F180" s="18">
        <v>7</v>
      </c>
      <c r="G180" s="18">
        <v>15</v>
      </c>
      <c r="H180" s="18">
        <v>14</v>
      </c>
      <c r="I180" s="18">
        <v>14</v>
      </c>
      <c r="J180" s="18">
        <v>8</v>
      </c>
      <c r="K180" s="18">
        <v>8</v>
      </c>
      <c r="L180" s="18">
        <v>5</v>
      </c>
      <c r="M180" s="18">
        <v>7</v>
      </c>
      <c r="N180" s="18">
        <v>5</v>
      </c>
    </row>
    <row r="181" spans="1:14">
      <c r="A181" s="21" t="s">
        <v>52</v>
      </c>
      <c r="B181" s="18">
        <v>2</v>
      </c>
      <c r="C181" s="18">
        <v>0</v>
      </c>
      <c r="D181" s="18">
        <v>0</v>
      </c>
      <c r="E181" s="18">
        <v>2</v>
      </c>
      <c r="F181" s="18">
        <v>0</v>
      </c>
      <c r="G181" s="18">
        <v>0</v>
      </c>
      <c r="H181" s="18">
        <v>0</v>
      </c>
      <c r="I181" s="18">
        <v>0</v>
      </c>
      <c r="J181" s="18">
        <v>0</v>
      </c>
      <c r="K181" s="18">
        <v>0</v>
      </c>
      <c r="L181" s="18">
        <v>0</v>
      </c>
      <c r="M181" s="18">
        <v>0</v>
      </c>
      <c r="N181" s="18">
        <v>0</v>
      </c>
    </row>
    <row r="182" spans="1:14">
      <c r="A182" s="19" t="s">
        <v>44</v>
      </c>
      <c r="B182" s="18">
        <v>1</v>
      </c>
      <c r="C182" s="18">
        <v>0</v>
      </c>
      <c r="D182" s="18">
        <v>0</v>
      </c>
      <c r="E182" s="18">
        <v>0</v>
      </c>
      <c r="F182" s="18">
        <v>0</v>
      </c>
      <c r="G182" s="18">
        <v>0</v>
      </c>
      <c r="H182" s="18">
        <v>1</v>
      </c>
      <c r="I182" s="18">
        <v>0</v>
      </c>
      <c r="J182" s="18">
        <v>0</v>
      </c>
      <c r="K182" s="18">
        <v>0</v>
      </c>
      <c r="L182" s="18">
        <v>0</v>
      </c>
      <c r="M182" s="18">
        <v>0</v>
      </c>
      <c r="N182" s="18">
        <v>0</v>
      </c>
    </row>
    <row r="183" spans="1:14">
      <c r="A183" s="21" t="s">
        <v>56</v>
      </c>
      <c r="B183" s="18">
        <v>1</v>
      </c>
      <c r="C183" s="18">
        <v>0</v>
      </c>
      <c r="D183" s="18">
        <v>0</v>
      </c>
      <c r="E183" s="18">
        <v>0</v>
      </c>
      <c r="F183" s="18">
        <v>0</v>
      </c>
      <c r="G183" s="18">
        <v>0</v>
      </c>
      <c r="H183" s="18">
        <v>1</v>
      </c>
      <c r="I183" s="18">
        <v>0</v>
      </c>
      <c r="J183" s="18">
        <v>0</v>
      </c>
      <c r="K183" s="18">
        <v>0</v>
      </c>
      <c r="L183" s="18">
        <v>0</v>
      </c>
      <c r="M183" s="18">
        <v>0</v>
      </c>
      <c r="N183" s="18">
        <v>0</v>
      </c>
    </row>
    <row r="184" spans="1:14" s="28" customFormat="1">
      <c r="A184" s="30" t="s">
        <v>136</v>
      </c>
      <c r="B184" s="20">
        <v>1</v>
      </c>
      <c r="C184" s="20">
        <v>0</v>
      </c>
      <c r="D184" s="20">
        <v>0</v>
      </c>
      <c r="E184" s="20">
        <v>1</v>
      </c>
      <c r="F184" s="20">
        <v>0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</row>
    <row r="185" spans="1:14">
      <c r="A185" s="21" t="s">
        <v>54</v>
      </c>
      <c r="B185" s="18">
        <v>1</v>
      </c>
      <c r="C185" s="18">
        <v>0</v>
      </c>
      <c r="D185" s="18">
        <v>0</v>
      </c>
      <c r="E185" s="18">
        <v>1</v>
      </c>
      <c r="F185" s="18">
        <v>0</v>
      </c>
      <c r="G185" s="18">
        <v>0</v>
      </c>
      <c r="H185" s="18">
        <v>0</v>
      </c>
      <c r="I185" s="18">
        <v>0</v>
      </c>
      <c r="J185" s="18">
        <v>0</v>
      </c>
      <c r="K185" s="18">
        <v>0</v>
      </c>
      <c r="L185" s="18">
        <v>0</v>
      </c>
      <c r="M185" s="18">
        <v>0</v>
      </c>
      <c r="N185" s="18">
        <v>0</v>
      </c>
    </row>
    <row r="186" spans="1:14" s="28" customFormat="1">
      <c r="A186" s="30" t="s">
        <v>26</v>
      </c>
      <c r="B186" s="20">
        <v>4</v>
      </c>
      <c r="C186" s="20">
        <v>0</v>
      </c>
      <c r="D186" s="20">
        <v>0</v>
      </c>
      <c r="E186" s="20">
        <v>0</v>
      </c>
      <c r="F186" s="20">
        <v>2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1</v>
      </c>
      <c r="M186" s="20">
        <v>1</v>
      </c>
      <c r="N186" s="20">
        <v>0</v>
      </c>
    </row>
    <row r="187" spans="1:14">
      <c r="A187" s="21" t="s">
        <v>54</v>
      </c>
      <c r="B187" s="18">
        <v>2</v>
      </c>
      <c r="C187" s="18">
        <v>0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v>0</v>
      </c>
      <c r="J187" s="18">
        <v>0</v>
      </c>
      <c r="K187" s="18">
        <v>0</v>
      </c>
      <c r="L187" s="18">
        <v>1</v>
      </c>
      <c r="M187" s="18">
        <v>1</v>
      </c>
      <c r="N187" s="18">
        <v>0</v>
      </c>
    </row>
    <row r="188" spans="1:14">
      <c r="A188" s="21" t="s">
        <v>56</v>
      </c>
      <c r="B188" s="18">
        <v>1</v>
      </c>
      <c r="C188" s="18">
        <v>0</v>
      </c>
      <c r="D188" s="18">
        <v>0</v>
      </c>
      <c r="E188" s="18">
        <v>0</v>
      </c>
      <c r="F188" s="18">
        <v>1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</row>
    <row r="189" spans="1:14">
      <c r="A189" s="21" t="s">
        <v>52</v>
      </c>
      <c r="B189" s="18">
        <v>1</v>
      </c>
      <c r="C189" s="18">
        <v>0</v>
      </c>
      <c r="D189" s="18">
        <v>0</v>
      </c>
      <c r="E189" s="18">
        <v>0</v>
      </c>
      <c r="F189" s="18">
        <v>1</v>
      </c>
      <c r="G189" s="18">
        <v>0</v>
      </c>
      <c r="H189" s="18">
        <v>0</v>
      </c>
      <c r="I189" s="18">
        <v>0</v>
      </c>
      <c r="J189" s="18">
        <v>0</v>
      </c>
      <c r="K189" s="18">
        <v>0</v>
      </c>
      <c r="L189" s="18">
        <v>0</v>
      </c>
      <c r="M189" s="18">
        <v>0</v>
      </c>
      <c r="N189" s="18">
        <v>0</v>
      </c>
    </row>
    <row r="190" spans="1:14" s="28" customFormat="1">
      <c r="A190" s="30" t="s">
        <v>41</v>
      </c>
      <c r="B190" s="20">
        <v>71</v>
      </c>
      <c r="C190" s="20">
        <v>4</v>
      </c>
      <c r="D190" s="20">
        <v>7</v>
      </c>
      <c r="E190" s="20">
        <v>12</v>
      </c>
      <c r="F190" s="20">
        <v>4</v>
      </c>
      <c r="G190" s="20">
        <v>3</v>
      </c>
      <c r="H190" s="20">
        <v>11</v>
      </c>
      <c r="I190" s="20">
        <v>8</v>
      </c>
      <c r="J190" s="20">
        <v>8</v>
      </c>
      <c r="K190" s="20">
        <v>1</v>
      </c>
      <c r="L190" s="20">
        <v>6</v>
      </c>
      <c r="M190" s="20">
        <v>3</v>
      </c>
      <c r="N190" s="20">
        <v>4</v>
      </c>
    </row>
    <row r="191" spans="1:14">
      <c r="A191" s="21" t="s">
        <v>51</v>
      </c>
      <c r="B191" s="18">
        <v>53</v>
      </c>
      <c r="C191" s="18">
        <v>3</v>
      </c>
      <c r="D191" s="18">
        <v>5</v>
      </c>
      <c r="E191" s="18">
        <v>7</v>
      </c>
      <c r="F191" s="18">
        <v>3</v>
      </c>
      <c r="G191" s="18">
        <v>2</v>
      </c>
      <c r="H191" s="18">
        <v>10</v>
      </c>
      <c r="I191" s="18">
        <v>7</v>
      </c>
      <c r="J191" s="18">
        <v>7</v>
      </c>
      <c r="K191" s="18">
        <v>1</v>
      </c>
      <c r="L191" s="18">
        <v>4</v>
      </c>
      <c r="M191" s="18">
        <v>1</v>
      </c>
      <c r="N191" s="18">
        <v>3</v>
      </c>
    </row>
    <row r="192" spans="1:14">
      <c r="A192" s="21" t="s">
        <v>55</v>
      </c>
      <c r="B192" s="18">
        <v>8</v>
      </c>
      <c r="C192" s="18">
        <v>1</v>
      </c>
      <c r="D192" s="18">
        <v>1</v>
      </c>
      <c r="E192" s="18">
        <v>2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1</v>
      </c>
      <c r="M192" s="18">
        <v>2</v>
      </c>
      <c r="N192" s="18">
        <v>1</v>
      </c>
    </row>
    <row r="193" spans="1:14">
      <c r="A193" s="21" t="s">
        <v>62</v>
      </c>
      <c r="B193" s="18">
        <v>1</v>
      </c>
      <c r="C193" s="18">
        <v>0</v>
      </c>
      <c r="D193" s="18">
        <v>0</v>
      </c>
      <c r="E193" s="18">
        <v>0</v>
      </c>
      <c r="F193" s="18">
        <v>0</v>
      </c>
      <c r="G193" s="18">
        <v>0</v>
      </c>
      <c r="H193" s="18">
        <v>0</v>
      </c>
      <c r="I193" s="18">
        <v>1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</row>
    <row r="194" spans="1:14">
      <c r="A194" s="21" t="s">
        <v>54</v>
      </c>
      <c r="B194" s="18">
        <v>2</v>
      </c>
      <c r="C194" s="18">
        <v>0</v>
      </c>
      <c r="D194" s="18">
        <v>0</v>
      </c>
      <c r="E194" s="18">
        <v>2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</row>
    <row r="195" spans="1:14">
      <c r="A195" s="21" t="s">
        <v>56</v>
      </c>
      <c r="B195" s="18">
        <v>6</v>
      </c>
      <c r="C195" s="18">
        <v>0</v>
      </c>
      <c r="D195" s="18">
        <v>1</v>
      </c>
      <c r="E195" s="18">
        <v>1</v>
      </c>
      <c r="F195" s="18">
        <v>0</v>
      </c>
      <c r="G195" s="18">
        <v>1</v>
      </c>
      <c r="H195" s="18">
        <v>1</v>
      </c>
      <c r="I195" s="18">
        <v>0</v>
      </c>
      <c r="J195" s="18">
        <v>1</v>
      </c>
      <c r="K195" s="18">
        <v>0</v>
      </c>
      <c r="L195" s="18">
        <v>1</v>
      </c>
      <c r="M195" s="18">
        <v>0</v>
      </c>
      <c r="N195" s="18">
        <v>0</v>
      </c>
    </row>
    <row r="196" spans="1:14">
      <c r="A196" s="21" t="s">
        <v>52</v>
      </c>
      <c r="B196" s="18">
        <v>1</v>
      </c>
      <c r="C196" s="18">
        <v>0</v>
      </c>
      <c r="D196" s="18">
        <v>0</v>
      </c>
      <c r="E196" s="18">
        <v>0</v>
      </c>
      <c r="F196" s="18">
        <v>1</v>
      </c>
      <c r="G196" s="18">
        <v>0</v>
      </c>
      <c r="H196" s="18">
        <v>0</v>
      </c>
      <c r="I196" s="18">
        <v>0</v>
      </c>
      <c r="J196" s="18">
        <v>0</v>
      </c>
      <c r="K196" s="18">
        <v>0</v>
      </c>
      <c r="L196" s="18">
        <v>0</v>
      </c>
      <c r="M196" s="18">
        <v>0</v>
      </c>
      <c r="N196" s="18">
        <v>0</v>
      </c>
    </row>
    <row r="197" spans="1:14" s="28" customFormat="1">
      <c r="A197" s="30" t="s">
        <v>137</v>
      </c>
      <c r="B197" s="20">
        <v>1</v>
      </c>
      <c r="C197" s="20">
        <v>0</v>
      </c>
      <c r="D197" s="20">
        <v>0</v>
      </c>
      <c r="E197" s="20">
        <v>0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0</v>
      </c>
      <c r="L197" s="20">
        <v>0</v>
      </c>
      <c r="M197" s="20">
        <v>1</v>
      </c>
      <c r="N197" s="20">
        <v>0</v>
      </c>
    </row>
    <row r="198" spans="1:14">
      <c r="A198" s="21" t="s">
        <v>51</v>
      </c>
      <c r="B198" s="18">
        <v>1</v>
      </c>
      <c r="C198" s="18">
        <v>0</v>
      </c>
      <c r="D198" s="18">
        <v>0</v>
      </c>
      <c r="E198" s="18">
        <v>0</v>
      </c>
      <c r="F198" s="18">
        <v>0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18">
        <v>1</v>
      </c>
      <c r="N198" s="18">
        <v>0</v>
      </c>
    </row>
    <row r="199" spans="1:14" s="28" customFormat="1">
      <c r="A199" s="30" t="s">
        <v>138</v>
      </c>
      <c r="B199" s="20">
        <v>960</v>
      </c>
      <c r="C199" s="20">
        <v>79</v>
      </c>
      <c r="D199" s="20">
        <v>75</v>
      </c>
      <c r="E199" s="20">
        <v>92</v>
      </c>
      <c r="F199" s="20">
        <v>80</v>
      </c>
      <c r="G199" s="20">
        <v>83</v>
      </c>
      <c r="H199" s="20">
        <v>76</v>
      </c>
      <c r="I199" s="20">
        <v>85</v>
      </c>
      <c r="J199" s="20">
        <v>76</v>
      </c>
      <c r="K199" s="20">
        <v>79</v>
      </c>
      <c r="L199" s="20">
        <v>84</v>
      </c>
      <c r="M199" s="20">
        <v>76</v>
      </c>
      <c r="N199" s="20">
        <v>75</v>
      </c>
    </row>
    <row r="200" spans="1:14">
      <c r="A200" s="21" t="s">
        <v>53</v>
      </c>
      <c r="B200" s="18">
        <v>1</v>
      </c>
      <c r="C200" s="18">
        <v>0</v>
      </c>
      <c r="D200" s="18">
        <v>0</v>
      </c>
      <c r="E200" s="18">
        <v>0</v>
      </c>
      <c r="F200" s="18">
        <v>0</v>
      </c>
      <c r="G200" s="18">
        <v>1</v>
      </c>
      <c r="H200" s="18">
        <v>0</v>
      </c>
      <c r="I200" s="18">
        <v>0</v>
      </c>
      <c r="J200" s="18">
        <v>0</v>
      </c>
      <c r="K200" s="18">
        <v>0</v>
      </c>
      <c r="L200" s="18">
        <v>0</v>
      </c>
      <c r="M200" s="18">
        <v>0</v>
      </c>
      <c r="N200" s="18">
        <v>0</v>
      </c>
    </row>
    <row r="201" spans="1:14">
      <c r="A201" s="21" t="s">
        <v>51</v>
      </c>
      <c r="B201" s="18">
        <v>552</v>
      </c>
      <c r="C201" s="18">
        <v>48</v>
      </c>
      <c r="D201" s="18">
        <v>45</v>
      </c>
      <c r="E201" s="18">
        <v>44</v>
      </c>
      <c r="F201" s="18">
        <v>48</v>
      </c>
      <c r="G201" s="18">
        <v>50</v>
      </c>
      <c r="H201" s="18">
        <v>45</v>
      </c>
      <c r="I201" s="18">
        <v>47</v>
      </c>
      <c r="J201" s="18">
        <v>45</v>
      </c>
      <c r="K201" s="18">
        <v>44</v>
      </c>
      <c r="L201" s="18">
        <v>48</v>
      </c>
      <c r="M201" s="18">
        <v>46</v>
      </c>
      <c r="N201" s="18">
        <v>42</v>
      </c>
    </row>
    <row r="202" spans="1:14">
      <c r="A202" s="21" t="s">
        <v>55</v>
      </c>
      <c r="B202" s="18">
        <v>51</v>
      </c>
      <c r="C202" s="18">
        <v>5</v>
      </c>
      <c r="D202" s="18">
        <v>5</v>
      </c>
      <c r="E202" s="18">
        <v>7</v>
      </c>
      <c r="F202" s="18">
        <v>2</v>
      </c>
      <c r="G202" s="18">
        <v>3</v>
      </c>
      <c r="H202" s="18">
        <v>2</v>
      </c>
      <c r="I202" s="18">
        <v>3</v>
      </c>
      <c r="J202" s="18">
        <v>2</v>
      </c>
      <c r="K202" s="18">
        <v>3</v>
      </c>
      <c r="L202" s="18">
        <v>5</v>
      </c>
      <c r="M202" s="18">
        <v>7</v>
      </c>
      <c r="N202" s="18">
        <v>7</v>
      </c>
    </row>
    <row r="203" spans="1:14">
      <c r="A203" s="21" t="s">
        <v>62</v>
      </c>
      <c r="B203" s="18">
        <v>8</v>
      </c>
      <c r="C203" s="18">
        <v>0</v>
      </c>
      <c r="D203" s="18">
        <v>0</v>
      </c>
      <c r="E203" s="18">
        <v>6</v>
      </c>
      <c r="F203" s="18">
        <v>0</v>
      </c>
      <c r="G203" s="18">
        <v>2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18">
        <v>0</v>
      </c>
      <c r="N203" s="18">
        <v>0</v>
      </c>
    </row>
    <row r="204" spans="1:14">
      <c r="A204" s="21" t="s">
        <v>87</v>
      </c>
      <c r="B204" s="18">
        <v>158</v>
      </c>
      <c r="C204" s="18">
        <v>13</v>
      </c>
      <c r="D204" s="18">
        <v>12</v>
      </c>
      <c r="E204" s="18">
        <v>12</v>
      </c>
      <c r="F204" s="18">
        <v>13</v>
      </c>
      <c r="G204" s="18">
        <v>13</v>
      </c>
      <c r="H204" s="18">
        <v>13</v>
      </c>
      <c r="I204" s="18">
        <v>15</v>
      </c>
      <c r="J204" s="18">
        <v>14</v>
      </c>
      <c r="K204" s="18">
        <v>13</v>
      </c>
      <c r="L204" s="18">
        <v>14</v>
      </c>
      <c r="M204" s="18">
        <v>12</v>
      </c>
      <c r="N204" s="18">
        <v>14</v>
      </c>
    </row>
    <row r="205" spans="1:14">
      <c r="A205" s="21" t="s">
        <v>54</v>
      </c>
      <c r="B205" s="18">
        <v>90</v>
      </c>
      <c r="C205" s="18">
        <v>6</v>
      </c>
      <c r="D205" s="18">
        <v>7</v>
      </c>
      <c r="E205" s="18">
        <v>9</v>
      </c>
      <c r="F205" s="18">
        <v>11</v>
      </c>
      <c r="G205" s="18">
        <v>3</v>
      </c>
      <c r="H205" s="18">
        <v>9</v>
      </c>
      <c r="I205" s="18">
        <v>14</v>
      </c>
      <c r="J205" s="18">
        <v>6</v>
      </c>
      <c r="K205" s="18">
        <v>9</v>
      </c>
      <c r="L205" s="18">
        <v>7</v>
      </c>
      <c r="M205" s="18">
        <v>2</v>
      </c>
      <c r="N205" s="18">
        <v>7</v>
      </c>
    </row>
    <row r="206" spans="1:14">
      <c r="A206" s="21" t="s">
        <v>63</v>
      </c>
      <c r="B206" s="18">
        <v>8</v>
      </c>
      <c r="C206" s="18">
        <v>0</v>
      </c>
      <c r="D206" s="18">
        <v>0</v>
      </c>
      <c r="E206" s="18">
        <v>1</v>
      </c>
      <c r="F206" s="18">
        <v>0</v>
      </c>
      <c r="G206" s="18">
        <v>3</v>
      </c>
      <c r="H206" s="18">
        <v>1</v>
      </c>
      <c r="I206" s="18">
        <v>1</v>
      </c>
      <c r="J206" s="18">
        <v>0</v>
      </c>
      <c r="K206" s="18">
        <v>0</v>
      </c>
      <c r="L206" s="18">
        <v>1</v>
      </c>
      <c r="M206" s="18">
        <v>0</v>
      </c>
      <c r="N206" s="18">
        <v>1</v>
      </c>
    </row>
    <row r="207" spans="1:14">
      <c r="A207" s="21" t="s">
        <v>56</v>
      </c>
      <c r="B207" s="18">
        <v>91</v>
      </c>
      <c r="C207" s="18">
        <v>7</v>
      </c>
      <c r="D207" s="18">
        <v>6</v>
      </c>
      <c r="E207" s="18">
        <v>13</v>
      </c>
      <c r="F207" s="18">
        <v>6</v>
      </c>
      <c r="G207" s="18">
        <v>8</v>
      </c>
      <c r="H207" s="18">
        <v>6</v>
      </c>
      <c r="I207" s="18">
        <v>4</v>
      </c>
      <c r="J207" s="18">
        <v>9</v>
      </c>
      <c r="K207" s="18">
        <v>10</v>
      </c>
      <c r="L207" s="18">
        <v>9</v>
      </c>
      <c r="M207" s="18">
        <v>9</v>
      </c>
      <c r="N207" s="18">
        <v>4</v>
      </c>
    </row>
    <row r="208" spans="1:14">
      <c r="A208" s="21" t="s">
        <v>52</v>
      </c>
      <c r="B208" s="18">
        <v>1</v>
      </c>
      <c r="C208" s="18">
        <v>0</v>
      </c>
      <c r="D208" s="18">
        <v>0</v>
      </c>
      <c r="E208" s="18">
        <v>0</v>
      </c>
      <c r="F208" s="18">
        <v>0</v>
      </c>
      <c r="G208" s="18">
        <v>0</v>
      </c>
      <c r="H208" s="18">
        <v>0</v>
      </c>
      <c r="I208" s="18">
        <v>1</v>
      </c>
      <c r="J208" s="18">
        <v>0</v>
      </c>
      <c r="K208" s="18">
        <v>0</v>
      </c>
      <c r="L208" s="18">
        <v>0</v>
      </c>
      <c r="M208" s="18">
        <v>0</v>
      </c>
      <c r="N208" s="18">
        <v>0</v>
      </c>
    </row>
    <row r="209" spans="1:14" s="28" customFormat="1">
      <c r="A209" s="30" t="s">
        <v>139</v>
      </c>
      <c r="B209" s="20">
        <v>1</v>
      </c>
      <c r="C209" s="20">
        <v>0</v>
      </c>
      <c r="D209" s="20">
        <v>0</v>
      </c>
      <c r="E209" s="20">
        <v>0</v>
      </c>
      <c r="F209" s="20">
        <v>0</v>
      </c>
      <c r="G209" s="20">
        <v>0</v>
      </c>
      <c r="H209" s="20">
        <v>0</v>
      </c>
      <c r="I209" s="20">
        <v>0</v>
      </c>
      <c r="J209" s="20">
        <v>1</v>
      </c>
      <c r="K209" s="20">
        <v>0</v>
      </c>
      <c r="L209" s="20">
        <v>0</v>
      </c>
      <c r="M209" s="20">
        <v>0</v>
      </c>
      <c r="N209" s="20">
        <v>0</v>
      </c>
    </row>
    <row r="210" spans="1:14">
      <c r="A210" s="21" t="s">
        <v>51</v>
      </c>
      <c r="B210" s="18">
        <v>1</v>
      </c>
      <c r="C210" s="18">
        <v>0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8">
        <v>0</v>
      </c>
      <c r="J210" s="18">
        <v>1</v>
      </c>
      <c r="K210" s="18">
        <v>0</v>
      </c>
      <c r="L210" s="18">
        <v>0</v>
      </c>
      <c r="M210" s="18">
        <v>0</v>
      </c>
      <c r="N210" s="18">
        <v>0</v>
      </c>
    </row>
    <row r="211" spans="1:14" s="28" customFormat="1">
      <c r="A211" s="30" t="s">
        <v>140</v>
      </c>
      <c r="B211" s="20">
        <v>1</v>
      </c>
      <c r="C211" s="20">
        <v>0</v>
      </c>
      <c r="D211" s="20">
        <v>0</v>
      </c>
      <c r="E211" s="20">
        <v>0</v>
      </c>
      <c r="F211" s="20">
        <v>0</v>
      </c>
      <c r="G211" s="20">
        <v>1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</row>
    <row r="212" spans="1:14">
      <c r="A212" s="21" t="s">
        <v>52</v>
      </c>
      <c r="B212" s="18">
        <v>1</v>
      </c>
      <c r="C212" s="18">
        <v>0</v>
      </c>
      <c r="D212" s="18">
        <v>0</v>
      </c>
      <c r="E212" s="18">
        <v>0</v>
      </c>
      <c r="F212" s="18">
        <v>0</v>
      </c>
      <c r="G212" s="18">
        <v>1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18">
        <v>0</v>
      </c>
      <c r="N212" s="18">
        <v>0</v>
      </c>
    </row>
    <row r="213" spans="1:14" s="28" customFormat="1">
      <c r="A213" s="30" t="s">
        <v>27</v>
      </c>
      <c r="B213" s="20">
        <v>13</v>
      </c>
      <c r="C213" s="20">
        <v>1</v>
      </c>
      <c r="D213" s="20">
        <v>1</v>
      </c>
      <c r="E213" s="20">
        <v>1</v>
      </c>
      <c r="F213" s="20">
        <v>1</v>
      </c>
      <c r="G213" s="20">
        <v>2</v>
      </c>
      <c r="H213" s="20">
        <v>0</v>
      </c>
      <c r="I213" s="20">
        <v>0</v>
      </c>
      <c r="J213" s="20">
        <v>1</v>
      </c>
      <c r="K213" s="20">
        <v>0</v>
      </c>
      <c r="L213" s="20">
        <v>1</v>
      </c>
      <c r="M213" s="20">
        <v>2</v>
      </c>
      <c r="N213" s="20">
        <v>3</v>
      </c>
    </row>
    <row r="214" spans="1:14">
      <c r="A214" s="21" t="s">
        <v>51</v>
      </c>
      <c r="B214" s="18">
        <v>6</v>
      </c>
      <c r="C214" s="18">
        <v>0</v>
      </c>
      <c r="D214" s="18">
        <v>1</v>
      </c>
      <c r="E214" s="18">
        <v>0</v>
      </c>
      <c r="F214" s="18">
        <v>0</v>
      </c>
      <c r="G214" s="18">
        <v>1</v>
      </c>
      <c r="H214" s="18">
        <v>0</v>
      </c>
      <c r="I214" s="18">
        <v>0</v>
      </c>
      <c r="J214" s="18">
        <v>1</v>
      </c>
      <c r="K214" s="18">
        <v>0</v>
      </c>
      <c r="L214" s="18">
        <v>0</v>
      </c>
      <c r="M214" s="18">
        <v>1</v>
      </c>
      <c r="N214" s="18">
        <v>2</v>
      </c>
    </row>
    <row r="215" spans="1:14">
      <c r="A215" s="19" t="s">
        <v>156</v>
      </c>
      <c r="B215" s="18">
        <v>5</v>
      </c>
      <c r="C215" s="18">
        <v>1</v>
      </c>
      <c r="D215" s="18">
        <v>0</v>
      </c>
      <c r="E215" s="18">
        <v>1</v>
      </c>
      <c r="F215" s="18">
        <v>1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1</v>
      </c>
      <c r="M215" s="18">
        <v>1</v>
      </c>
      <c r="N215" s="18">
        <v>0</v>
      </c>
    </row>
    <row r="216" spans="1:14">
      <c r="A216" s="21" t="s">
        <v>56</v>
      </c>
      <c r="B216" s="18">
        <v>2</v>
      </c>
      <c r="C216" s="18">
        <v>0</v>
      </c>
      <c r="D216" s="18">
        <v>0</v>
      </c>
      <c r="E216" s="18">
        <v>0</v>
      </c>
      <c r="F216" s="18">
        <v>0</v>
      </c>
      <c r="G216" s="18">
        <v>1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18">
        <v>0</v>
      </c>
      <c r="N216" s="18">
        <v>1</v>
      </c>
    </row>
    <row r="217" spans="1:14" s="28" customFormat="1">
      <c r="A217" s="30" t="s">
        <v>141</v>
      </c>
      <c r="B217" s="20">
        <v>1</v>
      </c>
      <c r="C217" s="20">
        <v>0</v>
      </c>
      <c r="D217" s="20">
        <v>0</v>
      </c>
      <c r="E217" s="20">
        <v>0</v>
      </c>
      <c r="F217" s="20">
        <v>0</v>
      </c>
      <c r="G217" s="20">
        <v>0</v>
      </c>
      <c r="H217" s="20">
        <v>0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1</v>
      </c>
    </row>
    <row r="218" spans="1:14">
      <c r="A218" s="21" t="s">
        <v>52</v>
      </c>
      <c r="B218" s="18">
        <v>1</v>
      </c>
      <c r="C218" s="18">
        <v>0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1</v>
      </c>
    </row>
    <row r="219" spans="1:14" s="28" customFormat="1">
      <c r="A219" s="30" t="s">
        <v>142</v>
      </c>
      <c r="B219" s="20">
        <v>3</v>
      </c>
      <c r="C219" s="20">
        <v>1</v>
      </c>
      <c r="D219" s="20">
        <v>0</v>
      </c>
      <c r="E219" s="20">
        <v>0</v>
      </c>
      <c r="F219" s="20">
        <v>0</v>
      </c>
      <c r="G219" s="20">
        <v>0</v>
      </c>
      <c r="H219" s="20">
        <v>0</v>
      </c>
      <c r="I219" s="20">
        <v>0</v>
      </c>
      <c r="J219" s="20">
        <v>2</v>
      </c>
      <c r="K219" s="20">
        <v>0</v>
      </c>
      <c r="L219" s="20">
        <v>0</v>
      </c>
      <c r="M219" s="20">
        <v>0</v>
      </c>
      <c r="N219" s="20">
        <v>0</v>
      </c>
    </row>
    <row r="220" spans="1:14">
      <c r="A220" s="21" t="s">
        <v>56</v>
      </c>
      <c r="B220" s="18">
        <v>3</v>
      </c>
      <c r="C220" s="18">
        <v>1</v>
      </c>
      <c r="D220" s="18">
        <v>0</v>
      </c>
      <c r="E220" s="18">
        <v>0</v>
      </c>
      <c r="F220" s="18">
        <v>0</v>
      </c>
      <c r="G220" s="18">
        <v>0</v>
      </c>
      <c r="H220" s="18">
        <v>0</v>
      </c>
      <c r="I220" s="18">
        <v>0</v>
      </c>
      <c r="J220" s="18">
        <v>2</v>
      </c>
      <c r="K220" s="18">
        <v>0</v>
      </c>
      <c r="L220" s="18">
        <v>0</v>
      </c>
      <c r="M220" s="18">
        <v>0</v>
      </c>
      <c r="N220" s="18">
        <v>0</v>
      </c>
    </row>
    <row r="221" spans="1:14" s="28" customFormat="1">
      <c r="A221" s="30" t="s">
        <v>28</v>
      </c>
      <c r="B221" s="20">
        <v>81</v>
      </c>
      <c r="C221" s="20">
        <v>11</v>
      </c>
      <c r="D221" s="20">
        <v>8</v>
      </c>
      <c r="E221" s="20">
        <v>14</v>
      </c>
      <c r="F221" s="20">
        <v>6</v>
      </c>
      <c r="G221" s="20">
        <v>5</v>
      </c>
      <c r="H221" s="20">
        <v>3</v>
      </c>
      <c r="I221" s="20">
        <v>8</v>
      </c>
      <c r="J221" s="20">
        <v>2</v>
      </c>
      <c r="K221" s="20">
        <v>6</v>
      </c>
      <c r="L221" s="20">
        <v>9</v>
      </c>
      <c r="M221" s="20">
        <v>4</v>
      </c>
      <c r="N221" s="20">
        <v>5</v>
      </c>
    </row>
    <row r="222" spans="1:14">
      <c r="A222" s="21" t="s">
        <v>51</v>
      </c>
      <c r="B222" s="18">
        <v>40</v>
      </c>
      <c r="C222" s="18">
        <v>5</v>
      </c>
      <c r="D222" s="18">
        <v>3</v>
      </c>
      <c r="E222" s="18">
        <v>1</v>
      </c>
      <c r="F222" s="18">
        <v>6</v>
      </c>
      <c r="G222" s="18">
        <v>2</v>
      </c>
      <c r="H222" s="18">
        <v>1</v>
      </c>
      <c r="I222" s="18">
        <v>6</v>
      </c>
      <c r="J222" s="18">
        <v>1</v>
      </c>
      <c r="K222" s="18">
        <v>5</v>
      </c>
      <c r="L222" s="18">
        <v>5</v>
      </c>
      <c r="M222" s="18">
        <v>1</v>
      </c>
      <c r="N222" s="18">
        <v>4</v>
      </c>
    </row>
    <row r="223" spans="1:14">
      <c r="A223" s="21" t="s">
        <v>54</v>
      </c>
      <c r="B223" s="18">
        <v>3</v>
      </c>
      <c r="C223" s="18">
        <v>1</v>
      </c>
      <c r="D223" s="18">
        <v>0</v>
      </c>
      <c r="E223" s="18">
        <v>1</v>
      </c>
      <c r="F223" s="18">
        <v>0</v>
      </c>
      <c r="G223" s="18">
        <v>1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18">
        <v>0</v>
      </c>
      <c r="N223" s="18">
        <v>0</v>
      </c>
    </row>
    <row r="224" spans="1:14">
      <c r="A224" s="21" t="s">
        <v>68</v>
      </c>
      <c r="B224" s="18">
        <v>1</v>
      </c>
      <c r="C224" s="18">
        <v>0</v>
      </c>
      <c r="D224" s="18">
        <v>0</v>
      </c>
      <c r="E224" s="18">
        <v>1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18">
        <v>0</v>
      </c>
      <c r="N224" s="18">
        <v>0</v>
      </c>
    </row>
    <row r="225" spans="1:14">
      <c r="A225" s="21" t="s">
        <v>56</v>
      </c>
      <c r="B225" s="18">
        <v>13</v>
      </c>
      <c r="C225" s="18">
        <v>0</v>
      </c>
      <c r="D225" s="18">
        <v>1</v>
      </c>
      <c r="E225" s="18">
        <v>3</v>
      </c>
      <c r="F225" s="18">
        <v>0</v>
      </c>
      <c r="G225" s="18">
        <v>1</v>
      </c>
      <c r="H225" s="18">
        <v>1</v>
      </c>
      <c r="I225" s="18">
        <v>2</v>
      </c>
      <c r="J225" s="18">
        <v>1</v>
      </c>
      <c r="K225" s="18">
        <v>0</v>
      </c>
      <c r="L225" s="18">
        <v>2</v>
      </c>
      <c r="M225" s="18">
        <v>1</v>
      </c>
      <c r="N225" s="18">
        <v>1</v>
      </c>
    </row>
    <row r="226" spans="1:14">
      <c r="A226" s="21" t="s">
        <v>52</v>
      </c>
      <c r="B226" s="18">
        <v>24</v>
      </c>
      <c r="C226" s="18">
        <v>5</v>
      </c>
      <c r="D226" s="18">
        <v>4</v>
      </c>
      <c r="E226" s="18">
        <v>8</v>
      </c>
      <c r="F226" s="18">
        <v>0</v>
      </c>
      <c r="G226" s="18">
        <v>1</v>
      </c>
      <c r="H226" s="18">
        <v>1</v>
      </c>
      <c r="I226" s="18">
        <v>0</v>
      </c>
      <c r="J226" s="18">
        <v>0</v>
      </c>
      <c r="K226" s="18">
        <v>1</v>
      </c>
      <c r="L226" s="18">
        <v>2</v>
      </c>
      <c r="M226" s="18">
        <v>2</v>
      </c>
      <c r="N226" s="18">
        <v>0</v>
      </c>
    </row>
    <row r="227" spans="1:14">
      <c r="A227" s="22" t="s">
        <v>143</v>
      </c>
      <c r="B227" s="18">
        <v>1</v>
      </c>
      <c r="C227" s="18">
        <v>0</v>
      </c>
      <c r="D227" s="18">
        <v>0</v>
      </c>
      <c r="E227" s="18">
        <v>0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1</v>
      </c>
      <c r="L227" s="18">
        <v>0</v>
      </c>
      <c r="M227" s="18">
        <v>0</v>
      </c>
      <c r="N227" s="18">
        <v>0</v>
      </c>
    </row>
    <row r="228" spans="1:14">
      <c r="A228" s="21" t="s">
        <v>52</v>
      </c>
      <c r="B228" s="18">
        <v>1</v>
      </c>
      <c r="C228" s="18">
        <v>0</v>
      </c>
      <c r="D228" s="18">
        <v>0</v>
      </c>
      <c r="E228" s="18">
        <v>0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1</v>
      </c>
      <c r="L228" s="18">
        <v>0</v>
      </c>
      <c r="M228" s="18">
        <v>0</v>
      </c>
      <c r="N228" s="18">
        <v>0</v>
      </c>
    </row>
    <row r="229" spans="1:14">
      <c r="A229" s="22" t="s">
        <v>109</v>
      </c>
      <c r="B229" s="18">
        <v>91</v>
      </c>
      <c r="C229" s="18">
        <v>9</v>
      </c>
      <c r="D229" s="18">
        <v>6</v>
      </c>
      <c r="E229" s="18">
        <v>11</v>
      </c>
      <c r="F229" s="18">
        <v>6</v>
      </c>
      <c r="G229" s="18">
        <v>9</v>
      </c>
      <c r="H229" s="18">
        <v>7</v>
      </c>
      <c r="I229" s="18">
        <v>10</v>
      </c>
      <c r="J229" s="18">
        <v>8</v>
      </c>
      <c r="K229" s="18">
        <v>8</v>
      </c>
      <c r="L229" s="18">
        <v>5</v>
      </c>
      <c r="M229" s="18">
        <v>7</v>
      </c>
      <c r="N229" s="18">
        <v>5</v>
      </c>
    </row>
    <row r="230" spans="1:14">
      <c r="A230" s="21" t="s">
        <v>51</v>
      </c>
      <c r="B230" s="18">
        <v>60</v>
      </c>
      <c r="C230" s="18">
        <v>6</v>
      </c>
      <c r="D230" s="18">
        <v>3</v>
      </c>
      <c r="E230" s="18">
        <v>7</v>
      </c>
      <c r="F230" s="18">
        <v>3</v>
      </c>
      <c r="G230" s="18">
        <v>6</v>
      </c>
      <c r="H230" s="18">
        <v>5</v>
      </c>
      <c r="I230" s="18">
        <v>5</v>
      </c>
      <c r="J230" s="18">
        <v>4</v>
      </c>
      <c r="K230" s="18">
        <v>7</v>
      </c>
      <c r="L230" s="18">
        <v>3</v>
      </c>
      <c r="M230" s="18">
        <v>6</v>
      </c>
      <c r="N230" s="18">
        <v>5</v>
      </c>
    </row>
    <row r="231" spans="1:14">
      <c r="A231" s="21" t="s">
        <v>67</v>
      </c>
      <c r="B231" s="18">
        <v>5</v>
      </c>
      <c r="C231" s="18">
        <v>1</v>
      </c>
      <c r="D231" s="18">
        <v>1</v>
      </c>
      <c r="E231" s="18">
        <v>0</v>
      </c>
      <c r="F231" s="18">
        <v>1</v>
      </c>
      <c r="G231" s="18">
        <v>1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18">
        <v>1</v>
      </c>
      <c r="N231" s="18">
        <v>0</v>
      </c>
    </row>
    <row r="232" spans="1:14">
      <c r="A232" s="21" t="s">
        <v>63</v>
      </c>
      <c r="B232" s="18">
        <v>23</v>
      </c>
      <c r="C232" s="18">
        <v>2</v>
      </c>
      <c r="D232" s="18">
        <v>2</v>
      </c>
      <c r="E232" s="18">
        <v>3</v>
      </c>
      <c r="F232" s="18">
        <v>2</v>
      </c>
      <c r="G232" s="18">
        <v>2</v>
      </c>
      <c r="H232" s="18">
        <v>2</v>
      </c>
      <c r="I232" s="18">
        <v>4</v>
      </c>
      <c r="J232" s="18">
        <v>3</v>
      </c>
      <c r="K232" s="18">
        <v>1</v>
      </c>
      <c r="L232" s="18">
        <v>2</v>
      </c>
      <c r="M232" s="18">
        <v>0</v>
      </c>
      <c r="N232" s="18">
        <v>0</v>
      </c>
    </row>
    <row r="233" spans="1:14">
      <c r="A233" s="21" t="s">
        <v>52</v>
      </c>
      <c r="B233" s="18">
        <v>3</v>
      </c>
      <c r="C233" s="18">
        <v>0</v>
      </c>
      <c r="D233" s="18">
        <v>0</v>
      </c>
      <c r="E233" s="18">
        <v>1</v>
      </c>
      <c r="F233" s="18">
        <v>0</v>
      </c>
      <c r="G233" s="18">
        <v>0</v>
      </c>
      <c r="H233" s="18">
        <v>0</v>
      </c>
      <c r="I233" s="18">
        <v>1</v>
      </c>
      <c r="J233" s="18">
        <v>1</v>
      </c>
      <c r="K233" s="18">
        <v>0</v>
      </c>
      <c r="L233" s="18">
        <v>0</v>
      </c>
      <c r="M233" s="18">
        <v>0</v>
      </c>
      <c r="N233" s="18">
        <v>0</v>
      </c>
    </row>
    <row r="234" spans="1:14">
      <c r="A234" s="22" t="s">
        <v>30</v>
      </c>
      <c r="B234" s="18">
        <v>10</v>
      </c>
      <c r="C234" s="18">
        <v>0</v>
      </c>
      <c r="D234" s="18">
        <v>0</v>
      </c>
      <c r="E234" s="18">
        <v>0</v>
      </c>
      <c r="F234" s="18">
        <v>2</v>
      </c>
      <c r="G234" s="18">
        <v>0</v>
      </c>
      <c r="H234" s="18">
        <v>0</v>
      </c>
      <c r="I234" s="18">
        <v>0</v>
      </c>
      <c r="J234" s="18">
        <v>1</v>
      </c>
      <c r="K234" s="18">
        <v>2</v>
      </c>
      <c r="L234" s="18">
        <v>1</v>
      </c>
      <c r="M234" s="18">
        <v>2</v>
      </c>
      <c r="N234" s="18">
        <v>2</v>
      </c>
    </row>
    <row r="235" spans="1:14">
      <c r="A235" s="21" t="s">
        <v>51</v>
      </c>
      <c r="B235" s="18">
        <v>10</v>
      </c>
      <c r="C235" s="18">
        <v>0</v>
      </c>
      <c r="D235" s="18">
        <v>0</v>
      </c>
      <c r="E235" s="18">
        <v>0</v>
      </c>
      <c r="F235" s="18">
        <v>2</v>
      </c>
      <c r="G235" s="18">
        <v>0</v>
      </c>
      <c r="H235" s="18">
        <v>0</v>
      </c>
      <c r="I235" s="18">
        <v>0</v>
      </c>
      <c r="J235" s="18">
        <v>1</v>
      </c>
      <c r="K235" s="18">
        <v>2</v>
      </c>
      <c r="L235" s="18">
        <v>1</v>
      </c>
      <c r="M235" s="18">
        <v>2</v>
      </c>
      <c r="N235" s="18">
        <v>2</v>
      </c>
    </row>
    <row r="236" spans="1:14" s="28" customFormat="1">
      <c r="A236" s="30" t="s">
        <v>144</v>
      </c>
      <c r="B236" s="20">
        <v>7</v>
      </c>
      <c r="C236" s="20">
        <v>0</v>
      </c>
      <c r="D236" s="20">
        <v>0</v>
      </c>
      <c r="E236" s="20">
        <v>0</v>
      </c>
      <c r="F236" s="20">
        <v>0</v>
      </c>
      <c r="G236" s="20">
        <v>0</v>
      </c>
      <c r="H236" s="20">
        <v>0</v>
      </c>
      <c r="I236" s="20">
        <v>0</v>
      </c>
      <c r="J236" s="20">
        <v>3</v>
      </c>
      <c r="K236" s="20">
        <v>2</v>
      </c>
      <c r="L236" s="20">
        <v>1</v>
      </c>
      <c r="M236" s="20">
        <v>1</v>
      </c>
      <c r="N236" s="20">
        <v>0</v>
      </c>
    </row>
    <row r="237" spans="1:14">
      <c r="A237" s="21" t="s">
        <v>51</v>
      </c>
      <c r="B237" s="18">
        <v>6</v>
      </c>
      <c r="C237" s="18">
        <v>0</v>
      </c>
      <c r="D237" s="18">
        <v>0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  <c r="J237" s="18">
        <v>3</v>
      </c>
      <c r="K237" s="18">
        <v>1</v>
      </c>
      <c r="L237" s="18">
        <v>1</v>
      </c>
      <c r="M237" s="18">
        <v>1</v>
      </c>
      <c r="N237" s="18">
        <v>0</v>
      </c>
    </row>
    <row r="238" spans="1:14">
      <c r="A238" s="21" t="s">
        <v>56</v>
      </c>
      <c r="B238" s="18">
        <v>1</v>
      </c>
      <c r="C238" s="18">
        <v>0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1</v>
      </c>
      <c r="L238" s="18">
        <v>0</v>
      </c>
      <c r="M238" s="18">
        <v>0</v>
      </c>
      <c r="N238" s="18">
        <v>0</v>
      </c>
    </row>
    <row r="239" spans="1:14" s="28" customFormat="1">
      <c r="A239" s="30" t="s">
        <v>111</v>
      </c>
      <c r="B239" s="20">
        <v>2</v>
      </c>
      <c r="C239" s="20">
        <v>0</v>
      </c>
      <c r="D239" s="20">
        <v>0</v>
      </c>
      <c r="E239" s="20">
        <v>0</v>
      </c>
      <c r="F239" s="20">
        <v>0</v>
      </c>
      <c r="G239" s="20">
        <v>0</v>
      </c>
      <c r="H239" s="20">
        <v>0</v>
      </c>
      <c r="I239" s="20">
        <v>0</v>
      </c>
      <c r="J239" s="20">
        <v>0</v>
      </c>
      <c r="K239" s="20">
        <v>0</v>
      </c>
      <c r="L239" s="20">
        <v>0</v>
      </c>
      <c r="M239" s="20">
        <v>2</v>
      </c>
      <c r="N239" s="20">
        <v>0</v>
      </c>
    </row>
    <row r="240" spans="1:14">
      <c r="A240" s="21" t="s">
        <v>51</v>
      </c>
      <c r="B240" s="18">
        <v>1</v>
      </c>
      <c r="C240" s="18">
        <v>0</v>
      </c>
      <c r="D240" s="18">
        <v>0</v>
      </c>
      <c r="E240" s="18">
        <v>0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18">
        <v>1</v>
      </c>
      <c r="N240" s="18">
        <v>0</v>
      </c>
    </row>
    <row r="241" spans="1:14">
      <c r="A241" s="21" t="s">
        <v>52</v>
      </c>
      <c r="B241" s="18">
        <v>1</v>
      </c>
      <c r="C241" s="18">
        <v>0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1</v>
      </c>
      <c r="N241" s="18">
        <v>0</v>
      </c>
    </row>
    <row r="242" spans="1:14" s="28" customFormat="1">
      <c r="A242" s="30" t="s">
        <v>31</v>
      </c>
      <c r="B242" s="20">
        <v>193</v>
      </c>
      <c r="C242" s="20">
        <v>17</v>
      </c>
      <c r="D242" s="20">
        <v>13</v>
      </c>
      <c r="E242" s="20">
        <v>16</v>
      </c>
      <c r="F242" s="20">
        <v>18</v>
      </c>
      <c r="G242" s="20">
        <v>17</v>
      </c>
      <c r="H242" s="20">
        <v>13</v>
      </c>
      <c r="I242" s="20">
        <v>14</v>
      </c>
      <c r="J242" s="20">
        <v>20</v>
      </c>
      <c r="K242" s="20">
        <v>16</v>
      </c>
      <c r="L242" s="20">
        <v>16</v>
      </c>
      <c r="M242" s="20">
        <v>15</v>
      </c>
      <c r="N242" s="20">
        <v>18</v>
      </c>
    </row>
    <row r="243" spans="1:14">
      <c r="A243" s="21" t="s">
        <v>53</v>
      </c>
      <c r="B243" s="18">
        <v>29</v>
      </c>
      <c r="C243" s="18">
        <v>3</v>
      </c>
      <c r="D243" s="18">
        <v>2</v>
      </c>
      <c r="E243" s="18">
        <v>2</v>
      </c>
      <c r="F243" s="18">
        <v>3</v>
      </c>
      <c r="G243" s="18">
        <v>2</v>
      </c>
      <c r="H243" s="18">
        <v>2</v>
      </c>
      <c r="I243" s="18">
        <v>2</v>
      </c>
      <c r="J243" s="18">
        <v>3</v>
      </c>
      <c r="K243" s="18">
        <v>2</v>
      </c>
      <c r="L243" s="18">
        <v>3</v>
      </c>
      <c r="M243" s="18">
        <v>3</v>
      </c>
      <c r="N243" s="18">
        <v>2</v>
      </c>
    </row>
    <row r="244" spans="1:14">
      <c r="A244" s="21" t="s">
        <v>51</v>
      </c>
      <c r="B244" s="18">
        <v>124</v>
      </c>
      <c r="C244" s="18">
        <v>11</v>
      </c>
      <c r="D244" s="18">
        <v>8</v>
      </c>
      <c r="E244" s="18">
        <v>11</v>
      </c>
      <c r="F244" s="18">
        <v>10</v>
      </c>
      <c r="G244" s="18">
        <v>11</v>
      </c>
      <c r="H244" s="18">
        <v>9</v>
      </c>
      <c r="I244" s="18">
        <v>10</v>
      </c>
      <c r="J244" s="18">
        <v>13</v>
      </c>
      <c r="K244" s="18">
        <v>11</v>
      </c>
      <c r="L244" s="18">
        <v>10</v>
      </c>
      <c r="M244" s="18">
        <v>8</v>
      </c>
      <c r="N244" s="18">
        <v>12</v>
      </c>
    </row>
    <row r="245" spans="1:14">
      <c r="A245" s="21" t="s">
        <v>55</v>
      </c>
      <c r="B245" s="18">
        <v>1</v>
      </c>
      <c r="C245" s="18">
        <v>0</v>
      </c>
      <c r="D245" s="18">
        <v>0</v>
      </c>
      <c r="E245" s="18">
        <v>0</v>
      </c>
      <c r="F245" s="18">
        <v>1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18">
        <v>0</v>
      </c>
      <c r="N245" s="18">
        <v>0</v>
      </c>
    </row>
    <row r="246" spans="1:14">
      <c r="A246" s="21" t="s">
        <v>54</v>
      </c>
      <c r="B246" s="18">
        <v>3</v>
      </c>
      <c r="C246" s="18">
        <v>0</v>
      </c>
      <c r="D246" s="18">
        <v>0</v>
      </c>
      <c r="E246" s="18">
        <v>0</v>
      </c>
      <c r="F246" s="18">
        <v>0</v>
      </c>
      <c r="G246" s="18">
        <v>1</v>
      </c>
      <c r="H246" s="18">
        <v>0</v>
      </c>
      <c r="I246" s="18">
        <v>0</v>
      </c>
      <c r="J246" s="18">
        <v>1</v>
      </c>
      <c r="K246" s="18">
        <v>0</v>
      </c>
      <c r="L246" s="18">
        <v>0</v>
      </c>
      <c r="M246" s="18">
        <v>0</v>
      </c>
      <c r="N246" s="18">
        <v>1</v>
      </c>
    </row>
    <row r="247" spans="1:14">
      <c r="A247" s="21" t="s">
        <v>63</v>
      </c>
      <c r="B247" s="18">
        <v>36</v>
      </c>
      <c r="C247" s="18">
        <v>3</v>
      </c>
      <c r="D247" s="18">
        <v>3</v>
      </c>
      <c r="E247" s="18">
        <v>3</v>
      </c>
      <c r="F247" s="18">
        <v>4</v>
      </c>
      <c r="G247" s="18">
        <v>3</v>
      </c>
      <c r="H247" s="18">
        <v>2</v>
      </c>
      <c r="I247" s="18">
        <v>2</v>
      </c>
      <c r="J247" s="18">
        <v>3</v>
      </c>
      <c r="K247" s="18">
        <v>3</v>
      </c>
      <c r="L247" s="18">
        <v>3</v>
      </c>
      <c r="M247" s="18">
        <v>4</v>
      </c>
      <c r="N247" s="18">
        <v>3</v>
      </c>
    </row>
    <row r="248" spans="1:14" s="28" customFormat="1">
      <c r="A248" s="30" t="s">
        <v>145</v>
      </c>
      <c r="B248" s="20">
        <v>1</v>
      </c>
      <c r="C248" s="20">
        <v>0</v>
      </c>
      <c r="D248" s="20">
        <v>0</v>
      </c>
      <c r="E248" s="20">
        <v>0</v>
      </c>
      <c r="F248" s="20">
        <v>0</v>
      </c>
      <c r="G248" s="20">
        <v>0</v>
      </c>
      <c r="H248" s="20">
        <v>0</v>
      </c>
      <c r="I248" s="20">
        <v>1</v>
      </c>
      <c r="J248" s="20">
        <v>0</v>
      </c>
      <c r="K248" s="20">
        <v>0</v>
      </c>
      <c r="L248" s="20">
        <v>0</v>
      </c>
      <c r="M248" s="20">
        <v>0</v>
      </c>
      <c r="N248" s="20">
        <v>0</v>
      </c>
    </row>
    <row r="249" spans="1:14">
      <c r="A249" s="21" t="s">
        <v>56</v>
      </c>
      <c r="B249" s="18">
        <v>1</v>
      </c>
      <c r="C249" s="18">
        <v>0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v>1</v>
      </c>
      <c r="J249" s="18">
        <v>0</v>
      </c>
      <c r="K249" s="18">
        <v>0</v>
      </c>
      <c r="L249" s="18">
        <v>0</v>
      </c>
      <c r="M249" s="18">
        <v>0</v>
      </c>
      <c r="N249" s="18">
        <v>0</v>
      </c>
    </row>
    <row r="250" spans="1:14" s="28" customFormat="1">
      <c r="A250" s="30" t="s">
        <v>32</v>
      </c>
      <c r="B250" s="20">
        <v>303</v>
      </c>
      <c r="C250" s="20">
        <v>26</v>
      </c>
      <c r="D250" s="20">
        <v>22</v>
      </c>
      <c r="E250" s="20">
        <v>29</v>
      </c>
      <c r="F250" s="20">
        <v>17</v>
      </c>
      <c r="G250" s="20">
        <v>25</v>
      </c>
      <c r="H250" s="20">
        <v>31</v>
      </c>
      <c r="I250" s="20">
        <v>23</v>
      </c>
      <c r="J250" s="20">
        <v>28</v>
      </c>
      <c r="K250" s="20">
        <v>22</v>
      </c>
      <c r="L250" s="20">
        <v>24</v>
      </c>
      <c r="M250" s="20">
        <v>33</v>
      </c>
      <c r="N250" s="20">
        <v>23</v>
      </c>
    </row>
    <row r="251" spans="1:14">
      <c r="A251" s="21" t="s">
        <v>51</v>
      </c>
      <c r="B251" s="18">
        <v>224</v>
      </c>
      <c r="C251" s="18">
        <v>14</v>
      </c>
      <c r="D251" s="18">
        <v>14</v>
      </c>
      <c r="E251" s="18">
        <v>23</v>
      </c>
      <c r="F251" s="18">
        <v>13</v>
      </c>
      <c r="G251" s="18">
        <v>18</v>
      </c>
      <c r="H251" s="18">
        <v>22</v>
      </c>
      <c r="I251" s="18">
        <v>14</v>
      </c>
      <c r="J251" s="18">
        <v>19</v>
      </c>
      <c r="K251" s="18">
        <v>20</v>
      </c>
      <c r="L251" s="18">
        <v>21</v>
      </c>
      <c r="M251" s="18">
        <v>26</v>
      </c>
      <c r="N251" s="18">
        <v>20</v>
      </c>
    </row>
    <row r="252" spans="1:14">
      <c r="A252" s="21" t="s">
        <v>54</v>
      </c>
      <c r="B252" s="18">
        <v>16</v>
      </c>
      <c r="C252" s="18">
        <v>0</v>
      </c>
      <c r="D252" s="18">
        <v>2</v>
      </c>
      <c r="E252" s="18">
        <v>0</v>
      </c>
      <c r="F252" s="18">
        <v>0</v>
      </c>
      <c r="G252" s="18">
        <v>1</v>
      </c>
      <c r="H252" s="18">
        <v>1</v>
      </c>
      <c r="I252" s="18">
        <v>4</v>
      </c>
      <c r="J252" s="18">
        <v>3</v>
      </c>
      <c r="K252" s="18">
        <v>1</v>
      </c>
      <c r="L252" s="18">
        <v>0</v>
      </c>
      <c r="M252" s="18">
        <v>3</v>
      </c>
      <c r="N252" s="18">
        <v>1</v>
      </c>
    </row>
    <row r="253" spans="1:14">
      <c r="A253" s="21" t="s">
        <v>56</v>
      </c>
      <c r="B253" s="18">
        <v>63</v>
      </c>
      <c r="C253" s="18">
        <v>12</v>
      </c>
      <c r="D253" s="18">
        <v>6</v>
      </c>
      <c r="E253" s="18">
        <v>6</v>
      </c>
      <c r="F253" s="18">
        <v>4</v>
      </c>
      <c r="G253" s="18">
        <v>6</v>
      </c>
      <c r="H253" s="18">
        <v>8</v>
      </c>
      <c r="I253" s="18">
        <v>5</v>
      </c>
      <c r="J253" s="18">
        <v>6</v>
      </c>
      <c r="K253" s="18">
        <v>1</v>
      </c>
      <c r="L253" s="18">
        <v>3</v>
      </c>
      <c r="M253" s="18">
        <v>4</v>
      </c>
      <c r="N253" s="18">
        <v>2</v>
      </c>
    </row>
    <row r="254" spans="1:14" s="28" customFormat="1">
      <c r="A254" s="30" t="s">
        <v>146</v>
      </c>
      <c r="B254" s="20">
        <v>2</v>
      </c>
      <c r="C254" s="20">
        <v>0</v>
      </c>
      <c r="D254" s="20">
        <v>0</v>
      </c>
      <c r="E254" s="20">
        <v>0</v>
      </c>
      <c r="F254" s="20">
        <v>0</v>
      </c>
      <c r="G254" s="20">
        <v>0</v>
      </c>
      <c r="H254" s="20">
        <v>0</v>
      </c>
      <c r="I254" s="20">
        <v>1</v>
      </c>
      <c r="J254" s="20">
        <v>0</v>
      </c>
      <c r="K254" s="20">
        <v>0</v>
      </c>
      <c r="L254" s="20">
        <v>1</v>
      </c>
      <c r="M254" s="20">
        <v>0</v>
      </c>
      <c r="N254" s="20">
        <v>0</v>
      </c>
    </row>
    <row r="255" spans="1:14">
      <c r="A255" s="21" t="s">
        <v>51</v>
      </c>
      <c r="B255" s="18">
        <v>2</v>
      </c>
      <c r="C255" s="18">
        <v>0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v>1</v>
      </c>
      <c r="J255" s="18">
        <v>0</v>
      </c>
      <c r="K255" s="18">
        <v>0</v>
      </c>
      <c r="L255" s="18">
        <v>1</v>
      </c>
      <c r="M255" s="18">
        <v>0</v>
      </c>
      <c r="N255" s="18">
        <v>0</v>
      </c>
    </row>
    <row r="256" spans="1:14" s="28" customFormat="1">
      <c r="A256" s="30" t="s">
        <v>112</v>
      </c>
      <c r="B256" s="20">
        <v>14</v>
      </c>
      <c r="C256" s="20">
        <v>1</v>
      </c>
      <c r="D256" s="20">
        <v>0</v>
      </c>
      <c r="E256" s="20">
        <v>0</v>
      </c>
      <c r="F256" s="20">
        <v>0</v>
      </c>
      <c r="G256" s="20">
        <v>1</v>
      </c>
      <c r="H256" s="20">
        <v>1</v>
      </c>
      <c r="I256" s="20">
        <v>0</v>
      </c>
      <c r="J256" s="20">
        <v>0</v>
      </c>
      <c r="K256" s="20">
        <v>2</v>
      </c>
      <c r="L256" s="20">
        <v>4</v>
      </c>
      <c r="M256" s="20">
        <v>2</v>
      </c>
      <c r="N256" s="20">
        <v>3</v>
      </c>
    </row>
    <row r="257" spans="1:14">
      <c r="A257" s="21" t="s">
        <v>51</v>
      </c>
      <c r="B257" s="18">
        <v>14</v>
      </c>
      <c r="C257" s="18">
        <v>1</v>
      </c>
      <c r="D257" s="18">
        <v>0</v>
      </c>
      <c r="E257" s="18">
        <v>0</v>
      </c>
      <c r="F257" s="18">
        <v>0</v>
      </c>
      <c r="G257" s="18">
        <v>1</v>
      </c>
      <c r="H257" s="18">
        <v>1</v>
      </c>
      <c r="I257" s="18">
        <v>0</v>
      </c>
      <c r="J257" s="18">
        <v>0</v>
      </c>
      <c r="K257" s="18">
        <v>2</v>
      </c>
      <c r="L257" s="18">
        <v>4</v>
      </c>
      <c r="M257" s="18">
        <v>2</v>
      </c>
      <c r="N257" s="18">
        <v>3</v>
      </c>
    </row>
    <row r="258" spans="1:14" s="28" customFormat="1">
      <c r="A258" s="30" t="s">
        <v>147</v>
      </c>
      <c r="B258" s="20">
        <v>1</v>
      </c>
      <c r="C258" s="20">
        <v>0</v>
      </c>
      <c r="D258" s="20">
        <v>0</v>
      </c>
      <c r="E258" s="20">
        <v>0</v>
      </c>
      <c r="F258" s="20">
        <v>0</v>
      </c>
      <c r="G258" s="20">
        <v>0</v>
      </c>
      <c r="H258" s="20">
        <v>0</v>
      </c>
      <c r="I258" s="20">
        <v>1</v>
      </c>
      <c r="J258" s="20">
        <v>0</v>
      </c>
      <c r="K258" s="20">
        <v>0</v>
      </c>
      <c r="L258" s="20">
        <v>0</v>
      </c>
      <c r="M258" s="20">
        <v>0</v>
      </c>
      <c r="N258" s="20">
        <v>0</v>
      </c>
    </row>
    <row r="259" spans="1:14">
      <c r="A259" s="21" t="s">
        <v>56</v>
      </c>
      <c r="B259" s="18">
        <v>1</v>
      </c>
      <c r="C259" s="18">
        <v>0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v>1</v>
      </c>
      <c r="J259" s="18">
        <v>0</v>
      </c>
      <c r="K259" s="18">
        <v>0</v>
      </c>
      <c r="L259" s="18">
        <v>0</v>
      </c>
      <c r="M259" s="18">
        <v>0</v>
      </c>
      <c r="N259" s="18">
        <v>0</v>
      </c>
    </row>
    <row r="260" spans="1:14" s="28" customFormat="1">
      <c r="A260" s="30" t="s">
        <v>148</v>
      </c>
      <c r="B260" s="20">
        <v>1</v>
      </c>
      <c r="C260" s="20">
        <v>0</v>
      </c>
      <c r="D260" s="20">
        <v>1</v>
      </c>
      <c r="E260" s="20">
        <v>0</v>
      </c>
      <c r="F260" s="20">
        <v>0</v>
      </c>
      <c r="G260" s="20">
        <v>0</v>
      </c>
      <c r="H260" s="20">
        <v>0</v>
      </c>
      <c r="I260" s="20">
        <v>0</v>
      </c>
      <c r="J260" s="20">
        <v>0</v>
      </c>
      <c r="K260" s="20">
        <v>0</v>
      </c>
      <c r="L260" s="20">
        <v>0</v>
      </c>
      <c r="M260" s="20">
        <v>0</v>
      </c>
      <c r="N260" s="20">
        <v>0</v>
      </c>
    </row>
    <row r="261" spans="1:14">
      <c r="A261" s="21" t="s">
        <v>52</v>
      </c>
      <c r="B261" s="18">
        <v>1</v>
      </c>
      <c r="C261" s="18">
        <v>0</v>
      </c>
      <c r="D261" s="18">
        <v>1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18">
        <v>0</v>
      </c>
      <c r="N261" s="18">
        <v>0</v>
      </c>
    </row>
    <row r="262" spans="1:14" s="28" customFormat="1">
      <c r="A262" s="30" t="s">
        <v>33</v>
      </c>
      <c r="B262" s="20">
        <v>4</v>
      </c>
      <c r="C262" s="20">
        <v>0</v>
      </c>
      <c r="D262" s="20">
        <v>0</v>
      </c>
      <c r="E262" s="20">
        <v>1</v>
      </c>
      <c r="F262" s="20">
        <v>1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1</v>
      </c>
      <c r="M262" s="20">
        <v>1</v>
      </c>
      <c r="N262" s="20">
        <v>0</v>
      </c>
    </row>
    <row r="263" spans="1:14">
      <c r="A263" s="21" t="s">
        <v>51</v>
      </c>
      <c r="B263" s="18">
        <v>2</v>
      </c>
      <c r="C263" s="18">
        <v>0</v>
      </c>
      <c r="D263" s="18">
        <v>0</v>
      </c>
      <c r="E263" s="18">
        <v>1</v>
      </c>
      <c r="F263" s="18">
        <v>0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1</v>
      </c>
      <c r="M263" s="18">
        <v>0</v>
      </c>
      <c r="N263" s="18">
        <v>0</v>
      </c>
    </row>
    <row r="264" spans="1:14">
      <c r="A264" s="21" t="s">
        <v>56</v>
      </c>
      <c r="B264" s="18">
        <v>1</v>
      </c>
      <c r="C264" s="18">
        <v>0</v>
      </c>
      <c r="D264" s="18">
        <v>0</v>
      </c>
      <c r="E264" s="18">
        <v>0</v>
      </c>
      <c r="F264" s="18">
        <v>0</v>
      </c>
      <c r="G264" s="18">
        <v>0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18">
        <v>1</v>
      </c>
      <c r="N264" s="18">
        <v>0</v>
      </c>
    </row>
    <row r="265" spans="1:14">
      <c r="A265" s="21" t="s">
        <v>52</v>
      </c>
      <c r="B265" s="18">
        <v>1</v>
      </c>
      <c r="C265" s="18">
        <v>0</v>
      </c>
      <c r="D265" s="18">
        <v>0</v>
      </c>
      <c r="E265" s="18">
        <v>0</v>
      </c>
      <c r="F265" s="18">
        <v>1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18">
        <v>0</v>
      </c>
      <c r="N265" s="18">
        <v>0</v>
      </c>
    </row>
    <row r="266" spans="1:14" s="28" customFormat="1">
      <c r="A266" s="31" t="s">
        <v>69</v>
      </c>
      <c r="B266" s="20">
        <v>2</v>
      </c>
      <c r="C266" s="20">
        <v>0</v>
      </c>
      <c r="D266" s="20">
        <v>1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1</v>
      </c>
    </row>
    <row r="267" spans="1:14">
      <c r="A267" s="21" t="s">
        <v>68</v>
      </c>
      <c r="B267" s="18">
        <v>1</v>
      </c>
      <c r="C267" s="18">
        <v>0</v>
      </c>
      <c r="D267" s="18">
        <v>1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18">
        <v>0</v>
      </c>
      <c r="N267" s="18">
        <v>0</v>
      </c>
    </row>
    <row r="268" spans="1:14">
      <c r="A268" s="21" t="s">
        <v>56</v>
      </c>
      <c r="B268" s="18">
        <v>1</v>
      </c>
      <c r="C268" s="18">
        <v>0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18">
        <v>0</v>
      </c>
      <c r="N268" s="18">
        <v>1</v>
      </c>
    </row>
    <row r="269" spans="1:14" s="28" customFormat="1">
      <c r="A269" s="30" t="s">
        <v>114</v>
      </c>
      <c r="B269" s="20">
        <v>3</v>
      </c>
      <c r="C269" s="20">
        <v>0</v>
      </c>
      <c r="D269" s="20">
        <v>0</v>
      </c>
      <c r="E269" s="20">
        <v>0</v>
      </c>
      <c r="F269" s="20">
        <v>0</v>
      </c>
      <c r="G269" s="20">
        <v>0</v>
      </c>
      <c r="H269" s="20">
        <v>0</v>
      </c>
      <c r="I269" s="20">
        <v>1</v>
      </c>
      <c r="J269" s="20">
        <v>0</v>
      </c>
      <c r="K269" s="20">
        <v>2</v>
      </c>
      <c r="L269" s="20">
        <v>0</v>
      </c>
      <c r="M269" s="20">
        <v>0</v>
      </c>
      <c r="N269" s="20">
        <v>0</v>
      </c>
    </row>
    <row r="270" spans="1:14">
      <c r="A270" s="21" t="s">
        <v>51</v>
      </c>
      <c r="B270" s="18">
        <v>1</v>
      </c>
      <c r="C270" s="18">
        <v>0</v>
      </c>
      <c r="D270" s="18">
        <v>0</v>
      </c>
      <c r="E270" s="18">
        <v>0</v>
      </c>
      <c r="F270" s="18">
        <v>0</v>
      </c>
      <c r="G270" s="18">
        <v>0</v>
      </c>
      <c r="H270" s="18">
        <v>0</v>
      </c>
      <c r="I270" s="18">
        <v>1</v>
      </c>
      <c r="J270" s="18">
        <v>0</v>
      </c>
      <c r="K270" s="18">
        <v>0</v>
      </c>
      <c r="L270" s="18">
        <v>0</v>
      </c>
      <c r="M270" s="18">
        <v>0</v>
      </c>
      <c r="N270" s="18">
        <v>0</v>
      </c>
    </row>
    <row r="271" spans="1:14">
      <c r="A271" s="21" t="s">
        <v>54</v>
      </c>
      <c r="B271" s="18">
        <v>2</v>
      </c>
      <c r="C271" s="18">
        <v>0</v>
      </c>
      <c r="D271" s="18">
        <v>0</v>
      </c>
      <c r="E271" s="18">
        <v>0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2</v>
      </c>
      <c r="L271" s="18">
        <v>0</v>
      </c>
      <c r="M271" s="18">
        <v>0</v>
      </c>
      <c r="N271" s="18">
        <v>0</v>
      </c>
    </row>
    <row r="272" spans="1:14" s="28" customFormat="1">
      <c r="A272" s="30" t="s">
        <v>149</v>
      </c>
      <c r="B272" s="20">
        <v>1</v>
      </c>
      <c r="C272" s="20">
        <v>1</v>
      </c>
      <c r="D272" s="20">
        <v>0</v>
      </c>
      <c r="E272" s="20">
        <v>0</v>
      </c>
      <c r="F272" s="20">
        <v>0</v>
      </c>
      <c r="G272" s="20">
        <v>0</v>
      </c>
      <c r="H272" s="20">
        <v>0</v>
      </c>
      <c r="I272" s="20">
        <v>0</v>
      </c>
      <c r="J272" s="20">
        <v>0</v>
      </c>
      <c r="K272" s="20">
        <v>0</v>
      </c>
      <c r="L272" s="20">
        <v>0</v>
      </c>
      <c r="M272" s="20">
        <v>0</v>
      </c>
      <c r="N272" s="20">
        <v>0</v>
      </c>
    </row>
    <row r="273" spans="1:14">
      <c r="A273" s="21" t="s">
        <v>67</v>
      </c>
      <c r="B273" s="18">
        <v>1</v>
      </c>
      <c r="C273" s="18">
        <v>1</v>
      </c>
      <c r="D273" s="18">
        <v>0</v>
      </c>
      <c r="E273" s="18">
        <v>0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18">
        <v>0</v>
      </c>
      <c r="N273" s="18">
        <v>0</v>
      </c>
    </row>
    <row r="274" spans="1:14" s="28" customFormat="1">
      <c r="A274" s="30" t="s">
        <v>34</v>
      </c>
      <c r="B274" s="20">
        <v>2</v>
      </c>
      <c r="C274" s="20">
        <v>0</v>
      </c>
      <c r="D274" s="20">
        <v>0</v>
      </c>
      <c r="E274" s="20">
        <v>0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1</v>
      </c>
      <c r="M274" s="20">
        <v>1</v>
      </c>
      <c r="N274" s="20">
        <v>0</v>
      </c>
    </row>
    <row r="275" spans="1:14">
      <c r="A275" s="21" t="s">
        <v>51</v>
      </c>
      <c r="B275" s="18">
        <v>1</v>
      </c>
      <c r="C275" s="18">
        <v>0</v>
      </c>
      <c r="D275" s="18">
        <v>0</v>
      </c>
      <c r="E275" s="18">
        <v>0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18">
        <v>1</v>
      </c>
      <c r="N275" s="18">
        <v>0</v>
      </c>
    </row>
    <row r="276" spans="1:14">
      <c r="A276" s="21" t="s">
        <v>56</v>
      </c>
      <c r="B276" s="18">
        <v>1</v>
      </c>
      <c r="C276" s="18">
        <v>0</v>
      </c>
      <c r="D276" s="18">
        <v>0</v>
      </c>
      <c r="E276" s="18">
        <v>0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1</v>
      </c>
      <c r="M276" s="18">
        <v>0</v>
      </c>
      <c r="N276" s="18">
        <v>0</v>
      </c>
    </row>
    <row r="277" spans="1:14" s="28" customFormat="1">
      <c r="A277" s="30" t="s">
        <v>45</v>
      </c>
      <c r="B277" s="20">
        <v>5</v>
      </c>
      <c r="C277" s="20">
        <v>0</v>
      </c>
      <c r="D277" s="20">
        <v>0</v>
      </c>
      <c r="E277" s="20">
        <v>0</v>
      </c>
      <c r="F277" s="20">
        <v>2</v>
      </c>
      <c r="G277" s="20">
        <v>0</v>
      </c>
      <c r="H277" s="20">
        <v>0</v>
      </c>
      <c r="I277" s="20">
        <v>2</v>
      </c>
      <c r="J277" s="20">
        <v>0</v>
      </c>
      <c r="K277" s="20">
        <v>0</v>
      </c>
      <c r="L277" s="20">
        <v>0</v>
      </c>
      <c r="M277" s="20">
        <v>0</v>
      </c>
      <c r="N277" s="20">
        <v>1</v>
      </c>
    </row>
    <row r="278" spans="1:14">
      <c r="A278" s="21" t="s">
        <v>51</v>
      </c>
      <c r="B278" s="18">
        <v>5</v>
      </c>
      <c r="C278" s="18">
        <v>0</v>
      </c>
      <c r="D278" s="18">
        <v>0</v>
      </c>
      <c r="E278" s="18">
        <v>0</v>
      </c>
      <c r="F278" s="18">
        <v>2</v>
      </c>
      <c r="G278" s="18">
        <v>0</v>
      </c>
      <c r="H278" s="18">
        <v>0</v>
      </c>
      <c r="I278" s="18">
        <v>2</v>
      </c>
      <c r="J278" s="18">
        <v>0</v>
      </c>
      <c r="K278" s="18">
        <v>0</v>
      </c>
      <c r="L278" s="18">
        <v>0</v>
      </c>
      <c r="M278" s="18">
        <v>0</v>
      </c>
      <c r="N278" s="18">
        <v>1</v>
      </c>
    </row>
    <row r="279" spans="1:14" s="28" customFormat="1">
      <c r="A279" s="30" t="s">
        <v>150</v>
      </c>
      <c r="B279" s="20">
        <v>1</v>
      </c>
      <c r="C279" s="20">
        <v>0</v>
      </c>
      <c r="D279" s="20">
        <v>0</v>
      </c>
      <c r="E279" s="20">
        <v>0</v>
      </c>
      <c r="F279" s="20">
        <v>0</v>
      </c>
      <c r="G279" s="20">
        <v>0</v>
      </c>
      <c r="H279" s="20">
        <v>0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1</v>
      </c>
    </row>
    <row r="280" spans="1:14">
      <c r="A280" s="21" t="s">
        <v>51</v>
      </c>
      <c r="B280" s="18">
        <v>1</v>
      </c>
      <c r="C280" s="18">
        <v>0</v>
      </c>
      <c r="D280" s="18">
        <v>0</v>
      </c>
      <c r="E280" s="18">
        <v>0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1</v>
      </c>
    </row>
    <row r="281" spans="1:14" s="28" customFormat="1">
      <c r="A281" s="30" t="s">
        <v>115</v>
      </c>
      <c r="B281" s="20">
        <v>1</v>
      </c>
      <c r="C281" s="20">
        <v>0</v>
      </c>
      <c r="D281" s="20">
        <v>0</v>
      </c>
      <c r="E281" s="20">
        <v>1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</row>
    <row r="282" spans="1:14">
      <c r="A282" s="21" t="s">
        <v>56</v>
      </c>
      <c r="B282" s="18">
        <v>1</v>
      </c>
      <c r="C282" s="18">
        <v>0</v>
      </c>
      <c r="D282" s="18">
        <v>0</v>
      </c>
      <c r="E282" s="18">
        <v>1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</row>
    <row r="283" spans="1:14" s="28" customFormat="1">
      <c r="A283" s="32" t="s">
        <v>298</v>
      </c>
      <c r="B283" s="20">
        <v>4</v>
      </c>
      <c r="C283" s="20">
        <v>3</v>
      </c>
      <c r="D283" s="20">
        <v>0</v>
      </c>
      <c r="E283" s="20">
        <v>0</v>
      </c>
      <c r="F283" s="20">
        <v>0</v>
      </c>
      <c r="G283" s="20">
        <v>0</v>
      </c>
      <c r="H283" s="20">
        <v>1</v>
      </c>
      <c r="I283" s="20">
        <v>0</v>
      </c>
      <c r="J283" s="20">
        <v>0</v>
      </c>
      <c r="K283" s="20">
        <v>0</v>
      </c>
      <c r="L283" s="20">
        <v>0</v>
      </c>
      <c r="M283" s="20">
        <v>0</v>
      </c>
      <c r="N283" s="20">
        <v>0</v>
      </c>
    </row>
    <row r="284" spans="1:14">
      <c r="A284" s="21" t="s">
        <v>63</v>
      </c>
      <c r="B284" s="18">
        <v>2</v>
      </c>
      <c r="C284" s="18">
        <v>2</v>
      </c>
      <c r="D284" s="18">
        <v>0</v>
      </c>
      <c r="E284" s="18">
        <v>0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</row>
    <row r="285" spans="1:14">
      <c r="A285" s="21" t="s">
        <v>56</v>
      </c>
      <c r="B285" s="18">
        <v>2</v>
      </c>
      <c r="C285" s="18">
        <v>1</v>
      </c>
      <c r="D285" s="18">
        <v>0</v>
      </c>
      <c r="E285" s="18">
        <v>0</v>
      </c>
      <c r="F285" s="18">
        <v>0</v>
      </c>
      <c r="G285" s="18">
        <v>0</v>
      </c>
      <c r="H285" s="18">
        <v>1</v>
      </c>
      <c r="I285" s="18">
        <v>0</v>
      </c>
      <c r="J285" s="18">
        <v>0</v>
      </c>
      <c r="K285" s="18">
        <v>0</v>
      </c>
      <c r="L285" s="18">
        <v>0</v>
      </c>
      <c r="M285" s="18">
        <v>0</v>
      </c>
      <c r="N285" s="18">
        <v>0</v>
      </c>
    </row>
    <row r="286" spans="1:14" s="28" customFormat="1">
      <c r="A286" s="32" t="s">
        <v>151</v>
      </c>
      <c r="B286" s="20">
        <v>3</v>
      </c>
      <c r="C286" s="20">
        <v>0</v>
      </c>
      <c r="D286" s="20">
        <v>0</v>
      </c>
      <c r="E286" s="20">
        <v>1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1</v>
      </c>
      <c r="M286" s="20">
        <v>1</v>
      </c>
      <c r="N286" s="20">
        <v>0</v>
      </c>
    </row>
    <row r="287" spans="1:14">
      <c r="A287" s="21" t="s">
        <v>54</v>
      </c>
      <c r="B287" s="18">
        <v>1</v>
      </c>
      <c r="C287" s="18">
        <v>0</v>
      </c>
      <c r="D287" s="18">
        <v>0</v>
      </c>
      <c r="E287" s="18">
        <v>1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</row>
    <row r="288" spans="1:14">
      <c r="A288" s="21" t="s">
        <v>56</v>
      </c>
      <c r="B288" s="18">
        <v>2</v>
      </c>
      <c r="C288" s="18">
        <v>0</v>
      </c>
      <c r="D288" s="18">
        <v>0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1</v>
      </c>
      <c r="M288" s="18">
        <v>1</v>
      </c>
      <c r="N288" s="18">
        <v>0</v>
      </c>
    </row>
    <row r="289" spans="1:14" s="28" customFormat="1">
      <c r="A289" s="32" t="s">
        <v>47</v>
      </c>
      <c r="B289" s="20">
        <v>7</v>
      </c>
      <c r="C289" s="20">
        <v>1</v>
      </c>
      <c r="D289" s="20">
        <v>0</v>
      </c>
      <c r="E289" s="20">
        <v>0</v>
      </c>
      <c r="F289" s="20">
        <v>0</v>
      </c>
      <c r="G289" s="20">
        <v>1</v>
      </c>
      <c r="H289" s="20">
        <v>3</v>
      </c>
      <c r="I289" s="20">
        <v>2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</row>
    <row r="290" spans="1:14">
      <c r="A290" s="21" t="s">
        <v>62</v>
      </c>
      <c r="B290" s="18">
        <v>1</v>
      </c>
      <c r="C290" s="18">
        <v>0</v>
      </c>
      <c r="D290" s="18">
        <v>0</v>
      </c>
      <c r="E290" s="18">
        <v>0</v>
      </c>
      <c r="F290" s="18">
        <v>0</v>
      </c>
      <c r="G290" s="18">
        <v>1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18">
        <v>0</v>
      </c>
      <c r="N290" s="18">
        <v>0</v>
      </c>
    </row>
    <row r="291" spans="1:14">
      <c r="A291" s="21" t="s">
        <v>63</v>
      </c>
      <c r="B291" s="18">
        <v>5</v>
      </c>
      <c r="C291" s="18">
        <v>0</v>
      </c>
      <c r="D291" s="18">
        <v>0</v>
      </c>
      <c r="E291" s="18">
        <v>0</v>
      </c>
      <c r="F291" s="18">
        <v>0</v>
      </c>
      <c r="G291" s="18">
        <v>0</v>
      </c>
      <c r="H291" s="18">
        <v>3</v>
      </c>
      <c r="I291" s="18">
        <v>2</v>
      </c>
      <c r="J291" s="18">
        <v>0</v>
      </c>
      <c r="K291" s="18">
        <v>0</v>
      </c>
      <c r="L291" s="18">
        <v>0</v>
      </c>
      <c r="M291" s="18">
        <v>0</v>
      </c>
      <c r="N291" s="18">
        <v>0</v>
      </c>
    </row>
    <row r="292" spans="1:14">
      <c r="A292" s="23" t="s">
        <v>52</v>
      </c>
      <c r="B292" s="24">
        <v>1</v>
      </c>
      <c r="C292" s="24">
        <v>1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</row>
    <row r="293" spans="1:14">
      <c r="A293" s="33" t="s">
        <v>157</v>
      </c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</row>
    <row r="294" spans="1:14">
      <c r="A294" s="25" t="s">
        <v>152</v>
      </c>
      <c r="B294" s="25"/>
      <c r="C294" s="25"/>
      <c r="D294" s="25"/>
      <c r="E294" s="25"/>
      <c r="F294" s="25"/>
      <c r="G294" s="17"/>
      <c r="H294" s="17"/>
      <c r="I294" s="17"/>
      <c r="J294" s="17"/>
      <c r="K294" s="17"/>
      <c r="L294" s="17"/>
      <c r="M294" s="17"/>
      <c r="N294" s="17"/>
    </row>
    <row r="295" spans="1:14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</row>
    <row r="296" spans="1:14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</row>
  </sheetData>
  <mergeCells count="2">
    <mergeCell ref="A4:N4"/>
    <mergeCell ref="A5:N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1BA1E-786D-45E4-A3CD-2AD58E174938}">
  <dimension ref="A2:P437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O9" sqref="O9"/>
    </sheetView>
  </sheetViews>
  <sheetFormatPr baseColWidth="10" defaultColWidth="11.44140625" defaultRowHeight="12"/>
  <cols>
    <col min="1" max="1" width="31.44140625" style="175" customWidth="1"/>
    <col min="2" max="2" width="13.88671875" style="175" customWidth="1"/>
    <col min="3" max="14" width="11.44140625" style="175" customWidth="1"/>
    <col min="15" max="16384" width="11.44140625" style="175"/>
  </cols>
  <sheetData>
    <row r="2" spans="1:16" s="75" customFormat="1" ht="15" customHeight="1">
      <c r="A2" s="174" t="s">
        <v>358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1:16">
      <c r="C3" s="198"/>
      <c r="D3" s="198"/>
      <c r="E3" s="198"/>
      <c r="F3" s="198"/>
      <c r="G3" s="198"/>
      <c r="H3" s="198"/>
      <c r="I3" s="198"/>
      <c r="J3" s="198"/>
      <c r="K3" s="198"/>
      <c r="L3" s="192"/>
      <c r="M3" s="192"/>
      <c r="N3" s="192"/>
    </row>
    <row r="4" spans="1:16" ht="24">
      <c r="A4" s="176" t="s">
        <v>119</v>
      </c>
      <c r="B4" s="177" t="s">
        <v>4</v>
      </c>
      <c r="C4" s="177" t="s">
        <v>1</v>
      </c>
      <c r="D4" s="177" t="s">
        <v>2</v>
      </c>
      <c r="E4" s="177" t="s">
        <v>3</v>
      </c>
      <c r="F4" s="177" t="s">
        <v>70</v>
      </c>
      <c r="G4" s="177" t="s">
        <v>71</v>
      </c>
      <c r="H4" s="177" t="s">
        <v>72</v>
      </c>
      <c r="I4" s="177" t="s">
        <v>73</v>
      </c>
      <c r="J4" s="177" t="s">
        <v>74</v>
      </c>
      <c r="K4" s="177" t="s">
        <v>75</v>
      </c>
      <c r="L4" s="177" t="s">
        <v>84</v>
      </c>
      <c r="M4" s="177" t="s">
        <v>193</v>
      </c>
      <c r="N4" s="177" t="s">
        <v>86</v>
      </c>
    </row>
    <row r="5" spans="1:16" ht="12.75" customHeight="1">
      <c r="A5" s="178" t="s">
        <v>4</v>
      </c>
      <c r="B5" s="201">
        <f>SUM(C5:N5)</f>
        <v>5781</v>
      </c>
      <c r="C5" s="180">
        <f>C6+C8+C14+C18+C22+C24+C27+C31+C33+C45+C49+C52+C56+C61+C64+C67+C71+C85+C90+C94+C96+C98+C100+C105+C108+C110+C116+C134+C146+C149+C152+C154+C158+C161+C164+C167+C170+C174+C182+C184+C190+C198+C200+C207+C209+C211+C217+C222+C224+C227+C233+C235+C248+C257+C260+C266+C297+C302+C306+C310+C312+C318+C324+C328+C330+C337+C342+C346+C348+C350+C352+C358+C362+C366+C369</f>
        <v>498</v>
      </c>
      <c r="D5" s="180">
        <f t="shared" ref="D5:N5" si="0">D6+D8+D14+D18+D22+D24+D27+D31+D33+D45+D49+D52+D56+D61+D64+D67+D71+D85+D90+D94+D96+D98+D100+D105+D108+D110+D116+D134+D146+D149+D152+D154+D158+D161+D164+D167+D170+D174+D182+D184+D190+D198+D200+D207+D209+D211+D217+D222+D224+D227+D233+D235+D248+D257+D260+D266+D297+D302+D306+D310+D312+D318+D324+D328+D330+D337+D342+D346+D348+D350+D352+D358+D362+D366+D369</f>
        <v>541</v>
      </c>
      <c r="E5" s="180">
        <f t="shared" si="0"/>
        <v>545</v>
      </c>
      <c r="F5" s="180">
        <f t="shared" si="0"/>
        <v>529</v>
      </c>
      <c r="G5" s="180">
        <f t="shared" si="0"/>
        <v>517</v>
      </c>
      <c r="H5" s="180">
        <f t="shared" si="0"/>
        <v>452</v>
      </c>
      <c r="I5" s="180">
        <f t="shared" si="0"/>
        <v>448</v>
      </c>
      <c r="J5" s="180">
        <f t="shared" si="0"/>
        <v>453</v>
      </c>
      <c r="K5" s="180">
        <f t="shared" si="0"/>
        <v>422</v>
      </c>
      <c r="L5" s="180">
        <f t="shared" si="0"/>
        <v>434</v>
      </c>
      <c r="M5" s="180">
        <f t="shared" si="0"/>
        <v>449</v>
      </c>
      <c r="N5" s="180">
        <f t="shared" si="0"/>
        <v>493</v>
      </c>
      <c r="O5" s="180"/>
      <c r="P5" s="180"/>
    </row>
    <row r="6" spans="1:16" s="181" customFormat="1">
      <c r="A6" s="181" t="s">
        <v>328</v>
      </c>
      <c r="B6" s="180">
        <f t="shared" ref="B6:B69" si="1">SUM(C6:N6)</f>
        <v>1</v>
      </c>
      <c r="C6" s="181">
        <f>SUM(C7)</f>
        <v>0</v>
      </c>
      <c r="D6" s="181">
        <f t="shared" ref="D6:N6" si="2">SUM(D7)</f>
        <v>0</v>
      </c>
      <c r="E6" s="181">
        <f t="shared" si="2"/>
        <v>0</v>
      </c>
      <c r="F6" s="181">
        <f t="shared" si="2"/>
        <v>0</v>
      </c>
      <c r="G6" s="181">
        <f t="shared" si="2"/>
        <v>1</v>
      </c>
      <c r="H6" s="181">
        <f t="shared" si="2"/>
        <v>0</v>
      </c>
      <c r="I6" s="181">
        <f t="shared" si="2"/>
        <v>0</v>
      </c>
      <c r="J6" s="181">
        <f t="shared" si="2"/>
        <v>0</v>
      </c>
      <c r="K6" s="181">
        <f t="shared" si="2"/>
        <v>0</v>
      </c>
      <c r="L6" s="181">
        <f t="shared" si="2"/>
        <v>0</v>
      </c>
      <c r="M6" s="181">
        <f t="shared" si="2"/>
        <v>0</v>
      </c>
      <c r="N6" s="181">
        <f t="shared" si="2"/>
        <v>0</v>
      </c>
    </row>
    <row r="7" spans="1:16">
      <c r="A7" s="182" t="s">
        <v>63</v>
      </c>
      <c r="B7" s="180">
        <f t="shared" si="1"/>
        <v>1</v>
      </c>
      <c r="C7" s="175">
        <v>0</v>
      </c>
      <c r="D7" s="175">
        <v>0</v>
      </c>
      <c r="E7" s="175">
        <v>0</v>
      </c>
      <c r="F7" s="175">
        <v>0</v>
      </c>
      <c r="G7" s="175">
        <v>1</v>
      </c>
      <c r="H7" s="175">
        <v>0</v>
      </c>
      <c r="I7" s="175">
        <v>0</v>
      </c>
      <c r="J7" s="175">
        <v>0</v>
      </c>
      <c r="K7" s="175">
        <v>0</v>
      </c>
      <c r="L7" s="175">
        <v>0</v>
      </c>
      <c r="M7" s="175">
        <v>0</v>
      </c>
      <c r="N7" s="175">
        <v>0</v>
      </c>
    </row>
    <row r="8" spans="1:16">
      <c r="A8" s="30" t="s">
        <v>5</v>
      </c>
      <c r="B8" s="180">
        <f t="shared" si="1"/>
        <v>60</v>
      </c>
      <c r="C8" s="181">
        <f>SUM(C9:C13)</f>
        <v>2</v>
      </c>
      <c r="D8" s="181">
        <f t="shared" ref="D8:N8" si="3">SUM(D9:D13)</f>
        <v>8</v>
      </c>
      <c r="E8" s="181">
        <f t="shared" si="3"/>
        <v>7</v>
      </c>
      <c r="F8" s="181">
        <f t="shared" si="3"/>
        <v>9</v>
      </c>
      <c r="G8" s="181">
        <f t="shared" si="3"/>
        <v>7</v>
      </c>
      <c r="H8" s="181">
        <f t="shared" si="3"/>
        <v>7</v>
      </c>
      <c r="I8" s="181">
        <f t="shared" si="3"/>
        <v>2</v>
      </c>
      <c r="J8" s="181">
        <f t="shared" si="3"/>
        <v>6</v>
      </c>
      <c r="K8" s="181">
        <f t="shared" si="3"/>
        <v>3</v>
      </c>
      <c r="L8" s="181">
        <f t="shared" si="3"/>
        <v>4</v>
      </c>
      <c r="M8" s="181">
        <f t="shared" si="3"/>
        <v>2</v>
      </c>
      <c r="N8" s="181">
        <f t="shared" si="3"/>
        <v>3</v>
      </c>
    </row>
    <row r="9" spans="1:16">
      <c r="A9" s="182" t="s">
        <v>348</v>
      </c>
      <c r="B9" s="180">
        <f t="shared" si="1"/>
        <v>15</v>
      </c>
      <c r="C9" s="175">
        <v>0</v>
      </c>
      <c r="D9" s="199">
        <v>4</v>
      </c>
      <c r="E9" s="199">
        <v>5</v>
      </c>
      <c r="F9" s="199">
        <v>3</v>
      </c>
      <c r="G9" s="199">
        <v>1</v>
      </c>
      <c r="H9" s="199">
        <v>1</v>
      </c>
      <c r="I9" s="199">
        <v>0</v>
      </c>
      <c r="J9" s="199">
        <v>1</v>
      </c>
      <c r="K9" s="199">
        <v>0</v>
      </c>
      <c r="L9" s="199">
        <v>0</v>
      </c>
      <c r="M9" s="199">
        <v>0</v>
      </c>
      <c r="N9" s="199">
        <v>0</v>
      </c>
    </row>
    <row r="10" spans="1:16" s="196" customFormat="1">
      <c r="A10" s="182" t="s">
        <v>349</v>
      </c>
      <c r="B10" s="180">
        <f t="shared" si="1"/>
        <v>24</v>
      </c>
      <c r="C10" s="175">
        <v>0</v>
      </c>
      <c r="D10" s="175">
        <v>0</v>
      </c>
      <c r="E10" s="175">
        <v>0</v>
      </c>
      <c r="F10" s="175">
        <v>0</v>
      </c>
      <c r="G10" s="199">
        <v>3</v>
      </c>
      <c r="H10" s="199">
        <v>4</v>
      </c>
      <c r="I10" s="199">
        <v>2</v>
      </c>
      <c r="J10" s="199">
        <v>4</v>
      </c>
      <c r="K10" s="199">
        <v>3</v>
      </c>
      <c r="L10" s="199">
        <v>3</v>
      </c>
      <c r="M10" s="199">
        <v>2</v>
      </c>
      <c r="N10" s="199">
        <v>3</v>
      </c>
    </row>
    <row r="11" spans="1:16" s="196" customFormat="1">
      <c r="A11" s="182" t="s">
        <v>56</v>
      </c>
      <c r="B11" s="180">
        <f t="shared" si="1"/>
        <v>1</v>
      </c>
      <c r="C11" s="175">
        <v>0</v>
      </c>
      <c r="D11" s="175">
        <v>0</v>
      </c>
      <c r="E11" s="175">
        <v>0</v>
      </c>
      <c r="F11" s="175">
        <v>0</v>
      </c>
      <c r="G11" s="199">
        <v>0</v>
      </c>
      <c r="H11" s="199">
        <v>0</v>
      </c>
      <c r="I11" s="199">
        <v>0</v>
      </c>
      <c r="J11" s="199">
        <v>1</v>
      </c>
      <c r="K11" s="199">
        <v>0</v>
      </c>
      <c r="L11" s="199">
        <v>0</v>
      </c>
      <c r="M11" s="199">
        <v>0</v>
      </c>
      <c r="N11" s="199">
        <v>0</v>
      </c>
    </row>
    <row r="12" spans="1:16" s="197" customFormat="1">
      <c r="A12" s="182" t="s">
        <v>52</v>
      </c>
      <c r="B12" s="180">
        <f t="shared" si="1"/>
        <v>18</v>
      </c>
      <c r="C12" s="175">
        <v>2</v>
      </c>
      <c r="D12" s="199">
        <v>2</v>
      </c>
      <c r="E12" s="199">
        <v>2</v>
      </c>
      <c r="F12" s="199">
        <v>6</v>
      </c>
      <c r="G12" s="199">
        <v>3</v>
      </c>
      <c r="H12" s="199">
        <v>2</v>
      </c>
      <c r="I12" s="199">
        <v>0</v>
      </c>
      <c r="J12" s="199">
        <v>0</v>
      </c>
      <c r="K12" s="199">
        <v>0</v>
      </c>
      <c r="L12" s="199">
        <v>1</v>
      </c>
      <c r="M12" s="199">
        <v>0</v>
      </c>
      <c r="N12" s="199">
        <v>0</v>
      </c>
    </row>
    <row r="13" spans="1:16">
      <c r="A13" s="182" t="s">
        <v>347</v>
      </c>
      <c r="B13" s="180">
        <f t="shared" si="1"/>
        <v>2</v>
      </c>
      <c r="C13" s="175">
        <v>0</v>
      </c>
      <c r="D13" s="199">
        <v>2</v>
      </c>
      <c r="E13" s="199">
        <v>0</v>
      </c>
      <c r="F13" s="199">
        <v>0</v>
      </c>
      <c r="G13" s="199">
        <v>0</v>
      </c>
      <c r="H13" s="199">
        <v>0</v>
      </c>
      <c r="I13" s="199">
        <v>0</v>
      </c>
      <c r="J13" s="199">
        <v>0</v>
      </c>
      <c r="K13" s="199">
        <v>0</v>
      </c>
      <c r="L13" s="199">
        <v>0</v>
      </c>
      <c r="M13" s="199">
        <v>0</v>
      </c>
      <c r="N13" s="199">
        <v>0</v>
      </c>
    </row>
    <row r="14" spans="1:16" s="196" customFormat="1">
      <c r="A14" s="200" t="s">
        <v>6</v>
      </c>
      <c r="B14" s="180">
        <f t="shared" si="1"/>
        <v>222</v>
      </c>
      <c r="C14" s="181">
        <f>SUM(C15:C17)</f>
        <v>16</v>
      </c>
      <c r="D14" s="181">
        <f t="shared" ref="D14:N14" si="4">SUM(D15:D17)</f>
        <v>16</v>
      </c>
      <c r="E14" s="181">
        <f t="shared" si="4"/>
        <v>21</v>
      </c>
      <c r="F14" s="181">
        <f t="shared" si="4"/>
        <v>16</v>
      </c>
      <c r="G14" s="181">
        <f t="shared" si="4"/>
        <v>18</v>
      </c>
      <c r="H14" s="181">
        <f t="shared" si="4"/>
        <v>13</v>
      </c>
      <c r="I14" s="181">
        <f t="shared" si="4"/>
        <v>15</v>
      </c>
      <c r="J14" s="181">
        <f t="shared" si="4"/>
        <v>20</v>
      </c>
      <c r="K14" s="181">
        <f t="shared" si="4"/>
        <v>19</v>
      </c>
      <c r="L14" s="181">
        <f t="shared" si="4"/>
        <v>26</v>
      </c>
      <c r="M14" s="181">
        <f t="shared" si="4"/>
        <v>27</v>
      </c>
      <c r="N14" s="181">
        <f t="shared" si="4"/>
        <v>15</v>
      </c>
    </row>
    <row r="15" spans="1:16" s="196" customFormat="1">
      <c r="A15" s="182" t="s">
        <v>348</v>
      </c>
      <c r="B15" s="180">
        <f t="shared" si="1"/>
        <v>146</v>
      </c>
      <c r="C15" s="199">
        <v>15</v>
      </c>
      <c r="D15" s="199">
        <v>16</v>
      </c>
      <c r="E15" s="199">
        <v>20</v>
      </c>
      <c r="F15" s="199">
        <v>16</v>
      </c>
      <c r="G15" s="199">
        <v>14</v>
      </c>
      <c r="H15" s="199">
        <v>12</v>
      </c>
      <c r="I15" s="199">
        <v>5</v>
      </c>
      <c r="J15" s="199">
        <v>10</v>
      </c>
      <c r="K15" s="199">
        <v>13</v>
      </c>
      <c r="L15" s="199">
        <v>8</v>
      </c>
      <c r="M15" s="199">
        <v>11</v>
      </c>
      <c r="N15" s="199">
        <v>6</v>
      </c>
    </row>
    <row r="16" spans="1:16" s="197" customFormat="1">
      <c r="A16" s="182" t="s">
        <v>54</v>
      </c>
      <c r="B16" s="180">
        <f t="shared" si="1"/>
        <v>8</v>
      </c>
      <c r="C16" s="199">
        <v>1</v>
      </c>
      <c r="D16" s="199">
        <v>0</v>
      </c>
      <c r="E16" s="199">
        <v>1</v>
      </c>
      <c r="F16" s="199">
        <v>0</v>
      </c>
      <c r="G16" s="199">
        <v>1</v>
      </c>
      <c r="H16" s="199">
        <v>0</v>
      </c>
      <c r="I16" s="199">
        <v>1</v>
      </c>
      <c r="J16" s="199">
        <v>0</v>
      </c>
      <c r="K16" s="199">
        <v>0</v>
      </c>
      <c r="L16" s="199">
        <v>2</v>
      </c>
      <c r="M16" s="199">
        <v>2</v>
      </c>
      <c r="N16" s="199">
        <v>0</v>
      </c>
    </row>
    <row r="17" spans="1:14" s="197" customFormat="1">
      <c r="A17" s="182" t="s">
        <v>349</v>
      </c>
      <c r="B17" s="180">
        <f t="shared" si="1"/>
        <v>68</v>
      </c>
      <c r="C17" s="199">
        <v>0</v>
      </c>
      <c r="D17" s="199">
        <v>0</v>
      </c>
      <c r="E17" s="199">
        <v>0</v>
      </c>
      <c r="F17" s="199">
        <v>0</v>
      </c>
      <c r="G17" s="199">
        <v>3</v>
      </c>
      <c r="H17" s="199">
        <v>1</v>
      </c>
      <c r="I17" s="199">
        <v>9</v>
      </c>
      <c r="J17" s="199">
        <v>10</v>
      </c>
      <c r="K17" s="199">
        <v>6</v>
      </c>
      <c r="L17" s="199">
        <v>16</v>
      </c>
      <c r="M17" s="199">
        <v>14</v>
      </c>
      <c r="N17" s="199">
        <v>9</v>
      </c>
    </row>
    <row r="18" spans="1:14">
      <c r="A18" s="200" t="s">
        <v>353</v>
      </c>
      <c r="B18" s="180">
        <f t="shared" si="1"/>
        <v>14</v>
      </c>
      <c r="C18" s="181">
        <f>SUM(C19:C21)</f>
        <v>0</v>
      </c>
      <c r="D18" s="181">
        <f t="shared" ref="D18:N18" si="5">SUM(D19:D21)</f>
        <v>0</v>
      </c>
      <c r="E18" s="181">
        <f t="shared" si="5"/>
        <v>6</v>
      </c>
      <c r="F18" s="181">
        <f t="shared" si="5"/>
        <v>1</v>
      </c>
      <c r="G18" s="181">
        <f t="shared" si="5"/>
        <v>1</v>
      </c>
      <c r="H18" s="181">
        <f t="shared" si="5"/>
        <v>0</v>
      </c>
      <c r="I18" s="181">
        <f t="shared" si="5"/>
        <v>0</v>
      </c>
      <c r="J18" s="181">
        <f t="shared" si="5"/>
        <v>0</v>
      </c>
      <c r="K18" s="181">
        <f t="shared" si="5"/>
        <v>0</v>
      </c>
      <c r="L18" s="181">
        <f t="shared" si="5"/>
        <v>0</v>
      </c>
      <c r="M18" s="181">
        <f t="shared" si="5"/>
        <v>2</v>
      </c>
      <c r="N18" s="181">
        <f t="shared" si="5"/>
        <v>4</v>
      </c>
    </row>
    <row r="19" spans="1:14">
      <c r="A19" s="182" t="s">
        <v>348</v>
      </c>
      <c r="B19" s="180">
        <f t="shared" si="1"/>
        <v>1</v>
      </c>
      <c r="C19" s="175">
        <v>0</v>
      </c>
      <c r="D19" s="175">
        <v>0</v>
      </c>
      <c r="E19" s="175">
        <v>1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</v>
      </c>
      <c r="M19" s="175">
        <v>0</v>
      </c>
      <c r="N19" s="175">
        <v>0</v>
      </c>
    </row>
    <row r="20" spans="1:14">
      <c r="A20" s="182" t="s">
        <v>55</v>
      </c>
      <c r="B20" s="180">
        <f t="shared" si="1"/>
        <v>9</v>
      </c>
      <c r="C20" s="175">
        <v>0</v>
      </c>
      <c r="D20" s="175">
        <v>0</v>
      </c>
      <c r="E20" s="175">
        <v>3</v>
      </c>
      <c r="F20" s="175">
        <v>0</v>
      </c>
      <c r="G20" s="175">
        <v>0</v>
      </c>
      <c r="H20" s="175">
        <v>0</v>
      </c>
      <c r="I20" s="175">
        <v>0</v>
      </c>
      <c r="J20" s="175">
        <v>0</v>
      </c>
      <c r="K20" s="175">
        <v>0</v>
      </c>
      <c r="L20" s="175">
        <v>0</v>
      </c>
      <c r="M20" s="175">
        <v>2</v>
      </c>
      <c r="N20" s="175">
        <v>4</v>
      </c>
    </row>
    <row r="21" spans="1:14">
      <c r="A21" s="182" t="s">
        <v>52</v>
      </c>
      <c r="B21" s="180">
        <f t="shared" si="1"/>
        <v>4</v>
      </c>
      <c r="C21" s="175">
        <v>0</v>
      </c>
      <c r="D21" s="175">
        <v>0</v>
      </c>
      <c r="E21" s="175">
        <v>2</v>
      </c>
      <c r="F21" s="175">
        <v>1</v>
      </c>
      <c r="G21" s="175">
        <v>1</v>
      </c>
      <c r="H21" s="175">
        <v>0</v>
      </c>
      <c r="I21" s="175">
        <v>0</v>
      </c>
      <c r="J21" s="175">
        <v>0</v>
      </c>
      <c r="K21" s="175">
        <v>0</v>
      </c>
      <c r="L21" s="175">
        <v>0</v>
      </c>
      <c r="M21" s="175">
        <v>0</v>
      </c>
      <c r="N21" s="175">
        <v>0</v>
      </c>
    </row>
    <row r="22" spans="1:14" s="181" customFormat="1">
      <c r="A22" s="30" t="s">
        <v>122</v>
      </c>
      <c r="B22" s="180">
        <f t="shared" si="1"/>
        <v>1</v>
      </c>
      <c r="C22" s="181">
        <f>SUM(C23)</f>
        <v>0</v>
      </c>
      <c r="D22" s="181">
        <f t="shared" ref="D22:N22" si="6">SUM(D23)</f>
        <v>0</v>
      </c>
      <c r="E22" s="181">
        <f t="shared" si="6"/>
        <v>0</v>
      </c>
      <c r="F22" s="181">
        <f t="shared" si="6"/>
        <v>0</v>
      </c>
      <c r="G22" s="181">
        <f t="shared" si="6"/>
        <v>0</v>
      </c>
      <c r="H22" s="181">
        <f t="shared" si="6"/>
        <v>0</v>
      </c>
      <c r="I22" s="181">
        <f t="shared" si="6"/>
        <v>0</v>
      </c>
      <c r="J22" s="181">
        <f t="shared" si="6"/>
        <v>0</v>
      </c>
      <c r="K22" s="181">
        <f t="shared" si="6"/>
        <v>0</v>
      </c>
      <c r="L22" s="181">
        <f t="shared" si="6"/>
        <v>0</v>
      </c>
      <c r="M22" s="181">
        <f t="shared" si="6"/>
        <v>0</v>
      </c>
      <c r="N22" s="181">
        <f t="shared" si="6"/>
        <v>1</v>
      </c>
    </row>
    <row r="23" spans="1:14">
      <c r="A23" s="182" t="s">
        <v>63</v>
      </c>
      <c r="B23" s="180">
        <f t="shared" si="1"/>
        <v>1</v>
      </c>
      <c r="C23" s="175">
        <v>0</v>
      </c>
      <c r="D23" s="175">
        <v>0</v>
      </c>
      <c r="E23" s="175">
        <v>0</v>
      </c>
      <c r="F23" s="175">
        <v>0</v>
      </c>
      <c r="G23" s="175">
        <v>0</v>
      </c>
      <c r="H23" s="175">
        <v>0</v>
      </c>
      <c r="I23" s="175">
        <v>0</v>
      </c>
      <c r="J23" s="175">
        <v>0</v>
      </c>
      <c r="K23" s="175">
        <v>0</v>
      </c>
      <c r="L23" s="175">
        <v>0</v>
      </c>
      <c r="M23" s="175">
        <v>0</v>
      </c>
      <c r="N23" s="175">
        <v>1</v>
      </c>
    </row>
    <row r="24" spans="1:14" s="181" customFormat="1">
      <c r="A24" s="30" t="s">
        <v>163</v>
      </c>
      <c r="B24" s="180">
        <f t="shared" si="1"/>
        <v>2</v>
      </c>
      <c r="C24" s="181">
        <f>SUM(C25:C26)</f>
        <v>0</v>
      </c>
      <c r="D24" s="181">
        <f t="shared" ref="D24:N24" si="7">SUM(D25:D26)</f>
        <v>0</v>
      </c>
      <c r="E24" s="181">
        <f t="shared" si="7"/>
        <v>0</v>
      </c>
      <c r="F24" s="181">
        <f t="shared" si="7"/>
        <v>1</v>
      </c>
      <c r="G24" s="181">
        <f t="shared" si="7"/>
        <v>0</v>
      </c>
      <c r="H24" s="181">
        <f t="shared" si="7"/>
        <v>0</v>
      </c>
      <c r="I24" s="181">
        <f t="shared" si="7"/>
        <v>1</v>
      </c>
      <c r="J24" s="181">
        <f t="shared" si="7"/>
        <v>0</v>
      </c>
      <c r="K24" s="181">
        <f t="shared" si="7"/>
        <v>0</v>
      </c>
      <c r="L24" s="181">
        <f t="shared" si="7"/>
        <v>0</v>
      </c>
      <c r="M24" s="181">
        <f t="shared" si="7"/>
        <v>0</v>
      </c>
      <c r="N24" s="181">
        <f t="shared" si="7"/>
        <v>0</v>
      </c>
    </row>
    <row r="25" spans="1:14">
      <c r="A25" s="182" t="s">
        <v>55</v>
      </c>
      <c r="B25" s="180">
        <f t="shared" si="1"/>
        <v>1</v>
      </c>
      <c r="C25" s="175">
        <v>0</v>
      </c>
      <c r="D25" s="175">
        <v>0</v>
      </c>
      <c r="E25" s="175">
        <v>0</v>
      </c>
      <c r="F25" s="175">
        <v>1</v>
      </c>
      <c r="G25" s="175">
        <v>0</v>
      </c>
      <c r="H25" s="175">
        <v>0</v>
      </c>
      <c r="I25" s="175">
        <v>0</v>
      </c>
      <c r="J25" s="175">
        <v>0</v>
      </c>
      <c r="K25" s="175">
        <v>0</v>
      </c>
      <c r="L25" s="175">
        <v>0</v>
      </c>
      <c r="M25" s="175">
        <v>0</v>
      </c>
      <c r="N25" s="175">
        <v>0</v>
      </c>
    </row>
    <row r="26" spans="1:14">
      <c r="A26" s="182" t="s">
        <v>54</v>
      </c>
      <c r="B26" s="180">
        <f t="shared" si="1"/>
        <v>1</v>
      </c>
      <c r="C26" s="175">
        <v>0</v>
      </c>
      <c r="D26" s="175">
        <v>0</v>
      </c>
      <c r="E26" s="175">
        <v>0</v>
      </c>
      <c r="F26" s="175">
        <v>0</v>
      </c>
      <c r="G26" s="175">
        <v>0</v>
      </c>
      <c r="H26" s="175">
        <v>0</v>
      </c>
      <c r="I26" s="175">
        <v>1</v>
      </c>
      <c r="J26" s="175">
        <v>0</v>
      </c>
      <c r="K26" s="175">
        <v>0</v>
      </c>
      <c r="L26" s="175">
        <v>0</v>
      </c>
      <c r="M26" s="175">
        <v>0</v>
      </c>
      <c r="N26" s="175">
        <v>0</v>
      </c>
    </row>
    <row r="27" spans="1:14" s="181" customFormat="1">
      <c r="A27" s="30" t="s">
        <v>7</v>
      </c>
      <c r="B27" s="180">
        <f t="shared" si="1"/>
        <v>5</v>
      </c>
      <c r="C27" s="181">
        <f>SUM(C28:C30)</f>
        <v>0</v>
      </c>
      <c r="D27" s="181">
        <f t="shared" ref="D27:N27" si="8">SUM(D28:D30)</f>
        <v>3</v>
      </c>
      <c r="E27" s="181">
        <f t="shared" si="8"/>
        <v>0</v>
      </c>
      <c r="F27" s="181">
        <f t="shared" si="8"/>
        <v>0</v>
      </c>
      <c r="G27" s="181">
        <f t="shared" si="8"/>
        <v>1</v>
      </c>
      <c r="H27" s="181">
        <f t="shared" si="8"/>
        <v>0</v>
      </c>
      <c r="I27" s="181">
        <f t="shared" si="8"/>
        <v>0</v>
      </c>
      <c r="J27" s="181">
        <f t="shared" si="8"/>
        <v>0</v>
      </c>
      <c r="K27" s="181">
        <f t="shared" si="8"/>
        <v>0</v>
      </c>
      <c r="L27" s="181">
        <f t="shared" si="8"/>
        <v>1</v>
      </c>
      <c r="M27" s="181">
        <f t="shared" si="8"/>
        <v>0</v>
      </c>
      <c r="N27" s="181">
        <f t="shared" si="8"/>
        <v>0</v>
      </c>
    </row>
    <row r="28" spans="1:14">
      <c r="A28" s="182" t="s">
        <v>348</v>
      </c>
      <c r="B28" s="180">
        <f t="shared" si="1"/>
        <v>2</v>
      </c>
      <c r="C28" s="175">
        <v>0</v>
      </c>
      <c r="D28" s="175">
        <v>1</v>
      </c>
      <c r="E28" s="175">
        <v>0</v>
      </c>
      <c r="F28" s="175">
        <v>0</v>
      </c>
      <c r="G28" s="175">
        <v>1</v>
      </c>
      <c r="H28" s="175">
        <v>0</v>
      </c>
      <c r="I28" s="175">
        <v>0</v>
      </c>
      <c r="J28" s="175">
        <v>0</v>
      </c>
      <c r="K28" s="175">
        <v>0</v>
      </c>
      <c r="L28" s="175">
        <v>0</v>
      </c>
      <c r="M28" s="175">
        <v>0</v>
      </c>
      <c r="N28" s="175">
        <v>0</v>
      </c>
    </row>
    <row r="29" spans="1:14">
      <c r="A29" s="182" t="s">
        <v>56</v>
      </c>
      <c r="B29" s="180">
        <f t="shared" si="1"/>
        <v>1</v>
      </c>
      <c r="C29" s="175">
        <v>0</v>
      </c>
      <c r="D29" s="175">
        <v>0</v>
      </c>
      <c r="E29" s="175">
        <v>0</v>
      </c>
      <c r="F29" s="175">
        <v>0</v>
      </c>
      <c r="G29" s="175">
        <v>0</v>
      </c>
      <c r="H29" s="175">
        <v>0</v>
      </c>
      <c r="I29" s="175">
        <v>0</v>
      </c>
      <c r="J29" s="175">
        <v>0</v>
      </c>
      <c r="K29" s="175">
        <v>0</v>
      </c>
      <c r="L29" s="175">
        <v>1</v>
      </c>
      <c r="M29" s="175">
        <v>0</v>
      </c>
      <c r="N29" s="175">
        <v>0</v>
      </c>
    </row>
    <row r="30" spans="1:14">
      <c r="A30" s="182" t="s">
        <v>52</v>
      </c>
      <c r="B30" s="180">
        <f t="shared" si="1"/>
        <v>2</v>
      </c>
      <c r="C30" s="175">
        <v>0</v>
      </c>
      <c r="D30" s="175">
        <v>2</v>
      </c>
      <c r="E30" s="175">
        <v>0</v>
      </c>
      <c r="F30" s="175">
        <v>0</v>
      </c>
      <c r="G30" s="175">
        <v>0</v>
      </c>
      <c r="H30" s="175">
        <v>0</v>
      </c>
      <c r="I30" s="175">
        <v>0</v>
      </c>
      <c r="J30" s="175">
        <v>0</v>
      </c>
      <c r="K30" s="175">
        <v>0</v>
      </c>
      <c r="L30" s="175">
        <v>0</v>
      </c>
      <c r="M30" s="175">
        <v>0</v>
      </c>
      <c r="N30" s="175">
        <v>0</v>
      </c>
    </row>
    <row r="31" spans="1:14" s="181" customFormat="1">
      <c r="A31" s="30" t="s">
        <v>123</v>
      </c>
      <c r="B31" s="180">
        <f t="shared" si="1"/>
        <v>4</v>
      </c>
      <c r="C31" s="181">
        <f>SUM(C32)</f>
        <v>0</v>
      </c>
      <c r="D31" s="181">
        <f t="shared" ref="D31:N31" si="9">SUM(D32)</f>
        <v>0</v>
      </c>
      <c r="E31" s="181">
        <f t="shared" si="9"/>
        <v>2</v>
      </c>
      <c r="F31" s="181">
        <f t="shared" si="9"/>
        <v>0</v>
      </c>
      <c r="G31" s="181">
        <f t="shared" si="9"/>
        <v>0</v>
      </c>
      <c r="H31" s="181">
        <f t="shared" si="9"/>
        <v>0</v>
      </c>
      <c r="I31" s="181">
        <f t="shared" si="9"/>
        <v>0</v>
      </c>
      <c r="J31" s="181">
        <f t="shared" si="9"/>
        <v>0</v>
      </c>
      <c r="K31" s="181">
        <f t="shared" si="9"/>
        <v>0</v>
      </c>
      <c r="L31" s="181">
        <f t="shared" si="9"/>
        <v>0</v>
      </c>
      <c r="M31" s="181">
        <f t="shared" si="9"/>
        <v>0</v>
      </c>
      <c r="N31" s="181">
        <f t="shared" si="9"/>
        <v>2</v>
      </c>
    </row>
    <row r="32" spans="1:14">
      <c r="A32" s="182" t="s">
        <v>52</v>
      </c>
      <c r="B32" s="180">
        <f t="shared" si="1"/>
        <v>4</v>
      </c>
      <c r="C32" s="175">
        <v>0</v>
      </c>
      <c r="D32" s="175">
        <v>0</v>
      </c>
      <c r="E32" s="175">
        <v>2</v>
      </c>
      <c r="F32" s="175">
        <v>0</v>
      </c>
      <c r="G32" s="175">
        <v>0</v>
      </c>
      <c r="H32" s="175">
        <v>0</v>
      </c>
      <c r="I32" s="175">
        <v>0</v>
      </c>
      <c r="J32" s="175">
        <v>0</v>
      </c>
      <c r="K32" s="175">
        <v>0</v>
      </c>
      <c r="L32" s="175">
        <v>0</v>
      </c>
      <c r="M32" s="175">
        <v>0</v>
      </c>
      <c r="N32" s="175">
        <v>2</v>
      </c>
    </row>
    <row r="33" spans="1:14" s="181" customFormat="1">
      <c r="A33" s="181" t="s">
        <v>8</v>
      </c>
      <c r="B33" s="180">
        <f t="shared" si="1"/>
        <v>592</v>
      </c>
      <c r="C33" s="181">
        <f>SUM(C34:C44)</f>
        <v>63</v>
      </c>
      <c r="D33" s="181">
        <f t="shared" ref="D33:N33" si="10">SUM(D34:D44)</f>
        <v>55</v>
      </c>
      <c r="E33" s="181">
        <f t="shared" si="10"/>
        <v>54</v>
      </c>
      <c r="F33" s="181">
        <f t="shared" si="10"/>
        <v>57</v>
      </c>
      <c r="G33" s="181">
        <f t="shared" si="10"/>
        <v>38</v>
      </c>
      <c r="H33" s="181">
        <f t="shared" si="10"/>
        <v>34</v>
      </c>
      <c r="I33" s="181">
        <f t="shared" si="10"/>
        <v>54</v>
      </c>
      <c r="J33" s="181">
        <f t="shared" si="10"/>
        <v>45</v>
      </c>
      <c r="K33" s="181">
        <f t="shared" si="10"/>
        <v>30</v>
      </c>
      <c r="L33" s="181">
        <f t="shared" si="10"/>
        <v>43</v>
      </c>
      <c r="M33" s="181">
        <f t="shared" si="10"/>
        <v>45</v>
      </c>
      <c r="N33" s="181">
        <f t="shared" si="10"/>
        <v>74</v>
      </c>
    </row>
    <row r="34" spans="1:14">
      <c r="A34" s="182" t="s">
        <v>53</v>
      </c>
      <c r="B34" s="180">
        <f t="shared" si="1"/>
        <v>1</v>
      </c>
      <c r="C34" s="175">
        <v>0</v>
      </c>
      <c r="D34" s="175">
        <v>0</v>
      </c>
      <c r="E34" s="175">
        <v>1</v>
      </c>
      <c r="F34" s="175">
        <v>0</v>
      </c>
      <c r="G34" s="175">
        <v>0</v>
      </c>
      <c r="H34" s="175">
        <v>0</v>
      </c>
      <c r="I34" s="175">
        <v>0</v>
      </c>
      <c r="J34" s="175">
        <v>0</v>
      </c>
      <c r="K34" s="175">
        <v>0</v>
      </c>
      <c r="L34" s="175">
        <v>0</v>
      </c>
      <c r="M34" s="175">
        <v>0</v>
      </c>
      <c r="N34" s="175">
        <v>0</v>
      </c>
    </row>
    <row r="35" spans="1:14">
      <c r="A35" s="182" t="s">
        <v>348</v>
      </c>
      <c r="B35" s="180">
        <f t="shared" si="1"/>
        <v>50</v>
      </c>
      <c r="C35" s="175">
        <v>4</v>
      </c>
      <c r="D35" s="175">
        <v>4</v>
      </c>
      <c r="E35" s="175">
        <v>4</v>
      </c>
      <c r="F35" s="175">
        <v>4</v>
      </c>
      <c r="G35" s="175">
        <v>1</v>
      </c>
      <c r="H35" s="175">
        <v>4</v>
      </c>
      <c r="I35" s="175">
        <v>6</v>
      </c>
      <c r="J35" s="175">
        <v>7</v>
      </c>
      <c r="K35" s="175">
        <v>2</v>
      </c>
      <c r="L35" s="175">
        <v>4</v>
      </c>
      <c r="M35" s="175">
        <v>5</v>
      </c>
      <c r="N35" s="175">
        <v>5</v>
      </c>
    </row>
    <row r="36" spans="1:14">
      <c r="A36" s="182" t="s">
        <v>55</v>
      </c>
      <c r="B36" s="180">
        <f t="shared" si="1"/>
        <v>376</v>
      </c>
      <c r="C36" s="175">
        <v>46</v>
      </c>
      <c r="D36" s="175">
        <v>42</v>
      </c>
      <c r="E36" s="175">
        <v>39</v>
      </c>
      <c r="F36" s="175">
        <v>42</v>
      </c>
      <c r="G36" s="175">
        <v>27</v>
      </c>
      <c r="H36" s="175">
        <v>24</v>
      </c>
      <c r="I36" s="175">
        <v>30</v>
      </c>
      <c r="J36" s="175">
        <v>16</v>
      </c>
      <c r="K36" s="175">
        <v>12</v>
      </c>
      <c r="L36" s="175">
        <v>22</v>
      </c>
      <c r="M36" s="175">
        <v>26</v>
      </c>
      <c r="N36" s="175">
        <v>50</v>
      </c>
    </row>
    <row r="37" spans="1:14">
      <c r="A37" s="182" t="s">
        <v>238</v>
      </c>
      <c r="B37" s="180">
        <f t="shared" si="1"/>
        <v>1</v>
      </c>
      <c r="C37" s="175">
        <v>0</v>
      </c>
      <c r="D37" s="175">
        <v>0</v>
      </c>
      <c r="E37" s="175">
        <v>0</v>
      </c>
      <c r="F37" s="175">
        <v>0</v>
      </c>
      <c r="G37" s="175">
        <v>0</v>
      </c>
      <c r="H37" s="175">
        <v>0</v>
      </c>
      <c r="I37" s="175">
        <v>0</v>
      </c>
      <c r="J37" s="175">
        <v>0</v>
      </c>
      <c r="K37" s="175">
        <v>0</v>
      </c>
      <c r="L37" s="175">
        <v>0</v>
      </c>
      <c r="M37" s="175">
        <v>1</v>
      </c>
      <c r="N37" s="175">
        <v>0</v>
      </c>
    </row>
    <row r="38" spans="1:14">
      <c r="A38" s="182" t="s">
        <v>87</v>
      </c>
      <c r="B38" s="180">
        <f t="shared" si="1"/>
        <v>95</v>
      </c>
      <c r="C38" s="175">
        <v>12</v>
      </c>
      <c r="D38" s="175">
        <v>1</v>
      </c>
      <c r="E38" s="175">
        <v>6</v>
      </c>
      <c r="F38" s="175">
        <v>4</v>
      </c>
      <c r="G38" s="175">
        <v>0</v>
      </c>
      <c r="H38" s="175">
        <v>0</v>
      </c>
      <c r="I38" s="175">
        <v>11</v>
      </c>
      <c r="J38" s="175">
        <v>13</v>
      </c>
      <c r="K38" s="175">
        <v>12</v>
      </c>
      <c r="L38" s="175">
        <v>15</v>
      </c>
      <c r="M38" s="175">
        <v>10</v>
      </c>
      <c r="N38" s="175">
        <v>11</v>
      </c>
    </row>
    <row r="39" spans="1:14" s="181" customFormat="1">
      <c r="A39" s="182" t="s">
        <v>54</v>
      </c>
      <c r="B39" s="180">
        <f t="shared" si="1"/>
        <v>51</v>
      </c>
      <c r="C39" s="175">
        <v>1</v>
      </c>
      <c r="D39" s="175">
        <v>8</v>
      </c>
      <c r="E39" s="175">
        <v>1</v>
      </c>
      <c r="F39" s="175">
        <v>6</v>
      </c>
      <c r="G39" s="175">
        <v>5</v>
      </c>
      <c r="H39" s="175">
        <v>6</v>
      </c>
      <c r="I39" s="175">
        <v>6</v>
      </c>
      <c r="J39" s="175">
        <v>6</v>
      </c>
      <c r="K39" s="175">
        <v>3</v>
      </c>
      <c r="L39" s="175">
        <v>2</v>
      </c>
      <c r="M39" s="175">
        <v>2</v>
      </c>
      <c r="N39" s="175">
        <v>5</v>
      </c>
    </row>
    <row r="40" spans="1:14">
      <c r="A40" s="182" t="s">
        <v>349</v>
      </c>
      <c r="B40" s="180">
        <f t="shared" si="1"/>
        <v>2</v>
      </c>
      <c r="C40" s="175">
        <v>0</v>
      </c>
      <c r="D40" s="175">
        <v>0</v>
      </c>
      <c r="E40" s="175">
        <v>0</v>
      </c>
      <c r="F40" s="175">
        <v>0</v>
      </c>
      <c r="G40" s="175">
        <v>0</v>
      </c>
      <c r="H40" s="175">
        <v>0</v>
      </c>
      <c r="I40" s="175">
        <v>0</v>
      </c>
      <c r="J40" s="175">
        <v>0</v>
      </c>
      <c r="K40" s="175">
        <v>1</v>
      </c>
      <c r="L40" s="175">
        <v>0</v>
      </c>
      <c r="M40" s="175">
        <v>0</v>
      </c>
      <c r="N40" s="175">
        <v>1</v>
      </c>
    </row>
    <row r="41" spans="1:14" s="181" customFormat="1">
      <c r="A41" s="182" t="s">
        <v>63</v>
      </c>
      <c r="B41" s="180">
        <f t="shared" si="1"/>
        <v>2</v>
      </c>
      <c r="C41" s="175">
        <v>0</v>
      </c>
      <c r="D41" s="175">
        <v>0</v>
      </c>
      <c r="E41" s="175">
        <v>1</v>
      </c>
      <c r="F41" s="175">
        <v>0</v>
      </c>
      <c r="G41" s="175">
        <v>0</v>
      </c>
      <c r="H41" s="175">
        <v>0</v>
      </c>
      <c r="I41" s="175">
        <v>0</v>
      </c>
      <c r="J41" s="175">
        <v>1</v>
      </c>
      <c r="K41" s="175">
        <v>0</v>
      </c>
      <c r="L41" s="175">
        <v>0</v>
      </c>
      <c r="M41" s="175">
        <v>0</v>
      </c>
      <c r="N41" s="175">
        <v>0</v>
      </c>
    </row>
    <row r="42" spans="1:14">
      <c r="A42" s="182" t="s">
        <v>56</v>
      </c>
      <c r="B42" s="180">
        <f t="shared" si="1"/>
        <v>5</v>
      </c>
      <c r="C42" s="175">
        <v>0</v>
      </c>
      <c r="D42" s="175">
        <v>0</v>
      </c>
      <c r="E42" s="175">
        <v>0</v>
      </c>
      <c r="F42" s="175">
        <v>1</v>
      </c>
      <c r="G42" s="175">
        <v>2</v>
      </c>
      <c r="H42" s="175">
        <v>0</v>
      </c>
      <c r="I42" s="175">
        <v>0</v>
      </c>
      <c r="J42" s="175">
        <v>1</v>
      </c>
      <c r="K42" s="175">
        <v>0</v>
      </c>
      <c r="L42" s="175">
        <v>0</v>
      </c>
      <c r="M42" s="175">
        <v>0</v>
      </c>
      <c r="N42" s="175">
        <v>1</v>
      </c>
    </row>
    <row r="43" spans="1:14">
      <c r="A43" s="182" t="s">
        <v>52</v>
      </c>
      <c r="B43" s="180">
        <f t="shared" si="1"/>
        <v>7</v>
      </c>
      <c r="C43" s="175">
        <v>0</v>
      </c>
      <c r="D43" s="175">
        <v>0</v>
      </c>
      <c r="E43" s="175">
        <v>2</v>
      </c>
      <c r="F43" s="175">
        <v>0</v>
      </c>
      <c r="G43" s="175">
        <v>3</v>
      </c>
      <c r="H43" s="175">
        <v>0</v>
      </c>
      <c r="I43" s="175">
        <v>1</v>
      </c>
      <c r="J43" s="175">
        <v>1</v>
      </c>
      <c r="K43" s="175">
        <v>0</v>
      </c>
      <c r="L43" s="175">
        <v>0</v>
      </c>
      <c r="M43" s="175">
        <v>0</v>
      </c>
      <c r="N43" s="175">
        <v>0</v>
      </c>
    </row>
    <row r="44" spans="1:14">
      <c r="A44" s="182" t="s">
        <v>347</v>
      </c>
      <c r="B44" s="180">
        <f t="shared" si="1"/>
        <v>2</v>
      </c>
      <c r="C44" s="175">
        <v>0</v>
      </c>
      <c r="D44" s="175">
        <v>0</v>
      </c>
      <c r="E44" s="175">
        <v>0</v>
      </c>
      <c r="F44" s="175">
        <v>0</v>
      </c>
      <c r="G44" s="175">
        <v>0</v>
      </c>
      <c r="H44" s="175">
        <v>0</v>
      </c>
      <c r="I44" s="175">
        <v>0</v>
      </c>
      <c r="J44" s="175">
        <v>0</v>
      </c>
      <c r="K44" s="175">
        <v>0</v>
      </c>
      <c r="L44" s="175">
        <v>0</v>
      </c>
      <c r="M44" s="175">
        <v>1</v>
      </c>
      <c r="N44" s="175">
        <v>1</v>
      </c>
    </row>
    <row r="45" spans="1:14" s="181" customFormat="1">
      <c r="A45" s="30" t="s">
        <v>76</v>
      </c>
      <c r="B45" s="180">
        <f t="shared" si="1"/>
        <v>6</v>
      </c>
      <c r="C45" s="181">
        <f>SUM(C46:C48)</f>
        <v>1</v>
      </c>
      <c r="D45" s="181">
        <f t="shared" ref="D45:N45" si="11">SUM(D46:D48)</f>
        <v>0</v>
      </c>
      <c r="E45" s="181">
        <f t="shared" si="11"/>
        <v>0</v>
      </c>
      <c r="F45" s="181">
        <f t="shared" si="11"/>
        <v>0</v>
      </c>
      <c r="G45" s="181">
        <f t="shared" si="11"/>
        <v>1</v>
      </c>
      <c r="H45" s="181">
        <f t="shared" si="11"/>
        <v>0</v>
      </c>
      <c r="I45" s="181">
        <f t="shared" si="11"/>
        <v>0</v>
      </c>
      <c r="J45" s="181">
        <f t="shared" si="11"/>
        <v>2</v>
      </c>
      <c r="K45" s="181">
        <f t="shared" si="11"/>
        <v>1</v>
      </c>
      <c r="L45" s="181">
        <f t="shared" si="11"/>
        <v>0</v>
      </c>
      <c r="M45" s="181">
        <f t="shared" si="11"/>
        <v>1</v>
      </c>
      <c r="N45" s="181">
        <f t="shared" si="11"/>
        <v>0</v>
      </c>
    </row>
    <row r="46" spans="1:14">
      <c r="A46" s="182" t="s">
        <v>348</v>
      </c>
      <c r="B46" s="180">
        <f t="shared" si="1"/>
        <v>4</v>
      </c>
      <c r="C46" s="175">
        <v>1</v>
      </c>
      <c r="D46" s="175">
        <v>0</v>
      </c>
      <c r="E46" s="175">
        <v>0</v>
      </c>
      <c r="F46" s="175">
        <v>0</v>
      </c>
      <c r="G46" s="175">
        <v>1</v>
      </c>
      <c r="H46" s="175">
        <v>0</v>
      </c>
      <c r="I46" s="175">
        <v>0</v>
      </c>
      <c r="J46" s="175">
        <v>1</v>
      </c>
      <c r="K46" s="175">
        <v>1</v>
      </c>
      <c r="L46" s="175">
        <v>0</v>
      </c>
      <c r="M46" s="175">
        <v>0</v>
      </c>
      <c r="N46" s="175">
        <v>0</v>
      </c>
    </row>
    <row r="47" spans="1:14">
      <c r="A47" s="182" t="s">
        <v>54</v>
      </c>
      <c r="B47" s="180">
        <f t="shared" si="1"/>
        <v>1</v>
      </c>
      <c r="C47" s="175">
        <v>0</v>
      </c>
      <c r="D47" s="175">
        <v>0</v>
      </c>
      <c r="E47" s="175">
        <v>0</v>
      </c>
      <c r="F47" s="175">
        <v>0</v>
      </c>
      <c r="G47" s="175">
        <v>0</v>
      </c>
      <c r="H47" s="175">
        <v>0</v>
      </c>
      <c r="I47" s="175">
        <v>0</v>
      </c>
      <c r="J47" s="175">
        <v>1</v>
      </c>
      <c r="K47" s="175">
        <v>0</v>
      </c>
      <c r="L47" s="175">
        <v>0</v>
      </c>
      <c r="M47" s="175">
        <v>0</v>
      </c>
      <c r="N47" s="175">
        <v>0</v>
      </c>
    </row>
    <row r="48" spans="1:14">
      <c r="A48" s="182" t="s">
        <v>349</v>
      </c>
      <c r="B48" s="180">
        <f t="shared" si="1"/>
        <v>1</v>
      </c>
      <c r="C48" s="175">
        <v>0</v>
      </c>
      <c r="D48" s="175">
        <v>0</v>
      </c>
      <c r="E48" s="175">
        <v>0</v>
      </c>
      <c r="F48" s="175">
        <v>0</v>
      </c>
      <c r="G48" s="175">
        <v>0</v>
      </c>
      <c r="H48" s="175">
        <v>0</v>
      </c>
      <c r="I48" s="175">
        <v>0</v>
      </c>
      <c r="J48" s="175">
        <v>0</v>
      </c>
      <c r="K48" s="175">
        <v>0</v>
      </c>
      <c r="L48" s="175">
        <v>0</v>
      </c>
      <c r="M48" s="175">
        <v>1</v>
      </c>
      <c r="N48" s="175">
        <v>0</v>
      </c>
    </row>
    <row r="49" spans="1:14" s="181" customFormat="1">
      <c r="A49" s="30" t="s">
        <v>88</v>
      </c>
      <c r="B49" s="180">
        <f t="shared" si="1"/>
        <v>7</v>
      </c>
      <c r="C49" s="181">
        <f>SUM(C50:C51)</f>
        <v>0</v>
      </c>
      <c r="D49" s="181">
        <f t="shared" ref="D49:N49" si="12">SUM(D50:D51)</f>
        <v>2</v>
      </c>
      <c r="E49" s="181">
        <f t="shared" si="12"/>
        <v>0</v>
      </c>
      <c r="F49" s="181">
        <f t="shared" si="12"/>
        <v>0</v>
      </c>
      <c r="G49" s="181">
        <f t="shared" si="12"/>
        <v>1</v>
      </c>
      <c r="H49" s="181">
        <f t="shared" si="12"/>
        <v>0</v>
      </c>
      <c r="I49" s="181">
        <f t="shared" si="12"/>
        <v>0</v>
      </c>
      <c r="J49" s="181">
        <f t="shared" si="12"/>
        <v>0</v>
      </c>
      <c r="K49" s="181">
        <f t="shared" si="12"/>
        <v>0</v>
      </c>
      <c r="L49" s="181">
        <f t="shared" si="12"/>
        <v>1</v>
      </c>
      <c r="M49" s="181">
        <f t="shared" si="12"/>
        <v>0</v>
      </c>
      <c r="N49" s="181">
        <f t="shared" si="12"/>
        <v>3</v>
      </c>
    </row>
    <row r="50" spans="1:14">
      <c r="A50" s="182" t="s">
        <v>56</v>
      </c>
      <c r="B50" s="180">
        <f t="shared" si="1"/>
        <v>5</v>
      </c>
      <c r="C50" s="175">
        <v>0</v>
      </c>
      <c r="D50" s="175">
        <v>1</v>
      </c>
      <c r="E50" s="175">
        <v>0</v>
      </c>
      <c r="F50" s="175">
        <v>0</v>
      </c>
      <c r="G50" s="175">
        <v>1</v>
      </c>
      <c r="H50" s="175">
        <v>0</v>
      </c>
      <c r="I50" s="175">
        <v>0</v>
      </c>
      <c r="J50" s="175">
        <v>0</v>
      </c>
      <c r="K50" s="175">
        <v>0</v>
      </c>
      <c r="L50" s="175">
        <v>1</v>
      </c>
      <c r="M50" s="175">
        <v>0</v>
      </c>
      <c r="N50" s="175">
        <v>2</v>
      </c>
    </row>
    <row r="51" spans="1:14">
      <c r="A51" s="182" t="s">
        <v>52</v>
      </c>
      <c r="B51" s="180">
        <f t="shared" si="1"/>
        <v>2</v>
      </c>
      <c r="C51" s="175">
        <v>0</v>
      </c>
      <c r="D51" s="175">
        <v>1</v>
      </c>
      <c r="E51" s="175">
        <v>0</v>
      </c>
      <c r="F51" s="175">
        <v>0</v>
      </c>
      <c r="G51" s="175">
        <v>0</v>
      </c>
      <c r="H51" s="175">
        <v>0</v>
      </c>
      <c r="I51" s="175">
        <v>0</v>
      </c>
      <c r="J51" s="175">
        <v>0</v>
      </c>
      <c r="K51" s="175">
        <v>0</v>
      </c>
      <c r="L51" s="175">
        <v>0</v>
      </c>
      <c r="M51" s="175">
        <v>0</v>
      </c>
      <c r="N51" s="175">
        <v>1</v>
      </c>
    </row>
    <row r="52" spans="1:14" s="181" customFormat="1">
      <c r="A52" s="30" t="s">
        <v>167</v>
      </c>
      <c r="B52" s="180">
        <f t="shared" si="1"/>
        <v>3</v>
      </c>
      <c r="C52" s="181">
        <f>SUM(C53:C55)</f>
        <v>0</v>
      </c>
      <c r="D52" s="181">
        <f t="shared" ref="D52:N52" si="13">SUM(D53:D55)</f>
        <v>0</v>
      </c>
      <c r="E52" s="181">
        <f t="shared" si="13"/>
        <v>0</v>
      </c>
      <c r="F52" s="181">
        <f t="shared" si="13"/>
        <v>0</v>
      </c>
      <c r="G52" s="181">
        <f t="shared" si="13"/>
        <v>1</v>
      </c>
      <c r="H52" s="181">
        <f t="shared" si="13"/>
        <v>1</v>
      </c>
      <c r="I52" s="181">
        <f t="shared" si="13"/>
        <v>0</v>
      </c>
      <c r="J52" s="181">
        <f t="shared" si="13"/>
        <v>0</v>
      </c>
      <c r="K52" s="181">
        <f t="shared" si="13"/>
        <v>0</v>
      </c>
      <c r="L52" s="181">
        <f t="shared" si="13"/>
        <v>0</v>
      </c>
      <c r="M52" s="181">
        <f t="shared" si="13"/>
        <v>0</v>
      </c>
      <c r="N52" s="181">
        <f t="shared" si="13"/>
        <v>1</v>
      </c>
    </row>
    <row r="53" spans="1:14">
      <c r="A53" s="182" t="s">
        <v>53</v>
      </c>
      <c r="B53" s="180">
        <f t="shared" si="1"/>
        <v>1</v>
      </c>
      <c r="C53" s="175">
        <v>0</v>
      </c>
      <c r="D53" s="175">
        <v>0</v>
      </c>
      <c r="E53" s="175">
        <v>0</v>
      </c>
      <c r="F53" s="175">
        <v>0</v>
      </c>
      <c r="G53" s="175">
        <v>0</v>
      </c>
      <c r="H53" s="175">
        <v>0</v>
      </c>
      <c r="I53" s="175">
        <v>0</v>
      </c>
      <c r="J53" s="175">
        <v>0</v>
      </c>
      <c r="K53" s="175">
        <v>0</v>
      </c>
      <c r="L53" s="175">
        <v>0</v>
      </c>
      <c r="M53" s="175">
        <v>0</v>
      </c>
      <c r="N53" s="175">
        <v>1</v>
      </c>
    </row>
    <row r="54" spans="1:14">
      <c r="A54" s="182" t="s">
        <v>63</v>
      </c>
      <c r="B54" s="180">
        <f t="shared" si="1"/>
        <v>1</v>
      </c>
      <c r="C54" s="175">
        <v>0</v>
      </c>
      <c r="D54" s="175">
        <v>0</v>
      </c>
      <c r="E54" s="175">
        <v>0</v>
      </c>
      <c r="F54" s="175">
        <v>0</v>
      </c>
      <c r="G54" s="175">
        <v>0</v>
      </c>
      <c r="H54" s="175">
        <v>1</v>
      </c>
      <c r="I54" s="175">
        <v>0</v>
      </c>
      <c r="J54" s="175">
        <v>0</v>
      </c>
      <c r="K54" s="175">
        <v>0</v>
      </c>
      <c r="L54" s="175">
        <v>0</v>
      </c>
      <c r="M54" s="175">
        <v>0</v>
      </c>
      <c r="N54" s="175">
        <v>0</v>
      </c>
    </row>
    <row r="55" spans="1:14">
      <c r="A55" s="182" t="s">
        <v>52</v>
      </c>
      <c r="B55" s="180">
        <f t="shared" si="1"/>
        <v>1</v>
      </c>
      <c r="C55" s="175">
        <v>0</v>
      </c>
      <c r="D55" s="175">
        <v>0</v>
      </c>
      <c r="E55" s="175">
        <v>0</v>
      </c>
      <c r="F55" s="175">
        <v>0</v>
      </c>
      <c r="G55" s="175">
        <v>1</v>
      </c>
      <c r="H55" s="175">
        <v>0</v>
      </c>
      <c r="I55" s="175">
        <v>0</v>
      </c>
      <c r="J55" s="175">
        <v>0</v>
      </c>
      <c r="K55" s="175">
        <v>0</v>
      </c>
      <c r="L55" s="175">
        <v>0</v>
      </c>
      <c r="M55" s="175">
        <v>0</v>
      </c>
      <c r="N55" s="175">
        <v>0</v>
      </c>
    </row>
    <row r="56" spans="1:14" s="181" customFormat="1">
      <c r="A56" s="30" t="s">
        <v>10</v>
      </c>
      <c r="B56" s="180">
        <f t="shared" si="1"/>
        <v>24</v>
      </c>
      <c r="C56" s="181">
        <f>SUM(C57:C60)</f>
        <v>1</v>
      </c>
      <c r="D56" s="181">
        <f t="shared" ref="D56:N56" si="14">SUM(D57:D60)</f>
        <v>3</v>
      </c>
      <c r="E56" s="181">
        <f t="shared" si="14"/>
        <v>4</v>
      </c>
      <c r="F56" s="181">
        <f t="shared" si="14"/>
        <v>4</v>
      </c>
      <c r="G56" s="181">
        <f t="shared" si="14"/>
        <v>4</v>
      </c>
      <c r="H56" s="181">
        <f t="shared" si="14"/>
        <v>4</v>
      </c>
      <c r="I56" s="181">
        <f t="shared" si="14"/>
        <v>1</v>
      </c>
      <c r="J56" s="181">
        <f t="shared" si="14"/>
        <v>0</v>
      </c>
      <c r="K56" s="181">
        <f t="shared" si="14"/>
        <v>1</v>
      </c>
      <c r="L56" s="181">
        <f t="shared" si="14"/>
        <v>0</v>
      </c>
      <c r="M56" s="181">
        <f t="shared" si="14"/>
        <v>1</v>
      </c>
      <c r="N56" s="181">
        <f t="shared" si="14"/>
        <v>1</v>
      </c>
    </row>
    <row r="57" spans="1:14">
      <c r="A57" s="182" t="s">
        <v>53</v>
      </c>
      <c r="B57" s="180">
        <f t="shared" si="1"/>
        <v>5</v>
      </c>
      <c r="C57" s="175">
        <v>0</v>
      </c>
      <c r="D57" s="175">
        <v>0</v>
      </c>
      <c r="E57" s="175">
        <v>2</v>
      </c>
      <c r="F57" s="175">
        <v>1</v>
      </c>
      <c r="G57" s="175">
        <v>1</v>
      </c>
      <c r="H57" s="175">
        <v>1</v>
      </c>
      <c r="I57" s="175">
        <v>0</v>
      </c>
      <c r="J57" s="175">
        <v>0</v>
      </c>
      <c r="K57" s="175">
        <v>0</v>
      </c>
      <c r="L57" s="175">
        <v>0</v>
      </c>
      <c r="M57" s="175">
        <v>0</v>
      </c>
      <c r="N57" s="175">
        <v>0</v>
      </c>
    </row>
    <row r="58" spans="1:14">
      <c r="A58" s="182" t="s">
        <v>348</v>
      </c>
      <c r="B58" s="180">
        <f t="shared" si="1"/>
        <v>6</v>
      </c>
      <c r="C58" s="175">
        <v>0</v>
      </c>
      <c r="D58" s="175">
        <v>2</v>
      </c>
      <c r="E58" s="175">
        <v>0</v>
      </c>
      <c r="F58" s="175">
        <v>0</v>
      </c>
      <c r="G58" s="175">
        <v>1</v>
      </c>
      <c r="H58" s="175">
        <v>1</v>
      </c>
      <c r="I58" s="175">
        <v>0</v>
      </c>
      <c r="J58" s="175">
        <v>0</v>
      </c>
      <c r="K58" s="175">
        <v>1</v>
      </c>
      <c r="L58" s="175">
        <v>0</v>
      </c>
      <c r="M58" s="175">
        <v>0</v>
      </c>
      <c r="N58" s="175">
        <v>1</v>
      </c>
    </row>
    <row r="59" spans="1:14">
      <c r="A59" s="182" t="s">
        <v>63</v>
      </c>
      <c r="B59" s="180">
        <f t="shared" si="1"/>
        <v>12</v>
      </c>
      <c r="C59" s="175">
        <v>1</v>
      </c>
      <c r="D59" s="175">
        <v>1</v>
      </c>
      <c r="E59" s="175">
        <v>2</v>
      </c>
      <c r="F59" s="175">
        <v>2</v>
      </c>
      <c r="G59" s="175">
        <v>2</v>
      </c>
      <c r="H59" s="175">
        <v>2</v>
      </c>
      <c r="I59" s="175">
        <v>1</v>
      </c>
      <c r="J59" s="175">
        <v>0</v>
      </c>
      <c r="K59" s="175">
        <v>0</v>
      </c>
      <c r="L59" s="175">
        <v>0</v>
      </c>
      <c r="M59" s="175">
        <v>1</v>
      </c>
      <c r="N59" s="175">
        <v>0</v>
      </c>
    </row>
    <row r="60" spans="1:14">
      <c r="A60" s="182" t="s">
        <v>56</v>
      </c>
      <c r="B60" s="180">
        <f t="shared" si="1"/>
        <v>1</v>
      </c>
      <c r="C60" s="175">
        <v>0</v>
      </c>
      <c r="D60" s="175">
        <v>0</v>
      </c>
      <c r="E60" s="175">
        <v>0</v>
      </c>
      <c r="F60" s="175">
        <v>1</v>
      </c>
      <c r="G60" s="175">
        <v>0</v>
      </c>
      <c r="H60" s="175">
        <v>0</v>
      </c>
      <c r="I60" s="175">
        <v>0</v>
      </c>
      <c r="J60" s="175">
        <v>0</v>
      </c>
      <c r="K60" s="175">
        <v>0</v>
      </c>
      <c r="L60" s="175">
        <v>0</v>
      </c>
      <c r="M60" s="175">
        <v>0</v>
      </c>
      <c r="N60" s="175">
        <v>0</v>
      </c>
    </row>
    <row r="61" spans="1:14" s="181" customFormat="1">
      <c r="A61" s="30" t="s">
        <v>57</v>
      </c>
      <c r="B61" s="180">
        <f t="shared" si="1"/>
        <v>3</v>
      </c>
      <c r="C61" s="181">
        <f>SUM(C62:C63)</f>
        <v>0</v>
      </c>
      <c r="D61" s="181">
        <f t="shared" ref="D61:N61" si="15">SUM(D62:D63)</f>
        <v>0</v>
      </c>
      <c r="E61" s="181">
        <f t="shared" si="15"/>
        <v>0</v>
      </c>
      <c r="F61" s="181">
        <f t="shared" si="15"/>
        <v>1</v>
      </c>
      <c r="G61" s="181">
        <f t="shared" si="15"/>
        <v>0</v>
      </c>
      <c r="H61" s="181">
        <f t="shared" si="15"/>
        <v>1</v>
      </c>
      <c r="I61" s="181">
        <f t="shared" si="15"/>
        <v>0</v>
      </c>
      <c r="J61" s="181">
        <f t="shared" si="15"/>
        <v>0</v>
      </c>
      <c r="K61" s="181">
        <f t="shared" si="15"/>
        <v>0</v>
      </c>
      <c r="L61" s="181">
        <f t="shared" si="15"/>
        <v>1</v>
      </c>
      <c r="M61" s="181">
        <f t="shared" si="15"/>
        <v>0</v>
      </c>
      <c r="N61" s="181">
        <f t="shared" si="15"/>
        <v>0</v>
      </c>
    </row>
    <row r="62" spans="1:14">
      <c r="A62" s="182" t="s">
        <v>348</v>
      </c>
      <c r="B62" s="180">
        <f t="shared" si="1"/>
        <v>2</v>
      </c>
      <c r="C62" s="175">
        <v>0</v>
      </c>
      <c r="D62" s="175">
        <v>0</v>
      </c>
      <c r="E62" s="175">
        <v>0</v>
      </c>
      <c r="F62" s="175">
        <v>0</v>
      </c>
      <c r="G62" s="175">
        <v>0</v>
      </c>
      <c r="H62" s="175">
        <v>1</v>
      </c>
      <c r="I62" s="175">
        <v>0</v>
      </c>
      <c r="J62" s="175">
        <v>0</v>
      </c>
      <c r="K62" s="175">
        <v>0</v>
      </c>
      <c r="L62" s="175">
        <v>1</v>
      </c>
      <c r="M62" s="175">
        <v>0</v>
      </c>
      <c r="N62" s="175">
        <v>0</v>
      </c>
    </row>
    <row r="63" spans="1:14">
      <c r="A63" s="182" t="s">
        <v>52</v>
      </c>
      <c r="B63" s="180">
        <f t="shared" si="1"/>
        <v>1</v>
      </c>
      <c r="C63" s="175">
        <v>0</v>
      </c>
      <c r="D63" s="175">
        <v>0</v>
      </c>
      <c r="E63" s="175">
        <v>0</v>
      </c>
      <c r="F63" s="175">
        <v>1</v>
      </c>
      <c r="G63" s="175">
        <v>0</v>
      </c>
      <c r="H63" s="175">
        <v>0</v>
      </c>
      <c r="I63" s="175">
        <v>0</v>
      </c>
      <c r="J63" s="175">
        <v>0</v>
      </c>
      <c r="K63" s="175">
        <v>0</v>
      </c>
      <c r="L63" s="175">
        <v>0</v>
      </c>
      <c r="M63" s="175">
        <v>0</v>
      </c>
      <c r="N63" s="175">
        <v>0</v>
      </c>
    </row>
    <row r="64" spans="1:14" s="181" customFormat="1">
      <c r="A64" s="30" t="s">
        <v>309</v>
      </c>
      <c r="B64" s="180">
        <f t="shared" si="1"/>
        <v>6</v>
      </c>
      <c r="C64" s="181">
        <f>SUM(C65:C66)</f>
        <v>0</v>
      </c>
      <c r="D64" s="181">
        <f t="shared" ref="D64:N64" si="16">SUM(D65:D66)</f>
        <v>0</v>
      </c>
      <c r="E64" s="181">
        <f t="shared" si="16"/>
        <v>3</v>
      </c>
      <c r="F64" s="181">
        <f t="shared" si="16"/>
        <v>1</v>
      </c>
      <c r="G64" s="181">
        <f t="shared" si="16"/>
        <v>0</v>
      </c>
      <c r="H64" s="181">
        <f t="shared" si="16"/>
        <v>1</v>
      </c>
      <c r="I64" s="181">
        <f t="shared" si="16"/>
        <v>1</v>
      </c>
      <c r="J64" s="181">
        <f t="shared" si="16"/>
        <v>0</v>
      </c>
      <c r="K64" s="181">
        <f t="shared" si="16"/>
        <v>0</v>
      </c>
      <c r="L64" s="181">
        <f t="shared" si="16"/>
        <v>0</v>
      </c>
      <c r="M64" s="181">
        <f t="shared" si="16"/>
        <v>0</v>
      </c>
      <c r="N64" s="181">
        <f t="shared" si="16"/>
        <v>0</v>
      </c>
    </row>
    <row r="65" spans="1:14">
      <c r="A65" s="182" t="s">
        <v>348</v>
      </c>
      <c r="B65" s="180">
        <f t="shared" si="1"/>
        <v>5</v>
      </c>
      <c r="C65" s="175">
        <v>0</v>
      </c>
      <c r="D65" s="175">
        <v>0</v>
      </c>
      <c r="E65" s="175">
        <v>2</v>
      </c>
      <c r="F65" s="175">
        <v>1</v>
      </c>
      <c r="G65" s="175">
        <v>0</v>
      </c>
      <c r="H65" s="175">
        <v>1</v>
      </c>
      <c r="I65" s="175">
        <v>1</v>
      </c>
      <c r="J65" s="175">
        <v>0</v>
      </c>
      <c r="K65" s="175">
        <v>0</v>
      </c>
      <c r="L65" s="175">
        <v>0</v>
      </c>
      <c r="M65" s="175">
        <v>0</v>
      </c>
      <c r="N65" s="175">
        <v>0</v>
      </c>
    </row>
    <row r="66" spans="1:14">
      <c r="A66" s="182" t="s">
        <v>56</v>
      </c>
      <c r="B66" s="180">
        <f t="shared" si="1"/>
        <v>1</v>
      </c>
      <c r="C66" s="175">
        <v>0</v>
      </c>
      <c r="D66" s="175">
        <v>0</v>
      </c>
      <c r="E66" s="175">
        <v>1</v>
      </c>
      <c r="F66" s="175">
        <v>0</v>
      </c>
      <c r="G66" s="175">
        <v>0</v>
      </c>
      <c r="H66" s="175">
        <v>0</v>
      </c>
      <c r="I66" s="175">
        <v>0</v>
      </c>
      <c r="J66" s="175">
        <v>0</v>
      </c>
      <c r="K66" s="175">
        <v>0</v>
      </c>
      <c r="L66" s="175">
        <v>0</v>
      </c>
      <c r="M66" s="175">
        <v>0</v>
      </c>
      <c r="N66" s="175">
        <v>0</v>
      </c>
    </row>
    <row r="67" spans="1:14" s="181" customFormat="1">
      <c r="A67" s="30" t="s">
        <v>58</v>
      </c>
      <c r="B67" s="180">
        <f t="shared" si="1"/>
        <v>59</v>
      </c>
      <c r="C67" s="181">
        <f>SUM(C68:C70)</f>
        <v>1</v>
      </c>
      <c r="D67" s="181">
        <f t="shared" ref="D67:N67" si="17">SUM(D68:D70)</f>
        <v>18</v>
      </c>
      <c r="E67" s="181">
        <f t="shared" si="17"/>
        <v>14</v>
      </c>
      <c r="F67" s="181">
        <f t="shared" si="17"/>
        <v>8</v>
      </c>
      <c r="G67" s="181">
        <f t="shared" si="17"/>
        <v>9</v>
      </c>
      <c r="H67" s="181">
        <f t="shared" si="17"/>
        <v>4</v>
      </c>
      <c r="I67" s="181">
        <f t="shared" si="17"/>
        <v>2</v>
      </c>
      <c r="J67" s="181">
        <f t="shared" si="17"/>
        <v>0</v>
      </c>
      <c r="K67" s="181">
        <f t="shared" si="17"/>
        <v>0</v>
      </c>
      <c r="L67" s="181">
        <f t="shared" si="17"/>
        <v>0</v>
      </c>
      <c r="M67" s="181">
        <f t="shared" si="17"/>
        <v>2</v>
      </c>
      <c r="N67" s="181">
        <f t="shared" si="17"/>
        <v>1</v>
      </c>
    </row>
    <row r="68" spans="1:14">
      <c r="A68" s="182" t="s">
        <v>348</v>
      </c>
      <c r="B68" s="180">
        <f t="shared" si="1"/>
        <v>1</v>
      </c>
      <c r="C68" s="175">
        <v>0</v>
      </c>
      <c r="D68" s="175">
        <v>0</v>
      </c>
      <c r="E68" s="175">
        <v>1</v>
      </c>
      <c r="F68" s="175">
        <v>0</v>
      </c>
      <c r="G68" s="175">
        <v>0</v>
      </c>
      <c r="H68" s="175">
        <v>0</v>
      </c>
      <c r="I68" s="175">
        <v>0</v>
      </c>
      <c r="J68" s="175">
        <v>0</v>
      </c>
      <c r="K68" s="175">
        <v>0</v>
      </c>
      <c r="L68" s="175">
        <v>0</v>
      </c>
      <c r="M68" s="175">
        <v>0</v>
      </c>
      <c r="N68" s="175">
        <v>0</v>
      </c>
    </row>
    <row r="69" spans="1:14">
      <c r="A69" s="182" t="s">
        <v>52</v>
      </c>
      <c r="B69" s="180">
        <f t="shared" si="1"/>
        <v>57</v>
      </c>
      <c r="C69" s="175">
        <v>1</v>
      </c>
      <c r="D69" s="175">
        <v>18</v>
      </c>
      <c r="E69" s="175">
        <v>13</v>
      </c>
      <c r="F69" s="175">
        <v>8</v>
      </c>
      <c r="G69" s="175">
        <v>8</v>
      </c>
      <c r="H69" s="175">
        <v>4</v>
      </c>
      <c r="I69" s="175">
        <v>2</v>
      </c>
      <c r="J69" s="175">
        <v>0</v>
      </c>
      <c r="K69" s="175">
        <v>0</v>
      </c>
      <c r="L69" s="175">
        <v>0</v>
      </c>
      <c r="M69" s="175">
        <v>2</v>
      </c>
      <c r="N69" s="175">
        <v>1</v>
      </c>
    </row>
    <row r="70" spans="1:14">
      <c r="A70" s="182" t="s">
        <v>347</v>
      </c>
      <c r="B70" s="180">
        <f t="shared" ref="B70:B133" si="18">SUM(C70:N70)</f>
        <v>1</v>
      </c>
      <c r="C70" s="175">
        <v>0</v>
      </c>
      <c r="D70" s="175">
        <v>0</v>
      </c>
      <c r="E70" s="175">
        <v>0</v>
      </c>
      <c r="F70" s="175">
        <v>0</v>
      </c>
      <c r="G70" s="175">
        <v>1</v>
      </c>
      <c r="H70" s="175">
        <v>0</v>
      </c>
      <c r="I70" s="175">
        <v>0</v>
      </c>
      <c r="J70" s="175">
        <v>0</v>
      </c>
      <c r="K70" s="175">
        <v>0</v>
      </c>
      <c r="L70" s="175">
        <v>0</v>
      </c>
      <c r="M70" s="175">
        <v>0</v>
      </c>
      <c r="N70" s="175">
        <v>0</v>
      </c>
    </row>
    <row r="71" spans="1:14" s="181" customFormat="1">
      <c r="A71" s="30" t="s">
        <v>11</v>
      </c>
      <c r="B71" s="180">
        <f t="shared" si="18"/>
        <v>142</v>
      </c>
      <c r="C71" s="181">
        <f>C72+C76+C82</f>
        <v>14</v>
      </c>
      <c r="D71" s="181">
        <f t="shared" ref="D71:N71" si="19">D72+D76+D82</f>
        <v>15</v>
      </c>
      <c r="E71" s="181">
        <f t="shared" si="19"/>
        <v>14</v>
      </c>
      <c r="F71" s="181">
        <f t="shared" si="19"/>
        <v>7</v>
      </c>
      <c r="G71" s="181">
        <f t="shared" si="19"/>
        <v>10</v>
      </c>
      <c r="H71" s="181">
        <f t="shared" si="19"/>
        <v>13</v>
      </c>
      <c r="I71" s="181">
        <f t="shared" si="19"/>
        <v>11</v>
      </c>
      <c r="J71" s="181">
        <f t="shared" si="19"/>
        <v>12</v>
      </c>
      <c r="K71" s="181">
        <f t="shared" si="19"/>
        <v>11</v>
      </c>
      <c r="L71" s="181">
        <f t="shared" si="19"/>
        <v>11</v>
      </c>
      <c r="M71" s="181">
        <f t="shared" si="19"/>
        <v>14</v>
      </c>
      <c r="N71" s="181">
        <f t="shared" si="19"/>
        <v>10</v>
      </c>
    </row>
    <row r="72" spans="1:14" s="181" customFormat="1">
      <c r="A72" s="183" t="s">
        <v>11</v>
      </c>
      <c r="B72" s="180">
        <f t="shared" si="18"/>
        <v>20</v>
      </c>
      <c r="C72" s="181">
        <f>SUM(C73:C75)</f>
        <v>1</v>
      </c>
      <c r="D72" s="181">
        <f t="shared" ref="D72:N72" si="20">SUM(D73:D75)</f>
        <v>1</v>
      </c>
      <c r="E72" s="181">
        <f t="shared" si="20"/>
        <v>1</v>
      </c>
      <c r="F72" s="181">
        <f t="shared" si="20"/>
        <v>2</v>
      </c>
      <c r="G72" s="181">
        <f t="shared" si="20"/>
        <v>1</v>
      </c>
      <c r="H72" s="181">
        <f t="shared" si="20"/>
        <v>3</v>
      </c>
      <c r="I72" s="181">
        <f t="shared" si="20"/>
        <v>2</v>
      </c>
      <c r="J72" s="181">
        <f t="shared" si="20"/>
        <v>4</v>
      </c>
      <c r="K72" s="181">
        <f t="shared" si="20"/>
        <v>0</v>
      </c>
      <c r="L72" s="181">
        <f t="shared" si="20"/>
        <v>1</v>
      </c>
      <c r="M72" s="181">
        <f t="shared" si="20"/>
        <v>1</v>
      </c>
      <c r="N72" s="181">
        <f t="shared" si="20"/>
        <v>3</v>
      </c>
    </row>
    <row r="73" spans="1:14">
      <c r="A73" s="182" t="s">
        <v>348</v>
      </c>
      <c r="B73" s="180">
        <f t="shared" si="18"/>
        <v>12</v>
      </c>
      <c r="C73" s="175">
        <v>1</v>
      </c>
      <c r="D73" s="175">
        <v>1</v>
      </c>
      <c r="E73" s="175">
        <v>1</v>
      </c>
      <c r="F73" s="175">
        <v>0</v>
      </c>
      <c r="G73" s="175">
        <v>0</v>
      </c>
      <c r="H73" s="175">
        <v>2</v>
      </c>
      <c r="I73" s="175">
        <v>0</v>
      </c>
      <c r="J73" s="175">
        <v>4</v>
      </c>
      <c r="K73" s="175">
        <v>0</v>
      </c>
      <c r="L73" s="175">
        <v>0</v>
      </c>
      <c r="M73" s="175">
        <v>1</v>
      </c>
      <c r="N73" s="175">
        <v>2</v>
      </c>
    </row>
    <row r="74" spans="1:14">
      <c r="A74" s="182" t="s">
        <v>54</v>
      </c>
      <c r="B74" s="180">
        <f t="shared" si="18"/>
        <v>2</v>
      </c>
      <c r="C74" s="175">
        <v>0</v>
      </c>
      <c r="D74" s="175">
        <v>0</v>
      </c>
      <c r="E74" s="175">
        <v>0</v>
      </c>
      <c r="F74" s="175">
        <v>2</v>
      </c>
      <c r="G74" s="175">
        <v>0</v>
      </c>
      <c r="H74" s="175">
        <v>0</v>
      </c>
      <c r="I74" s="175">
        <v>0</v>
      </c>
      <c r="J74" s="175">
        <v>0</v>
      </c>
      <c r="K74" s="175">
        <v>0</v>
      </c>
      <c r="L74" s="175">
        <v>0</v>
      </c>
      <c r="M74" s="175">
        <v>0</v>
      </c>
      <c r="N74" s="175">
        <v>0</v>
      </c>
    </row>
    <row r="75" spans="1:14">
      <c r="A75" s="182" t="s">
        <v>349</v>
      </c>
      <c r="B75" s="180">
        <f t="shared" si="18"/>
        <v>6</v>
      </c>
      <c r="C75" s="175">
        <v>0</v>
      </c>
      <c r="D75" s="175">
        <v>0</v>
      </c>
      <c r="E75" s="175">
        <v>0</v>
      </c>
      <c r="F75" s="175">
        <v>0</v>
      </c>
      <c r="G75" s="175">
        <v>1</v>
      </c>
      <c r="H75" s="175">
        <v>1</v>
      </c>
      <c r="I75" s="175">
        <v>2</v>
      </c>
      <c r="J75" s="175">
        <v>0</v>
      </c>
      <c r="K75" s="175">
        <v>0</v>
      </c>
      <c r="L75" s="175">
        <v>1</v>
      </c>
      <c r="M75" s="175">
        <v>0</v>
      </c>
      <c r="N75" s="175">
        <v>1</v>
      </c>
    </row>
    <row r="76" spans="1:14" s="181" customFormat="1">
      <c r="A76" s="183" t="s">
        <v>19</v>
      </c>
      <c r="B76" s="180">
        <f t="shared" si="18"/>
        <v>115</v>
      </c>
      <c r="C76" s="181">
        <f>SUM(C77:C81)</f>
        <v>12</v>
      </c>
      <c r="D76" s="181">
        <f t="shared" ref="D76:N76" si="21">SUM(D77:D81)</f>
        <v>13</v>
      </c>
      <c r="E76" s="181">
        <f t="shared" si="21"/>
        <v>11</v>
      </c>
      <c r="F76" s="181">
        <f t="shared" si="21"/>
        <v>5</v>
      </c>
      <c r="G76" s="181">
        <f t="shared" si="21"/>
        <v>9</v>
      </c>
      <c r="H76" s="181">
        <f t="shared" si="21"/>
        <v>10</v>
      </c>
      <c r="I76" s="181">
        <f t="shared" si="21"/>
        <v>9</v>
      </c>
      <c r="J76" s="181">
        <f t="shared" si="21"/>
        <v>8</v>
      </c>
      <c r="K76" s="181">
        <f t="shared" si="21"/>
        <v>10</v>
      </c>
      <c r="L76" s="181">
        <f t="shared" si="21"/>
        <v>10</v>
      </c>
      <c r="M76" s="181">
        <f t="shared" si="21"/>
        <v>12</v>
      </c>
      <c r="N76" s="181">
        <f t="shared" si="21"/>
        <v>6</v>
      </c>
    </row>
    <row r="77" spans="1:14">
      <c r="A77" s="182" t="s">
        <v>348</v>
      </c>
      <c r="B77" s="180">
        <f t="shared" si="18"/>
        <v>44</v>
      </c>
      <c r="C77" s="175">
        <v>9</v>
      </c>
      <c r="D77" s="175">
        <v>8</v>
      </c>
      <c r="E77" s="175">
        <v>7</v>
      </c>
      <c r="F77" s="175">
        <v>4</v>
      </c>
      <c r="G77" s="175">
        <v>1</v>
      </c>
      <c r="H77" s="175">
        <v>6</v>
      </c>
      <c r="I77" s="175">
        <v>1</v>
      </c>
      <c r="J77" s="175">
        <v>1</v>
      </c>
      <c r="K77" s="175">
        <v>2</v>
      </c>
      <c r="L77" s="175">
        <v>4</v>
      </c>
      <c r="M77" s="175">
        <v>0</v>
      </c>
      <c r="N77" s="175">
        <v>1</v>
      </c>
    </row>
    <row r="78" spans="1:14" s="181" customFormat="1">
      <c r="A78" s="182" t="s">
        <v>54</v>
      </c>
      <c r="B78" s="180">
        <f t="shared" si="18"/>
        <v>15</v>
      </c>
      <c r="C78" s="175">
        <v>1</v>
      </c>
      <c r="D78" s="175">
        <v>2</v>
      </c>
      <c r="E78" s="175">
        <v>1</v>
      </c>
      <c r="F78" s="175">
        <v>0</v>
      </c>
      <c r="G78" s="175">
        <v>2</v>
      </c>
      <c r="H78" s="175">
        <v>1</v>
      </c>
      <c r="I78" s="175">
        <v>2</v>
      </c>
      <c r="J78" s="175">
        <v>1</v>
      </c>
      <c r="K78" s="175">
        <v>0</v>
      </c>
      <c r="L78" s="175">
        <v>0</v>
      </c>
      <c r="M78" s="175">
        <v>4</v>
      </c>
      <c r="N78" s="175">
        <v>1</v>
      </c>
    </row>
    <row r="79" spans="1:14">
      <c r="A79" s="182" t="s">
        <v>349</v>
      </c>
      <c r="B79" s="180">
        <f t="shared" si="18"/>
        <v>37</v>
      </c>
      <c r="C79" s="175">
        <v>0</v>
      </c>
      <c r="D79" s="175">
        <v>0</v>
      </c>
      <c r="E79" s="175">
        <v>0</v>
      </c>
      <c r="F79" s="175">
        <v>0</v>
      </c>
      <c r="G79" s="175">
        <v>5</v>
      </c>
      <c r="H79" s="175">
        <v>2</v>
      </c>
      <c r="I79" s="175">
        <v>5</v>
      </c>
      <c r="J79" s="175">
        <v>6</v>
      </c>
      <c r="K79" s="175">
        <v>7</v>
      </c>
      <c r="L79" s="175">
        <v>5</v>
      </c>
      <c r="M79" s="175">
        <v>5</v>
      </c>
      <c r="N79" s="175">
        <v>2</v>
      </c>
    </row>
    <row r="80" spans="1:14">
      <c r="A80" s="182" t="s">
        <v>56</v>
      </c>
      <c r="B80" s="180">
        <f t="shared" si="18"/>
        <v>18</v>
      </c>
      <c r="C80" s="175">
        <v>2</v>
      </c>
      <c r="D80" s="175">
        <v>3</v>
      </c>
      <c r="E80" s="175">
        <v>2</v>
      </c>
      <c r="F80" s="175">
        <v>1</v>
      </c>
      <c r="G80" s="175">
        <v>1</v>
      </c>
      <c r="H80" s="175">
        <v>1</v>
      </c>
      <c r="I80" s="175">
        <v>1</v>
      </c>
      <c r="J80" s="175">
        <v>0</v>
      </c>
      <c r="K80" s="175">
        <v>1</v>
      </c>
      <c r="L80" s="175">
        <v>1</v>
      </c>
      <c r="M80" s="175">
        <v>3</v>
      </c>
      <c r="N80" s="175">
        <v>2</v>
      </c>
    </row>
    <row r="81" spans="1:14">
      <c r="A81" s="182" t="s">
        <v>52</v>
      </c>
      <c r="B81" s="180">
        <f t="shared" si="18"/>
        <v>1</v>
      </c>
      <c r="C81" s="175">
        <v>0</v>
      </c>
      <c r="D81" s="175">
        <v>0</v>
      </c>
      <c r="E81" s="175">
        <v>1</v>
      </c>
      <c r="F81" s="175">
        <v>0</v>
      </c>
      <c r="G81" s="175">
        <v>0</v>
      </c>
      <c r="H81" s="175">
        <v>0</v>
      </c>
      <c r="I81" s="175">
        <v>0</v>
      </c>
      <c r="J81" s="175">
        <v>0</v>
      </c>
      <c r="K81" s="175">
        <v>0</v>
      </c>
      <c r="L81" s="175">
        <v>0</v>
      </c>
      <c r="M81" s="175">
        <v>0</v>
      </c>
      <c r="N81" s="175">
        <v>0</v>
      </c>
    </row>
    <row r="82" spans="1:14" s="181" customFormat="1">
      <c r="A82" s="183" t="s">
        <v>324</v>
      </c>
      <c r="B82" s="180">
        <f t="shared" si="18"/>
        <v>7</v>
      </c>
      <c r="C82" s="181">
        <f>SUM(C83:C84)</f>
        <v>1</v>
      </c>
      <c r="D82" s="181">
        <f t="shared" ref="D82:N82" si="22">SUM(D83:D84)</f>
        <v>1</v>
      </c>
      <c r="E82" s="181">
        <f t="shared" si="22"/>
        <v>2</v>
      </c>
      <c r="F82" s="181">
        <f t="shared" si="22"/>
        <v>0</v>
      </c>
      <c r="G82" s="181">
        <f t="shared" si="22"/>
        <v>0</v>
      </c>
      <c r="H82" s="181">
        <f t="shared" si="22"/>
        <v>0</v>
      </c>
      <c r="I82" s="181">
        <f t="shared" si="22"/>
        <v>0</v>
      </c>
      <c r="J82" s="181">
        <f t="shared" si="22"/>
        <v>0</v>
      </c>
      <c r="K82" s="181">
        <f t="shared" si="22"/>
        <v>1</v>
      </c>
      <c r="L82" s="181">
        <f t="shared" si="22"/>
        <v>0</v>
      </c>
      <c r="M82" s="181">
        <f t="shared" si="22"/>
        <v>1</v>
      </c>
      <c r="N82" s="181">
        <f t="shared" si="22"/>
        <v>1</v>
      </c>
    </row>
    <row r="83" spans="1:14">
      <c r="A83" s="182" t="s">
        <v>348</v>
      </c>
      <c r="B83" s="180">
        <f t="shared" si="18"/>
        <v>5</v>
      </c>
      <c r="C83" s="175">
        <v>1</v>
      </c>
      <c r="D83" s="175">
        <v>1</v>
      </c>
      <c r="E83" s="175">
        <v>2</v>
      </c>
      <c r="F83" s="175">
        <v>0</v>
      </c>
      <c r="G83" s="175">
        <v>0</v>
      </c>
      <c r="H83" s="175">
        <v>0</v>
      </c>
      <c r="I83" s="175">
        <v>0</v>
      </c>
      <c r="J83" s="175">
        <v>0</v>
      </c>
      <c r="K83" s="175">
        <v>0</v>
      </c>
      <c r="L83" s="175">
        <v>0</v>
      </c>
      <c r="M83" s="175">
        <v>1</v>
      </c>
      <c r="N83" s="175">
        <v>0</v>
      </c>
    </row>
    <row r="84" spans="1:14">
      <c r="A84" s="182" t="s">
        <v>349</v>
      </c>
      <c r="B84" s="180">
        <f t="shared" si="18"/>
        <v>2</v>
      </c>
      <c r="C84" s="175">
        <v>0</v>
      </c>
      <c r="D84" s="175">
        <v>0</v>
      </c>
      <c r="E84" s="175">
        <v>0</v>
      </c>
      <c r="F84" s="175">
        <v>0</v>
      </c>
      <c r="G84" s="175">
        <v>0</v>
      </c>
      <c r="H84" s="175">
        <v>0</v>
      </c>
      <c r="I84" s="175">
        <v>0</v>
      </c>
      <c r="J84" s="175">
        <v>0</v>
      </c>
      <c r="K84" s="175">
        <v>1</v>
      </c>
      <c r="L84" s="175">
        <v>0</v>
      </c>
      <c r="M84" s="175">
        <v>0</v>
      </c>
      <c r="N84" s="175">
        <v>1</v>
      </c>
    </row>
    <row r="85" spans="1:14" s="181" customFormat="1">
      <c r="A85" s="30" t="s">
        <v>12</v>
      </c>
      <c r="B85" s="180">
        <f t="shared" si="18"/>
        <v>229</v>
      </c>
      <c r="C85" s="181">
        <f>SUM(C86:C89)</f>
        <v>24</v>
      </c>
      <c r="D85" s="181">
        <f t="shared" ref="D85:J85" si="23">SUM(D86:D89)</f>
        <v>19</v>
      </c>
      <c r="E85" s="181">
        <f t="shared" si="23"/>
        <v>20</v>
      </c>
      <c r="F85" s="181">
        <f t="shared" si="23"/>
        <v>18</v>
      </c>
      <c r="G85" s="181">
        <f t="shared" si="23"/>
        <v>16</v>
      </c>
      <c r="H85" s="181">
        <f t="shared" si="23"/>
        <v>24</v>
      </c>
      <c r="I85" s="181">
        <f t="shared" si="23"/>
        <v>17</v>
      </c>
      <c r="J85" s="181">
        <f t="shared" si="23"/>
        <v>22</v>
      </c>
      <c r="K85" s="181">
        <f>SUM(K86:K89)</f>
        <v>20</v>
      </c>
      <c r="L85" s="181">
        <f t="shared" ref="L85" si="24">SUM(L86:L89)</f>
        <v>18</v>
      </c>
      <c r="M85" s="181">
        <f t="shared" ref="M85" si="25">SUM(M86:M89)</f>
        <v>17</v>
      </c>
      <c r="N85" s="181">
        <f t="shared" ref="N85" si="26">SUM(N86:N89)</f>
        <v>14</v>
      </c>
    </row>
    <row r="86" spans="1:14">
      <c r="A86" s="182" t="s">
        <v>348</v>
      </c>
      <c r="B86" s="180">
        <f t="shared" si="18"/>
        <v>116</v>
      </c>
      <c r="C86" s="175">
        <v>20</v>
      </c>
      <c r="D86" s="175">
        <v>18</v>
      </c>
      <c r="E86" s="175">
        <v>18</v>
      </c>
      <c r="F86" s="175">
        <v>16</v>
      </c>
      <c r="G86" s="175">
        <v>8</v>
      </c>
      <c r="H86" s="175">
        <v>11</v>
      </c>
      <c r="I86" s="175">
        <v>3</v>
      </c>
      <c r="J86" s="175">
        <v>8</v>
      </c>
      <c r="K86" s="175">
        <v>7</v>
      </c>
      <c r="L86" s="175">
        <v>2</v>
      </c>
      <c r="M86" s="175">
        <v>0</v>
      </c>
      <c r="N86" s="175">
        <v>5</v>
      </c>
    </row>
    <row r="87" spans="1:14">
      <c r="A87" s="182" t="s">
        <v>54</v>
      </c>
      <c r="B87" s="180">
        <f t="shared" si="18"/>
        <v>13</v>
      </c>
      <c r="C87" s="175">
        <v>4</v>
      </c>
      <c r="D87" s="175">
        <v>1</v>
      </c>
      <c r="E87" s="175">
        <v>2</v>
      </c>
      <c r="F87" s="175">
        <v>1</v>
      </c>
      <c r="G87" s="175">
        <v>1</v>
      </c>
      <c r="H87" s="175">
        <v>0</v>
      </c>
      <c r="I87" s="175">
        <v>0</v>
      </c>
      <c r="J87" s="175">
        <v>0</v>
      </c>
      <c r="K87" s="175">
        <v>0</v>
      </c>
      <c r="L87" s="175">
        <v>2</v>
      </c>
      <c r="M87" s="175">
        <v>2</v>
      </c>
      <c r="N87" s="175">
        <v>0</v>
      </c>
    </row>
    <row r="88" spans="1:14">
      <c r="A88" s="182" t="s">
        <v>349</v>
      </c>
      <c r="B88" s="180">
        <f t="shared" si="18"/>
        <v>91</v>
      </c>
      <c r="C88" s="175">
        <v>0</v>
      </c>
      <c r="D88" s="175">
        <v>0</v>
      </c>
      <c r="E88" s="175">
        <v>0</v>
      </c>
      <c r="F88" s="175">
        <v>0</v>
      </c>
      <c r="G88" s="175">
        <v>6</v>
      </c>
      <c r="H88" s="175">
        <v>13</v>
      </c>
      <c r="I88" s="175">
        <v>13</v>
      </c>
      <c r="J88" s="175">
        <v>14</v>
      </c>
      <c r="K88" s="175">
        <v>11</v>
      </c>
      <c r="L88" s="175">
        <v>12</v>
      </c>
      <c r="M88" s="175">
        <v>15</v>
      </c>
      <c r="N88" s="175">
        <v>7</v>
      </c>
    </row>
    <row r="89" spans="1:14">
      <c r="A89" s="182" t="s">
        <v>56</v>
      </c>
      <c r="B89" s="180">
        <f t="shared" si="18"/>
        <v>9</v>
      </c>
      <c r="C89" s="175">
        <v>0</v>
      </c>
      <c r="D89" s="175">
        <v>0</v>
      </c>
      <c r="E89" s="175">
        <v>0</v>
      </c>
      <c r="F89" s="175">
        <v>1</v>
      </c>
      <c r="G89" s="175">
        <v>1</v>
      </c>
      <c r="H89" s="175">
        <v>0</v>
      </c>
      <c r="I89" s="175">
        <v>1</v>
      </c>
      <c r="J89" s="175">
        <v>0</v>
      </c>
      <c r="K89" s="175">
        <v>2</v>
      </c>
      <c r="L89" s="175">
        <v>2</v>
      </c>
      <c r="M89" s="175">
        <v>0</v>
      </c>
      <c r="N89" s="175">
        <v>2</v>
      </c>
    </row>
    <row r="90" spans="1:14" s="181" customFormat="1">
      <c r="A90" s="30" t="s">
        <v>90</v>
      </c>
      <c r="B90" s="180">
        <f t="shared" si="18"/>
        <v>3</v>
      </c>
      <c r="C90" s="181">
        <f>SUM(C91:C93)</f>
        <v>0</v>
      </c>
      <c r="D90" s="181">
        <f t="shared" ref="D90:N90" si="27">SUM(D91:D93)</f>
        <v>1</v>
      </c>
      <c r="E90" s="181">
        <f t="shared" si="27"/>
        <v>1</v>
      </c>
      <c r="F90" s="181">
        <f t="shared" si="27"/>
        <v>0</v>
      </c>
      <c r="G90" s="181">
        <f t="shared" si="27"/>
        <v>0</v>
      </c>
      <c r="H90" s="181">
        <f t="shared" si="27"/>
        <v>0</v>
      </c>
      <c r="I90" s="181">
        <f t="shared" si="27"/>
        <v>1</v>
      </c>
      <c r="J90" s="181">
        <f t="shared" si="27"/>
        <v>0</v>
      </c>
      <c r="K90" s="181">
        <f t="shared" si="27"/>
        <v>0</v>
      </c>
      <c r="L90" s="181">
        <f t="shared" si="27"/>
        <v>0</v>
      </c>
      <c r="M90" s="181">
        <f t="shared" si="27"/>
        <v>0</v>
      </c>
      <c r="N90" s="181">
        <f t="shared" si="27"/>
        <v>0</v>
      </c>
    </row>
    <row r="91" spans="1:14">
      <c r="A91" s="182" t="s">
        <v>348</v>
      </c>
      <c r="B91" s="180">
        <f t="shared" si="18"/>
        <v>1</v>
      </c>
      <c r="C91" s="175">
        <v>0</v>
      </c>
      <c r="D91" s="175">
        <v>0</v>
      </c>
      <c r="E91" s="175">
        <v>1</v>
      </c>
      <c r="F91" s="175">
        <v>0</v>
      </c>
      <c r="G91" s="175">
        <v>0</v>
      </c>
      <c r="H91" s="175">
        <v>0</v>
      </c>
      <c r="I91" s="175">
        <v>0</v>
      </c>
      <c r="J91" s="175">
        <v>0</v>
      </c>
      <c r="K91" s="175">
        <v>0</v>
      </c>
      <c r="L91" s="175">
        <v>0</v>
      </c>
      <c r="M91" s="175">
        <v>0</v>
      </c>
      <c r="N91" s="175">
        <v>0</v>
      </c>
    </row>
    <row r="92" spans="1:14" s="181" customFormat="1">
      <c r="A92" s="182" t="s">
        <v>56</v>
      </c>
      <c r="B92" s="180">
        <f t="shared" si="18"/>
        <v>1</v>
      </c>
      <c r="C92" s="175">
        <v>0</v>
      </c>
      <c r="D92" s="175">
        <v>0</v>
      </c>
      <c r="E92" s="175">
        <v>0</v>
      </c>
      <c r="F92" s="175">
        <v>0</v>
      </c>
      <c r="G92" s="175">
        <v>0</v>
      </c>
      <c r="H92" s="175">
        <v>0</v>
      </c>
      <c r="I92" s="175">
        <v>1</v>
      </c>
      <c r="J92" s="175">
        <v>0</v>
      </c>
      <c r="K92" s="175">
        <v>0</v>
      </c>
      <c r="L92" s="181">
        <v>0</v>
      </c>
      <c r="M92" s="181">
        <v>0</v>
      </c>
      <c r="N92" s="181">
        <v>0</v>
      </c>
    </row>
    <row r="93" spans="1:14">
      <c r="A93" s="182" t="s">
        <v>347</v>
      </c>
      <c r="B93" s="180">
        <f t="shared" si="18"/>
        <v>1</v>
      </c>
      <c r="C93" s="175">
        <v>0</v>
      </c>
      <c r="D93" s="175">
        <v>1</v>
      </c>
      <c r="E93" s="175">
        <v>0</v>
      </c>
      <c r="F93" s="175">
        <v>0</v>
      </c>
      <c r="G93" s="175">
        <v>0</v>
      </c>
      <c r="H93" s="175">
        <v>0</v>
      </c>
      <c r="I93" s="175">
        <v>0</v>
      </c>
      <c r="J93" s="175">
        <v>0</v>
      </c>
      <c r="K93" s="175">
        <v>0</v>
      </c>
      <c r="L93" s="175">
        <v>0</v>
      </c>
      <c r="M93" s="175">
        <v>0</v>
      </c>
      <c r="N93" s="175">
        <v>0</v>
      </c>
    </row>
    <row r="94" spans="1:14" s="181" customFormat="1">
      <c r="A94" s="30" t="s">
        <v>92</v>
      </c>
      <c r="B94" s="180">
        <f t="shared" si="18"/>
        <v>12</v>
      </c>
      <c r="C94" s="181">
        <f>SUM(C95)</f>
        <v>1</v>
      </c>
      <c r="D94" s="181">
        <f t="shared" ref="D94:N94" si="28">SUM(D95)</f>
        <v>0</v>
      </c>
      <c r="E94" s="181">
        <f t="shared" si="28"/>
        <v>0</v>
      </c>
      <c r="F94" s="181">
        <f t="shared" si="28"/>
        <v>1</v>
      </c>
      <c r="G94" s="181">
        <f t="shared" si="28"/>
        <v>0</v>
      </c>
      <c r="H94" s="181">
        <f t="shared" si="28"/>
        <v>1</v>
      </c>
      <c r="I94" s="181">
        <f t="shared" si="28"/>
        <v>2</v>
      </c>
      <c r="J94" s="181">
        <f t="shared" si="28"/>
        <v>2</v>
      </c>
      <c r="K94" s="181">
        <f t="shared" si="28"/>
        <v>2</v>
      </c>
      <c r="L94" s="181">
        <f t="shared" si="28"/>
        <v>1</v>
      </c>
      <c r="M94" s="181">
        <f t="shared" si="28"/>
        <v>1</v>
      </c>
      <c r="N94" s="181">
        <f t="shared" si="28"/>
        <v>1</v>
      </c>
    </row>
    <row r="95" spans="1:14">
      <c r="A95" s="182" t="s">
        <v>348</v>
      </c>
      <c r="B95" s="180">
        <f t="shared" si="18"/>
        <v>12</v>
      </c>
      <c r="C95" s="175">
        <v>1</v>
      </c>
      <c r="D95" s="175">
        <v>0</v>
      </c>
      <c r="E95" s="175">
        <v>0</v>
      </c>
      <c r="F95" s="175">
        <v>1</v>
      </c>
      <c r="G95" s="175">
        <v>0</v>
      </c>
      <c r="H95" s="175">
        <v>1</v>
      </c>
      <c r="I95" s="175">
        <v>2</v>
      </c>
      <c r="J95" s="175">
        <v>2</v>
      </c>
      <c r="K95" s="175">
        <v>2</v>
      </c>
      <c r="L95" s="175">
        <v>1</v>
      </c>
      <c r="M95" s="175">
        <v>1</v>
      </c>
      <c r="N95" s="175">
        <v>1</v>
      </c>
    </row>
    <row r="96" spans="1:14" s="181" customFormat="1">
      <c r="A96" s="30" t="s">
        <v>235</v>
      </c>
      <c r="B96" s="180">
        <f t="shared" si="18"/>
        <v>1</v>
      </c>
      <c r="C96" s="181">
        <f>SUM(C97)</f>
        <v>0</v>
      </c>
      <c r="D96" s="181">
        <f t="shared" ref="D96:N96" si="29">SUM(D97)</f>
        <v>0</v>
      </c>
      <c r="E96" s="181">
        <f t="shared" si="29"/>
        <v>1</v>
      </c>
      <c r="F96" s="181">
        <f t="shared" si="29"/>
        <v>0</v>
      </c>
      <c r="G96" s="181">
        <f t="shared" si="29"/>
        <v>0</v>
      </c>
      <c r="H96" s="181">
        <f t="shared" si="29"/>
        <v>0</v>
      </c>
      <c r="I96" s="181">
        <f t="shared" si="29"/>
        <v>0</v>
      </c>
      <c r="J96" s="181">
        <f t="shared" si="29"/>
        <v>0</v>
      </c>
      <c r="K96" s="181">
        <f t="shared" si="29"/>
        <v>0</v>
      </c>
      <c r="L96" s="181">
        <f t="shared" si="29"/>
        <v>0</v>
      </c>
      <c r="M96" s="181">
        <f t="shared" si="29"/>
        <v>0</v>
      </c>
      <c r="N96" s="181">
        <f t="shared" si="29"/>
        <v>0</v>
      </c>
    </row>
    <row r="97" spans="1:14">
      <c r="A97" s="182" t="s">
        <v>348</v>
      </c>
      <c r="B97" s="180">
        <f t="shared" si="18"/>
        <v>1</v>
      </c>
      <c r="C97" s="175">
        <v>0</v>
      </c>
      <c r="D97" s="175">
        <v>0</v>
      </c>
      <c r="E97" s="175">
        <v>1</v>
      </c>
      <c r="F97" s="175">
        <v>0</v>
      </c>
      <c r="G97" s="175">
        <v>0</v>
      </c>
      <c r="H97" s="175">
        <v>0</v>
      </c>
      <c r="I97" s="175">
        <v>0</v>
      </c>
      <c r="J97" s="175">
        <v>0</v>
      </c>
      <c r="K97" s="175">
        <v>0</v>
      </c>
      <c r="L97" s="175">
        <v>0</v>
      </c>
      <c r="M97" s="175">
        <v>0</v>
      </c>
      <c r="N97" s="175">
        <v>0</v>
      </c>
    </row>
    <row r="98" spans="1:14" s="181" customFormat="1">
      <c r="A98" s="30" t="s">
        <v>236</v>
      </c>
      <c r="B98" s="180">
        <f t="shared" si="18"/>
        <v>9</v>
      </c>
      <c r="C98" s="181">
        <f>SUM(C99)</f>
        <v>2</v>
      </c>
      <c r="D98" s="181">
        <f t="shared" ref="D98:N98" si="30">SUM(D99)</f>
        <v>1</v>
      </c>
      <c r="E98" s="181">
        <f t="shared" si="30"/>
        <v>1</v>
      </c>
      <c r="F98" s="181">
        <f t="shared" si="30"/>
        <v>1</v>
      </c>
      <c r="G98" s="181">
        <f t="shared" si="30"/>
        <v>0</v>
      </c>
      <c r="H98" s="181">
        <f t="shared" si="30"/>
        <v>1</v>
      </c>
      <c r="I98" s="181">
        <f t="shared" si="30"/>
        <v>0</v>
      </c>
      <c r="J98" s="181">
        <f t="shared" si="30"/>
        <v>2</v>
      </c>
      <c r="K98" s="181">
        <f t="shared" si="30"/>
        <v>0</v>
      </c>
      <c r="L98" s="181">
        <f t="shared" si="30"/>
        <v>1</v>
      </c>
      <c r="M98" s="181">
        <f t="shared" si="30"/>
        <v>0</v>
      </c>
      <c r="N98" s="181">
        <f t="shared" si="30"/>
        <v>0</v>
      </c>
    </row>
    <row r="99" spans="1:14">
      <c r="A99" s="182" t="s">
        <v>56</v>
      </c>
      <c r="B99" s="180">
        <f t="shared" si="18"/>
        <v>9</v>
      </c>
      <c r="C99" s="175">
        <v>2</v>
      </c>
      <c r="D99" s="175">
        <v>1</v>
      </c>
      <c r="E99" s="175">
        <v>1</v>
      </c>
      <c r="F99" s="175">
        <v>1</v>
      </c>
      <c r="G99" s="175">
        <v>0</v>
      </c>
      <c r="H99" s="175">
        <v>1</v>
      </c>
      <c r="I99" s="175">
        <v>0</v>
      </c>
      <c r="J99" s="175">
        <v>2</v>
      </c>
      <c r="K99" s="175">
        <v>0</v>
      </c>
      <c r="L99" s="175">
        <v>1</v>
      </c>
      <c r="M99" s="175">
        <v>0</v>
      </c>
      <c r="N99" s="175">
        <v>0</v>
      </c>
    </row>
    <row r="100" spans="1:14" s="181" customFormat="1">
      <c r="A100" s="30" t="s">
        <v>13</v>
      </c>
      <c r="B100" s="180">
        <f t="shared" si="18"/>
        <v>31</v>
      </c>
      <c r="C100" s="181">
        <f>SUM(C101:C104)</f>
        <v>1</v>
      </c>
      <c r="D100" s="181">
        <f t="shared" ref="D100:N100" si="31">SUM(D101:D104)</f>
        <v>3</v>
      </c>
      <c r="E100" s="181">
        <f t="shared" si="31"/>
        <v>3</v>
      </c>
      <c r="F100" s="181">
        <f t="shared" si="31"/>
        <v>1</v>
      </c>
      <c r="G100" s="181">
        <f t="shared" si="31"/>
        <v>4</v>
      </c>
      <c r="H100" s="181">
        <f t="shared" si="31"/>
        <v>3</v>
      </c>
      <c r="I100" s="181">
        <f t="shared" si="31"/>
        <v>2</v>
      </c>
      <c r="J100" s="181">
        <f t="shared" si="31"/>
        <v>1</v>
      </c>
      <c r="K100" s="181">
        <f t="shared" si="31"/>
        <v>3</v>
      </c>
      <c r="L100" s="181">
        <f t="shared" si="31"/>
        <v>1</v>
      </c>
      <c r="M100" s="181">
        <f t="shared" si="31"/>
        <v>6</v>
      </c>
      <c r="N100" s="181">
        <f t="shared" si="31"/>
        <v>3</v>
      </c>
    </row>
    <row r="101" spans="1:14">
      <c r="A101" s="182" t="s">
        <v>348</v>
      </c>
      <c r="B101" s="180">
        <f t="shared" si="18"/>
        <v>1</v>
      </c>
      <c r="C101" s="175">
        <v>0</v>
      </c>
      <c r="D101" s="175">
        <v>0</v>
      </c>
      <c r="E101" s="175">
        <v>0</v>
      </c>
      <c r="F101" s="175">
        <v>0</v>
      </c>
      <c r="G101" s="175">
        <v>0</v>
      </c>
      <c r="H101" s="175">
        <v>0</v>
      </c>
      <c r="I101" s="175">
        <v>0</v>
      </c>
      <c r="J101" s="175">
        <v>0</v>
      </c>
      <c r="K101" s="175">
        <v>0</v>
      </c>
      <c r="L101" s="175">
        <v>0</v>
      </c>
      <c r="M101" s="175">
        <v>1</v>
      </c>
      <c r="N101" s="175">
        <v>0</v>
      </c>
    </row>
    <row r="102" spans="1:14">
      <c r="A102" s="182" t="s">
        <v>349</v>
      </c>
      <c r="B102" s="180">
        <f t="shared" si="18"/>
        <v>4</v>
      </c>
      <c r="C102" s="175">
        <v>0</v>
      </c>
      <c r="D102" s="175">
        <v>0</v>
      </c>
      <c r="E102" s="175">
        <v>0</v>
      </c>
      <c r="F102" s="175">
        <v>0</v>
      </c>
      <c r="G102" s="175">
        <v>1</v>
      </c>
      <c r="H102" s="175">
        <v>1</v>
      </c>
      <c r="I102" s="175">
        <v>0</v>
      </c>
      <c r="J102" s="175">
        <v>0</v>
      </c>
      <c r="K102" s="175">
        <v>1</v>
      </c>
      <c r="L102" s="175">
        <v>0</v>
      </c>
      <c r="M102" s="175">
        <v>1</v>
      </c>
      <c r="N102" s="175">
        <v>0</v>
      </c>
    </row>
    <row r="103" spans="1:14">
      <c r="A103" s="182" t="s">
        <v>56</v>
      </c>
      <c r="B103" s="180">
        <f t="shared" si="18"/>
        <v>18</v>
      </c>
      <c r="C103" s="175">
        <v>0</v>
      </c>
      <c r="D103" s="175">
        <v>2</v>
      </c>
      <c r="E103" s="175">
        <v>3</v>
      </c>
      <c r="F103" s="175">
        <v>0</v>
      </c>
      <c r="G103" s="175">
        <v>1</v>
      </c>
      <c r="H103" s="175">
        <v>2</v>
      </c>
      <c r="I103" s="175">
        <v>2</v>
      </c>
      <c r="J103" s="175">
        <v>1</v>
      </c>
      <c r="K103" s="175">
        <v>2</v>
      </c>
      <c r="L103" s="175">
        <v>1</v>
      </c>
      <c r="M103" s="175">
        <v>2</v>
      </c>
      <c r="N103" s="175">
        <v>2</v>
      </c>
    </row>
    <row r="104" spans="1:14">
      <c r="A104" s="182" t="s">
        <v>52</v>
      </c>
      <c r="B104" s="180">
        <f t="shared" si="18"/>
        <v>8</v>
      </c>
      <c r="C104" s="175">
        <v>1</v>
      </c>
      <c r="D104" s="175">
        <v>1</v>
      </c>
      <c r="E104" s="175">
        <v>0</v>
      </c>
      <c r="F104" s="175">
        <v>1</v>
      </c>
      <c r="G104" s="175">
        <v>2</v>
      </c>
      <c r="H104" s="175">
        <v>0</v>
      </c>
      <c r="I104" s="175">
        <v>0</v>
      </c>
      <c r="J104" s="175">
        <v>0</v>
      </c>
      <c r="K104" s="175">
        <v>0</v>
      </c>
      <c r="L104" s="175">
        <v>0</v>
      </c>
      <c r="M104" s="175">
        <v>2</v>
      </c>
      <c r="N104" s="175">
        <v>1</v>
      </c>
    </row>
    <row r="105" spans="1:14" s="181" customFormat="1">
      <c r="A105" s="30" t="s">
        <v>61</v>
      </c>
      <c r="B105" s="180">
        <f t="shared" si="18"/>
        <v>2</v>
      </c>
      <c r="C105" s="181">
        <f>SUM(C106:C107)</f>
        <v>1</v>
      </c>
      <c r="D105" s="181">
        <f t="shared" ref="D105:N105" si="32">SUM(D106:D107)</f>
        <v>0</v>
      </c>
      <c r="E105" s="181">
        <f t="shared" si="32"/>
        <v>0</v>
      </c>
      <c r="F105" s="181">
        <f t="shared" si="32"/>
        <v>0</v>
      </c>
      <c r="G105" s="181">
        <f t="shared" si="32"/>
        <v>0</v>
      </c>
      <c r="H105" s="181">
        <f t="shared" si="32"/>
        <v>0</v>
      </c>
      <c r="I105" s="181">
        <f t="shared" si="32"/>
        <v>0</v>
      </c>
      <c r="J105" s="181">
        <f t="shared" si="32"/>
        <v>0</v>
      </c>
      <c r="K105" s="181">
        <f t="shared" si="32"/>
        <v>0</v>
      </c>
      <c r="L105" s="181">
        <f t="shared" si="32"/>
        <v>1</v>
      </c>
      <c r="M105" s="181">
        <f t="shared" si="32"/>
        <v>0</v>
      </c>
      <c r="N105" s="181">
        <f t="shared" si="32"/>
        <v>0</v>
      </c>
    </row>
    <row r="106" spans="1:14">
      <c r="A106" s="182" t="s">
        <v>348</v>
      </c>
      <c r="B106" s="180">
        <f t="shared" si="18"/>
        <v>1</v>
      </c>
      <c r="C106" s="175">
        <v>0</v>
      </c>
      <c r="D106" s="175">
        <v>0</v>
      </c>
      <c r="E106" s="175">
        <v>0</v>
      </c>
      <c r="F106" s="175">
        <v>0</v>
      </c>
      <c r="G106" s="175">
        <v>0</v>
      </c>
      <c r="H106" s="175">
        <v>0</v>
      </c>
      <c r="I106" s="175">
        <v>0</v>
      </c>
      <c r="J106" s="175">
        <v>0</v>
      </c>
      <c r="K106" s="175">
        <v>0</v>
      </c>
      <c r="L106" s="175">
        <v>1</v>
      </c>
      <c r="M106" s="175">
        <v>0</v>
      </c>
      <c r="N106" s="175">
        <v>0</v>
      </c>
    </row>
    <row r="107" spans="1:14">
      <c r="A107" s="182" t="s">
        <v>63</v>
      </c>
      <c r="B107" s="180">
        <f t="shared" si="18"/>
        <v>1</v>
      </c>
      <c r="C107" s="175">
        <v>1</v>
      </c>
      <c r="D107" s="175">
        <v>0</v>
      </c>
      <c r="E107" s="175">
        <v>0</v>
      </c>
      <c r="F107" s="175">
        <v>0</v>
      </c>
      <c r="G107" s="175">
        <v>0</v>
      </c>
      <c r="H107" s="175">
        <v>0</v>
      </c>
      <c r="I107" s="175">
        <v>0</v>
      </c>
      <c r="J107" s="175">
        <v>0</v>
      </c>
      <c r="K107" s="175">
        <v>0</v>
      </c>
      <c r="L107" s="175">
        <v>0</v>
      </c>
      <c r="M107" s="175">
        <v>0</v>
      </c>
      <c r="N107" s="175">
        <v>0</v>
      </c>
    </row>
    <row r="108" spans="1:14" s="181" customFormat="1">
      <c r="A108" s="181" t="s">
        <v>343</v>
      </c>
      <c r="B108" s="180">
        <f t="shared" si="18"/>
        <v>2</v>
      </c>
      <c r="C108" s="181">
        <f>SUM(C109)</f>
        <v>0</v>
      </c>
      <c r="D108" s="181">
        <f t="shared" ref="D108:N108" si="33">SUM(D109)</f>
        <v>0</v>
      </c>
      <c r="E108" s="181">
        <f t="shared" si="33"/>
        <v>1</v>
      </c>
      <c r="F108" s="181">
        <f t="shared" si="33"/>
        <v>1</v>
      </c>
      <c r="G108" s="181">
        <f t="shared" si="33"/>
        <v>0</v>
      </c>
      <c r="H108" s="181">
        <f t="shared" si="33"/>
        <v>0</v>
      </c>
      <c r="I108" s="181">
        <f t="shared" si="33"/>
        <v>0</v>
      </c>
      <c r="J108" s="181">
        <f t="shared" si="33"/>
        <v>0</v>
      </c>
      <c r="K108" s="181">
        <f t="shared" si="33"/>
        <v>0</v>
      </c>
      <c r="L108" s="181">
        <f t="shared" si="33"/>
        <v>0</v>
      </c>
      <c r="M108" s="181">
        <f t="shared" si="33"/>
        <v>0</v>
      </c>
      <c r="N108" s="181">
        <f t="shared" si="33"/>
        <v>0</v>
      </c>
    </row>
    <row r="109" spans="1:14">
      <c r="A109" s="182" t="s">
        <v>52</v>
      </c>
      <c r="B109" s="180">
        <f t="shared" si="18"/>
        <v>2</v>
      </c>
      <c r="C109" s="175">
        <v>0</v>
      </c>
      <c r="D109" s="175">
        <v>0</v>
      </c>
      <c r="E109" s="175">
        <v>1</v>
      </c>
      <c r="F109" s="175">
        <v>1</v>
      </c>
      <c r="G109" s="175">
        <v>0</v>
      </c>
      <c r="H109" s="175">
        <v>0</v>
      </c>
      <c r="I109" s="175">
        <v>0</v>
      </c>
      <c r="J109" s="175">
        <v>0</v>
      </c>
      <c r="K109" s="175">
        <v>0</v>
      </c>
      <c r="L109" s="175">
        <v>0</v>
      </c>
      <c r="M109" s="175">
        <v>0</v>
      </c>
      <c r="N109" s="175">
        <v>0</v>
      </c>
    </row>
    <row r="110" spans="1:14" s="181" customFormat="1">
      <c r="A110" s="30" t="s">
        <v>14</v>
      </c>
      <c r="B110" s="180">
        <f t="shared" si="18"/>
        <v>8</v>
      </c>
      <c r="C110" s="181">
        <f>SUM(C111:C115)</f>
        <v>0</v>
      </c>
      <c r="D110" s="181">
        <f t="shared" ref="D110:N110" si="34">SUM(D111:D115)</f>
        <v>0</v>
      </c>
      <c r="E110" s="181">
        <f t="shared" si="34"/>
        <v>2</v>
      </c>
      <c r="F110" s="181">
        <f t="shared" si="34"/>
        <v>0</v>
      </c>
      <c r="G110" s="181">
        <f t="shared" si="34"/>
        <v>0</v>
      </c>
      <c r="H110" s="181">
        <f t="shared" si="34"/>
        <v>1</v>
      </c>
      <c r="I110" s="181">
        <f t="shared" si="34"/>
        <v>1</v>
      </c>
      <c r="J110" s="181">
        <f t="shared" si="34"/>
        <v>2</v>
      </c>
      <c r="K110" s="181">
        <f t="shared" si="34"/>
        <v>0</v>
      </c>
      <c r="L110" s="181">
        <f t="shared" si="34"/>
        <v>2</v>
      </c>
      <c r="M110" s="181">
        <f t="shared" si="34"/>
        <v>0</v>
      </c>
      <c r="N110" s="181">
        <f t="shared" si="34"/>
        <v>0</v>
      </c>
    </row>
    <row r="111" spans="1:14">
      <c r="A111" s="182" t="s">
        <v>348</v>
      </c>
      <c r="B111" s="180">
        <f t="shared" si="18"/>
        <v>3</v>
      </c>
      <c r="C111" s="175">
        <v>0</v>
      </c>
      <c r="D111" s="175">
        <v>0</v>
      </c>
      <c r="E111" s="175">
        <v>1</v>
      </c>
      <c r="F111" s="175">
        <v>0</v>
      </c>
      <c r="G111" s="175">
        <v>0</v>
      </c>
      <c r="H111" s="175">
        <v>1</v>
      </c>
      <c r="I111" s="175">
        <v>1</v>
      </c>
      <c r="J111" s="175">
        <v>0</v>
      </c>
      <c r="K111" s="175">
        <v>0</v>
      </c>
      <c r="L111" s="175">
        <v>0</v>
      </c>
      <c r="M111" s="175">
        <v>0</v>
      </c>
      <c r="N111" s="175">
        <v>0</v>
      </c>
    </row>
    <row r="112" spans="1:14">
      <c r="A112" s="182" t="s">
        <v>238</v>
      </c>
      <c r="B112" s="180">
        <f t="shared" si="18"/>
        <v>2</v>
      </c>
      <c r="C112" s="175">
        <v>0</v>
      </c>
      <c r="D112" s="175">
        <v>0</v>
      </c>
      <c r="E112" s="175">
        <v>0</v>
      </c>
      <c r="F112" s="175">
        <v>0</v>
      </c>
      <c r="G112" s="175">
        <v>0</v>
      </c>
      <c r="H112" s="175">
        <v>0</v>
      </c>
      <c r="I112" s="175">
        <v>0</v>
      </c>
      <c r="J112" s="175">
        <v>0</v>
      </c>
      <c r="K112" s="175">
        <v>0</v>
      </c>
      <c r="L112" s="175">
        <v>2</v>
      </c>
      <c r="M112" s="175">
        <v>0</v>
      </c>
      <c r="N112" s="175">
        <v>0</v>
      </c>
    </row>
    <row r="113" spans="1:14" s="181" customFormat="1">
      <c r="A113" s="182" t="s">
        <v>349</v>
      </c>
      <c r="B113" s="180">
        <f t="shared" si="18"/>
        <v>1</v>
      </c>
      <c r="C113" s="175">
        <v>0</v>
      </c>
      <c r="D113" s="175">
        <v>0</v>
      </c>
      <c r="E113" s="175">
        <v>0</v>
      </c>
      <c r="F113" s="175">
        <v>0</v>
      </c>
      <c r="G113" s="175">
        <v>0</v>
      </c>
      <c r="H113" s="175">
        <v>0</v>
      </c>
      <c r="I113" s="175">
        <v>0</v>
      </c>
      <c r="J113" s="175">
        <v>1</v>
      </c>
      <c r="K113" s="175">
        <v>0</v>
      </c>
      <c r="L113" s="175">
        <v>0</v>
      </c>
      <c r="M113" s="175">
        <v>0</v>
      </c>
      <c r="N113" s="175">
        <v>0</v>
      </c>
    </row>
    <row r="114" spans="1:14">
      <c r="A114" s="182" t="s">
        <v>56</v>
      </c>
      <c r="B114" s="180">
        <f t="shared" si="18"/>
        <v>1</v>
      </c>
      <c r="C114" s="175">
        <v>0</v>
      </c>
      <c r="D114" s="175">
        <v>0</v>
      </c>
      <c r="E114" s="175">
        <v>0</v>
      </c>
      <c r="F114" s="175">
        <v>0</v>
      </c>
      <c r="G114" s="175">
        <v>0</v>
      </c>
      <c r="H114" s="175">
        <v>0</v>
      </c>
      <c r="I114" s="175">
        <v>0</v>
      </c>
      <c r="J114" s="175">
        <v>1</v>
      </c>
      <c r="K114" s="175">
        <v>0</v>
      </c>
      <c r="L114" s="175">
        <v>0</v>
      </c>
      <c r="M114" s="175">
        <v>0</v>
      </c>
      <c r="N114" s="175">
        <v>0</v>
      </c>
    </row>
    <row r="115" spans="1:14">
      <c r="A115" s="182" t="s">
        <v>347</v>
      </c>
      <c r="B115" s="180">
        <f t="shared" si="18"/>
        <v>1</v>
      </c>
      <c r="C115" s="175">
        <v>0</v>
      </c>
      <c r="D115" s="175">
        <v>0</v>
      </c>
      <c r="E115" s="175">
        <v>1</v>
      </c>
      <c r="F115" s="175">
        <v>0</v>
      </c>
      <c r="G115" s="175">
        <v>0</v>
      </c>
      <c r="H115" s="175">
        <v>0</v>
      </c>
      <c r="I115" s="175">
        <v>0</v>
      </c>
      <c r="J115" s="175">
        <v>0</v>
      </c>
      <c r="K115" s="175">
        <v>0</v>
      </c>
      <c r="L115" s="175">
        <v>0</v>
      </c>
      <c r="M115" s="175">
        <v>0</v>
      </c>
      <c r="N115" s="175">
        <v>0</v>
      </c>
    </row>
    <row r="116" spans="1:14" s="181" customFormat="1">
      <c r="A116" s="30" t="s">
        <v>311</v>
      </c>
      <c r="B116" s="180">
        <f t="shared" si="18"/>
        <v>203</v>
      </c>
      <c r="C116" s="181">
        <f>C117+C126+C131</f>
        <v>13</v>
      </c>
      <c r="D116" s="181">
        <f t="shared" ref="D116:N116" si="35">D117+D126+D131</f>
        <v>24</v>
      </c>
      <c r="E116" s="181">
        <f t="shared" si="35"/>
        <v>36</v>
      </c>
      <c r="F116" s="181">
        <f t="shared" si="35"/>
        <v>35</v>
      </c>
      <c r="G116" s="181">
        <f t="shared" si="35"/>
        <v>28</v>
      </c>
      <c r="H116" s="181">
        <f t="shared" si="35"/>
        <v>15</v>
      </c>
      <c r="I116" s="181">
        <f t="shared" si="35"/>
        <v>17</v>
      </c>
      <c r="J116" s="181">
        <f t="shared" si="35"/>
        <v>12</v>
      </c>
      <c r="K116" s="181">
        <f t="shared" si="35"/>
        <v>4</v>
      </c>
      <c r="L116" s="181">
        <f t="shared" si="35"/>
        <v>4</v>
      </c>
      <c r="M116" s="181">
        <f t="shared" si="35"/>
        <v>7</v>
      </c>
      <c r="N116" s="181">
        <f t="shared" si="35"/>
        <v>8</v>
      </c>
    </row>
    <row r="117" spans="1:14" s="181" customFormat="1">
      <c r="A117" s="183" t="s">
        <v>311</v>
      </c>
      <c r="B117" s="180">
        <f t="shared" si="18"/>
        <v>190</v>
      </c>
      <c r="C117" s="181">
        <f>SUM(C118:C125)</f>
        <v>13</v>
      </c>
      <c r="D117" s="181">
        <f t="shared" ref="D117:N117" si="36">SUM(D118:D125)</f>
        <v>24</v>
      </c>
      <c r="E117" s="181">
        <f t="shared" si="36"/>
        <v>34</v>
      </c>
      <c r="F117" s="181">
        <f t="shared" si="36"/>
        <v>35</v>
      </c>
      <c r="G117" s="181">
        <f t="shared" si="36"/>
        <v>27</v>
      </c>
      <c r="H117" s="181">
        <f t="shared" si="36"/>
        <v>14</v>
      </c>
      <c r="I117" s="181">
        <f t="shared" si="36"/>
        <v>12</v>
      </c>
      <c r="J117" s="181">
        <f t="shared" si="36"/>
        <v>10</v>
      </c>
      <c r="K117" s="181">
        <f t="shared" si="36"/>
        <v>4</v>
      </c>
      <c r="L117" s="181">
        <f t="shared" si="36"/>
        <v>3</v>
      </c>
      <c r="M117" s="181">
        <f t="shared" si="36"/>
        <v>6</v>
      </c>
      <c r="N117" s="181">
        <f t="shared" si="36"/>
        <v>8</v>
      </c>
    </row>
    <row r="118" spans="1:14">
      <c r="A118" s="182" t="s">
        <v>53</v>
      </c>
      <c r="B118" s="180">
        <f t="shared" si="18"/>
        <v>23</v>
      </c>
      <c r="C118" s="175">
        <v>1</v>
      </c>
      <c r="D118" s="175">
        <v>0</v>
      </c>
      <c r="E118" s="175">
        <v>3</v>
      </c>
      <c r="F118" s="175">
        <v>7</v>
      </c>
      <c r="G118" s="175">
        <v>5</v>
      </c>
      <c r="H118" s="175">
        <v>2</v>
      </c>
      <c r="I118" s="175">
        <v>1</v>
      </c>
      <c r="J118" s="175">
        <v>1</v>
      </c>
      <c r="K118" s="175">
        <v>0</v>
      </c>
      <c r="L118" s="175">
        <v>2</v>
      </c>
      <c r="M118" s="175">
        <v>1</v>
      </c>
      <c r="N118" s="175">
        <v>0</v>
      </c>
    </row>
    <row r="119" spans="1:14">
      <c r="A119" s="182" t="s">
        <v>348</v>
      </c>
      <c r="B119" s="180">
        <f t="shared" si="18"/>
        <v>11</v>
      </c>
      <c r="C119" s="175">
        <v>0</v>
      </c>
      <c r="D119" s="175">
        <v>0</v>
      </c>
      <c r="E119" s="175">
        <v>4</v>
      </c>
      <c r="F119" s="175">
        <v>0</v>
      </c>
      <c r="G119" s="175">
        <v>0</v>
      </c>
      <c r="H119" s="175">
        <v>0</v>
      </c>
      <c r="I119" s="175">
        <v>0</v>
      </c>
      <c r="J119" s="175">
        <v>2</v>
      </c>
      <c r="K119" s="175">
        <v>2</v>
      </c>
      <c r="L119" s="175">
        <v>0</v>
      </c>
      <c r="M119" s="175">
        <v>1</v>
      </c>
      <c r="N119" s="175">
        <v>2</v>
      </c>
    </row>
    <row r="120" spans="1:14">
      <c r="A120" s="182" t="s">
        <v>54</v>
      </c>
      <c r="B120" s="180">
        <f t="shared" si="18"/>
        <v>1</v>
      </c>
      <c r="C120" s="175">
        <v>0</v>
      </c>
      <c r="D120" s="175">
        <v>0</v>
      </c>
      <c r="E120" s="175">
        <v>0</v>
      </c>
      <c r="F120" s="175">
        <v>1</v>
      </c>
      <c r="G120" s="175">
        <v>0</v>
      </c>
      <c r="H120" s="175">
        <v>0</v>
      </c>
      <c r="I120" s="175">
        <v>0</v>
      </c>
      <c r="J120" s="175">
        <v>0</v>
      </c>
      <c r="K120" s="175">
        <v>0</v>
      </c>
      <c r="L120" s="175">
        <v>0</v>
      </c>
      <c r="M120" s="175">
        <v>0</v>
      </c>
      <c r="N120" s="175">
        <v>0</v>
      </c>
    </row>
    <row r="121" spans="1:14">
      <c r="A121" s="182" t="s">
        <v>67</v>
      </c>
      <c r="B121" s="180">
        <f t="shared" si="18"/>
        <v>1</v>
      </c>
      <c r="C121" s="175">
        <v>1</v>
      </c>
      <c r="D121" s="175">
        <v>0</v>
      </c>
      <c r="E121" s="175">
        <v>0</v>
      </c>
      <c r="F121" s="175">
        <v>0</v>
      </c>
      <c r="G121" s="175">
        <v>0</v>
      </c>
      <c r="H121" s="175">
        <v>0</v>
      </c>
      <c r="I121" s="175">
        <v>0</v>
      </c>
      <c r="J121" s="175">
        <v>0</v>
      </c>
      <c r="K121" s="175">
        <v>0</v>
      </c>
      <c r="L121" s="175">
        <v>0</v>
      </c>
      <c r="M121" s="175">
        <v>0</v>
      </c>
      <c r="N121" s="175">
        <v>0</v>
      </c>
    </row>
    <row r="122" spans="1:14">
      <c r="A122" s="182" t="s">
        <v>63</v>
      </c>
      <c r="B122" s="180">
        <f t="shared" si="18"/>
        <v>18</v>
      </c>
      <c r="C122" s="175">
        <v>1</v>
      </c>
      <c r="D122" s="175">
        <v>0</v>
      </c>
      <c r="E122" s="175">
        <v>4</v>
      </c>
      <c r="F122" s="175">
        <v>7</v>
      </c>
      <c r="G122" s="175">
        <v>3</v>
      </c>
      <c r="H122" s="175">
        <v>1</v>
      </c>
      <c r="I122" s="175">
        <v>1</v>
      </c>
      <c r="J122" s="175">
        <v>0</v>
      </c>
      <c r="K122" s="175">
        <v>0</v>
      </c>
      <c r="L122" s="175">
        <v>0</v>
      </c>
      <c r="M122" s="175">
        <v>1</v>
      </c>
      <c r="N122" s="175">
        <v>0</v>
      </c>
    </row>
    <row r="123" spans="1:14">
      <c r="A123" s="182" t="s">
        <v>56</v>
      </c>
      <c r="B123" s="180">
        <f t="shared" si="18"/>
        <v>7</v>
      </c>
      <c r="C123" s="175">
        <v>2</v>
      </c>
      <c r="D123" s="175">
        <v>0</v>
      </c>
      <c r="E123" s="175">
        <v>1</v>
      </c>
      <c r="F123" s="175">
        <v>0</v>
      </c>
      <c r="G123" s="175">
        <v>0</v>
      </c>
      <c r="H123" s="175">
        <v>1</v>
      </c>
      <c r="I123" s="175">
        <v>0</v>
      </c>
      <c r="J123" s="175">
        <v>1</v>
      </c>
      <c r="K123" s="175">
        <v>0</v>
      </c>
      <c r="L123" s="175">
        <v>1</v>
      </c>
      <c r="M123" s="175">
        <v>0</v>
      </c>
      <c r="N123" s="175">
        <v>1</v>
      </c>
    </row>
    <row r="124" spans="1:14">
      <c r="A124" s="182" t="s">
        <v>52</v>
      </c>
      <c r="B124" s="180">
        <f t="shared" si="18"/>
        <v>126</v>
      </c>
      <c r="C124" s="175">
        <v>8</v>
      </c>
      <c r="D124" s="175">
        <v>23</v>
      </c>
      <c r="E124" s="175">
        <v>22</v>
      </c>
      <c r="F124" s="175">
        <v>19</v>
      </c>
      <c r="G124" s="175">
        <v>18</v>
      </c>
      <c r="H124" s="175">
        <v>10</v>
      </c>
      <c r="I124" s="175">
        <v>10</v>
      </c>
      <c r="J124" s="175">
        <v>6</v>
      </c>
      <c r="K124" s="175">
        <v>2</v>
      </c>
      <c r="L124" s="175">
        <v>0</v>
      </c>
      <c r="M124" s="175">
        <v>3</v>
      </c>
      <c r="N124" s="175">
        <v>5</v>
      </c>
    </row>
    <row r="125" spans="1:14">
      <c r="A125" s="182" t="s">
        <v>347</v>
      </c>
      <c r="B125" s="180">
        <f t="shared" si="18"/>
        <v>3</v>
      </c>
      <c r="C125" s="175">
        <v>0</v>
      </c>
      <c r="D125" s="175">
        <v>1</v>
      </c>
      <c r="E125" s="175">
        <v>0</v>
      </c>
      <c r="F125" s="175">
        <v>1</v>
      </c>
      <c r="G125" s="175">
        <v>1</v>
      </c>
      <c r="H125" s="175">
        <v>0</v>
      </c>
      <c r="I125" s="175">
        <v>0</v>
      </c>
      <c r="J125" s="175">
        <v>0</v>
      </c>
      <c r="K125" s="175">
        <v>0</v>
      </c>
      <c r="L125" s="175">
        <v>0</v>
      </c>
      <c r="M125" s="175">
        <v>0</v>
      </c>
      <c r="N125" s="175">
        <v>0</v>
      </c>
    </row>
    <row r="126" spans="1:14" s="181" customFormat="1">
      <c r="A126" s="183" t="s">
        <v>341</v>
      </c>
      <c r="B126" s="180">
        <f t="shared" si="18"/>
        <v>10</v>
      </c>
      <c r="C126" s="181">
        <f>SUM(C127:C130)</f>
        <v>0</v>
      </c>
      <c r="D126" s="181">
        <f t="shared" ref="D126:N126" si="37">SUM(D127:D130)</f>
        <v>0</v>
      </c>
      <c r="E126" s="181">
        <f t="shared" si="37"/>
        <v>1</v>
      </c>
      <c r="F126" s="181">
        <f t="shared" si="37"/>
        <v>0</v>
      </c>
      <c r="G126" s="181">
        <f t="shared" si="37"/>
        <v>0</v>
      </c>
      <c r="H126" s="181">
        <f t="shared" si="37"/>
        <v>1</v>
      </c>
      <c r="I126" s="181">
        <f t="shared" si="37"/>
        <v>5</v>
      </c>
      <c r="J126" s="181">
        <f t="shared" si="37"/>
        <v>2</v>
      </c>
      <c r="K126" s="181">
        <f t="shared" si="37"/>
        <v>0</v>
      </c>
      <c r="L126" s="181">
        <f t="shared" si="37"/>
        <v>1</v>
      </c>
      <c r="M126" s="181">
        <f t="shared" si="37"/>
        <v>0</v>
      </c>
      <c r="N126" s="181">
        <f t="shared" si="37"/>
        <v>0</v>
      </c>
    </row>
    <row r="127" spans="1:14">
      <c r="A127" s="182" t="s">
        <v>348</v>
      </c>
      <c r="B127" s="180">
        <f t="shared" si="18"/>
        <v>5</v>
      </c>
      <c r="C127" s="175">
        <v>0</v>
      </c>
      <c r="D127" s="175">
        <v>0</v>
      </c>
      <c r="E127" s="175">
        <v>0</v>
      </c>
      <c r="F127" s="175">
        <v>0</v>
      </c>
      <c r="G127" s="175">
        <v>0</v>
      </c>
      <c r="H127" s="175">
        <v>1</v>
      </c>
      <c r="I127" s="175">
        <v>4</v>
      </c>
      <c r="J127" s="175">
        <v>0</v>
      </c>
      <c r="K127" s="175">
        <v>0</v>
      </c>
      <c r="L127" s="175">
        <v>0</v>
      </c>
      <c r="M127" s="175">
        <v>0</v>
      </c>
      <c r="N127" s="175">
        <v>0</v>
      </c>
    </row>
    <row r="128" spans="1:14">
      <c r="A128" s="182" t="s">
        <v>349</v>
      </c>
      <c r="B128" s="180">
        <f t="shared" si="18"/>
        <v>1</v>
      </c>
      <c r="C128" s="175">
        <v>0</v>
      </c>
      <c r="D128" s="175">
        <v>0</v>
      </c>
      <c r="E128" s="175">
        <v>0</v>
      </c>
      <c r="F128" s="175">
        <v>0</v>
      </c>
      <c r="G128" s="175">
        <v>0</v>
      </c>
      <c r="H128" s="175">
        <v>0</v>
      </c>
      <c r="I128" s="175">
        <v>1</v>
      </c>
      <c r="J128" s="175">
        <v>0</v>
      </c>
      <c r="K128" s="175">
        <v>0</v>
      </c>
      <c r="L128" s="175">
        <v>0</v>
      </c>
      <c r="M128" s="175">
        <v>0</v>
      </c>
      <c r="N128" s="175">
        <v>0</v>
      </c>
    </row>
    <row r="129" spans="1:14">
      <c r="A129" s="182" t="s">
        <v>63</v>
      </c>
      <c r="B129" s="180">
        <f t="shared" si="18"/>
        <v>2</v>
      </c>
      <c r="C129" s="175">
        <v>0</v>
      </c>
      <c r="D129" s="175">
        <v>0</v>
      </c>
      <c r="E129" s="175">
        <v>0</v>
      </c>
      <c r="F129" s="175">
        <v>0</v>
      </c>
      <c r="G129" s="175">
        <v>0</v>
      </c>
      <c r="H129" s="175">
        <v>0</v>
      </c>
      <c r="I129" s="175">
        <v>0</v>
      </c>
      <c r="J129" s="175">
        <v>1</v>
      </c>
      <c r="K129" s="175">
        <v>0</v>
      </c>
      <c r="L129" s="175">
        <v>1</v>
      </c>
      <c r="M129" s="175">
        <v>0</v>
      </c>
      <c r="N129" s="175">
        <v>0</v>
      </c>
    </row>
    <row r="130" spans="1:14">
      <c r="A130" s="182" t="s">
        <v>52</v>
      </c>
      <c r="B130" s="180">
        <f t="shared" si="18"/>
        <v>2</v>
      </c>
      <c r="C130" s="175">
        <v>0</v>
      </c>
      <c r="D130" s="175">
        <v>0</v>
      </c>
      <c r="E130" s="175">
        <v>1</v>
      </c>
      <c r="F130" s="175">
        <v>0</v>
      </c>
      <c r="G130" s="175">
        <v>0</v>
      </c>
      <c r="H130" s="175">
        <v>0</v>
      </c>
      <c r="I130" s="175">
        <v>0</v>
      </c>
      <c r="J130" s="175">
        <v>1</v>
      </c>
      <c r="K130" s="175">
        <v>0</v>
      </c>
      <c r="L130" s="175">
        <v>0</v>
      </c>
      <c r="M130" s="175">
        <v>0</v>
      </c>
      <c r="N130" s="175">
        <v>0</v>
      </c>
    </row>
    <row r="131" spans="1:14" s="181" customFormat="1" ht="13.5" customHeight="1">
      <c r="A131" s="183" t="s">
        <v>141</v>
      </c>
      <c r="B131" s="180">
        <f t="shared" si="18"/>
        <v>3</v>
      </c>
      <c r="C131" s="181">
        <f>SUM(C132:C133)</f>
        <v>0</v>
      </c>
      <c r="D131" s="181">
        <f t="shared" ref="D131:N131" si="38">SUM(D132:D133)</f>
        <v>0</v>
      </c>
      <c r="E131" s="181">
        <f t="shared" si="38"/>
        <v>1</v>
      </c>
      <c r="F131" s="181">
        <f t="shared" si="38"/>
        <v>0</v>
      </c>
      <c r="G131" s="181">
        <f t="shared" si="38"/>
        <v>1</v>
      </c>
      <c r="H131" s="181">
        <f t="shared" si="38"/>
        <v>0</v>
      </c>
      <c r="I131" s="181">
        <f t="shared" si="38"/>
        <v>0</v>
      </c>
      <c r="J131" s="181">
        <f t="shared" si="38"/>
        <v>0</v>
      </c>
      <c r="K131" s="181">
        <f t="shared" si="38"/>
        <v>0</v>
      </c>
      <c r="L131" s="181">
        <f t="shared" si="38"/>
        <v>0</v>
      </c>
      <c r="M131" s="181">
        <f t="shared" si="38"/>
        <v>1</v>
      </c>
      <c r="N131" s="181">
        <f t="shared" si="38"/>
        <v>0</v>
      </c>
    </row>
    <row r="132" spans="1:14">
      <c r="A132" s="182" t="s">
        <v>53</v>
      </c>
      <c r="B132" s="180">
        <f t="shared" si="18"/>
        <v>1</v>
      </c>
      <c r="C132" s="175">
        <v>0</v>
      </c>
      <c r="D132" s="175">
        <v>0</v>
      </c>
      <c r="E132" s="175">
        <v>0</v>
      </c>
      <c r="F132" s="175">
        <v>0</v>
      </c>
      <c r="G132" s="175">
        <v>0</v>
      </c>
      <c r="H132" s="175">
        <v>0</v>
      </c>
      <c r="I132" s="175">
        <v>0</v>
      </c>
      <c r="J132" s="175">
        <v>0</v>
      </c>
      <c r="K132" s="175">
        <v>0</v>
      </c>
      <c r="L132" s="175">
        <v>0</v>
      </c>
      <c r="M132" s="175">
        <v>1</v>
      </c>
      <c r="N132" s="175">
        <v>0</v>
      </c>
    </row>
    <row r="133" spans="1:14">
      <c r="A133" s="182" t="s">
        <v>63</v>
      </c>
      <c r="B133" s="180">
        <f t="shared" si="18"/>
        <v>2</v>
      </c>
      <c r="C133" s="175">
        <v>0</v>
      </c>
      <c r="D133" s="175">
        <v>0</v>
      </c>
      <c r="E133" s="175">
        <v>1</v>
      </c>
      <c r="F133" s="175">
        <v>0</v>
      </c>
      <c r="G133" s="175">
        <v>1</v>
      </c>
      <c r="H133" s="175">
        <v>0</v>
      </c>
      <c r="I133" s="175">
        <v>0</v>
      </c>
      <c r="J133" s="175">
        <v>0</v>
      </c>
      <c r="K133" s="175">
        <v>0</v>
      </c>
      <c r="L133" s="175">
        <v>0</v>
      </c>
      <c r="M133" s="175">
        <v>0</v>
      </c>
      <c r="N133" s="175">
        <v>0</v>
      </c>
    </row>
    <row r="134" spans="1:14" s="181" customFormat="1">
      <c r="A134" s="30" t="s">
        <v>16</v>
      </c>
      <c r="B134" s="180">
        <f t="shared" ref="B134:B197" si="39">SUM(C134:N134)</f>
        <v>96</v>
      </c>
      <c r="C134" s="181">
        <f t="shared" ref="C134:N134" si="40">C135+C142+C144</f>
        <v>6</v>
      </c>
      <c r="D134" s="181">
        <f t="shared" si="40"/>
        <v>10</v>
      </c>
      <c r="E134" s="181">
        <f t="shared" si="40"/>
        <v>18</v>
      </c>
      <c r="F134" s="181">
        <f t="shared" si="40"/>
        <v>16</v>
      </c>
      <c r="G134" s="181">
        <f t="shared" si="40"/>
        <v>9</v>
      </c>
      <c r="H134" s="181">
        <f t="shared" si="40"/>
        <v>8</v>
      </c>
      <c r="I134" s="181">
        <f t="shared" si="40"/>
        <v>4</v>
      </c>
      <c r="J134" s="181">
        <f t="shared" si="40"/>
        <v>6</v>
      </c>
      <c r="K134" s="181">
        <f t="shared" si="40"/>
        <v>3</v>
      </c>
      <c r="L134" s="181">
        <f t="shared" si="40"/>
        <v>1</v>
      </c>
      <c r="M134" s="181">
        <f t="shared" si="40"/>
        <v>8</v>
      </c>
      <c r="N134" s="181">
        <f t="shared" si="40"/>
        <v>7</v>
      </c>
    </row>
    <row r="135" spans="1:14" s="181" customFormat="1">
      <c r="A135" s="183" t="s">
        <v>16</v>
      </c>
      <c r="B135" s="180">
        <f t="shared" si="39"/>
        <v>92</v>
      </c>
      <c r="C135" s="181">
        <f>SUM(C136:C141)</f>
        <v>6</v>
      </c>
      <c r="D135" s="181">
        <f t="shared" ref="D135:N135" si="41">SUM(D136:D141)</f>
        <v>10</v>
      </c>
      <c r="E135" s="181">
        <f t="shared" si="41"/>
        <v>18</v>
      </c>
      <c r="F135" s="181">
        <f t="shared" si="41"/>
        <v>16</v>
      </c>
      <c r="G135" s="181">
        <f t="shared" si="41"/>
        <v>9</v>
      </c>
      <c r="H135" s="181">
        <f t="shared" si="41"/>
        <v>8</v>
      </c>
      <c r="I135" s="181">
        <f t="shared" si="41"/>
        <v>4</v>
      </c>
      <c r="J135" s="181">
        <f t="shared" si="41"/>
        <v>5</v>
      </c>
      <c r="K135" s="181">
        <f t="shared" si="41"/>
        <v>3</v>
      </c>
      <c r="L135" s="181">
        <f t="shared" si="41"/>
        <v>1</v>
      </c>
      <c r="M135" s="181">
        <f t="shared" si="41"/>
        <v>6</v>
      </c>
      <c r="N135" s="181">
        <f t="shared" si="41"/>
        <v>6</v>
      </c>
    </row>
    <row r="136" spans="1:14">
      <c r="A136" s="182" t="s">
        <v>348</v>
      </c>
      <c r="B136" s="180">
        <f t="shared" si="39"/>
        <v>10</v>
      </c>
      <c r="C136" s="175">
        <v>0</v>
      </c>
      <c r="D136" s="175">
        <v>0</v>
      </c>
      <c r="E136" s="175">
        <v>0</v>
      </c>
      <c r="F136" s="175">
        <v>4</v>
      </c>
      <c r="G136" s="175">
        <v>1</v>
      </c>
      <c r="H136" s="175">
        <v>2</v>
      </c>
      <c r="I136" s="175">
        <v>0</v>
      </c>
      <c r="J136" s="175">
        <v>1</v>
      </c>
      <c r="K136" s="175">
        <v>0</v>
      </c>
      <c r="L136" s="175">
        <v>0</v>
      </c>
      <c r="M136" s="175">
        <v>0</v>
      </c>
      <c r="N136" s="175">
        <v>2</v>
      </c>
    </row>
    <row r="137" spans="1:14">
      <c r="A137" s="182" t="s">
        <v>55</v>
      </c>
      <c r="B137" s="180">
        <f t="shared" si="39"/>
        <v>4</v>
      </c>
      <c r="C137" s="175">
        <v>0</v>
      </c>
      <c r="D137" s="175">
        <v>1</v>
      </c>
      <c r="E137" s="175">
        <v>3</v>
      </c>
      <c r="F137" s="175">
        <v>0</v>
      </c>
      <c r="G137" s="175">
        <v>0</v>
      </c>
      <c r="H137" s="175">
        <v>0</v>
      </c>
      <c r="I137" s="175">
        <v>0</v>
      </c>
      <c r="J137" s="175">
        <v>0</v>
      </c>
      <c r="K137" s="175">
        <v>0</v>
      </c>
      <c r="L137" s="175">
        <v>0</v>
      </c>
      <c r="M137" s="175">
        <v>0</v>
      </c>
      <c r="N137" s="175">
        <v>0</v>
      </c>
    </row>
    <row r="138" spans="1:14" s="181" customFormat="1">
      <c r="A138" s="182" t="s">
        <v>349</v>
      </c>
      <c r="B138" s="180">
        <f t="shared" si="39"/>
        <v>9</v>
      </c>
      <c r="C138" s="175">
        <v>0</v>
      </c>
      <c r="D138" s="175">
        <v>0</v>
      </c>
      <c r="E138" s="175">
        <v>0</v>
      </c>
      <c r="F138" s="175">
        <v>0</v>
      </c>
      <c r="G138" s="175">
        <v>1</v>
      </c>
      <c r="H138" s="175">
        <v>1</v>
      </c>
      <c r="I138" s="175">
        <v>3</v>
      </c>
      <c r="J138" s="175">
        <v>1</v>
      </c>
      <c r="K138" s="175">
        <v>0</v>
      </c>
      <c r="L138" s="175">
        <v>0</v>
      </c>
      <c r="M138" s="175">
        <v>2</v>
      </c>
      <c r="N138" s="175">
        <v>1</v>
      </c>
    </row>
    <row r="139" spans="1:14">
      <c r="A139" s="182" t="s">
        <v>56</v>
      </c>
      <c r="B139" s="180">
        <f t="shared" si="39"/>
        <v>22</v>
      </c>
      <c r="C139" s="175">
        <v>2</v>
      </c>
      <c r="D139" s="175">
        <v>1</v>
      </c>
      <c r="E139" s="175">
        <v>1</v>
      </c>
      <c r="F139" s="175">
        <v>0</v>
      </c>
      <c r="G139" s="175">
        <v>1</v>
      </c>
      <c r="H139" s="175">
        <v>4</v>
      </c>
      <c r="I139" s="175">
        <v>1</v>
      </c>
      <c r="J139" s="175">
        <v>3</v>
      </c>
      <c r="K139" s="175">
        <v>3</v>
      </c>
      <c r="L139" s="175">
        <v>1</v>
      </c>
      <c r="M139" s="175">
        <v>3</v>
      </c>
      <c r="N139" s="175">
        <v>2</v>
      </c>
    </row>
    <row r="140" spans="1:14">
      <c r="A140" s="182" t="s">
        <v>52</v>
      </c>
      <c r="B140" s="180">
        <f t="shared" si="39"/>
        <v>44</v>
      </c>
      <c r="C140" s="175">
        <v>4</v>
      </c>
      <c r="D140" s="175">
        <v>8</v>
      </c>
      <c r="E140" s="175">
        <v>14</v>
      </c>
      <c r="F140" s="175">
        <v>10</v>
      </c>
      <c r="G140" s="175">
        <v>6</v>
      </c>
      <c r="H140" s="175">
        <v>1</v>
      </c>
      <c r="I140" s="175">
        <v>0</v>
      </c>
      <c r="J140" s="175">
        <v>0</v>
      </c>
      <c r="K140" s="175">
        <v>0</v>
      </c>
      <c r="L140" s="175">
        <v>0</v>
      </c>
      <c r="M140" s="175">
        <v>0</v>
      </c>
      <c r="N140" s="175">
        <v>1</v>
      </c>
    </row>
    <row r="141" spans="1:14">
      <c r="A141" s="182" t="s">
        <v>347</v>
      </c>
      <c r="B141" s="180">
        <f t="shared" si="39"/>
        <v>3</v>
      </c>
      <c r="C141" s="175">
        <v>0</v>
      </c>
      <c r="D141" s="175">
        <v>0</v>
      </c>
      <c r="E141" s="175">
        <v>0</v>
      </c>
      <c r="F141" s="175">
        <v>2</v>
      </c>
      <c r="G141" s="175">
        <v>0</v>
      </c>
      <c r="H141" s="175">
        <v>0</v>
      </c>
      <c r="I141" s="175">
        <v>0</v>
      </c>
      <c r="J141" s="175">
        <v>0</v>
      </c>
      <c r="K141" s="175">
        <v>0</v>
      </c>
      <c r="L141" s="175">
        <v>0</v>
      </c>
      <c r="M141" s="175">
        <v>1</v>
      </c>
      <c r="N141" s="175">
        <v>0</v>
      </c>
    </row>
    <row r="142" spans="1:14" s="181" customFormat="1">
      <c r="A142" s="183" t="s">
        <v>65</v>
      </c>
      <c r="B142" s="180">
        <f t="shared" si="39"/>
        <v>3</v>
      </c>
      <c r="C142" s="181">
        <f>SUM(C143)</f>
        <v>0</v>
      </c>
      <c r="D142" s="181">
        <f t="shared" ref="D142:N142" si="42">SUM(D143)</f>
        <v>0</v>
      </c>
      <c r="E142" s="181">
        <f t="shared" si="42"/>
        <v>0</v>
      </c>
      <c r="F142" s="181">
        <f t="shared" si="42"/>
        <v>0</v>
      </c>
      <c r="G142" s="181">
        <f t="shared" si="42"/>
        <v>0</v>
      </c>
      <c r="H142" s="181">
        <f t="shared" si="42"/>
        <v>0</v>
      </c>
      <c r="I142" s="181">
        <f t="shared" si="42"/>
        <v>0</v>
      </c>
      <c r="J142" s="181">
        <f t="shared" si="42"/>
        <v>1</v>
      </c>
      <c r="K142" s="181">
        <f t="shared" si="42"/>
        <v>0</v>
      </c>
      <c r="L142" s="181">
        <f t="shared" si="42"/>
        <v>0</v>
      </c>
      <c r="M142" s="181">
        <f t="shared" si="42"/>
        <v>2</v>
      </c>
      <c r="N142" s="181">
        <f t="shared" si="42"/>
        <v>0</v>
      </c>
    </row>
    <row r="143" spans="1:14">
      <c r="A143" s="182" t="s">
        <v>349</v>
      </c>
      <c r="B143" s="180">
        <f t="shared" si="39"/>
        <v>3</v>
      </c>
      <c r="C143" s="175">
        <v>0</v>
      </c>
      <c r="D143" s="175">
        <v>0</v>
      </c>
      <c r="E143" s="175">
        <v>0</v>
      </c>
      <c r="F143" s="175">
        <v>0</v>
      </c>
      <c r="G143" s="175">
        <v>0</v>
      </c>
      <c r="H143" s="175">
        <v>0</v>
      </c>
      <c r="I143" s="175">
        <v>0</v>
      </c>
      <c r="J143" s="175">
        <v>1</v>
      </c>
      <c r="K143" s="175">
        <v>0</v>
      </c>
      <c r="L143" s="175">
        <v>0</v>
      </c>
      <c r="M143" s="175">
        <v>2</v>
      </c>
      <c r="N143" s="175">
        <v>0</v>
      </c>
    </row>
    <row r="144" spans="1:14" s="181" customFormat="1">
      <c r="A144" s="183" t="s">
        <v>354</v>
      </c>
      <c r="B144" s="180">
        <f t="shared" si="39"/>
        <v>1</v>
      </c>
      <c r="C144" s="181">
        <f>SUM(C145)</f>
        <v>0</v>
      </c>
      <c r="D144" s="181">
        <f t="shared" ref="D144:N144" si="43">SUM(D145)</f>
        <v>0</v>
      </c>
      <c r="E144" s="181">
        <f t="shared" si="43"/>
        <v>0</v>
      </c>
      <c r="F144" s="181">
        <f t="shared" si="43"/>
        <v>0</v>
      </c>
      <c r="G144" s="181">
        <f t="shared" si="43"/>
        <v>0</v>
      </c>
      <c r="H144" s="181">
        <f t="shared" si="43"/>
        <v>0</v>
      </c>
      <c r="I144" s="181">
        <f t="shared" si="43"/>
        <v>0</v>
      </c>
      <c r="J144" s="181">
        <f t="shared" si="43"/>
        <v>0</v>
      </c>
      <c r="K144" s="181">
        <f t="shared" si="43"/>
        <v>0</v>
      </c>
      <c r="L144" s="181">
        <f t="shared" si="43"/>
        <v>0</v>
      </c>
      <c r="M144" s="181">
        <f t="shared" si="43"/>
        <v>0</v>
      </c>
      <c r="N144" s="181">
        <f t="shared" si="43"/>
        <v>1</v>
      </c>
    </row>
    <row r="145" spans="1:14">
      <c r="A145" s="182" t="s">
        <v>55</v>
      </c>
      <c r="B145" s="180">
        <f t="shared" si="39"/>
        <v>1</v>
      </c>
      <c r="C145" s="175">
        <v>0</v>
      </c>
      <c r="D145" s="175">
        <v>0</v>
      </c>
      <c r="E145" s="175">
        <v>0</v>
      </c>
      <c r="F145" s="175">
        <v>0</v>
      </c>
      <c r="G145" s="175">
        <v>0</v>
      </c>
      <c r="H145" s="175">
        <v>0</v>
      </c>
      <c r="I145" s="175">
        <v>0</v>
      </c>
      <c r="J145" s="175">
        <v>0</v>
      </c>
      <c r="K145" s="175">
        <v>0</v>
      </c>
      <c r="L145" s="175">
        <v>0</v>
      </c>
      <c r="M145" s="175">
        <v>0</v>
      </c>
      <c r="N145" s="175">
        <v>1</v>
      </c>
    </row>
    <row r="146" spans="1:14" s="181" customFormat="1">
      <c r="A146" s="30" t="s">
        <v>242</v>
      </c>
      <c r="B146" s="180">
        <f t="shared" si="39"/>
        <v>2</v>
      </c>
      <c r="C146" s="181">
        <f>SUM(C147:C148)</f>
        <v>0</v>
      </c>
      <c r="D146" s="181">
        <f t="shared" ref="D146:N146" si="44">SUM(D147:D148)</f>
        <v>0</v>
      </c>
      <c r="E146" s="181">
        <f t="shared" si="44"/>
        <v>0</v>
      </c>
      <c r="F146" s="181">
        <f t="shared" si="44"/>
        <v>1</v>
      </c>
      <c r="G146" s="181">
        <f t="shared" si="44"/>
        <v>0</v>
      </c>
      <c r="H146" s="181">
        <f t="shared" si="44"/>
        <v>0</v>
      </c>
      <c r="I146" s="181">
        <f t="shared" si="44"/>
        <v>0</v>
      </c>
      <c r="J146" s="181">
        <f t="shared" si="44"/>
        <v>0</v>
      </c>
      <c r="K146" s="181">
        <f t="shared" si="44"/>
        <v>1</v>
      </c>
      <c r="L146" s="181">
        <f t="shared" si="44"/>
        <v>0</v>
      </c>
      <c r="M146" s="181">
        <f t="shared" si="44"/>
        <v>0</v>
      </c>
      <c r="N146" s="181">
        <f t="shared" si="44"/>
        <v>0</v>
      </c>
    </row>
    <row r="147" spans="1:14">
      <c r="A147" s="182" t="s">
        <v>348</v>
      </c>
      <c r="B147" s="180">
        <f t="shared" si="39"/>
        <v>1</v>
      </c>
      <c r="C147" s="175">
        <v>0</v>
      </c>
      <c r="D147" s="175">
        <v>0</v>
      </c>
      <c r="E147" s="175">
        <v>0</v>
      </c>
      <c r="F147" s="175">
        <v>1</v>
      </c>
      <c r="G147" s="175">
        <v>0</v>
      </c>
      <c r="H147" s="175">
        <v>0</v>
      </c>
      <c r="I147" s="175">
        <v>0</v>
      </c>
      <c r="J147" s="175">
        <v>0</v>
      </c>
      <c r="K147" s="175">
        <v>0</v>
      </c>
      <c r="L147" s="175">
        <v>0</v>
      </c>
      <c r="M147" s="175">
        <v>0</v>
      </c>
      <c r="N147" s="175">
        <v>0</v>
      </c>
    </row>
    <row r="148" spans="1:14">
      <c r="A148" s="182" t="s">
        <v>63</v>
      </c>
      <c r="B148" s="180">
        <f t="shared" si="39"/>
        <v>1</v>
      </c>
      <c r="C148" s="175">
        <v>0</v>
      </c>
      <c r="D148" s="175">
        <v>0</v>
      </c>
      <c r="E148" s="175">
        <v>0</v>
      </c>
      <c r="F148" s="175">
        <v>0</v>
      </c>
      <c r="G148" s="175">
        <v>0</v>
      </c>
      <c r="H148" s="175">
        <v>0</v>
      </c>
      <c r="I148" s="175">
        <v>0</v>
      </c>
      <c r="J148" s="175">
        <v>0</v>
      </c>
      <c r="K148" s="175">
        <v>1</v>
      </c>
      <c r="L148" s="175">
        <v>0</v>
      </c>
      <c r="M148" s="175">
        <v>0</v>
      </c>
      <c r="N148" s="175">
        <v>0</v>
      </c>
    </row>
    <row r="149" spans="1:14" s="181" customFormat="1">
      <c r="A149" s="30" t="s">
        <v>18</v>
      </c>
      <c r="B149" s="180">
        <f t="shared" si="39"/>
        <v>11</v>
      </c>
      <c r="C149" s="181">
        <f>SUM(C150:C151)</f>
        <v>1</v>
      </c>
      <c r="D149" s="181">
        <f t="shared" ref="D149:N149" si="45">SUM(D150:D151)</f>
        <v>1</v>
      </c>
      <c r="E149" s="181">
        <f t="shared" si="45"/>
        <v>1</v>
      </c>
      <c r="F149" s="181">
        <f t="shared" si="45"/>
        <v>2</v>
      </c>
      <c r="G149" s="181">
        <f t="shared" si="45"/>
        <v>3</v>
      </c>
      <c r="H149" s="181">
        <f t="shared" si="45"/>
        <v>0</v>
      </c>
      <c r="I149" s="181">
        <f t="shared" si="45"/>
        <v>0</v>
      </c>
      <c r="J149" s="181">
        <f t="shared" si="45"/>
        <v>1</v>
      </c>
      <c r="K149" s="181">
        <f t="shared" si="45"/>
        <v>0</v>
      </c>
      <c r="L149" s="181">
        <f t="shared" si="45"/>
        <v>1</v>
      </c>
      <c r="M149" s="181">
        <f t="shared" si="45"/>
        <v>0</v>
      </c>
      <c r="N149" s="181">
        <f t="shared" si="45"/>
        <v>1</v>
      </c>
    </row>
    <row r="150" spans="1:14">
      <c r="A150" s="182" t="s">
        <v>348</v>
      </c>
      <c r="B150" s="180">
        <f t="shared" si="39"/>
        <v>3</v>
      </c>
      <c r="C150" s="175">
        <v>0</v>
      </c>
      <c r="D150" s="175">
        <v>0</v>
      </c>
      <c r="E150" s="175">
        <v>0</v>
      </c>
      <c r="F150" s="175">
        <v>1</v>
      </c>
      <c r="G150" s="175">
        <v>2</v>
      </c>
      <c r="H150" s="175">
        <v>0</v>
      </c>
      <c r="I150" s="175">
        <v>0</v>
      </c>
      <c r="J150" s="175">
        <v>0</v>
      </c>
      <c r="K150" s="175">
        <v>0</v>
      </c>
      <c r="L150" s="175">
        <v>0</v>
      </c>
      <c r="M150" s="175">
        <v>0</v>
      </c>
      <c r="N150" s="175">
        <v>0</v>
      </c>
    </row>
    <row r="151" spans="1:14">
      <c r="A151" s="182" t="s">
        <v>56</v>
      </c>
      <c r="B151" s="180">
        <f t="shared" si="39"/>
        <v>8</v>
      </c>
      <c r="C151" s="175">
        <v>1</v>
      </c>
      <c r="D151" s="175">
        <v>1</v>
      </c>
      <c r="E151" s="175">
        <v>1</v>
      </c>
      <c r="F151" s="175">
        <v>1</v>
      </c>
      <c r="G151" s="175">
        <v>1</v>
      </c>
      <c r="H151" s="175">
        <v>0</v>
      </c>
      <c r="I151" s="175">
        <v>0</v>
      </c>
      <c r="J151" s="175">
        <v>1</v>
      </c>
      <c r="K151" s="175">
        <v>0</v>
      </c>
      <c r="L151" s="175">
        <v>1</v>
      </c>
      <c r="M151" s="175">
        <v>0</v>
      </c>
      <c r="N151" s="175">
        <v>1</v>
      </c>
    </row>
    <row r="152" spans="1:14" s="181" customFormat="1">
      <c r="A152" s="30" t="s">
        <v>355</v>
      </c>
      <c r="B152" s="180">
        <f t="shared" si="39"/>
        <v>2</v>
      </c>
      <c r="C152" s="181">
        <f>SUM(C153)</f>
        <v>0</v>
      </c>
      <c r="D152" s="181">
        <f t="shared" ref="D152:N152" si="46">SUM(D153)</f>
        <v>0</v>
      </c>
      <c r="E152" s="181">
        <f t="shared" si="46"/>
        <v>0</v>
      </c>
      <c r="F152" s="181">
        <f t="shared" si="46"/>
        <v>0</v>
      </c>
      <c r="G152" s="181">
        <f t="shared" si="46"/>
        <v>0</v>
      </c>
      <c r="H152" s="181">
        <f t="shared" si="46"/>
        <v>1</v>
      </c>
      <c r="I152" s="181">
        <f t="shared" si="46"/>
        <v>0</v>
      </c>
      <c r="J152" s="181">
        <f t="shared" si="46"/>
        <v>1</v>
      </c>
      <c r="K152" s="181">
        <f t="shared" si="46"/>
        <v>0</v>
      </c>
      <c r="L152" s="181">
        <f t="shared" si="46"/>
        <v>0</v>
      </c>
      <c r="M152" s="181">
        <f t="shared" si="46"/>
        <v>0</v>
      </c>
      <c r="N152" s="181">
        <f t="shared" si="46"/>
        <v>0</v>
      </c>
    </row>
    <row r="153" spans="1:14">
      <c r="A153" s="182" t="s">
        <v>348</v>
      </c>
      <c r="B153" s="180">
        <f t="shared" si="39"/>
        <v>2</v>
      </c>
      <c r="C153" s="175">
        <v>0</v>
      </c>
      <c r="D153" s="175">
        <v>0</v>
      </c>
      <c r="E153" s="175">
        <v>0</v>
      </c>
      <c r="F153" s="175">
        <v>0</v>
      </c>
      <c r="G153" s="175">
        <v>0</v>
      </c>
      <c r="H153" s="175">
        <v>1</v>
      </c>
      <c r="I153" s="175">
        <v>0</v>
      </c>
      <c r="J153" s="175">
        <v>1</v>
      </c>
      <c r="K153" s="175">
        <v>0</v>
      </c>
      <c r="L153" s="175">
        <v>0</v>
      </c>
      <c r="M153" s="175">
        <v>0</v>
      </c>
      <c r="N153" s="175">
        <v>0</v>
      </c>
    </row>
    <row r="154" spans="1:14" s="181" customFormat="1">
      <c r="A154" s="30" t="s">
        <v>287</v>
      </c>
      <c r="B154" s="180">
        <f t="shared" si="39"/>
        <v>12</v>
      </c>
      <c r="C154" s="181">
        <f>SUM(C155:C157)</f>
        <v>2</v>
      </c>
      <c r="D154" s="181">
        <f t="shared" ref="D154:N154" si="47">SUM(D155:D157)</f>
        <v>2</v>
      </c>
      <c r="E154" s="181">
        <f t="shared" si="47"/>
        <v>1</v>
      </c>
      <c r="F154" s="181">
        <f t="shared" si="47"/>
        <v>1</v>
      </c>
      <c r="G154" s="181">
        <f t="shared" si="47"/>
        <v>1</v>
      </c>
      <c r="H154" s="181">
        <f t="shared" si="47"/>
        <v>2</v>
      </c>
      <c r="I154" s="181">
        <f t="shared" si="47"/>
        <v>0</v>
      </c>
      <c r="J154" s="181">
        <f t="shared" si="47"/>
        <v>1</v>
      </c>
      <c r="K154" s="181">
        <f t="shared" si="47"/>
        <v>0</v>
      </c>
      <c r="L154" s="181">
        <f t="shared" si="47"/>
        <v>2</v>
      </c>
      <c r="M154" s="181">
        <f t="shared" si="47"/>
        <v>0</v>
      </c>
      <c r="N154" s="181">
        <f t="shared" si="47"/>
        <v>0</v>
      </c>
    </row>
    <row r="155" spans="1:14">
      <c r="A155" s="182" t="s">
        <v>348</v>
      </c>
      <c r="B155" s="180">
        <f t="shared" si="39"/>
        <v>9</v>
      </c>
      <c r="C155" s="175">
        <v>2</v>
      </c>
      <c r="D155" s="175">
        <v>2</v>
      </c>
      <c r="E155" s="175">
        <v>0</v>
      </c>
      <c r="F155" s="175">
        <v>1</v>
      </c>
      <c r="G155" s="175">
        <v>1</v>
      </c>
      <c r="H155" s="175">
        <v>2</v>
      </c>
      <c r="I155" s="175">
        <v>0</v>
      </c>
      <c r="J155" s="175">
        <v>0</v>
      </c>
      <c r="K155" s="175">
        <v>0</v>
      </c>
      <c r="L155" s="175">
        <v>1</v>
      </c>
      <c r="M155" s="175">
        <v>0</v>
      </c>
      <c r="N155" s="175">
        <v>0</v>
      </c>
    </row>
    <row r="156" spans="1:14">
      <c r="A156" s="182" t="s">
        <v>349</v>
      </c>
      <c r="B156" s="180">
        <f t="shared" si="39"/>
        <v>2</v>
      </c>
      <c r="C156" s="175">
        <v>0</v>
      </c>
      <c r="D156" s="175">
        <v>0</v>
      </c>
      <c r="E156" s="175">
        <v>0</v>
      </c>
      <c r="F156" s="175">
        <v>0</v>
      </c>
      <c r="G156" s="175">
        <v>0</v>
      </c>
      <c r="H156" s="175">
        <v>0</v>
      </c>
      <c r="I156" s="175">
        <v>0</v>
      </c>
      <c r="J156" s="175">
        <v>1</v>
      </c>
      <c r="K156" s="175">
        <v>0</v>
      </c>
      <c r="L156" s="175">
        <v>1</v>
      </c>
      <c r="M156" s="175">
        <v>0</v>
      </c>
      <c r="N156" s="175">
        <v>0</v>
      </c>
    </row>
    <row r="157" spans="1:14">
      <c r="A157" s="182" t="s">
        <v>56</v>
      </c>
      <c r="B157" s="180">
        <f t="shared" si="39"/>
        <v>1</v>
      </c>
      <c r="C157" s="175">
        <v>0</v>
      </c>
      <c r="D157" s="175">
        <v>0</v>
      </c>
      <c r="E157" s="175">
        <v>1</v>
      </c>
      <c r="F157" s="175">
        <v>0</v>
      </c>
      <c r="G157" s="175">
        <v>0</v>
      </c>
      <c r="H157" s="175">
        <v>0</v>
      </c>
      <c r="I157" s="175">
        <v>0</v>
      </c>
      <c r="J157" s="175">
        <v>0</v>
      </c>
      <c r="K157" s="175">
        <v>0</v>
      </c>
      <c r="L157" s="175">
        <v>0</v>
      </c>
      <c r="M157" s="175">
        <v>0</v>
      </c>
      <c r="N157" s="175">
        <v>0</v>
      </c>
    </row>
    <row r="158" spans="1:14" s="181" customFormat="1">
      <c r="A158" s="30" t="s">
        <v>243</v>
      </c>
      <c r="B158" s="180">
        <f t="shared" si="39"/>
        <v>2</v>
      </c>
      <c r="C158" s="181">
        <f>SUM(C159:C160)</f>
        <v>0</v>
      </c>
      <c r="D158" s="181">
        <f t="shared" ref="D158:N158" si="48">SUM(D159:D160)</f>
        <v>0</v>
      </c>
      <c r="E158" s="181">
        <f t="shared" si="48"/>
        <v>0</v>
      </c>
      <c r="F158" s="181">
        <f t="shared" si="48"/>
        <v>0</v>
      </c>
      <c r="G158" s="181">
        <f t="shared" si="48"/>
        <v>1</v>
      </c>
      <c r="H158" s="181">
        <f t="shared" si="48"/>
        <v>0</v>
      </c>
      <c r="I158" s="181">
        <f t="shared" si="48"/>
        <v>1</v>
      </c>
      <c r="J158" s="181">
        <f t="shared" si="48"/>
        <v>0</v>
      </c>
      <c r="K158" s="181">
        <f t="shared" si="48"/>
        <v>0</v>
      </c>
      <c r="L158" s="181">
        <f t="shared" si="48"/>
        <v>0</v>
      </c>
      <c r="M158" s="181">
        <f t="shared" si="48"/>
        <v>0</v>
      </c>
      <c r="N158" s="181">
        <f t="shared" si="48"/>
        <v>0</v>
      </c>
    </row>
    <row r="159" spans="1:14">
      <c r="A159" s="182" t="s">
        <v>53</v>
      </c>
      <c r="B159" s="180">
        <f t="shared" si="39"/>
        <v>1</v>
      </c>
      <c r="C159" s="175">
        <v>0</v>
      </c>
      <c r="D159" s="175">
        <v>0</v>
      </c>
      <c r="E159" s="175">
        <v>0</v>
      </c>
      <c r="F159" s="175">
        <v>0</v>
      </c>
      <c r="G159" s="175">
        <v>1</v>
      </c>
      <c r="H159" s="175">
        <v>0</v>
      </c>
      <c r="I159" s="175">
        <v>0</v>
      </c>
      <c r="J159" s="175">
        <v>0</v>
      </c>
      <c r="K159" s="175">
        <v>0</v>
      </c>
      <c r="L159" s="175">
        <v>0</v>
      </c>
      <c r="M159" s="175">
        <v>0</v>
      </c>
      <c r="N159" s="175">
        <v>0</v>
      </c>
    </row>
    <row r="160" spans="1:14" s="181" customFormat="1">
      <c r="A160" s="182" t="s">
        <v>52</v>
      </c>
      <c r="B160" s="180">
        <f t="shared" si="39"/>
        <v>1</v>
      </c>
      <c r="C160" s="175">
        <v>0</v>
      </c>
      <c r="D160" s="175">
        <v>0</v>
      </c>
      <c r="E160" s="175">
        <v>0</v>
      </c>
      <c r="F160" s="175">
        <v>0</v>
      </c>
      <c r="G160" s="175">
        <v>0</v>
      </c>
      <c r="H160" s="175">
        <v>0</v>
      </c>
      <c r="I160" s="175">
        <v>1</v>
      </c>
      <c r="J160" s="175">
        <v>0</v>
      </c>
      <c r="K160" s="175">
        <v>0</v>
      </c>
      <c r="L160" s="175">
        <v>0</v>
      </c>
      <c r="M160" s="175">
        <v>0</v>
      </c>
      <c r="N160" s="175">
        <v>0</v>
      </c>
    </row>
    <row r="161" spans="1:14" s="181" customFormat="1">
      <c r="A161" s="30" t="s">
        <v>96</v>
      </c>
      <c r="B161" s="180">
        <f t="shared" si="39"/>
        <v>33</v>
      </c>
      <c r="C161" s="181">
        <f>SUM(C162:C163)</f>
        <v>0</v>
      </c>
      <c r="D161" s="181">
        <f t="shared" ref="D161:N161" si="49">SUM(D162:D163)</f>
        <v>1</v>
      </c>
      <c r="E161" s="181">
        <f t="shared" si="49"/>
        <v>7</v>
      </c>
      <c r="F161" s="181">
        <f t="shared" si="49"/>
        <v>4</v>
      </c>
      <c r="G161" s="181">
        <f t="shared" si="49"/>
        <v>6</v>
      </c>
      <c r="H161" s="181">
        <f t="shared" si="49"/>
        <v>5</v>
      </c>
      <c r="I161" s="181">
        <f t="shared" si="49"/>
        <v>3</v>
      </c>
      <c r="J161" s="181">
        <f t="shared" si="49"/>
        <v>0</v>
      </c>
      <c r="K161" s="181">
        <f t="shared" si="49"/>
        <v>3</v>
      </c>
      <c r="L161" s="181">
        <f t="shared" si="49"/>
        <v>4</v>
      </c>
      <c r="M161" s="181">
        <f t="shared" si="49"/>
        <v>0</v>
      </c>
      <c r="N161" s="181">
        <f t="shared" si="49"/>
        <v>0</v>
      </c>
    </row>
    <row r="162" spans="1:14">
      <c r="A162" s="182" t="s">
        <v>348</v>
      </c>
      <c r="B162" s="180">
        <f t="shared" si="39"/>
        <v>25</v>
      </c>
      <c r="C162" s="175">
        <v>0</v>
      </c>
      <c r="D162" s="175">
        <v>1</v>
      </c>
      <c r="E162" s="175">
        <v>7</v>
      </c>
      <c r="F162" s="175">
        <v>4</v>
      </c>
      <c r="G162" s="175">
        <v>6</v>
      </c>
      <c r="H162" s="175">
        <v>4</v>
      </c>
      <c r="I162" s="175">
        <v>0</v>
      </c>
      <c r="J162" s="175">
        <v>0</v>
      </c>
      <c r="K162" s="175">
        <v>2</v>
      </c>
      <c r="L162" s="175">
        <v>1</v>
      </c>
      <c r="M162" s="175">
        <v>0</v>
      </c>
      <c r="N162" s="175">
        <v>0</v>
      </c>
    </row>
    <row r="163" spans="1:14">
      <c r="A163" s="182" t="s">
        <v>349</v>
      </c>
      <c r="B163" s="180">
        <f t="shared" si="39"/>
        <v>8</v>
      </c>
      <c r="C163" s="175">
        <v>0</v>
      </c>
      <c r="D163" s="175">
        <v>0</v>
      </c>
      <c r="E163" s="175">
        <v>0</v>
      </c>
      <c r="F163" s="175">
        <v>0</v>
      </c>
      <c r="G163" s="175">
        <v>0</v>
      </c>
      <c r="H163" s="175">
        <v>1</v>
      </c>
      <c r="I163" s="175">
        <v>3</v>
      </c>
      <c r="J163" s="175">
        <v>0</v>
      </c>
      <c r="K163" s="175">
        <v>1</v>
      </c>
      <c r="L163" s="175">
        <v>3</v>
      </c>
      <c r="M163" s="175">
        <v>0</v>
      </c>
      <c r="N163" s="175">
        <v>0</v>
      </c>
    </row>
    <row r="164" spans="1:14" s="181" customFormat="1">
      <c r="A164" s="30" t="s">
        <v>97</v>
      </c>
      <c r="B164" s="180">
        <f t="shared" si="39"/>
        <v>30</v>
      </c>
      <c r="C164" s="181">
        <f>SUM(C165:C166)</f>
        <v>2</v>
      </c>
      <c r="D164" s="181">
        <f t="shared" ref="D164:N164" si="50">SUM(D165:D166)</f>
        <v>1</v>
      </c>
      <c r="E164" s="181">
        <f t="shared" si="50"/>
        <v>0</v>
      </c>
      <c r="F164" s="181">
        <f t="shared" si="50"/>
        <v>4</v>
      </c>
      <c r="G164" s="181">
        <f t="shared" si="50"/>
        <v>7</v>
      </c>
      <c r="H164" s="181">
        <f t="shared" si="50"/>
        <v>5</v>
      </c>
      <c r="I164" s="181">
        <f t="shared" si="50"/>
        <v>5</v>
      </c>
      <c r="J164" s="181">
        <f t="shared" si="50"/>
        <v>1</v>
      </c>
      <c r="K164" s="181">
        <f t="shared" si="50"/>
        <v>1</v>
      </c>
      <c r="L164" s="181">
        <f t="shared" si="50"/>
        <v>1</v>
      </c>
      <c r="M164" s="181">
        <f t="shared" si="50"/>
        <v>2</v>
      </c>
      <c r="N164" s="181">
        <f t="shared" si="50"/>
        <v>1</v>
      </c>
    </row>
    <row r="165" spans="1:14">
      <c r="A165" s="182" t="s">
        <v>349</v>
      </c>
      <c r="B165" s="180">
        <f t="shared" si="39"/>
        <v>3</v>
      </c>
      <c r="C165" s="175">
        <v>0</v>
      </c>
      <c r="D165" s="175">
        <v>0</v>
      </c>
      <c r="E165" s="175">
        <v>0</v>
      </c>
      <c r="F165" s="175">
        <v>0</v>
      </c>
      <c r="G165" s="175">
        <v>0</v>
      </c>
      <c r="H165" s="175">
        <v>0</v>
      </c>
      <c r="I165" s="175">
        <v>0</v>
      </c>
      <c r="J165" s="175">
        <v>0</v>
      </c>
      <c r="K165" s="175">
        <v>0</v>
      </c>
      <c r="L165" s="175">
        <v>0</v>
      </c>
      <c r="M165" s="175">
        <v>2</v>
      </c>
      <c r="N165" s="175">
        <v>1</v>
      </c>
    </row>
    <row r="166" spans="1:14">
      <c r="A166" s="182" t="s">
        <v>56</v>
      </c>
      <c r="B166" s="180">
        <f t="shared" si="39"/>
        <v>27</v>
      </c>
      <c r="C166" s="175">
        <v>2</v>
      </c>
      <c r="D166" s="175">
        <v>1</v>
      </c>
      <c r="E166" s="175">
        <v>0</v>
      </c>
      <c r="F166" s="175">
        <v>4</v>
      </c>
      <c r="G166" s="175">
        <v>7</v>
      </c>
      <c r="H166" s="175">
        <v>5</v>
      </c>
      <c r="I166" s="175">
        <v>5</v>
      </c>
      <c r="J166" s="175">
        <v>1</v>
      </c>
      <c r="K166" s="175">
        <v>1</v>
      </c>
      <c r="L166" s="175">
        <v>1</v>
      </c>
      <c r="M166" s="175">
        <v>0</v>
      </c>
      <c r="N166" s="175">
        <v>0</v>
      </c>
    </row>
    <row r="167" spans="1:14" s="181" customFormat="1">
      <c r="A167" s="30" t="s">
        <v>100</v>
      </c>
      <c r="B167" s="180">
        <f t="shared" si="39"/>
        <v>2</v>
      </c>
      <c r="C167" s="181">
        <f>SUM(C168:C169)</f>
        <v>0</v>
      </c>
      <c r="D167" s="181">
        <f t="shared" ref="D167:N167" si="51">SUM(D168:D169)</f>
        <v>0</v>
      </c>
      <c r="E167" s="181">
        <f t="shared" si="51"/>
        <v>0</v>
      </c>
      <c r="F167" s="181">
        <f t="shared" si="51"/>
        <v>0</v>
      </c>
      <c r="G167" s="181">
        <f t="shared" si="51"/>
        <v>0</v>
      </c>
      <c r="H167" s="181">
        <f t="shared" si="51"/>
        <v>0</v>
      </c>
      <c r="I167" s="181">
        <f t="shared" si="51"/>
        <v>0</v>
      </c>
      <c r="J167" s="181">
        <f t="shared" si="51"/>
        <v>0</v>
      </c>
      <c r="K167" s="181">
        <f t="shared" si="51"/>
        <v>0</v>
      </c>
      <c r="L167" s="181">
        <f t="shared" si="51"/>
        <v>0</v>
      </c>
      <c r="M167" s="181">
        <f t="shared" si="51"/>
        <v>1</v>
      </c>
      <c r="N167" s="181">
        <f t="shared" si="51"/>
        <v>1</v>
      </c>
    </row>
    <row r="168" spans="1:14">
      <c r="A168" s="182" t="s">
        <v>348</v>
      </c>
      <c r="B168" s="180">
        <f t="shared" si="39"/>
        <v>1</v>
      </c>
      <c r="C168" s="175">
        <v>0</v>
      </c>
      <c r="D168" s="175">
        <v>0</v>
      </c>
      <c r="E168" s="175">
        <v>0</v>
      </c>
      <c r="F168" s="175">
        <v>0</v>
      </c>
      <c r="G168" s="175">
        <v>0</v>
      </c>
      <c r="H168" s="175">
        <v>0</v>
      </c>
      <c r="I168" s="175">
        <v>0</v>
      </c>
      <c r="J168" s="175">
        <v>0</v>
      </c>
      <c r="K168" s="175">
        <v>0</v>
      </c>
      <c r="L168" s="175">
        <v>0</v>
      </c>
      <c r="M168" s="175">
        <v>0</v>
      </c>
      <c r="N168" s="175">
        <v>1</v>
      </c>
    </row>
    <row r="169" spans="1:14">
      <c r="A169" s="182" t="s">
        <v>349</v>
      </c>
      <c r="B169" s="180">
        <f t="shared" si="39"/>
        <v>1</v>
      </c>
      <c r="C169" s="175">
        <v>0</v>
      </c>
      <c r="D169" s="175">
        <v>0</v>
      </c>
      <c r="E169" s="175">
        <v>0</v>
      </c>
      <c r="F169" s="175">
        <v>0</v>
      </c>
      <c r="G169" s="175">
        <v>0</v>
      </c>
      <c r="H169" s="175">
        <v>0</v>
      </c>
      <c r="I169" s="175">
        <v>0</v>
      </c>
      <c r="J169" s="175">
        <v>0</v>
      </c>
      <c r="K169" s="175">
        <v>0</v>
      </c>
      <c r="L169" s="175">
        <v>0</v>
      </c>
      <c r="M169" s="175">
        <v>1</v>
      </c>
      <c r="N169" s="175">
        <v>0</v>
      </c>
    </row>
    <row r="170" spans="1:14" s="181" customFormat="1">
      <c r="A170" s="30" t="s">
        <v>20</v>
      </c>
      <c r="B170" s="180">
        <f t="shared" si="39"/>
        <v>9</v>
      </c>
      <c r="C170" s="181">
        <f>SUM(C171:C173)</f>
        <v>0</v>
      </c>
      <c r="D170" s="181">
        <f t="shared" ref="D170:N170" si="52">SUM(D171:D173)</f>
        <v>2</v>
      </c>
      <c r="E170" s="181">
        <f t="shared" si="52"/>
        <v>2</v>
      </c>
      <c r="F170" s="181">
        <f t="shared" si="52"/>
        <v>0</v>
      </c>
      <c r="G170" s="181">
        <f t="shared" si="52"/>
        <v>0</v>
      </c>
      <c r="H170" s="181">
        <f t="shared" si="52"/>
        <v>0</v>
      </c>
      <c r="I170" s="181">
        <f t="shared" si="52"/>
        <v>0</v>
      </c>
      <c r="J170" s="181">
        <f t="shared" si="52"/>
        <v>1</v>
      </c>
      <c r="K170" s="181">
        <f t="shared" si="52"/>
        <v>0</v>
      </c>
      <c r="L170" s="181">
        <f t="shared" si="52"/>
        <v>0</v>
      </c>
      <c r="M170" s="181">
        <f t="shared" si="52"/>
        <v>2</v>
      </c>
      <c r="N170" s="181">
        <f t="shared" si="52"/>
        <v>2</v>
      </c>
    </row>
    <row r="171" spans="1:14">
      <c r="A171" s="182" t="s">
        <v>53</v>
      </c>
      <c r="B171" s="180">
        <f t="shared" si="39"/>
        <v>4</v>
      </c>
      <c r="C171" s="175">
        <v>0</v>
      </c>
      <c r="D171" s="175">
        <v>1</v>
      </c>
      <c r="E171" s="175">
        <v>1</v>
      </c>
      <c r="F171" s="175">
        <v>0</v>
      </c>
      <c r="G171" s="175">
        <v>0</v>
      </c>
      <c r="H171" s="175">
        <v>0</v>
      </c>
      <c r="I171" s="175">
        <v>0</v>
      </c>
      <c r="J171" s="175">
        <v>0</v>
      </c>
      <c r="K171" s="175">
        <v>0</v>
      </c>
      <c r="L171" s="175">
        <v>0</v>
      </c>
      <c r="M171" s="175">
        <v>1</v>
      </c>
      <c r="N171" s="175">
        <v>1</v>
      </c>
    </row>
    <row r="172" spans="1:14">
      <c r="A172" s="182" t="s">
        <v>349</v>
      </c>
      <c r="B172" s="180">
        <f t="shared" si="39"/>
        <v>1</v>
      </c>
      <c r="C172" s="175">
        <v>0</v>
      </c>
      <c r="D172" s="175">
        <v>0</v>
      </c>
      <c r="E172" s="175">
        <v>0</v>
      </c>
      <c r="F172" s="175">
        <v>0</v>
      </c>
      <c r="G172" s="175">
        <v>0</v>
      </c>
      <c r="H172" s="175">
        <v>0</v>
      </c>
      <c r="I172" s="175">
        <v>0</v>
      </c>
      <c r="J172" s="175">
        <v>1</v>
      </c>
      <c r="K172" s="175">
        <v>0</v>
      </c>
      <c r="L172" s="175">
        <v>0</v>
      </c>
      <c r="M172" s="175">
        <v>0</v>
      </c>
      <c r="N172" s="175">
        <v>0</v>
      </c>
    </row>
    <row r="173" spans="1:14">
      <c r="A173" s="182" t="s">
        <v>63</v>
      </c>
      <c r="B173" s="180">
        <f t="shared" si="39"/>
        <v>4</v>
      </c>
      <c r="C173" s="175">
        <v>0</v>
      </c>
      <c r="D173" s="175">
        <v>1</v>
      </c>
      <c r="E173" s="175">
        <v>1</v>
      </c>
      <c r="F173" s="175">
        <v>0</v>
      </c>
      <c r="G173" s="175">
        <v>0</v>
      </c>
      <c r="H173" s="175">
        <v>0</v>
      </c>
      <c r="I173" s="175">
        <v>0</v>
      </c>
      <c r="J173" s="175">
        <v>0</v>
      </c>
      <c r="K173" s="175">
        <v>0</v>
      </c>
      <c r="L173" s="175">
        <v>0</v>
      </c>
      <c r="M173" s="175">
        <v>1</v>
      </c>
      <c r="N173" s="175">
        <v>1</v>
      </c>
    </row>
    <row r="174" spans="1:14" s="181" customFormat="1">
      <c r="A174" s="30" t="s">
        <v>21</v>
      </c>
      <c r="B174" s="180">
        <f t="shared" si="39"/>
        <v>474</v>
      </c>
      <c r="C174" s="181">
        <f>SUM(C175:C181)</f>
        <v>48</v>
      </c>
      <c r="D174" s="181">
        <f t="shared" ref="D174:N174" si="53">SUM(D175:D181)</f>
        <v>38</v>
      </c>
      <c r="E174" s="181">
        <f t="shared" si="53"/>
        <v>39</v>
      </c>
      <c r="F174" s="181">
        <f t="shared" si="53"/>
        <v>39</v>
      </c>
      <c r="G174" s="181">
        <f t="shared" si="53"/>
        <v>30</v>
      </c>
      <c r="H174" s="181">
        <f t="shared" si="53"/>
        <v>32</v>
      </c>
      <c r="I174" s="181">
        <f t="shared" si="53"/>
        <v>41</v>
      </c>
      <c r="J174" s="181">
        <f t="shared" si="53"/>
        <v>36</v>
      </c>
      <c r="K174" s="181">
        <f t="shared" si="53"/>
        <v>43</v>
      </c>
      <c r="L174" s="181">
        <f t="shared" si="53"/>
        <v>34</v>
      </c>
      <c r="M174" s="181">
        <f t="shared" si="53"/>
        <v>48</v>
      </c>
      <c r="N174" s="181">
        <f t="shared" si="53"/>
        <v>46</v>
      </c>
    </row>
    <row r="175" spans="1:14">
      <c r="A175" s="182" t="s">
        <v>53</v>
      </c>
      <c r="B175" s="180">
        <f t="shared" si="39"/>
        <v>1</v>
      </c>
      <c r="C175" s="175">
        <v>0</v>
      </c>
      <c r="D175" s="175">
        <v>0</v>
      </c>
      <c r="E175" s="175">
        <v>0</v>
      </c>
      <c r="F175" s="175">
        <v>0</v>
      </c>
      <c r="G175" s="175">
        <v>0</v>
      </c>
      <c r="H175" s="175">
        <v>0</v>
      </c>
      <c r="I175" s="175">
        <v>0</v>
      </c>
      <c r="J175" s="175">
        <v>1</v>
      </c>
      <c r="K175" s="175">
        <v>0</v>
      </c>
      <c r="L175" s="175">
        <v>0</v>
      </c>
      <c r="M175" s="175">
        <v>0</v>
      </c>
      <c r="N175" s="175">
        <v>0</v>
      </c>
    </row>
    <row r="176" spans="1:14">
      <c r="A176" s="182" t="s">
        <v>348</v>
      </c>
      <c r="B176" s="180">
        <f t="shared" si="39"/>
        <v>115</v>
      </c>
      <c r="C176" s="175">
        <v>13</v>
      </c>
      <c r="D176" s="175">
        <v>17</v>
      </c>
      <c r="E176" s="175">
        <v>10</v>
      </c>
      <c r="F176" s="175">
        <v>12</v>
      </c>
      <c r="G176" s="175">
        <v>4</v>
      </c>
      <c r="H176" s="175">
        <v>10</v>
      </c>
      <c r="I176" s="175">
        <v>10</v>
      </c>
      <c r="J176" s="175">
        <v>8</v>
      </c>
      <c r="K176" s="175">
        <v>8</v>
      </c>
      <c r="L176" s="175">
        <v>10</v>
      </c>
      <c r="M176" s="175">
        <v>6</v>
      </c>
      <c r="N176" s="175">
        <v>7</v>
      </c>
    </row>
    <row r="177" spans="1:14">
      <c r="A177" s="182" t="s">
        <v>55</v>
      </c>
      <c r="B177" s="180">
        <f t="shared" si="39"/>
        <v>7</v>
      </c>
      <c r="C177" s="175">
        <v>0</v>
      </c>
      <c r="D177" s="175">
        <v>0</v>
      </c>
      <c r="E177" s="175">
        <v>1</v>
      </c>
      <c r="F177" s="175">
        <v>0</v>
      </c>
      <c r="G177" s="175">
        <v>0</v>
      </c>
      <c r="H177" s="175">
        <v>0</v>
      </c>
      <c r="I177" s="175">
        <v>0</v>
      </c>
      <c r="J177" s="175">
        <v>0</v>
      </c>
      <c r="K177" s="175">
        <v>0</v>
      </c>
      <c r="L177" s="175">
        <v>0</v>
      </c>
      <c r="M177" s="175">
        <v>1</v>
      </c>
      <c r="N177" s="175">
        <v>5</v>
      </c>
    </row>
    <row r="178" spans="1:14">
      <c r="A178" s="182" t="s">
        <v>54</v>
      </c>
      <c r="B178" s="180">
        <f t="shared" si="39"/>
        <v>77</v>
      </c>
      <c r="C178" s="175">
        <v>7</v>
      </c>
      <c r="D178" s="175">
        <v>3</v>
      </c>
      <c r="E178" s="175">
        <v>3</v>
      </c>
      <c r="F178" s="175">
        <v>8</v>
      </c>
      <c r="G178" s="175">
        <v>8</v>
      </c>
      <c r="H178" s="175">
        <v>4</v>
      </c>
      <c r="I178" s="175">
        <v>7</v>
      </c>
      <c r="J178" s="175">
        <v>2</v>
      </c>
      <c r="K178" s="175">
        <v>14</v>
      </c>
      <c r="L178" s="175">
        <v>6</v>
      </c>
      <c r="M178" s="175">
        <v>8</v>
      </c>
      <c r="N178" s="175">
        <v>7</v>
      </c>
    </row>
    <row r="179" spans="1:14">
      <c r="A179" s="182" t="s">
        <v>349</v>
      </c>
      <c r="B179" s="180">
        <f t="shared" si="39"/>
        <v>30</v>
      </c>
      <c r="C179" s="175">
        <v>0</v>
      </c>
      <c r="D179" s="175">
        <v>0</v>
      </c>
      <c r="E179" s="175">
        <v>0</v>
      </c>
      <c r="F179" s="175">
        <v>0</v>
      </c>
      <c r="G179" s="175">
        <v>1</v>
      </c>
      <c r="H179" s="175">
        <v>3</v>
      </c>
      <c r="I179" s="175">
        <v>2</v>
      </c>
      <c r="J179" s="175">
        <v>5</v>
      </c>
      <c r="K179" s="175">
        <v>3</v>
      </c>
      <c r="L179" s="175">
        <v>1</v>
      </c>
      <c r="M179" s="175">
        <v>9</v>
      </c>
      <c r="N179" s="175">
        <v>6</v>
      </c>
    </row>
    <row r="180" spans="1:14">
      <c r="A180" s="182" t="s">
        <v>63</v>
      </c>
      <c r="B180" s="180">
        <f t="shared" si="39"/>
        <v>1</v>
      </c>
      <c r="C180" s="175">
        <v>0</v>
      </c>
      <c r="D180" s="175">
        <v>0</v>
      </c>
      <c r="E180" s="175">
        <v>0</v>
      </c>
      <c r="F180" s="175">
        <v>0</v>
      </c>
      <c r="G180" s="175">
        <v>0</v>
      </c>
      <c r="H180" s="175">
        <v>0</v>
      </c>
      <c r="I180" s="175">
        <v>0</v>
      </c>
      <c r="J180" s="175">
        <v>1</v>
      </c>
      <c r="K180" s="175">
        <v>0</v>
      </c>
      <c r="L180" s="175">
        <v>0</v>
      </c>
      <c r="M180" s="175">
        <v>0</v>
      </c>
      <c r="N180" s="175">
        <v>0</v>
      </c>
    </row>
    <row r="181" spans="1:14">
      <c r="A181" s="182" t="s">
        <v>56</v>
      </c>
      <c r="B181" s="180">
        <f t="shared" si="39"/>
        <v>243</v>
      </c>
      <c r="C181" s="175">
        <v>28</v>
      </c>
      <c r="D181" s="175">
        <v>18</v>
      </c>
      <c r="E181" s="175">
        <v>25</v>
      </c>
      <c r="F181" s="175">
        <v>19</v>
      </c>
      <c r="G181" s="175">
        <v>17</v>
      </c>
      <c r="H181" s="175">
        <v>15</v>
      </c>
      <c r="I181" s="175">
        <v>22</v>
      </c>
      <c r="J181" s="175">
        <v>19</v>
      </c>
      <c r="K181" s="175">
        <v>18</v>
      </c>
      <c r="L181" s="175">
        <v>17</v>
      </c>
      <c r="M181" s="175">
        <v>24</v>
      </c>
      <c r="N181" s="175">
        <v>21</v>
      </c>
    </row>
    <row r="182" spans="1:14" s="181" customFormat="1">
      <c r="A182" s="30" t="s">
        <v>210</v>
      </c>
      <c r="B182" s="180">
        <f t="shared" si="39"/>
        <v>1</v>
      </c>
      <c r="C182" s="181">
        <f>SUM(C183)</f>
        <v>0</v>
      </c>
      <c r="D182" s="181">
        <f t="shared" ref="D182:N182" si="54">SUM(D183)</f>
        <v>0</v>
      </c>
      <c r="E182" s="181">
        <f t="shared" si="54"/>
        <v>0</v>
      </c>
      <c r="F182" s="181">
        <f t="shared" si="54"/>
        <v>0</v>
      </c>
      <c r="G182" s="181">
        <f t="shared" si="54"/>
        <v>0</v>
      </c>
      <c r="H182" s="181">
        <f t="shared" si="54"/>
        <v>0</v>
      </c>
      <c r="I182" s="181">
        <f t="shared" si="54"/>
        <v>1</v>
      </c>
      <c r="J182" s="181">
        <f t="shared" si="54"/>
        <v>0</v>
      </c>
      <c r="K182" s="181">
        <f t="shared" si="54"/>
        <v>0</v>
      </c>
      <c r="L182" s="181">
        <f t="shared" si="54"/>
        <v>0</v>
      </c>
      <c r="M182" s="181">
        <f t="shared" si="54"/>
        <v>0</v>
      </c>
      <c r="N182" s="181">
        <f t="shared" si="54"/>
        <v>0</v>
      </c>
    </row>
    <row r="183" spans="1:14">
      <c r="A183" s="182" t="s">
        <v>52</v>
      </c>
      <c r="B183" s="180">
        <f t="shared" si="39"/>
        <v>1</v>
      </c>
      <c r="C183" s="175">
        <v>0</v>
      </c>
      <c r="D183" s="175">
        <v>0</v>
      </c>
      <c r="E183" s="175">
        <v>0</v>
      </c>
      <c r="F183" s="175">
        <v>0</v>
      </c>
      <c r="G183" s="175">
        <v>0</v>
      </c>
      <c r="H183" s="175">
        <v>0</v>
      </c>
      <c r="I183" s="175">
        <v>1</v>
      </c>
      <c r="J183" s="175">
        <v>0</v>
      </c>
      <c r="K183" s="175">
        <v>0</v>
      </c>
      <c r="L183" s="175">
        <v>0</v>
      </c>
      <c r="M183" s="175">
        <v>0</v>
      </c>
      <c r="N183" s="175">
        <v>0</v>
      </c>
    </row>
    <row r="184" spans="1:14" s="181" customFormat="1">
      <c r="A184" s="30" t="s">
        <v>22</v>
      </c>
      <c r="B184" s="180">
        <f t="shared" si="39"/>
        <v>101</v>
      </c>
      <c r="C184" s="181">
        <f>SUM(C185:C189)</f>
        <v>19</v>
      </c>
      <c r="D184" s="181">
        <f t="shared" ref="D184:N184" si="55">SUM(D185:D189)</f>
        <v>21</v>
      </c>
      <c r="E184" s="181">
        <f t="shared" si="55"/>
        <v>14</v>
      </c>
      <c r="F184" s="181">
        <f t="shared" si="55"/>
        <v>2</v>
      </c>
      <c r="G184" s="181">
        <f t="shared" si="55"/>
        <v>2</v>
      </c>
      <c r="H184" s="181">
        <f t="shared" si="55"/>
        <v>8</v>
      </c>
      <c r="I184" s="181">
        <f t="shared" si="55"/>
        <v>3</v>
      </c>
      <c r="J184" s="181">
        <f t="shared" si="55"/>
        <v>3</v>
      </c>
      <c r="K184" s="181">
        <f t="shared" si="55"/>
        <v>3</v>
      </c>
      <c r="L184" s="181">
        <f t="shared" si="55"/>
        <v>3</v>
      </c>
      <c r="M184" s="181">
        <f t="shared" si="55"/>
        <v>8</v>
      </c>
      <c r="N184" s="181">
        <f t="shared" si="55"/>
        <v>15</v>
      </c>
    </row>
    <row r="185" spans="1:14">
      <c r="A185" s="182" t="s">
        <v>348</v>
      </c>
      <c r="B185" s="180">
        <f t="shared" si="39"/>
        <v>23</v>
      </c>
      <c r="C185" s="175">
        <v>2</v>
      </c>
      <c r="D185" s="175">
        <v>2</v>
      </c>
      <c r="E185" s="175">
        <v>4</v>
      </c>
      <c r="F185" s="175">
        <v>2</v>
      </c>
      <c r="G185" s="175">
        <v>1</v>
      </c>
      <c r="H185" s="175">
        <v>4</v>
      </c>
      <c r="I185" s="175">
        <v>0</v>
      </c>
      <c r="J185" s="175">
        <v>1</v>
      </c>
      <c r="K185" s="175">
        <v>2</v>
      </c>
      <c r="L185" s="175">
        <v>2</v>
      </c>
      <c r="M185" s="175">
        <v>0</v>
      </c>
      <c r="N185" s="175">
        <v>3</v>
      </c>
    </row>
    <row r="186" spans="1:14">
      <c r="A186" s="182" t="s">
        <v>55</v>
      </c>
      <c r="B186" s="180">
        <f t="shared" si="39"/>
        <v>63</v>
      </c>
      <c r="C186" s="175">
        <v>17</v>
      </c>
      <c r="D186" s="175">
        <v>19</v>
      </c>
      <c r="E186" s="175">
        <v>9</v>
      </c>
      <c r="F186" s="175">
        <v>0</v>
      </c>
      <c r="G186" s="175">
        <v>0</v>
      </c>
      <c r="H186" s="175">
        <v>0</v>
      </c>
      <c r="I186" s="175">
        <v>0</v>
      </c>
      <c r="J186" s="175">
        <v>0</v>
      </c>
      <c r="K186" s="175">
        <v>0</v>
      </c>
      <c r="L186" s="175">
        <v>0</v>
      </c>
      <c r="M186" s="175">
        <v>7</v>
      </c>
      <c r="N186" s="175">
        <v>11</v>
      </c>
    </row>
    <row r="187" spans="1:14">
      <c r="A187" s="182" t="s">
        <v>349</v>
      </c>
      <c r="B187" s="180">
        <f t="shared" si="39"/>
        <v>9</v>
      </c>
      <c r="C187" s="175">
        <v>0</v>
      </c>
      <c r="D187" s="175">
        <v>0</v>
      </c>
      <c r="E187" s="175">
        <v>0</v>
      </c>
      <c r="F187" s="175">
        <v>0</v>
      </c>
      <c r="G187" s="175">
        <v>0</v>
      </c>
      <c r="H187" s="175">
        <v>1</v>
      </c>
      <c r="I187" s="175">
        <v>2</v>
      </c>
      <c r="J187" s="175">
        <v>2</v>
      </c>
      <c r="K187" s="175">
        <v>1</v>
      </c>
      <c r="L187" s="175">
        <v>1</v>
      </c>
      <c r="M187" s="175">
        <v>1</v>
      </c>
      <c r="N187" s="175">
        <v>1</v>
      </c>
    </row>
    <row r="188" spans="1:14">
      <c r="A188" s="182" t="s">
        <v>56</v>
      </c>
      <c r="B188" s="180">
        <f t="shared" si="39"/>
        <v>5</v>
      </c>
      <c r="C188" s="175">
        <v>0</v>
      </c>
      <c r="D188" s="175">
        <v>0</v>
      </c>
      <c r="E188" s="175">
        <v>1</v>
      </c>
      <c r="F188" s="175">
        <v>0</v>
      </c>
      <c r="G188" s="175">
        <v>0</v>
      </c>
      <c r="H188" s="175">
        <v>3</v>
      </c>
      <c r="I188" s="175">
        <v>1</v>
      </c>
      <c r="J188" s="175">
        <v>0</v>
      </c>
      <c r="K188" s="175">
        <v>0</v>
      </c>
      <c r="L188" s="175">
        <v>0</v>
      </c>
      <c r="M188" s="175">
        <v>0</v>
      </c>
      <c r="N188" s="175">
        <v>0</v>
      </c>
    </row>
    <row r="189" spans="1:14">
      <c r="A189" s="182" t="s">
        <v>347</v>
      </c>
      <c r="B189" s="180">
        <f t="shared" si="39"/>
        <v>1</v>
      </c>
      <c r="C189" s="175">
        <v>0</v>
      </c>
      <c r="D189" s="175">
        <v>0</v>
      </c>
      <c r="E189" s="175">
        <v>0</v>
      </c>
      <c r="F189" s="175">
        <v>0</v>
      </c>
      <c r="G189" s="175">
        <v>1</v>
      </c>
      <c r="H189" s="175">
        <v>0</v>
      </c>
      <c r="I189" s="175">
        <v>0</v>
      </c>
      <c r="J189" s="175">
        <v>0</v>
      </c>
      <c r="K189" s="175">
        <v>0</v>
      </c>
      <c r="L189" s="175">
        <v>0</v>
      </c>
      <c r="M189" s="175">
        <v>0</v>
      </c>
      <c r="N189" s="175">
        <v>0</v>
      </c>
    </row>
    <row r="190" spans="1:14" s="181" customFormat="1">
      <c r="A190" s="30" t="s">
        <v>23</v>
      </c>
      <c r="B190" s="180">
        <f t="shared" si="39"/>
        <v>19</v>
      </c>
      <c r="C190" s="181">
        <f>SUM(C191:C197)</f>
        <v>2</v>
      </c>
      <c r="D190" s="181">
        <f t="shared" ref="D190:N190" si="56">SUM(D191:D197)</f>
        <v>3</v>
      </c>
      <c r="E190" s="181">
        <f t="shared" si="56"/>
        <v>2</v>
      </c>
      <c r="F190" s="181">
        <f t="shared" si="56"/>
        <v>0</v>
      </c>
      <c r="G190" s="181">
        <f t="shared" si="56"/>
        <v>1</v>
      </c>
      <c r="H190" s="181">
        <f t="shared" si="56"/>
        <v>3</v>
      </c>
      <c r="I190" s="181">
        <f t="shared" si="56"/>
        <v>2</v>
      </c>
      <c r="J190" s="181">
        <f t="shared" si="56"/>
        <v>2</v>
      </c>
      <c r="K190" s="181">
        <f t="shared" si="56"/>
        <v>2</v>
      </c>
      <c r="L190" s="181">
        <f t="shared" si="56"/>
        <v>1</v>
      </c>
      <c r="M190" s="181">
        <f t="shared" si="56"/>
        <v>0</v>
      </c>
      <c r="N190" s="181">
        <f t="shared" si="56"/>
        <v>1</v>
      </c>
    </row>
    <row r="191" spans="1:14">
      <c r="A191" s="182" t="s">
        <v>53</v>
      </c>
      <c r="B191" s="180">
        <f t="shared" si="39"/>
        <v>4</v>
      </c>
      <c r="C191" s="175">
        <v>0</v>
      </c>
      <c r="D191" s="175">
        <v>0</v>
      </c>
      <c r="E191" s="175">
        <v>0</v>
      </c>
      <c r="F191" s="175">
        <v>0</v>
      </c>
      <c r="G191" s="175">
        <v>0</v>
      </c>
      <c r="H191" s="175">
        <v>2</v>
      </c>
      <c r="I191" s="175">
        <v>1</v>
      </c>
      <c r="J191" s="175">
        <v>0</v>
      </c>
      <c r="K191" s="175">
        <v>0</v>
      </c>
      <c r="L191" s="175">
        <v>0</v>
      </c>
      <c r="M191" s="175">
        <v>0</v>
      </c>
      <c r="N191" s="175">
        <v>1</v>
      </c>
    </row>
    <row r="192" spans="1:14">
      <c r="A192" s="182" t="s">
        <v>348</v>
      </c>
      <c r="B192" s="180">
        <f t="shared" si="39"/>
        <v>6</v>
      </c>
      <c r="C192" s="175">
        <v>1</v>
      </c>
      <c r="D192" s="175">
        <v>1</v>
      </c>
      <c r="E192" s="175">
        <v>1</v>
      </c>
      <c r="F192" s="175">
        <v>0</v>
      </c>
      <c r="G192" s="175">
        <v>1</v>
      </c>
      <c r="H192" s="175">
        <v>0</v>
      </c>
      <c r="I192" s="175">
        <v>0</v>
      </c>
      <c r="J192" s="175">
        <v>1</v>
      </c>
      <c r="K192" s="175">
        <v>1</v>
      </c>
      <c r="L192" s="175">
        <v>0</v>
      </c>
      <c r="M192" s="175">
        <v>0</v>
      </c>
      <c r="N192" s="175">
        <v>0</v>
      </c>
    </row>
    <row r="193" spans="1:14">
      <c r="A193" s="182" t="s">
        <v>55</v>
      </c>
      <c r="B193" s="180">
        <f t="shared" si="39"/>
        <v>1</v>
      </c>
      <c r="C193" s="175">
        <v>0</v>
      </c>
      <c r="D193" s="175">
        <v>1</v>
      </c>
      <c r="E193" s="175">
        <v>0</v>
      </c>
      <c r="F193" s="175">
        <v>0</v>
      </c>
      <c r="G193" s="175">
        <v>0</v>
      </c>
      <c r="H193" s="175">
        <v>0</v>
      </c>
      <c r="I193" s="175">
        <v>0</v>
      </c>
      <c r="J193" s="175">
        <v>0</v>
      </c>
      <c r="K193" s="175">
        <v>0</v>
      </c>
      <c r="L193" s="175">
        <v>0</v>
      </c>
      <c r="M193" s="175">
        <v>0</v>
      </c>
      <c r="N193" s="175">
        <v>0</v>
      </c>
    </row>
    <row r="194" spans="1:14">
      <c r="A194" s="182" t="s">
        <v>349</v>
      </c>
      <c r="B194" s="180">
        <f t="shared" si="39"/>
        <v>2</v>
      </c>
      <c r="C194" s="175">
        <v>0</v>
      </c>
      <c r="D194" s="175">
        <v>0</v>
      </c>
      <c r="E194" s="175">
        <v>0</v>
      </c>
      <c r="F194" s="175">
        <v>0</v>
      </c>
      <c r="G194" s="175">
        <v>0</v>
      </c>
      <c r="H194" s="175">
        <v>1</v>
      </c>
      <c r="I194" s="175">
        <v>0</v>
      </c>
      <c r="J194" s="175">
        <v>0</v>
      </c>
      <c r="K194" s="175">
        <v>0</v>
      </c>
      <c r="L194" s="175">
        <v>1</v>
      </c>
      <c r="M194" s="175">
        <v>0</v>
      </c>
      <c r="N194" s="175">
        <v>0</v>
      </c>
    </row>
    <row r="195" spans="1:14">
      <c r="A195" s="182" t="s">
        <v>63</v>
      </c>
      <c r="B195" s="180">
        <f t="shared" si="39"/>
        <v>3</v>
      </c>
      <c r="C195" s="175">
        <v>1</v>
      </c>
      <c r="D195" s="175">
        <v>0</v>
      </c>
      <c r="E195" s="175">
        <v>0</v>
      </c>
      <c r="F195" s="175">
        <v>0</v>
      </c>
      <c r="G195" s="175">
        <v>0</v>
      </c>
      <c r="H195" s="175">
        <v>0</v>
      </c>
      <c r="I195" s="175">
        <v>1</v>
      </c>
      <c r="J195" s="175">
        <v>1</v>
      </c>
      <c r="K195" s="175">
        <v>0</v>
      </c>
      <c r="L195" s="175">
        <v>0</v>
      </c>
      <c r="M195" s="175">
        <v>0</v>
      </c>
      <c r="N195" s="175">
        <v>0</v>
      </c>
    </row>
    <row r="196" spans="1:14">
      <c r="A196" s="182" t="s">
        <v>56</v>
      </c>
      <c r="B196" s="180">
        <f t="shared" si="39"/>
        <v>2</v>
      </c>
      <c r="C196" s="175">
        <v>0</v>
      </c>
      <c r="D196" s="175">
        <v>1</v>
      </c>
      <c r="E196" s="175">
        <v>0</v>
      </c>
      <c r="F196" s="175">
        <v>0</v>
      </c>
      <c r="G196" s="175">
        <v>0</v>
      </c>
      <c r="H196" s="175">
        <v>0</v>
      </c>
      <c r="I196" s="175">
        <v>0</v>
      </c>
      <c r="J196" s="175">
        <v>0</v>
      </c>
      <c r="K196" s="175">
        <v>1</v>
      </c>
      <c r="L196" s="175">
        <v>0</v>
      </c>
      <c r="M196" s="175">
        <v>0</v>
      </c>
      <c r="N196" s="175">
        <v>0</v>
      </c>
    </row>
    <row r="197" spans="1:14">
      <c r="A197" s="182" t="s">
        <v>52</v>
      </c>
      <c r="B197" s="180">
        <f t="shared" si="39"/>
        <v>1</v>
      </c>
      <c r="C197" s="175">
        <v>0</v>
      </c>
      <c r="D197" s="175">
        <v>0</v>
      </c>
      <c r="E197" s="175">
        <v>1</v>
      </c>
      <c r="F197" s="175">
        <v>0</v>
      </c>
      <c r="G197" s="175">
        <v>0</v>
      </c>
      <c r="H197" s="175">
        <v>0</v>
      </c>
      <c r="I197" s="175">
        <v>0</v>
      </c>
      <c r="J197" s="175">
        <v>0</v>
      </c>
      <c r="K197" s="175">
        <v>0</v>
      </c>
      <c r="L197" s="175">
        <v>0</v>
      </c>
      <c r="M197" s="175">
        <v>0</v>
      </c>
      <c r="N197" s="175">
        <v>0</v>
      </c>
    </row>
    <row r="198" spans="1:14" s="181" customFormat="1">
      <c r="A198" s="30" t="s">
        <v>43</v>
      </c>
      <c r="B198" s="180">
        <f t="shared" ref="B198:B261" si="57">SUM(C198:N198)</f>
        <v>9</v>
      </c>
      <c r="C198" s="181">
        <f>SUM(C199)</f>
        <v>1</v>
      </c>
      <c r="D198" s="181">
        <f t="shared" ref="D198:N198" si="58">SUM(D199)</f>
        <v>1</v>
      </c>
      <c r="E198" s="181">
        <f t="shared" si="58"/>
        <v>0</v>
      </c>
      <c r="F198" s="181">
        <f t="shared" si="58"/>
        <v>1</v>
      </c>
      <c r="G198" s="181">
        <f t="shared" si="58"/>
        <v>0</v>
      </c>
      <c r="H198" s="181">
        <f t="shared" si="58"/>
        <v>0</v>
      </c>
      <c r="I198" s="181">
        <f t="shared" si="58"/>
        <v>2</v>
      </c>
      <c r="J198" s="181">
        <f t="shared" si="58"/>
        <v>0</v>
      </c>
      <c r="K198" s="181">
        <f t="shared" si="58"/>
        <v>0</v>
      </c>
      <c r="L198" s="181">
        <f t="shared" si="58"/>
        <v>2</v>
      </c>
      <c r="M198" s="181">
        <f t="shared" si="58"/>
        <v>1</v>
      </c>
      <c r="N198" s="181">
        <f t="shared" si="58"/>
        <v>1</v>
      </c>
    </row>
    <row r="199" spans="1:14">
      <c r="A199" s="182" t="s">
        <v>348</v>
      </c>
      <c r="B199" s="180">
        <f t="shared" si="57"/>
        <v>9</v>
      </c>
      <c r="C199" s="175">
        <v>1</v>
      </c>
      <c r="D199" s="175">
        <v>1</v>
      </c>
      <c r="E199" s="175">
        <v>0</v>
      </c>
      <c r="F199" s="175">
        <v>1</v>
      </c>
      <c r="G199" s="175">
        <v>0</v>
      </c>
      <c r="H199" s="175">
        <v>0</v>
      </c>
      <c r="I199" s="175">
        <v>2</v>
      </c>
      <c r="J199" s="175">
        <v>0</v>
      </c>
      <c r="K199" s="175">
        <v>0</v>
      </c>
      <c r="L199" s="175">
        <v>2</v>
      </c>
      <c r="M199" s="175">
        <v>1</v>
      </c>
      <c r="N199" s="175">
        <v>1</v>
      </c>
    </row>
    <row r="200" spans="1:14" s="181" customFormat="1">
      <c r="A200" s="30" t="s">
        <v>24</v>
      </c>
      <c r="B200" s="180">
        <f t="shared" si="57"/>
        <v>743</v>
      </c>
      <c r="C200" s="181">
        <f>SUM(C201:C206)</f>
        <v>64</v>
      </c>
      <c r="D200" s="181">
        <f t="shared" ref="D200:N200" si="59">SUM(D201:D206)</f>
        <v>65</v>
      </c>
      <c r="E200" s="181">
        <f t="shared" si="59"/>
        <v>63</v>
      </c>
      <c r="F200" s="181">
        <f t="shared" si="59"/>
        <v>69</v>
      </c>
      <c r="G200" s="181">
        <f t="shared" si="59"/>
        <v>65</v>
      </c>
      <c r="H200" s="181">
        <f t="shared" si="59"/>
        <v>54</v>
      </c>
      <c r="I200" s="181">
        <f t="shared" si="59"/>
        <v>64</v>
      </c>
      <c r="J200" s="181">
        <f t="shared" si="59"/>
        <v>55</v>
      </c>
      <c r="K200" s="181">
        <f t="shared" si="59"/>
        <v>59</v>
      </c>
      <c r="L200" s="181">
        <f t="shared" si="59"/>
        <v>58</v>
      </c>
      <c r="M200" s="181">
        <f t="shared" si="59"/>
        <v>66</v>
      </c>
      <c r="N200" s="181">
        <f t="shared" si="59"/>
        <v>61</v>
      </c>
    </row>
    <row r="201" spans="1:14">
      <c r="A201" s="182" t="s">
        <v>348</v>
      </c>
      <c r="B201" s="180">
        <f t="shared" si="57"/>
        <v>367</v>
      </c>
      <c r="C201" s="175">
        <v>55</v>
      </c>
      <c r="D201" s="175">
        <v>58</v>
      </c>
      <c r="E201" s="175">
        <v>53</v>
      </c>
      <c r="F201" s="175">
        <v>58</v>
      </c>
      <c r="G201" s="175">
        <v>26</v>
      </c>
      <c r="H201" s="175">
        <v>25</v>
      </c>
      <c r="I201" s="175">
        <v>14</v>
      </c>
      <c r="J201" s="175">
        <v>16</v>
      </c>
      <c r="K201" s="175">
        <v>22</v>
      </c>
      <c r="L201" s="175">
        <v>12</v>
      </c>
      <c r="M201" s="175">
        <v>9</v>
      </c>
      <c r="N201" s="175">
        <v>19</v>
      </c>
    </row>
    <row r="202" spans="1:14">
      <c r="A202" s="182" t="s">
        <v>55</v>
      </c>
      <c r="B202" s="180">
        <f t="shared" si="57"/>
        <v>3</v>
      </c>
      <c r="C202" s="175">
        <v>0</v>
      </c>
      <c r="D202" s="175">
        <v>0</v>
      </c>
      <c r="E202" s="175">
        <v>0</v>
      </c>
      <c r="F202" s="175">
        <v>0</v>
      </c>
      <c r="G202" s="175">
        <v>3</v>
      </c>
      <c r="H202" s="175">
        <v>0</v>
      </c>
      <c r="I202" s="175">
        <v>0</v>
      </c>
      <c r="J202" s="175">
        <v>0</v>
      </c>
      <c r="K202" s="175">
        <v>0</v>
      </c>
      <c r="L202" s="175">
        <v>0</v>
      </c>
      <c r="M202" s="175">
        <v>0</v>
      </c>
      <c r="N202" s="175">
        <v>0</v>
      </c>
    </row>
    <row r="203" spans="1:14">
      <c r="A203" s="182" t="s">
        <v>54</v>
      </c>
      <c r="B203" s="180">
        <f t="shared" si="57"/>
        <v>32</v>
      </c>
      <c r="C203" s="175">
        <v>3</v>
      </c>
      <c r="D203" s="175">
        <v>1</v>
      </c>
      <c r="E203" s="175">
        <v>1</v>
      </c>
      <c r="F203" s="175">
        <v>2</v>
      </c>
      <c r="G203" s="175">
        <v>3</v>
      </c>
      <c r="H203" s="175">
        <v>4</v>
      </c>
      <c r="I203" s="175">
        <v>4</v>
      </c>
      <c r="J203" s="175">
        <v>2</v>
      </c>
      <c r="K203" s="175">
        <v>4</v>
      </c>
      <c r="L203" s="175">
        <v>1</v>
      </c>
      <c r="M203" s="175">
        <v>5</v>
      </c>
      <c r="N203" s="175">
        <v>2</v>
      </c>
    </row>
    <row r="204" spans="1:14">
      <c r="A204" s="182" t="s">
        <v>349</v>
      </c>
      <c r="B204" s="180">
        <f t="shared" si="57"/>
        <v>237</v>
      </c>
      <c r="C204" s="175">
        <v>0</v>
      </c>
      <c r="D204" s="175">
        <v>0</v>
      </c>
      <c r="E204" s="175">
        <v>0</v>
      </c>
      <c r="F204" s="175">
        <v>0</v>
      </c>
      <c r="G204" s="175">
        <v>27</v>
      </c>
      <c r="H204" s="175">
        <v>19</v>
      </c>
      <c r="I204" s="175">
        <v>34</v>
      </c>
      <c r="J204" s="175">
        <v>27</v>
      </c>
      <c r="K204" s="175">
        <v>24</v>
      </c>
      <c r="L204" s="175">
        <v>33</v>
      </c>
      <c r="M204" s="175">
        <v>43</v>
      </c>
      <c r="N204" s="175">
        <v>30</v>
      </c>
    </row>
    <row r="205" spans="1:14">
      <c r="A205" s="182" t="s">
        <v>63</v>
      </c>
      <c r="B205" s="180">
        <f t="shared" si="57"/>
        <v>2</v>
      </c>
      <c r="C205" s="175">
        <v>0</v>
      </c>
      <c r="D205" s="175">
        <v>0</v>
      </c>
      <c r="E205" s="175">
        <v>0</v>
      </c>
      <c r="F205" s="175">
        <v>1</v>
      </c>
      <c r="G205" s="175">
        <v>0</v>
      </c>
      <c r="H205" s="175">
        <v>0</v>
      </c>
      <c r="I205" s="175">
        <v>0</v>
      </c>
      <c r="J205" s="175">
        <v>0</v>
      </c>
      <c r="K205" s="175">
        <v>0</v>
      </c>
      <c r="L205" s="175">
        <v>0</v>
      </c>
      <c r="M205" s="175">
        <v>0</v>
      </c>
      <c r="N205" s="175">
        <v>1</v>
      </c>
    </row>
    <row r="206" spans="1:14">
      <c r="A206" s="182" t="s">
        <v>56</v>
      </c>
      <c r="B206" s="180">
        <f t="shared" si="57"/>
        <v>102</v>
      </c>
      <c r="C206" s="175">
        <v>6</v>
      </c>
      <c r="D206" s="175">
        <v>6</v>
      </c>
      <c r="E206" s="175">
        <v>9</v>
      </c>
      <c r="F206" s="175">
        <v>8</v>
      </c>
      <c r="G206" s="175">
        <v>6</v>
      </c>
      <c r="H206" s="175">
        <v>6</v>
      </c>
      <c r="I206" s="175">
        <v>12</v>
      </c>
      <c r="J206" s="175">
        <v>10</v>
      </c>
      <c r="K206" s="175">
        <v>9</v>
      </c>
      <c r="L206" s="175">
        <v>12</v>
      </c>
      <c r="M206" s="175">
        <v>9</v>
      </c>
      <c r="N206" s="175">
        <v>9</v>
      </c>
    </row>
    <row r="207" spans="1:14" s="181" customFormat="1">
      <c r="A207" s="30" t="s">
        <v>135</v>
      </c>
      <c r="B207" s="180">
        <f t="shared" si="57"/>
        <v>1</v>
      </c>
      <c r="C207" s="181">
        <f>SUM(C208)</f>
        <v>0</v>
      </c>
      <c r="D207" s="181">
        <f t="shared" ref="D207:N207" si="60">SUM(D208)</f>
        <v>0</v>
      </c>
      <c r="E207" s="181">
        <f t="shared" si="60"/>
        <v>1</v>
      </c>
      <c r="F207" s="181">
        <f t="shared" si="60"/>
        <v>0</v>
      </c>
      <c r="G207" s="181">
        <f t="shared" si="60"/>
        <v>0</v>
      </c>
      <c r="H207" s="181">
        <f t="shared" si="60"/>
        <v>0</v>
      </c>
      <c r="I207" s="181">
        <f t="shared" si="60"/>
        <v>0</v>
      </c>
      <c r="J207" s="181">
        <f t="shared" si="60"/>
        <v>0</v>
      </c>
      <c r="K207" s="181">
        <f t="shared" si="60"/>
        <v>0</v>
      </c>
      <c r="L207" s="181">
        <f t="shared" si="60"/>
        <v>0</v>
      </c>
      <c r="M207" s="181">
        <f t="shared" si="60"/>
        <v>0</v>
      </c>
      <c r="N207" s="181">
        <f t="shared" si="60"/>
        <v>0</v>
      </c>
    </row>
    <row r="208" spans="1:14">
      <c r="A208" s="182" t="s">
        <v>56</v>
      </c>
      <c r="B208" s="180">
        <f t="shared" si="57"/>
        <v>1</v>
      </c>
      <c r="C208" s="175">
        <v>0</v>
      </c>
      <c r="D208" s="175">
        <v>0</v>
      </c>
      <c r="E208" s="175">
        <v>1</v>
      </c>
      <c r="F208" s="175">
        <v>0</v>
      </c>
      <c r="G208" s="175">
        <v>0</v>
      </c>
      <c r="H208" s="175">
        <v>0</v>
      </c>
      <c r="I208" s="175">
        <v>0</v>
      </c>
      <c r="J208" s="175">
        <v>0</v>
      </c>
      <c r="K208" s="175">
        <v>0</v>
      </c>
      <c r="L208" s="175">
        <v>0</v>
      </c>
      <c r="M208" s="175">
        <v>0</v>
      </c>
      <c r="N208" s="175">
        <v>0</v>
      </c>
    </row>
    <row r="209" spans="1:14" s="181" customFormat="1">
      <c r="A209" s="181" t="s">
        <v>79</v>
      </c>
      <c r="B209" s="180">
        <f t="shared" si="57"/>
        <v>2</v>
      </c>
      <c r="C209" s="181">
        <f>SUM(C210)</f>
        <v>0</v>
      </c>
      <c r="D209" s="181">
        <f t="shared" ref="D209:N209" si="61">SUM(D210)</f>
        <v>0</v>
      </c>
      <c r="E209" s="181">
        <f t="shared" si="61"/>
        <v>0</v>
      </c>
      <c r="F209" s="181">
        <f t="shared" si="61"/>
        <v>0</v>
      </c>
      <c r="G209" s="181">
        <f t="shared" si="61"/>
        <v>0</v>
      </c>
      <c r="H209" s="181">
        <f t="shared" si="61"/>
        <v>0</v>
      </c>
      <c r="I209" s="181">
        <f t="shared" si="61"/>
        <v>0</v>
      </c>
      <c r="J209" s="181">
        <f t="shared" si="61"/>
        <v>1</v>
      </c>
      <c r="K209" s="181">
        <f t="shared" si="61"/>
        <v>0</v>
      </c>
      <c r="L209" s="181">
        <f t="shared" si="61"/>
        <v>0</v>
      </c>
      <c r="M209" s="181">
        <f t="shared" si="61"/>
        <v>0</v>
      </c>
      <c r="N209" s="181">
        <f t="shared" si="61"/>
        <v>1</v>
      </c>
    </row>
    <row r="210" spans="1:14">
      <c r="A210" s="182" t="s">
        <v>52</v>
      </c>
      <c r="B210" s="180">
        <f t="shared" si="57"/>
        <v>2</v>
      </c>
      <c r="C210" s="175">
        <v>0</v>
      </c>
      <c r="D210" s="175">
        <v>0</v>
      </c>
      <c r="E210" s="175">
        <v>0</v>
      </c>
      <c r="F210" s="175">
        <v>0</v>
      </c>
      <c r="G210" s="175">
        <v>0</v>
      </c>
      <c r="H210" s="175">
        <v>0</v>
      </c>
      <c r="I210" s="175">
        <v>0</v>
      </c>
      <c r="J210" s="175">
        <v>1</v>
      </c>
      <c r="K210" s="175">
        <v>0</v>
      </c>
      <c r="L210" s="175">
        <v>0</v>
      </c>
      <c r="M210" s="175">
        <v>0</v>
      </c>
      <c r="N210" s="175">
        <v>1</v>
      </c>
    </row>
    <row r="211" spans="1:14" s="181" customFormat="1">
      <c r="A211" s="30" t="s">
        <v>25</v>
      </c>
      <c r="B211" s="180">
        <f t="shared" si="57"/>
        <v>316</v>
      </c>
      <c r="C211" s="181">
        <f>SUM(C212:C216)</f>
        <v>27</v>
      </c>
      <c r="D211" s="181">
        <f t="shared" ref="D211:N211" si="62">SUM(D212:D216)</f>
        <v>32</v>
      </c>
      <c r="E211" s="181">
        <f t="shared" si="62"/>
        <v>30</v>
      </c>
      <c r="F211" s="181">
        <f t="shared" si="62"/>
        <v>26</v>
      </c>
      <c r="G211" s="181">
        <f t="shared" si="62"/>
        <v>19</v>
      </c>
      <c r="H211" s="181">
        <f t="shared" si="62"/>
        <v>17</v>
      </c>
      <c r="I211" s="181">
        <f t="shared" si="62"/>
        <v>16</v>
      </c>
      <c r="J211" s="181">
        <f t="shared" si="62"/>
        <v>29</v>
      </c>
      <c r="K211" s="181">
        <f t="shared" si="62"/>
        <v>19</v>
      </c>
      <c r="L211" s="181">
        <f t="shared" si="62"/>
        <v>28</v>
      </c>
      <c r="M211" s="181">
        <f t="shared" si="62"/>
        <v>34</v>
      </c>
      <c r="N211" s="181">
        <f t="shared" si="62"/>
        <v>39</v>
      </c>
    </row>
    <row r="212" spans="1:14">
      <c r="A212" s="182" t="s">
        <v>348</v>
      </c>
      <c r="B212" s="180">
        <f t="shared" si="57"/>
        <v>55</v>
      </c>
      <c r="C212" s="175">
        <v>13</v>
      </c>
      <c r="D212" s="175">
        <v>10</v>
      </c>
      <c r="E212" s="175">
        <v>10</v>
      </c>
      <c r="F212" s="175">
        <v>11</v>
      </c>
      <c r="G212" s="175">
        <v>1</v>
      </c>
      <c r="H212" s="175">
        <v>1</v>
      </c>
      <c r="I212" s="175">
        <v>1</v>
      </c>
      <c r="J212" s="175">
        <v>3</v>
      </c>
      <c r="K212" s="175">
        <v>1</v>
      </c>
      <c r="L212" s="175">
        <v>3</v>
      </c>
      <c r="M212" s="175">
        <v>0</v>
      </c>
      <c r="N212" s="175">
        <v>1</v>
      </c>
    </row>
    <row r="213" spans="1:14">
      <c r="A213" s="182" t="s">
        <v>55</v>
      </c>
      <c r="B213" s="180">
        <f t="shared" si="57"/>
        <v>93</v>
      </c>
      <c r="C213" s="175">
        <v>10</v>
      </c>
      <c r="D213" s="175">
        <v>10</v>
      </c>
      <c r="E213" s="175">
        <v>14</v>
      </c>
      <c r="F213" s="175">
        <v>7</v>
      </c>
      <c r="G213" s="175">
        <v>4</v>
      </c>
      <c r="H213" s="175">
        <v>2</v>
      </c>
      <c r="I213" s="175">
        <v>2</v>
      </c>
      <c r="J213" s="175">
        <v>2</v>
      </c>
      <c r="K213" s="175">
        <v>4</v>
      </c>
      <c r="L213" s="175">
        <v>3</v>
      </c>
      <c r="M213" s="175">
        <v>15</v>
      </c>
      <c r="N213" s="175">
        <v>20</v>
      </c>
    </row>
    <row r="214" spans="1:14">
      <c r="A214" s="182" t="s">
        <v>54</v>
      </c>
      <c r="B214" s="180">
        <f t="shared" si="57"/>
        <v>15</v>
      </c>
      <c r="C214" s="175">
        <v>1</v>
      </c>
      <c r="D214" s="175">
        <v>4</v>
      </c>
      <c r="E214" s="175">
        <v>0</v>
      </c>
      <c r="F214" s="175">
        <v>1</v>
      </c>
      <c r="G214" s="175">
        <v>3</v>
      </c>
      <c r="H214" s="175">
        <v>0</v>
      </c>
      <c r="I214" s="175">
        <v>0</v>
      </c>
      <c r="J214" s="175">
        <v>3</v>
      </c>
      <c r="K214" s="175">
        <v>0</v>
      </c>
      <c r="L214" s="175">
        <v>0</v>
      </c>
      <c r="M214" s="175">
        <v>0</v>
      </c>
      <c r="N214" s="175">
        <v>3</v>
      </c>
    </row>
    <row r="215" spans="1:14">
      <c r="A215" s="182" t="s">
        <v>349</v>
      </c>
      <c r="B215" s="180">
        <f t="shared" si="57"/>
        <v>84</v>
      </c>
      <c r="C215" s="175">
        <v>0</v>
      </c>
      <c r="D215" s="175">
        <v>0</v>
      </c>
      <c r="E215" s="175">
        <v>0</v>
      </c>
      <c r="F215" s="175">
        <v>0</v>
      </c>
      <c r="G215" s="175">
        <v>9</v>
      </c>
      <c r="H215" s="175">
        <v>10</v>
      </c>
      <c r="I215" s="175">
        <v>8</v>
      </c>
      <c r="J215" s="175">
        <v>10</v>
      </c>
      <c r="K215" s="175">
        <v>12</v>
      </c>
      <c r="L215" s="175">
        <v>14</v>
      </c>
      <c r="M215" s="175">
        <v>11</v>
      </c>
      <c r="N215" s="175">
        <v>10</v>
      </c>
    </row>
    <row r="216" spans="1:14">
      <c r="A216" s="182" t="s">
        <v>56</v>
      </c>
      <c r="B216" s="180">
        <f t="shared" si="57"/>
        <v>69</v>
      </c>
      <c r="C216" s="175">
        <v>3</v>
      </c>
      <c r="D216" s="175">
        <v>8</v>
      </c>
      <c r="E216" s="175">
        <v>6</v>
      </c>
      <c r="F216" s="175">
        <v>7</v>
      </c>
      <c r="G216" s="175">
        <v>2</v>
      </c>
      <c r="H216" s="175">
        <v>4</v>
      </c>
      <c r="I216" s="175">
        <v>5</v>
      </c>
      <c r="J216" s="175">
        <v>11</v>
      </c>
      <c r="K216" s="175">
        <v>2</v>
      </c>
      <c r="L216" s="175">
        <v>8</v>
      </c>
      <c r="M216" s="175">
        <v>8</v>
      </c>
      <c r="N216" s="175">
        <v>5</v>
      </c>
    </row>
    <row r="217" spans="1:14" s="181" customFormat="1">
      <c r="A217" s="30" t="s">
        <v>103</v>
      </c>
      <c r="B217" s="180">
        <f t="shared" si="57"/>
        <v>24</v>
      </c>
      <c r="C217" s="181">
        <f>SUM(C218:C221)</f>
        <v>0</v>
      </c>
      <c r="D217" s="181">
        <f t="shared" ref="D217:N217" si="63">SUM(D218:D221)</f>
        <v>0</v>
      </c>
      <c r="E217" s="181">
        <f t="shared" si="63"/>
        <v>1</v>
      </c>
      <c r="F217" s="181">
        <f t="shared" si="63"/>
        <v>5</v>
      </c>
      <c r="G217" s="181">
        <f t="shared" si="63"/>
        <v>3</v>
      </c>
      <c r="H217" s="181">
        <f t="shared" si="63"/>
        <v>2</v>
      </c>
      <c r="I217" s="181">
        <f t="shared" si="63"/>
        <v>3</v>
      </c>
      <c r="J217" s="181">
        <f t="shared" si="63"/>
        <v>2</v>
      </c>
      <c r="K217" s="181">
        <f t="shared" si="63"/>
        <v>2</v>
      </c>
      <c r="L217" s="181">
        <f t="shared" si="63"/>
        <v>2</v>
      </c>
      <c r="M217" s="181">
        <f t="shared" si="63"/>
        <v>3</v>
      </c>
      <c r="N217" s="181">
        <f t="shared" si="63"/>
        <v>1</v>
      </c>
    </row>
    <row r="218" spans="1:14">
      <c r="A218" s="182" t="s">
        <v>53</v>
      </c>
      <c r="B218" s="180">
        <f t="shared" si="57"/>
        <v>1</v>
      </c>
      <c r="C218" s="175">
        <v>0</v>
      </c>
      <c r="D218" s="175">
        <v>0</v>
      </c>
      <c r="E218" s="175">
        <v>0</v>
      </c>
      <c r="F218" s="175">
        <v>0</v>
      </c>
      <c r="G218" s="175">
        <v>0</v>
      </c>
      <c r="H218" s="175">
        <v>0</v>
      </c>
      <c r="I218" s="175">
        <v>0</v>
      </c>
      <c r="J218" s="175">
        <v>0</v>
      </c>
      <c r="K218" s="175">
        <v>0</v>
      </c>
      <c r="L218" s="175">
        <v>0</v>
      </c>
      <c r="M218" s="175">
        <v>1</v>
      </c>
      <c r="N218" s="175">
        <v>0</v>
      </c>
    </row>
    <row r="219" spans="1:14">
      <c r="A219" s="182" t="s">
        <v>348</v>
      </c>
      <c r="B219" s="180">
        <f t="shared" si="57"/>
        <v>8</v>
      </c>
      <c r="C219" s="175">
        <v>0</v>
      </c>
      <c r="D219" s="175">
        <v>0</v>
      </c>
      <c r="E219" s="175">
        <v>1</v>
      </c>
      <c r="F219" s="175">
        <v>5</v>
      </c>
      <c r="G219" s="175">
        <v>0</v>
      </c>
      <c r="H219" s="175">
        <v>1</v>
      </c>
      <c r="I219" s="175">
        <v>1</v>
      </c>
      <c r="J219" s="175">
        <v>0</v>
      </c>
      <c r="K219" s="175">
        <v>0</v>
      </c>
      <c r="L219" s="175">
        <v>0</v>
      </c>
      <c r="M219" s="175">
        <v>0</v>
      </c>
      <c r="N219" s="175">
        <v>0</v>
      </c>
    </row>
    <row r="220" spans="1:14">
      <c r="A220" s="182" t="s">
        <v>349</v>
      </c>
      <c r="B220" s="180">
        <f t="shared" si="57"/>
        <v>14</v>
      </c>
      <c r="C220" s="175">
        <v>0</v>
      </c>
      <c r="D220" s="175">
        <v>0</v>
      </c>
      <c r="E220" s="175">
        <v>0</v>
      </c>
      <c r="F220" s="175">
        <v>0</v>
      </c>
      <c r="G220" s="175">
        <v>2</v>
      </c>
      <c r="H220" s="175">
        <v>1</v>
      </c>
      <c r="I220" s="175">
        <v>2</v>
      </c>
      <c r="J220" s="175">
        <v>2</v>
      </c>
      <c r="K220" s="175">
        <v>2</v>
      </c>
      <c r="L220" s="175">
        <v>2</v>
      </c>
      <c r="M220" s="175">
        <v>2</v>
      </c>
      <c r="N220" s="175">
        <v>1</v>
      </c>
    </row>
    <row r="221" spans="1:14">
      <c r="A221" s="182" t="s">
        <v>52</v>
      </c>
      <c r="B221" s="180">
        <f t="shared" si="57"/>
        <v>1</v>
      </c>
      <c r="C221" s="175">
        <v>0</v>
      </c>
      <c r="D221" s="175">
        <v>0</v>
      </c>
      <c r="E221" s="175">
        <v>0</v>
      </c>
      <c r="F221" s="175">
        <v>0</v>
      </c>
      <c r="G221" s="175">
        <v>1</v>
      </c>
      <c r="H221" s="175">
        <v>0</v>
      </c>
      <c r="I221" s="175">
        <v>0</v>
      </c>
      <c r="J221" s="175">
        <v>0</v>
      </c>
      <c r="K221" s="175">
        <v>0</v>
      </c>
      <c r="L221" s="175">
        <v>0</v>
      </c>
      <c r="M221" s="175">
        <v>0</v>
      </c>
      <c r="N221" s="175">
        <v>0</v>
      </c>
    </row>
    <row r="222" spans="1:14" s="181" customFormat="1">
      <c r="A222" s="181" t="s">
        <v>258</v>
      </c>
      <c r="B222" s="180">
        <f t="shared" si="57"/>
        <v>1</v>
      </c>
      <c r="C222" s="181">
        <f>SUM(C223)</f>
        <v>0</v>
      </c>
      <c r="D222" s="181">
        <f t="shared" ref="D222:N222" si="64">SUM(D223)</f>
        <v>0</v>
      </c>
      <c r="E222" s="181">
        <f t="shared" si="64"/>
        <v>0</v>
      </c>
      <c r="F222" s="181">
        <f t="shared" si="64"/>
        <v>0</v>
      </c>
      <c r="G222" s="181">
        <f t="shared" si="64"/>
        <v>0</v>
      </c>
      <c r="H222" s="181">
        <f t="shared" si="64"/>
        <v>0</v>
      </c>
      <c r="I222" s="181">
        <f t="shared" si="64"/>
        <v>0</v>
      </c>
      <c r="J222" s="181">
        <f t="shared" si="64"/>
        <v>0</v>
      </c>
      <c r="K222" s="181">
        <f t="shared" si="64"/>
        <v>0</v>
      </c>
      <c r="L222" s="181">
        <f t="shared" si="64"/>
        <v>1</v>
      </c>
      <c r="M222" s="181">
        <f t="shared" si="64"/>
        <v>0</v>
      </c>
      <c r="N222" s="181">
        <f t="shared" si="64"/>
        <v>0</v>
      </c>
    </row>
    <row r="223" spans="1:14">
      <c r="A223" s="182" t="s">
        <v>56</v>
      </c>
      <c r="B223" s="180">
        <f t="shared" si="57"/>
        <v>1</v>
      </c>
      <c r="C223" s="175">
        <v>0</v>
      </c>
      <c r="D223" s="175">
        <v>0</v>
      </c>
      <c r="E223" s="175">
        <v>0</v>
      </c>
      <c r="F223" s="175">
        <v>0</v>
      </c>
      <c r="G223" s="175">
        <v>0</v>
      </c>
      <c r="H223" s="175">
        <v>0</v>
      </c>
      <c r="I223" s="175">
        <v>0</v>
      </c>
      <c r="J223" s="175">
        <v>0</v>
      </c>
      <c r="K223" s="175">
        <v>0</v>
      </c>
      <c r="L223" s="175">
        <v>1</v>
      </c>
      <c r="M223" s="175">
        <v>0</v>
      </c>
      <c r="N223" s="175">
        <v>0</v>
      </c>
    </row>
    <row r="224" spans="1:14" s="181" customFormat="1">
      <c r="A224" s="30" t="s">
        <v>350</v>
      </c>
      <c r="B224" s="180">
        <f t="shared" si="57"/>
        <v>2</v>
      </c>
      <c r="C224" s="181">
        <f>SUM(C225:C226)</f>
        <v>1</v>
      </c>
      <c r="D224" s="181">
        <f t="shared" ref="D224:N224" si="65">SUM(D225:D226)</f>
        <v>0</v>
      </c>
      <c r="E224" s="181">
        <f t="shared" si="65"/>
        <v>0</v>
      </c>
      <c r="F224" s="181">
        <f t="shared" si="65"/>
        <v>0</v>
      </c>
      <c r="G224" s="181">
        <f t="shared" si="65"/>
        <v>0</v>
      </c>
      <c r="H224" s="181">
        <f t="shared" si="65"/>
        <v>1</v>
      </c>
      <c r="I224" s="181">
        <f t="shared" si="65"/>
        <v>0</v>
      </c>
      <c r="J224" s="181">
        <f t="shared" si="65"/>
        <v>0</v>
      </c>
      <c r="K224" s="181">
        <f t="shared" si="65"/>
        <v>0</v>
      </c>
      <c r="L224" s="181">
        <f t="shared" si="65"/>
        <v>0</v>
      </c>
      <c r="M224" s="181">
        <f t="shared" si="65"/>
        <v>0</v>
      </c>
      <c r="N224" s="181">
        <f t="shared" si="65"/>
        <v>0</v>
      </c>
    </row>
    <row r="225" spans="1:14">
      <c r="A225" s="182" t="s">
        <v>348</v>
      </c>
      <c r="B225" s="180">
        <f t="shared" si="57"/>
        <v>1</v>
      </c>
      <c r="C225" s="175">
        <v>1</v>
      </c>
      <c r="D225" s="175">
        <v>0</v>
      </c>
      <c r="E225" s="175">
        <v>0</v>
      </c>
      <c r="F225" s="175">
        <v>0</v>
      </c>
      <c r="G225" s="175">
        <v>0</v>
      </c>
      <c r="H225" s="175">
        <v>0</v>
      </c>
      <c r="I225" s="175">
        <v>0</v>
      </c>
      <c r="J225" s="175">
        <v>0</v>
      </c>
      <c r="K225" s="175">
        <v>0</v>
      </c>
      <c r="L225" s="175">
        <v>0</v>
      </c>
      <c r="M225" s="175">
        <v>0</v>
      </c>
      <c r="N225" s="175">
        <v>0</v>
      </c>
    </row>
    <row r="226" spans="1:14">
      <c r="A226" s="182" t="s">
        <v>52</v>
      </c>
      <c r="B226" s="180">
        <f t="shared" si="57"/>
        <v>1</v>
      </c>
      <c r="C226" s="175">
        <v>0</v>
      </c>
      <c r="D226" s="175">
        <v>0</v>
      </c>
      <c r="E226" s="175">
        <v>0</v>
      </c>
      <c r="F226" s="175">
        <v>0</v>
      </c>
      <c r="G226" s="175">
        <v>0</v>
      </c>
      <c r="H226" s="175">
        <v>1</v>
      </c>
      <c r="I226" s="175">
        <v>0</v>
      </c>
      <c r="J226" s="175">
        <v>0</v>
      </c>
      <c r="K226" s="175">
        <v>0</v>
      </c>
      <c r="L226" s="175">
        <v>0</v>
      </c>
      <c r="M226" s="175">
        <v>0</v>
      </c>
      <c r="N226" s="175">
        <v>0</v>
      </c>
    </row>
    <row r="227" spans="1:14" s="181" customFormat="1">
      <c r="A227" s="181" t="s">
        <v>26</v>
      </c>
      <c r="B227" s="180">
        <f t="shared" si="57"/>
        <v>97</v>
      </c>
      <c r="C227" s="181">
        <f>SUM(C228:C232)</f>
        <v>3</v>
      </c>
      <c r="D227" s="181">
        <f t="shared" ref="D227:N227" si="66">SUM(D228:D232)</f>
        <v>13</v>
      </c>
      <c r="E227" s="181">
        <f t="shared" si="66"/>
        <v>3</v>
      </c>
      <c r="F227" s="181">
        <f t="shared" si="66"/>
        <v>12</v>
      </c>
      <c r="G227" s="181">
        <f t="shared" si="66"/>
        <v>12</v>
      </c>
      <c r="H227" s="181">
        <f t="shared" si="66"/>
        <v>4</v>
      </c>
      <c r="I227" s="181">
        <f t="shared" si="66"/>
        <v>10</v>
      </c>
      <c r="J227" s="181">
        <f t="shared" si="66"/>
        <v>11</v>
      </c>
      <c r="K227" s="181">
        <f t="shared" si="66"/>
        <v>10</v>
      </c>
      <c r="L227" s="181">
        <f t="shared" si="66"/>
        <v>10</v>
      </c>
      <c r="M227" s="181">
        <f t="shared" si="66"/>
        <v>5</v>
      </c>
      <c r="N227" s="181">
        <f t="shared" si="66"/>
        <v>4</v>
      </c>
    </row>
    <row r="228" spans="1:14">
      <c r="A228" s="182" t="s">
        <v>348</v>
      </c>
      <c r="B228" s="180">
        <f t="shared" si="57"/>
        <v>81</v>
      </c>
      <c r="C228" s="175">
        <v>3</v>
      </c>
      <c r="D228" s="175">
        <v>10</v>
      </c>
      <c r="E228" s="175">
        <v>3</v>
      </c>
      <c r="F228" s="175">
        <v>9</v>
      </c>
      <c r="G228" s="175">
        <v>9</v>
      </c>
      <c r="H228" s="175">
        <v>4</v>
      </c>
      <c r="I228" s="175">
        <v>9</v>
      </c>
      <c r="J228" s="175">
        <v>10</v>
      </c>
      <c r="K228" s="175">
        <v>9</v>
      </c>
      <c r="L228" s="175">
        <v>8</v>
      </c>
      <c r="M228" s="175">
        <v>3</v>
      </c>
      <c r="N228" s="175">
        <v>4</v>
      </c>
    </row>
    <row r="229" spans="1:14">
      <c r="A229" s="182" t="s">
        <v>54</v>
      </c>
      <c r="B229" s="180">
        <f t="shared" si="57"/>
        <v>5</v>
      </c>
      <c r="C229" s="175">
        <v>0</v>
      </c>
      <c r="D229" s="175">
        <v>0</v>
      </c>
      <c r="E229" s="175">
        <v>0</v>
      </c>
      <c r="F229" s="175">
        <v>0</v>
      </c>
      <c r="G229" s="175">
        <v>2</v>
      </c>
      <c r="H229" s="175">
        <v>0</v>
      </c>
      <c r="I229" s="175">
        <v>1</v>
      </c>
      <c r="J229" s="175">
        <v>1</v>
      </c>
      <c r="K229" s="175">
        <v>1</v>
      </c>
      <c r="L229" s="175">
        <v>0</v>
      </c>
      <c r="M229" s="175">
        <v>0</v>
      </c>
      <c r="N229" s="175">
        <v>0</v>
      </c>
    </row>
    <row r="230" spans="1:14">
      <c r="A230" s="182" t="s">
        <v>349</v>
      </c>
      <c r="B230" s="180">
        <f t="shared" si="57"/>
        <v>1</v>
      </c>
      <c r="C230" s="175">
        <v>0</v>
      </c>
      <c r="D230" s="175">
        <v>0</v>
      </c>
      <c r="E230" s="175">
        <v>0</v>
      </c>
      <c r="F230" s="175">
        <v>0</v>
      </c>
      <c r="G230" s="175">
        <v>0</v>
      </c>
      <c r="H230" s="175">
        <v>0</v>
      </c>
      <c r="I230" s="175">
        <v>0</v>
      </c>
      <c r="J230" s="175">
        <v>0</v>
      </c>
      <c r="K230" s="175">
        <v>0</v>
      </c>
      <c r="L230" s="175">
        <v>0</v>
      </c>
      <c r="M230" s="175">
        <v>1</v>
      </c>
      <c r="N230" s="175">
        <v>0</v>
      </c>
    </row>
    <row r="231" spans="1:14">
      <c r="A231" s="182" t="s">
        <v>56</v>
      </c>
      <c r="B231" s="180">
        <f t="shared" si="57"/>
        <v>8</v>
      </c>
      <c r="C231" s="175">
        <v>0</v>
      </c>
      <c r="D231" s="175">
        <v>3</v>
      </c>
      <c r="E231" s="175">
        <v>0</v>
      </c>
      <c r="F231" s="175">
        <v>1</v>
      </c>
      <c r="G231" s="175">
        <v>1</v>
      </c>
      <c r="H231" s="175">
        <v>0</v>
      </c>
      <c r="I231" s="175">
        <v>0</v>
      </c>
      <c r="J231" s="175">
        <v>0</v>
      </c>
      <c r="K231" s="175">
        <v>0</v>
      </c>
      <c r="L231" s="175">
        <v>2</v>
      </c>
      <c r="M231" s="175">
        <v>1</v>
      </c>
      <c r="N231" s="175">
        <v>0</v>
      </c>
    </row>
    <row r="232" spans="1:14">
      <c r="A232" s="182" t="s">
        <v>52</v>
      </c>
      <c r="B232" s="180">
        <f t="shared" si="57"/>
        <v>2</v>
      </c>
      <c r="C232" s="175">
        <v>0</v>
      </c>
      <c r="D232" s="175">
        <v>0</v>
      </c>
      <c r="E232" s="175">
        <v>0</v>
      </c>
      <c r="F232" s="175">
        <v>2</v>
      </c>
      <c r="G232" s="175">
        <v>0</v>
      </c>
      <c r="H232" s="175">
        <v>0</v>
      </c>
      <c r="I232" s="175">
        <v>0</v>
      </c>
      <c r="J232" s="175">
        <v>0</v>
      </c>
      <c r="K232" s="175">
        <v>0</v>
      </c>
      <c r="L232" s="175">
        <v>0</v>
      </c>
      <c r="M232" s="175">
        <v>0</v>
      </c>
      <c r="N232" s="175">
        <v>0</v>
      </c>
    </row>
    <row r="233" spans="1:14" s="181" customFormat="1">
      <c r="A233" s="30" t="s">
        <v>293</v>
      </c>
      <c r="B233" s="180">
        <f t="shared" si="57"/>
        <v>2</v>
      </c>
      <c r="C233" s="181">
        <f>SUM(C234)</f>
        <v>0</v>
      </c>
      <c r="D233" s="181">
        <f t="shared" ref="D233:N233" si="67">SUM(D234)</f>
        <v>0</v>
      </c>
      <c r="E233" s="181">
        <f t="shared" si="67"/>
        <v>0</v>
      </c>
      <c r="F233" s="181">
        <f t="shared" si="67"/>
        <v>0</v>
      </c>
      <c r="G233" s="181">
        <f t="shared" si="67"/>
        <v>1</v>
      </c>
      <c r="H233" s="181">
        <f t="shared" si="67"/>
        <v>0</v>
      </c>
      <c r="I233" s="181">
        <f t="shared" si="67"/>
        <v>0</v>
      </c>
      <c r="J233" s="181">
        <f t="shared" si="67"/>
        <v>0</v>
      </c>
      <c r="K233" s="181">
        <f t="shared" si="67"/>
        <v>0</v>
      </c>
      <c r="L233" s="181">
        <f t="shared" si="67"/>
        <v>0</v>
      </c>
      <c r="M233" s="181">
        <f t="shared" si="67"/>
        <v>0</v>
      </c>
      <c r="N233" s="181">
        <f t="shared" si="67"/>
        <v>1</v>
      </c>
    </row>
    <row r="234" spans="1:14">
      <c r="A234" s="182" t="s">
        <v>52</v>
      </c>
      <c r="B234" s="180">
        <f t="shared" si="57"/>
        <v>2</v>
      </c>
      <c r="C234" s="175">
        <v>0</v>
      </c>
      <c r="D234" s="175">
        <v>0</v>
      </c>
      <c r="E234" s="175">
        <v>0</v>
      </c>
      <c r="F234" s="175">
        <v>0</v>
      </c>
      <c r="G234" s="175">
        <v>1</v>
      </c>
      <c r="H234" s="175">
        <v>0</v>
      </c>
      <c r="I234" s="175">
        <v>0</v>
      </c>
      <c r="J234" s="175">
        <v>0</v>
      </c>
      <c r="K234" s="175">
        <v>0</v>
      </c>
      <c r="L234" s="175">
        <v>0</v>
      </c>
      <c r="M234" s="175">
        <v>0</v>
      </c>
      <c r="N234" s="175">
        <v>1</v>
      </c>
    </row>
    <row r="235" spans="1:14" s="181" customFormat="1">
      <c r="A235" s="30" t="s">
        <v>303</v>
      </c>
      <c r="B235" s="180">
        <f t="shared" si="57"/>
        <v>94</v>
      </c>
      <c r="C235" s="181">
        <f>C236+C246</f>
        <v>8</v>
      </c>
      <c r="D235" s="181">
        <f t="shared" ref="D235:N235" si="68">D236+D246</f>
        <v>8</v>
      </c>
      <c r="E235" s="181">
        <f t="shared" si="68"/>
        <v>5</v>
      </c>
      <c r="F235" s="181">
        <f t="shared" si="68"/>
        <v>12</v>
      </c>
      <c r="G235" s="181">
        <f t="shared" si="68"/>
        <v>10</v>
      </c>
      <c r="H235" s="181">
        <f t="shared" si="68"/>
        <v>15</v>
      </c>
      <c r="I235" s="181">
        <f t="shared" si="68"/>
        <v>5</v>
      </c>
      <c r="J235" s="181">
        <f t="shared" si="68"/>
        <v>10</v>
      </c>
      <c r="K235" s="181">
        <f t="shared" si="68"/>
        <v>4</v>
      </c>
      <c r="L235" s="181">
        <f t="shared" si="68"/>
        <v>8</v>
      </c>
      <c r="M235" s="181">
        <f t="shared" si="68"/>
        <v>3</v>
      </c>
      <c r="N235" s="181">
        <f t="shared" si="68"/>
        <v>6</v>
      </c>
    </row>
    <row r="236" spans="1:14" s="181" customFormat="1">
      <c r="A236" s="183" t="s">
        <v>303</v>
      </c>
      <c r="B236" s="180">
        <f t="shared" si="57"/>
        <v>93</v>
      </c>
      <c r="C236" s="181">
        <f>SUM(C237:C245)</f>
        <v>8</v>
      </c>
      <c r="D236" s="181">
        <f t="shared" ref="D236:N236" si="69">SUM(D237:D245)</f>
        <v>8</v>
      </c>
      <c r="E236" s="181">
        <f t="shared" si="69"/>
        <v>5</v>
      </c>
      <c r="F236" s="181">
        <f t="shared" si="69"/>
        <v>12</v>
      </c>
      <c r="G236" s="181">
        <f t="shared" si="69"/>
        <v>10</v>
      </c>
      <c r="H236" s="181">
        <f t="shared" si="69"/>
        <v>15</v>
      </c>
      <c r="I236" s="181">
        <f t="shared" si="69"/>
        <v>5</v>
      </c>
      <c r="J236" s="181">
        <f t="shared" si="69"/>
        <v>10</v>
      </c>
      <c r="K236" s="181">
        <f t="shared" si="69"/>
        <v>4</v>
      </c>
      <c r="L236" s="181">
        <f t="shared" si="69"/>
        <v>7</v>
      </c>
      <c r="M236" s="181">
        <f t="shared" si="69"/>
        <v>3</v>
      </c>
      <c r="N236" s="181">
        <f t="shared" si="69"/>
        <v>6</v>
      </c>
    </row>
    <row r="237" spans="1:14">
      <c r="A237" s="182" t="s">
        <v>53</v>
      </c>
      <c r="B237" s="180">
        <f t="shared" si="57"/>
        <v>14</v>
      </c>
      <c r="C237" s="175">
        <v>0</v>
      </c>
      <c r="D237" s="175">
        <v>1</v>
      </c>
      <c r="E237" s="175">
        <v>0</v>
      </c>
      <c r="F237" s="175">
        <v>2</v>
      </c>
      <c r="G237" s="175">
        <v>2</v>
      </c>
      <c r="H237" s="175">
        <v>3</v>
      </c>
      <c r="I237" s="175">
        <v>2</v>
      </c>
      <c r="J237" s="175">
        <v>1</v>
      </c>
      <c r="K237" s="175">
        <v>1</v>
      </c>
      <c r="L237" s="175">
        <v>2</v>
      </c>
      <c r="M237" s="175">
        <v>0</v>
      </c>
      <c r="N237" s="175">
        <v>0</v>
      </c>
    </row>
    <row r="238" spans="1:14" s="181" customFormat="1">
      <c r="A238" s="182" t="s">
        <v>348</v>
      </c>
      <c r="B238" s="180">
        <f t="shared" si="57"/>
        <v>35</v>
      </c>
      <c r="C238" s="175">
        <v>3</v>
      </c>
      <c r="D238" s="175">
        <v>3</v>
      </c>
      <c r="E238" s="175">
        <v>4</v>
      </c>
      <c r="F238" s="175">
        <v>4</v>
      </c>
      <c r="G238" s="175">
        <v>4</v>
      </c>
      <c r="H238" s="175">
        <v>6</v>
      </c>
      <c r="I238" s="175">
        <v>0</v>
      </c>
      <c r="J238" s="175">
        <v>5</v>
      </c>
      <c r="K238" s="175">
        <v>0</v>
      </c>
      <c r="L238" s="175">
        <v>1</v>
      </c>
      <c r="M238" s="175">
        <v>2</v>
      </c>
      <c r="N238" s="175">
        <v>3</v>
      </c>
    </row>
    <row r="239" spans="1:14">
      <c r="A239" s="182" t="s">
        <v>55</v>
      </c>
      <c r="B239" s="180">
        <f t="shared" si="57"/>
        <v>14</v>
      </c>
      <c r="C239" s="175">
        <v>4</v>
      </c>
      <c r="D239" s="175">
        <v>3</v>
      </c>
      <c r="E239" s="175">
        <v>0</v>
      </c>
      <c r="F239" s="175">
        <v>3</v>
      </c>
      <c r="G239" s="175">
        <v>0</v>
      </c>
      <c r="H239" s="175">
        <v>1</v>
      </c>
      <c r="I239" s="175">
        <v>0</v>
      </c>
      <c r="J239" s="175">
        <v>0</v>
      </c>
      <c r="K239" s="175">
        <v>0</v>
      </c>
      <c r="L239" s="175">
        <v>0</v>
      </c>
      <c r="M239" s="175">
        <v>0</v>
      </c>
      <c r="N239" s="175">
        <v>3</v>
      </c>
    </row>
    <row r="240" spans="1:14">
      <c r="A240" s="182" t="s">
        <v>54</v>
      </c>
      <c r="B240" s="180">
        <f t="shared" si="57"/>
        <v>5</v>
      </c>
      <c r="C240" s="175">
        <v>0</v>
      </c>
      <c r="D240" s="175">
        <v>0</v>
      </c>
      <c r="E240" s="175">
        <v>0</v>
      </c>
      <c r="F240" s="175">
        <v>0</v>
      </c>
      <c r="G240" s="175">
        <v>0</v>
      </c>
      <c r="H240" s="175">
        <v>0</v>
      </c>
      <c r="I240" s="175">
        <v>1</v>
      </c>
      <c r="J240" s="175">
        <v>1</v>
      </c>
      <c r="K240" s="175">
        <v>2</v>
      </c>
      <c r="L240" s="175">
        <v>1</v>
      </c>
      <c r="M240" s="175">
        <v>0</v>
      </c>
      <c r="N240" s="175">
        <v>0</v>
      </c>
    </row>
    <row r="241" spans="1:14">
      <c r="A241" s="182" t="s">
        <v>349</v>
      </c>
      <c r="B241" s="180">
        <f t="shared" si="57"/>
        <v>3</v>
      </c>
      <c r="C241" s="175">
        <v>0</v>
      </c>
      <c r="D241" s="175">
        <v>0</v>
      </c>
      <c r="E241" s="175">
        <v>0</v>
      </c>
      <c r="F241" s="175">
        <v>0</v>
      </c>
      <c r="G241" s="175">
        <v>0</v>
      </c>
      <c r="H241" s="175">
        <v>0</v>
      </c>
      <c r="I241" s="175">
        <v>0</v>
      </c>
      <c r="J241" s="175">
        <v>1</v>
      </c>
      <c r="K241" s="175">
        <v>0</v>
      </c>
      <c r="L241" s="175">
        <v>1</v>
      </c>
      <c r="M241" s="175">
        <v>1</v>
      </c>
      <c r="N241" s="175">
        <v>0</v>
      </c>
    </row>
    <row r="242" spans="1:14">
      <c r="A242" s="182" t="s">
        <v>63</v>
      </c>
      <c r="B242" s="180">
        <f t="shared" si="57"/>
        <v>16</v>
      </c>
      <c r="C242" s="175">
        <v>0</v>
      </c>
      <c r="D242" s="175">
        <v>1</v>
      </c>
      <c r="E242" s="175">
        <v>0</v>
      </c>
      <c r="F242" s="175">
        <v>2</v>
      </c>
      <c r="G242" s="175">
        <v>3</v>
      </c>
      <c r="H242" s="175">
        <v>3</v>
      </c>
      <c r="I242" s="175">
        <v>2</v>
      </c>
      <c r="J242" s="175">
        <v>2</v>
      </c>
      <c r="K242" s="175">
        <v>1</v>
      </c>
      <c r="L242" s="175">
        <v>2</v>
      </c>
      <c r="M242" s="175">
        <v>0</v>
      </c>
      <c r="N242" s="175">
        <v>0</v>
      </c>
    </row>
    <row r="243" spans="1:14">
      <c r="A243" s="182" t="s">
        <v>56</v>
      </c>
      <c r="B243" s="180">
        <f t="shared" si="57"/>
        <v>1</v>
      </c>
      <c r="C243" s="175">
        <v>1</v>
      </c>
      <c r="D243" s="175">
        <v>0</v>
      </c>
      <c r="E243" s="175">
        <v>0</v>
      </c>
      <c r="F243" s="175">
        <v>0</v>
      </c>
      <c r="G243" s="175">
        <v>0</v>
      </c>
      <c r="H243" s="175">
        <v>0</v>
      </c>
      <c r="I243" s="175">
        <v>0</v>
      </c>
      <c r="J243" s="175">
        <v>0</v>
      </c>
      <c r="K243" s="175">
        <v>0</v>
      </c>
      <c r="L243" s="175">
        <v>0</v>
      </c>
      <c r="M243" s="175">
        <v>0</v>
      </c>
      <c r="N243" s="175">
        <v>0</v>
      </c>
    </row>
    <row r="244" spans="1:14">
      <c r="A244" s="182" t="s">
        <v>52</v>
      </c>
      <c r="B244" s="180">
        <f t="shared" si="57"/>
        <v>4</v>
      </c>
      <c r="C244" s="175">
        <v>0</v>
      </c>
      <c r="D244" s="175">
        <v>0</v>
      </c>
      <c r="E244" s="175">
        <v>1</v>
      </c>
      <c r="F244" s="175">
        <v>1</v>
      </c>
      <c r="G244" s="175">
        <v>1</v>
      </c>
      <c r="H244" s="175">
        <v>1</v>
      </c>
      <c r="I244" s="175">
        <v>0</v>
      </c>
      <c r="J244" s="175">
        <v>0</v>
      </c>
      <c r="K244" s="175">
        <v>0</v>
      </c>
      <c r="L244" s="175">
        <v>0</v>
      </c>
      <c r="M244" s="175">
        <v>0</v>
      </c>
      <c r="N244" s="175">
        <v>0</v>
      </c>
    </row>
    <row r="245" spans="1:14">
      <c r="A245" s="182" t="s">
        <v>347</v>
      </c>
      <c r="B245" s="180">
        <f t="shared" si="57"/>
        <v>1</v>
      </c>
      <c r="C245" s="175">
        <v>0</v>
      </c>
      <c r="D245" s="175">
        <v>0</v>
      </c>
      <c r="E245" s="175">
        <v>0</v>
      </c>
      <c r="F245" s="175">
        <v>0</v>
      </c>
      <c r="G245" s="175">
        <v>0</v>
      </c>
      <c r="H245" s="175">
        <v>1</v>
      </c>
      <c r="I245" s="175">
        <v>0</v>
      </c>
      <c r="J245" s="175">
        <v>0</v>
      </c>
      <c r="K245" s="175">
        <v>0</v>
      </c>
      <c r="L245" s="175">
        <v>0</v>
      </c>
      <c r="M245" s="175">
        <v>0</v>
      </c>
      <c r="N245" s="175">
        <v>0</v>
      </c>
    </row>
    <row r="246" spans="1:14" s="181" customFormat="1">
      <c r="A246" s="183" t="s">
        <v>356</v>
      </c>
      <c r="B246" s="180">
        <f t="shared" si="57"/>
        <v>1</v>
      </c>
      <c r="C246" s="181">
        <f>SUM(C247)</f>
        <v>0</v>
      </c>
      <c r="D246" s="181">
        <f t="shared" ref="D246:N246" si="70">SUM(D247)</f>
        <v>0</v>
      </c>
      <c r="E246" s="181">
        <f t="shared" si="70"/>
        <v>0</v>
      </c>
      <c r="F246" s="181">
        <f t="shared" si="70"/>
        <v>0</v>
      </c>
      <c r="G246" s="181">
        <f t="shared" si="70"/>
        <v>0</v>
      </c>
      <c r="H246" s="181">
        <f t="shared" si="70"/>
        <v>0</v>
      </c>
      <c r="I246" s="181">
        <f t="shared" si="70"/>
        <v>0</v>
      </c>
      <c r="J246" s="181">
        <f t="shared" si="70"/>
        <v>0</v>
      </c>
      <c r="K246" s="181">
        <f t="shared" si="70"/>
        <v>0</v>
      </c>
      <c r="L246" s="181">
        <f t="shared" si="70"/>
        <v>1</v>
      </c>
      <c r="M246" s="181">
        <f t="shared" si="70"/>
        <v>0</v>
      </c>
      <c r="N246" s="181">
        <f t="shared" si="70"/>
        <v>0</v>
      </c>
    </row>
    <row r="247" spans="1:14">
      <c r="A247" s="182" t="s">
        <v>56</v>
      </c>
      <c r="B247" s="180">
        <f t="shared" si="57"/>
        <v>1</v>
      </c>
      <c r="C247" s="175">
        <v>0</v>
      </c>
      <c r="D247" s="175">
        <v>0</v>
      </c>
      <c r="E247" s="175">
        <v>0</v>
      </c>
      <c r="F247" s="175">
        <v>0</v>
      </c>
      <c r="G247" s="175">
        <v>0</v>
      </c>
      <c r="H247" s="175">
        <v>0</v>
      </c>
      <c r="I247" s="175">
        <v>0</v>
      </c>
      <c r="J247" s="175">
        <v>0</v>
      </c>
      <c r="K247" s="175">
        <v>0</v>
      </c>
      <c r="L247" s="175">
        <v>1</v>
      </c>
      <c r="M247" s="175">
        <v>0</v>
      </c>
      <c r="N247" s="175">
        <v>0</v>
      </c>
    </row>
    <row r="248" spans="1:14" s="181" customFormat="1">
      <c r="A248" s="30" t="s">
        <v>66</v>
      </c>
      <c r="B248" s="180">
        <f t="shared" si="57"/>
        <v>756</v>
      </c>
      <c r="C248" s="181">
        <f>SUM(C249:C256)</f>
        <v>54</v>
      </c>
      <c r="D248" s="181">
        <f t="shared" ref="D248:N248" si="71">SUM(D249:D256)</f>
        <v>54</v>
      </c>
      <c r="E248" s="181">
        <f t="shared" si="71"/>
        <v>63</v>
      </c>
      <c r="F248" s="181">
        <f t="shared" si="71"/>
        <v>70</v>
      </c>
      <c r="G248" s="181">
        <f t="shared" si="71"/>
        <v>90</v>
      </c>
      <c r="H248" s="181">
        <f t="shared" si="71"/>
        <v>66</v>
      </c>
      <c r="I248" s="181">
        <f t="shared" si="71"/>
        <v>56</v>
      </c>
      <c r="J248" s="181">
        <f t="shared" si="71"/>
        <v>68</v>
      </c>
      <c r="K248" s="181">
        <f t="shared" si="71"/>
        <v>66</v>
      </c>
      <c r="L248" s="181">
        <f t="shared" si="71"/>
        <v>60</v>
      </c>
      <c r="M248" s="181">
        <f t="shared" si="71"/>
        <v>49</v>
      </c>
      <c r="N248" s="181">
        <f t="shared" si="71"/>
        <v>60</v>
      </c>
    </row>
    <row r="249" spans="1:14">
      <c r="A249" s="182" t="s">
        <v>53</v>
      </c>
      <c r="B249" s="180">
        <f t="shared" si="57"/>
        <v>49</v>
      </c>
      <c r="C249" s="175">
        <v>4</v>
      </c>
      <c r="D249" s="175">
        <v>3</v>
      </c>
      <c r="E249" s="175">
        <v>3</v>
      </c>
      <c r="F249" s="175">
        <v>6</v>
      </c>
      <c r="G249" s="175">
        <v>7</v>
      </c>
      <c r="H249" s="175">
        <v>5</v>
      </c>
      <c r="I249" s="175">
        <v>4</v>
      </c>
      <c r="J249" s="175">
        <v>5</v>
      </c>
      <c r="K249" s="175">
        <v>6</v>
      </c>
      <c r="L249" s="175">
        <v>2</v>
      </c>
      <c r="M249" s="175">
        <v>3</v>
      </c>
      <c r="N249" s="175">
        <v>1</v>
      </c>
    </row>
    <row r="250" spans="1:14">
      <c r="A250" s="182" t="s">
        <v>348</v>
      </c>
      <c r="B250" s="180">
        <f t="shared" si="57"/>
        <v>265</v>
      </c>
      <c r="C250" s="175">
        <v>19</v>
      </c>
      <c r="D250" s="175">
        <v>22</v>
      </c>
      <c r="E250" s="175">
        <v>31</v>
      </c>
      <c r="F250" s="175">
        <v>28</v>
      </c>
      <c r="G250" s="175">
        <v>33</v>
      </c>
      <c r="H250" s="175">
        <v>24</v>
      </c>
      <c r="I250" s="175">
        <v>20</v>
      </c>
      <c r="J250" s="175">
        <v>14</v>
      </c>
      <c r="K250" s="175">
        <v>20</v>
      </c>
      <c r="L250" s="175">
        <v>20</v>
      </c>
      <c r="M250" s="175">
        <v>12</v>
      </c>
      <c r="N250" s="175">
        <v>22</v>
      </c>
    </row>
    <row r="251" spans="1:14">
      <c r="A251" s="182" t="s">
        <v>55</v>
      </c>
      <c r="B251" s="180">
        <f t="shared" si="57"/>
        <v>127</v>
      </c>
      <c r="C251" s="175">
        <v>12</v>
      </c>
      <c r="D251" s="175">
        <v>9</v>
      </c>
      <c r="E251" s="175">
        <v>7</v>
      </c>
      <c r="F251" s="175">
        <v>10</v>
      </c>
      <c r="G251" s="175">
        <v>9</v>
      </c>
      <c r="H251" s="175">
        <v>10</v>
      </c>
      <c r="I251" s="175">
        <v>10</v>
      </c>
      <c r="J251" s="175">
        <v>12</v>
      </c>
      <c r="K251" s="175">
        <v>10</v>
      </c>
      <c r="L251" s="175">
        <v>14</v>
      </c>
      <c r="M251" s="175">
        <v>9</v>
      </c>
      <c r="N251" s="175">
        <v>15</v>
      </c>
    </row>
    <row r="252" spans="1:14">
      <c r="A252" s="182" t="s">
        <v>54</v>
      </c>
      <c r="B252" s="180">
        <f t="shared" si="57"/>
        <v>91</v>
      </c>
      <c r="C252" s="175">
        <v>6</v>
      </c>
      <c r="D252" s="175">
        <v>6</v>
      </c>
      <c r="E252" s="175">
        <v>5</v>
      </c>
      <c r="F252" s="175">
        <v>6</v>
      </c>
      <c r="G252" s="175">
        <v>9</v>
      </c>
      <c r="H252" s="175">
        <v>10</v>
      </c>
      <c r="I252" s="175">
        <v>10</v>
      </c>
      <c r="J252" s="175">
        <v>11</v>
      </c>
      <c r="K252" s="175">
        <v>8</v>
      </c>
      <c r="L252" s="175">
        <v>10</v>
      </c>
      <c r="M252" s="175">
        <v>4</v>
      </c>
      <c r="N252" s="175">
        <v>6</v>
      </c>
    </row>
    <row r="253" spans="1:14">
      <c r="A253" s="182" t="s">
        <v>349</v>
      </c>
      <c r="B253" s="180">
        <f t="shared" si="57"/>
        <v>63</v>
      </c>
      <c r="C253" s="175">
        <v>0</v>
      </c>
      <c r="D253" s="175">
        <v>0</v>
      </c>
      <c r="E253" s="175">
        <v>0</v>
      </c>
      <c r="F253" s="175">
        <v>0</v>
      </c>
      <c r="G253" s="175">
        <v>15</v>
      </c>
      <c r="H253" s="175">
        <v>6</v>
      </c>
      <c r="I253" s="175">
        <v>5</v>
      </c>
      <c r="J253" s="175">
        <v>10</v>
      </c>
      <c r="K253" s="175">
        <v>6</v>
      </c>
      <c r="L253" s="175">
        <v>7</v>
      </c>
      <c r="M253" s="175">
        <v>7</v>
      </c>
      <c r="N253" s="175">
        <v>7</v>
      </c>
    </row>
    <row r="254" spans="1:14">
      <c r="A254" s="182" t="s">
        <v>63</v>
      </c>
      <c r="B254" s="180">
        <f t="shared" si="57"/>
        <v>63</v>
      </c>
      <c r="C254" s="175">
        <v>5</v>
      </c>
      <c r="D254" s="175">
        <v>4</v>
      </c>
      <c r="E254" s="175">
        <v>6</v>
      </c>
      <c r="F254" s="175">
        <v>8</v>
      </c>
      <c r="G254" s="175">
        <v>7</v>
      </c>
      <c r="H254" s="175">
        <v>5</v>
      </c>
      <c r="I254" s="175">
        <v>4</v>
      </c>
      <c r="J254" s="175">
        <v>6</v>
      </c>
      <c r="K254" s="175">
        <v>6</v>
      </c>
      <c r="L254" s="175">
        <v>3</v>
      </c>
      <c r="M254" s="175">
        <v>6</v>
      </c>
      <c r="N254" s="175">
        <v>3</v>
      </c>
    </row>
    <row r="255" spans="1:14">
      <c r="A255" s="182" t="s">
        <v>56</v>
      </c>
      <c r="B255" s="180">
        <f t="shared" si="57"/>
        <v>97</v>
      </c>
      <c r="C255" s="175">
        <v>8</v>
      </c>
      <c r="D255" s="175">
        <v>10</v>
      </c>
      <c r="E255" s="175">
        <v>11</v>
      </c>
      <c r="F255" s="175">
        <v>12</v>
      </c>
      <c r="G255" s="175">
        <v>9</v>
      </c>
      <c r="H255" s="175">
        <v>6</v>
      </c>
      <c r="I255" s="175">
        <v>3</v>
      </c>
      <c r="J255" s="175">
        <v>10</v>
      </c>
      <c r="K255" s="175">
        <v>10</v>
      </c>
      <c r="L255" s="175">
        <v>4</v>
      </c>
      <c r="M255" s="175">
        <v>8</v>
      </c>
      <c r="N255" s="175">
        <v>6</v>
      </c>
    </row>
    <row r="256" spans="1:14">
      <c r="A256" s="182" t="s">
        <v>52</v>
      </c>
      <c r="B256" s="180">
        <f t="shared" si="57"/>
        <v>1</v>
      </c>
      <c r="C256" s="175">
        <v>0</v>
      </c>
      <c r="D256" s="175">
        <v>0</v>
      </c>
      <c r="E256" s="175">
        <v>0</v>
      </c>
      <c r="F256" s="175">
        <v>0</v>
      </c>
      <c r="G256" s="175">
        <v>1</v>
      </c>
      <c r="H256" s="175">
        <v>0</v>
      </c>
      <c r="I256" s="175">
        <v>0</v>
      </c>
      <c r="J256" s="175">
        <v>0</v>
      </c>
      <c r="K256" s="175">
        <v>0</v>
      </c>
      <c r="L256" s="175">
        <v>0</v>
      </c>
      <c r="M256" s="175">
        <v>0</v>
      </c>
      <c r="N256" s="175">
        <v>0</v>
      </c>
    </row>
    <row r="257" spans="1:14" s="181" customFormat="1">
      <c r="A257" s="30" t="s">
        <v>140</v>
      </c>
      <c r="B257" s="180">
        <f t="shared" si="57"/>
        <v>9</v>
      </c>
      <c r="C257" s="181">
        <f>SUM(C258:C259)</f>
        <v>0</v>
      </c>
      <c r="D257" s="181">
        <f t="shared" ref="D257:N257" si="72">SUM(D258:D259)</f>
        <v>0</v>
      </c>
      <c r="E257" s="181">
        <f t="shared" si="72"/>
        <v>0</v>
      </c>
      <c r="F257" s="181">
        <f t="shared" si="72"/>
        <v>1</v>
      </c>
      <c r="G257" s="181">
        <f t="shared" si="72"/>
        <v>5</v>
      </c>
      <c r="H257" s="181">
        <f t="shared" si="72"/>
        <v>0</v>
      </c>
      <c r="I257" s="181">
        <f t="shared" si="72"/>
        <v>1</v>
      </c>
      <c r="J257" s="181">
        <f t="shared" si="72"/>
        <v>0</v>
      </c>
      <c r="K257" s="181">
        <f t="shared" si="72"/>
        <v>0</v>
      </c>
      <c r="L257" s="181">
        <f t="shared" si="72"/>
        <v>1</v>
      </c>
      <c r="M257" s="181">
        <f t="shared" si="72"/>
        <v>0</v>
      </c>
      <c r="N257" s="181">
        <f t="shared" si="72"/>
        <v>1</v>
      </c>
    </row>
    <row r="258" spans="1:14">
      <c r="A258" s="182" t="s">
        <v>56</v>
      </c>
      <c r="B258" s="180">
        <f t="shared" si="57"/>
        <v>1</v>
      </c>
      <c r="C258" s="175">
        <v>0</v>
      </c>
      <c r="D258" s="175">
        <v>0</v>
      </c>
      <c r="E258" s="175">
        <v>0</v>
      </c>
      <c r="F258" s="175">
        <v>0</v>
      </c>
      <c r="G258" s="175">
        <v>0</v>
      </c>
      <c r="H258" s="175">
        <v>0</v>
      </c>
      <c r="I258" s="175">
        <v>0</v>
      </c>
      <c r="J258" s="175">
        <v>0</v>
      </c>
      <c r="K258" s="175">
        <v>0</v>
      </c>
      <c r="L258" s="175">
        <v>1</v>
      </c>
      <c r="M258" s="175">
        <v>0</v>
      </c>
      <c r="N258" s="175">
        <v>0</v>
      </c>
    </row>
    <row r="259" spans="1:14">
      <c r="A259" s="182" t="s">
        <v>52</v>
      </c>
      <c r="B259" s="180">
        <f t="shared" si="57"/>
        <v>8</v>
      </c>
      <c r="C259" s="175">
        <v>0</v>
      </c>
      <c r="D259" s="175">
        <v>0</v>
      </c>
      <c r="E259" s="175">
        <v>0</v>
      </c>
      <c r="F259" s="175">
        <v>1</v>
      </c>
      <c r="G259" s="175">
        <v>5</v>
      </c>
      <c r="H259" s="175">
        <v>0</v>
      </c>
      <c r="I259" s="175">
        <v>1</v>
      </c>
      <c r="J259" s="175">
        <v>0</v>
      </c>
      <c r="K259" s="175">
        <v>0</v>
      </c>
      <c r="L259" s="175">
        <v>0</v>
      </c>
      <c r="M259" s="175">
        <v>0</v>
      </c>
      <c r="N259" s="175">
        <v>1</v>
      </c>
    </row>
    <row r="260" spans="1:14" s="181" customFormat="1">
      <c r="A260" s="30" t="s">
        <v>27</v>
      </c>
      <c r="B260" s="180">
        <f t="shared" si="57"/>
        <v>232</v>
      </c>
      <c r="C260" s="181">
        <f>SUM(C261:C265)</f>
        <v>23</v>
      </c>
      <c r="D260" s="181">
        <f t="shared" ref="D260:N260" si="73">SUM(D261:D265)</f>
        <v>21</v>
      </c>
      <c r="E260" s="181">
        <f t="shared" si="73"/>
        <v>13</v>
      </c>
      <c r="F260" s="181">
        <f t="shared" si="73"/>
        <v>15</v>
      </c>
      <c r="G260" s="181">
        <f t="shared" si="73"/>
        <v>22</v>
      </c>
      <c r="H260" s="181">
        <f t="shared" si="73"/>
        <v>23</v>
      </c>
      <c r="I260" s="181">
        <f t="shared" si="73"/>
        <v>22</v>
      </c>
      <c r="J260" s="181">
        <f t="shared" si="73"/>
        <v>21</v>
      </c>
      <c r="K260" s="181">
        <f t="shared" si="73"/>
        <v>18</v>
      </c>
      <c r="L260" s="181">
        <f t="shared" si="73"/>
        <v>21</v>
      </c>
      <c r="M260" s="181">
        <f t="shared" si="73"/>
        <v>16</v>
      </c>
      <c r="N260" s="181">
        <f t="shared" si="73"/>
        <v>17</v>
      </c>
    </row>
    <row r="261" spans="1:14">
      <c r="A261" s="182" t="s">
        <v>348</v>
      </c>
      <c r="B261" s="180">
        <f t="shared" si="57"/>
        <v>124</v>
      </c>
      <c r="C261" s="175">
        <v>23</v>
      </c>
      <c r="D261" s="175">
        <v>21</v>
      </c>
      <c r="E261" s="175">
        <v>12</v>
      </c>
      <c r="F261" s="175">
        <v>14</v>
      </c>
      <c r="G261" s="175">
        <v>9</v>
      </c>
      <c r="H261" s="175">
        <v>11</v>
      </c>
      <c r="I261" s="175">
        <v>7</v>
      </c>
      <c r="J261" s="175">
        <v>10</v>
      </c>
      <c r="K261" s="175">
        <v>5</v>
      </c>
      <c r="L261" s="175">
        <v>5</v>
      </c>
      <c r="M261" s="175">
        <v>3</v>
      </c>
      <c r="N261" s="175">
        <v>4</v>
      </c>
    </row>
    <row r="262" spans="1:14">
      <c r="A262" s="182" t="s">
        <v>55</v>
      </c>
      <c r="B262" s="180">
        <f t="shared" ref="B262:B325" si="74">SUM(C262:N262)</f>
        <v>1</v>
      </c>
      <c r="C262" s="175">
        <v>0</v>
      </c>
      <c r="D262" s="175">
        <v>0</v>
      </c>
      <c r="E262" s="175">
        <v>0</v>
      </c>
      <c r="F262" s="175">
        <v>0</v>
      </c>
      <c r="G262" s="175">
        <v>0</v>
      </c>
      <c r="H262" s="175">
        <v>0</v>
      </c>
      <c r="I262" s="175">
        <v>0</v>
      </c>
      <c r="J262" s="175">
        <v>0</v>
      </c>
      <c r="K262" s="175">
        <v>1</v>
      </c>
      <c r="L262" s="175">
        <v>0</v>
      </c>
      <c r="M262" s="175">
        <v>0</v>
      </c>
      <c r="N262" s="175">
        <v>0</v>
      </c>
    </row>
    <row r="263" spans="1:14">
      <c r="A263" s="182" t="s">
        <v>54</v>
      </c>
      <c r="B263" s="180">
        <f t="shared" si="74"/>
        <v>8</v>
      </c>
      <c r="C263" s="175">
        <v>0</v>
      </c>
      <c r="D263" s="175">
        <v>0</v>
      </c>
      <c r="E263" s="175">
        <v>1</v>
      </c>
      <c r="F263" s="175">
        <v>1</v>
      </c>
      <c r="G263" s="175">
        <v>3</v>
      </c>
      <c r="H263" s="175">
        <v>0</v>
      </c>
      <c r="I263" s="175">
        <v>1</v>
      </c>
      <c r="J263" s="175">
        <v>0</v>
      </c>
      <c r="K263" s="175">
        <v>0</v>
      </c>
      <c r="L263" s="175">
        <v>1</v>
      </c>
      <c r="M263" s="175">
        <v>1</v>
      </c>
      <c r="N263" s="175">
        <v>0</v>
      </c>
    </row>
    <row r="264" spans="1:14">
      <c r="A264" s="182" t="s">
        <v>349</v>
      </c>
      <c r="B264" s="180">
        <f t="shared" si="74"/>
        <v>90</v>
      </c>
      <c r="C264" s="175">
        <v>0</v>
      </c>
      <c r="D264" s="175">
        <v>0</v>
      </c>
      <c r="E264" s="175">
        <v>0</v>
      </c>
      <c r="F264" s="175">
        <v>0</v>
      </c>
      <c r="G264" s="175">
        <v>9</v>
      </c>
      <c r="H264" s="175">
        <v>10</v>
      </c>
      <c r="I264" s="175">
        <v>13</v>
      </c>
      <c r="J264" s="175">
        <v>9</v>
      </c>
      <c r="K264" s="175">
        <v>12</v>
      </c>
      <c r="L264" s="175">
        <v>13</v>
      </c>
      <c r="M264" s="175">
        <v>12</v>
      </c>
      <c r="N264" s="175">
        <v>12</v>
      </c>
    </row>
    <row r="265" spans="1:14">
      <c r="A265" s="182" t="s">
        <v>56</v>
      </c>
      <c r="B265" s="180">
        <f t="shared" si="74"/>
        <v>9</v>
      </c>
      <c r="C265" s="175">
        <v>0</v>
      </c>
      <c r="D265" s="175">
        <v>0</v>
      </c>
      <c r="E265" s="175">
        <v>0</v>
      </c>
      <c r="F265" s="175">
        <v>0</v>
      </c>
      <c r="G265" s="175">
        <v>1</v>
      </c>
      <c r="H265" s="175">
        <v>2</v>
      </c>
      <c r="I265" s="175">
        <v>1</v>
      </c>
      <c r="J265" s="175">
        <v>2</v>
      </c>
      <c r="K265" s="175">
        <v>0</v>
      </c>
      <c r="L265" s="175">
        <v>2</v>
      </c>
      <c r="M265" s="175">
        <v>0</v>
      </c>
      <c r="N265" s="175">
        <v>1</v>
      </c>
    </row>
    <row r="266" spans="1:14" s="181" customFormat="1">
      <c r="A266" s="30" t="s">
        <v>28</v>
      </c>
      <c r="B266" s="180">
        <f t="shared" si="74"/>
        <v>70</v>
      </c>
      <c r="C266" s="181">
        <f>C267+C276+C281+C287+C291+C294</f>
        <v>6</v>
      </c>
      <c r="D266" s="181">
        <f t="shared" ref="D266:N266" si="75">D267+D276+D281+D287+D291+D294</f>
        <v>12</v>
      </c>
      <c r="E266" s="181">
        <f t="shared" si="75"/>
        <v>7</v>
      </c>
      <c r="F266" s="181">
        <f t="shared" si="75"/>
        <v>7</v>
      </c>
      <c r="G266" s="181">
        <f t="shared" si="75"/>
        <v>9</v>
      </c>
      <c r="H266" s="181">
        <f t="shared" si="75"/>
        <v>7</v>
      </c>
      <c r="I266" s="181">
        <f t="shared" si="75"/>
        <v>2</v>
      </c>
      <c r="J266" s="181">
        <f t="shared" si="75"/>
        <v>4</v>
      </c>
      <c r="K266" s="181">
        <f t="shared" si="75"/>
        <v>2</v>
      </c>
      <c r="L266" s="181">
        <f t="shared" si="75"/>
        <v>3</v>
      </c>
      <c r="M266" s="181">
        <f t="shared" si="75"/>
        <v>3</v>
      </c>
      <c r="N266" s="181">
        <f t="shared" si="75"/>
        <v>8</v>
      </c>
    </row>
    <row r="267" spans="1:14" s="181" customFormat="1">
      <c r="A267" s="183" t="s">
        <v>28</v>
      </c>
      <c r="B267" s="180">
        <f t="shared" si="74"/>
        <v>19</v>
      </c>
      <c r="C267" s="181">
        <f>SUM(C268:C275)</f>
        <v>3</v>
      </c>
      <c r="D267" s="181">
        <f t="shared" ref="D267:N267" si="76">SUM(D268:D275)</f>
        <v>3</v>
      </c>
      <c r="E267" s="181">
        <f t="shared" si="76"/>
        <v>1</v>
      </c>
      <c r="F267" s="181">
        <f t="shared" si="76"/>
        <v>4</v>
      </c>
      <c r="G267" s="181">
        <f t="shared" si="76"/>
        <v>3</v>
      </c>
      <c r="H267" s="181">
        <f t="shared" si="76"/>
        <v>0</v>
      </c>
      <c r="I267" s="181">
        <f t="shared" si="76"/>
        <v>1</v>
      </c>
      <c r="J267" s="181">
        <f t="shared" si="76"/>
        <v>1</v>
      </c>
      <c r="K267" s="181">
        <f t="shared" si="76"/>
        <v>0</v>
      </c>
      <c r="L267" s="181">
        <f t="shared" si="76"/>
        <v>1</v>
      </c>
      <c r="M267" s="181">
        <f t="shared" si="76"/>
        <v>1</v>
      </c>
      <c r="N267" s="181">
        <f t="shared" si="76"/>
        <v>1</v>
      </c>
    </row>
    <row r="268" spans="1:14">
      <c r="A268" s="182" t="s">
        <v>348</v>
      </c>
      <c r="B268" s="180">
        <f t="shared" si="74"/>
        <v>1</v>
      </c>
      <c r="C268" s="175">
        <v>0</v>
      </c>
      <c r="D268" s="175">
        <v>0</v>
      </c>
      <c r="E268" s="175">
        <v>0</v>
      </c>
      <c r="F268" s="175">
        <v>0</v>
      </c>
      <c r="G268" s="175">
        <v>0</v>
      </c>
      <c r="H268" s="175">
        <v>0</v>
      </c>
      <c r="I268" s="175">
        <v>0</v>
      </c>
      <c r="J268" s="175">
        <v>0</v>
      </c>
      <c r="K268" s="175">
        <v>0</v>
      </c>
      <c r="L268" s="175">
        <v>1</v>
      </c>
      <c r="M268" s="175">
        <v>0</v>
      </c>
      <c r="N268" s="175">
        <v>0</v>
      </c>
    </row>
    <row r="269" spans="1:14">
      <c r="A269" s="182" t="s">
        <v>55</v>
      </c>
      <c r="B269" s="180">
        <f t="shared" si="74"/>
        <v>3</v>
      </c>
      <c r="C269" s="175">
        <v>2</v>
      </c>
      <c r="D269" s="175">
        <v>1</v>
      </c>
      <c r="E269" s="175">
        <v>0</v>
      </c>
      <c r="F269" s="175">
        <v>0</v>
      </c>
      <c r="G269" s="175">
        <v>0</v>
      </c>
      <c r="H269" s="175">
        <v>0</v>
      </c>
      <c r="I269" s="175">
        <v>0</v>
      </c>
      <c r="J269" s="175">
        <v>0</v>
      </c>
      <c r="K269" s="175">
        <v>0</v>
      </c>
      <c r="L269" s="175">
        <v>0</v>
      </c>
      <c r="M269" s="175">
        <v>0</v>
      </c>
      <c r="N269" s="175">
        <v>0</v>
      </c>
    </row>
    <row r="270" spans="1:14">
      <c r="A270" s="182" t="s">
        <v>54</v>
      </c>
      <c r="B270" s="180">
        <f t="shared" si="74"/>
        <v>1</v>
      </c>
      <c r="C270" s="175">
        <v>0</v>
      </c>
      <c r="D270" s="175">
        <v>0</v>
      </c>
      <c r="E270" s="175">
        <v>1</v>
      </c>
      <c r="F270" s="175">
        <v>0</v>
      </c>
      <c r="G270" s="175">
        <v>0</v>
      </c>
      <c r="H270" s="175">
        <v>0</v>
      </c>
      <c r="I270" s="175">
        <v>0</v>
      </c>
      <c r="J270" s="175">
        <v>0</v>
      </c>
      <c r="K270" s="175">
        <v>0</v>
      </c>
      <c r="L270" s="175">
        <v>0</v>
      </c>
      <c r="M270" s="175">
        <v>0</v>
      </c>
      <c r="N270" s="175">
        <v>0</v>
      </c>
    </row>
    <row r="271" spans="1:14">
      <c r="A271" s="182" t="s">
        <v>67</v>
      </c>
      <c r="B271" s="180">
        <f t="shared" si="74"/>
        <v>1</v>
      </c>
      <c r="C271" s="175">
        <v>0</v>
      </c>
      <c r="D271" s="175">
        <v>0</v>
      </c>
      <c r="E271" s="175">
        <v>0</v>
      </c>
      <c r="F271" s="175">
        <v>0</v>
      </c>
      <c r="G271" s="175">
        <v>0</v>
      </c>
      <c r="H271" s="175">
        <v>0</v>
      </c>
      <c r="I271" s="175">
        <v>0</v>
      </c>
      <c r="J271" s="175">
        <v>0</v>
      </c>
      <c r="K271" s="175">
        <v>0</v>
      </c>
      <c r="L271" s="175">
        <v>0</v>
      </c>
      <c r="M271" s="175">
        <v>0</v>
      </c>
      <c r="N271" s="175">
        <v>1</v>
      </c>
    </row>
    <row r="272" spans="1:14">
      <c r="A272" s="182" t="s">
        <v>349</v>
      </c>
      <c r="B272" s="180">
        <f t="shared" si="74"/>
        <v>1</v>
      </c>
      <c r="C272" s="175">
        <v>0</v>
      </c>
      <c r="D272" s="175">
        <v>0</v>
      </c>
      <c r="E272" s="175">
        <v>0</v>
      </c>
      <c r="F272" s="175">
        <v>0</v>
      </c>
      <c r="G272" s="175">
        <v>0</v>
      </c>
      <c r="H272" s="175">
        <v>0</v>
      </c>
      <c r="I272" s="175">
        <v>0</v>
      </c>
      <c r="J272" s="175">
        <v>0</v>
      </c>
      <c r="K272" s="175">
        <v>0</v>
      </c>
      <c r="L272" s="175">
        <v>0</v>
      </c>
      <c r="M272" s="175">
        <v>1</v>
      </c>
      <c r="N272" s="175">
        <v>0</v>
      </c>
    </row>
    <row r="273" spans="1:14">
      <c r="A273" s="182" t="s">
        <v>63</v>
      </c>
      <c r="B273" s="180">
        <f t="shared" si="74"/>
        <v>2</v>
      </c>
      <c r="C273" s="175">
        <v>0</v>
      </c>
      <c r="D273" s="175">
        <v>0</v>
      </c>
      <c r="E273" s="175">
        <v>0</v>
      </c>
      <c r="F273" s="175">
        <v>1</v>
      </c>
      <c r="G273" s="175">
        <v>1</v>
      </c>
      <c r="H273" s="175">
        <v>0</v>
      </c>
      <c r="I273" s="175">
        <v>0</v>
      </c>
      <c r="J273" s="175">
        <v>0</v>
      </c>
      <c r="K273" s="175">
        <v>0</v>
      </c>
      <c r="L273" s="175">
        <v>0</v>
      </c>
      <c r="M273" s="175">
        <v>0</v>
      </c>
      <c r="N273" s="175">
        <v>0</v>
      </c>
    </row>
    <row r="274" spans="1:14">
      <c r="A274" s="182" t="s">
        <v>56</v>
      </c>
      <c r="B274" s="180">
        <f t="shared" si="74"/>
        <v>1</v>
      </c>
      <c r="C274" s="175">
        <v>1</v>
      </c>
      <c r="D274" s="175">
        <v>0</v>
      </c>
      <c r="E274" s="175">
        <v>0</v>
      </c>
      <c r="F274" s="175">
        <v>0</v>
      </c>
      <c r="G274" s="175">
        <v>0</v>
      </c>
      <c r="H274" s="175">
        <v>0</v>
      </c>
      <c r="I274" s="175">
        <v>0</v>
      </c>
      <c r="J274" s="175">
        <v>0</v>
      </c>
      <c r="K274" s="175">
        <v>0</v>
      </c>
      <c r="L274" s="175">
        <v>0</v>
      </c>
      <c r="M274" s="175">
        <v>0</v>
      </c>
      <c r="N274" s="175">
        <v>0</v>
      </c>
    </row>
    <row r="275" spans="1:14">
      <c r="A275" s="182" t="s">
        <v>52</v>
      </c>
      <c r="B275" s="180">
        <f t="shared" si="74"/>
        <v>9</v>
      </c>
      <c r="C275" s="175">
        <v>0</v>
      </c>
      <c r="D275" s="175">
        <v>2</v>
      </c>
      <c r="E275" s="175">
        <v>0</v>
      </c>
      <c r="F275" s="175">
        <v>3</v>
      </c>
      <c r="G275" s="175">
        <v>2</v>
      </c>
      <c r="H275" s="175">
        <v>0</v>
      </c>
      <c r="I275" s="175">
        <v>1</v>
      </c>
      <c r="J275" s="175">
        <v>1</v>
      </c>
      <c r="K275" s="175">
        <v>0</v>
      </c>
      <c r="L275" s="175">
        <v>0</v>
      </c>
      <c r="M275" s="175">
        <v>0</v>
      </c>
      <c r="N275" s="175">
        <v>0</v>
      </c>
    </row>
    <row r="276" spans="1:14" s="181" customFormat="1">
      <c r="A276" s="183" t="s">
        <v>46</v>
      </c>
      <c r="B276" s="180">
        <f t="shared" si="74"/>
        <v>24</v>
      </c>
      <c r="C276" s="181">
        <f>SUM(C277:C280)</f>
        <v>2</v>
      </c>
      <c r="D276" s="181">
        <f t="shared" ref="D276:N276" si="77">SUM(D277:D280)</f>
        <v>5</v>
      </c>
      <c r="E276" s="181">
        <f t="shared" si="77"/>
        <v>2</v>
      </c>
      <c r="F276" s="181">
        <f t="shared" si="77"/>
        <v>2</v>
      </c>
      <c r="G276" s="181">
        <f t="shared" si="77"/>
        <v>2</v>
      </c>
      <c r="H276" s="181">
        <f t="shared" si="77"/>
        <v>1</v>
      </c>
      <c r="I276" s="181">
        <f t="shared" si="77"/>
        <v>1</v>
      </c>
      <c r="J276" s="181">
        <f t="shared" si="77"/>
        <v>0</v>
      </c>
      <c r="K276" s="181">
        <f t="shared" si="77"/>
        <v>1</v>
      </c>
      <c r="L276" s="181">
        <f t="shared" si="77"/>
        <v>1</v>
      </c>
      <c r="M276" s="181">
        <f t="shared" si="77"/>
        <v>2</v>
      </c>
      <c r="N276" s="181">
        <f t="shared" si="77"/>
        <v>5</v>
      </c>
    </row>
    <row r="277" spans="1:14">
      <c r="A277" s="182" t="s">
        <v>348</v>
      </c>
      <c r="B277" s="180">
        <f t="shared" si="74"/>
        <v>2</v>
      </c>
      <c r="C277" s="175">
        <v>0</v>
      </c>
      <c r="D277" s="175">
        <v>2</v>
      </c>
      <c r="E277" s="175">
        <v>0</v>
      </c>
      <c r="F277" s="175">
        <v>0</v>
      </c>
      <c r="G277" s="175">
        <v>0</v>
      </c>
      <c r="H277" s="175">
        <v>0</v>
      </c>
      <c r="I277" s="175">
        <v>0</v>
      </c>
      <c r="J277" s="175">
        <v>0</v>
      </c>
      <c r="K277" s="175">
        <v>0</v>
      </c>
      <c r="L277" s="175">
        <v>0</v>
      </c>
      <c r="M277" s="175">
        <v>0</v>
      </c>
      <c r="N277" s="175">
        <v>0</v>
      </c>
    </row>
    <row r="278" spans="1:14">
      <c r="A278" s="182" t="s">
        <v>55</v>
      </c>
      <c r="B278" s="180">
        <f t="shared" si="74"/>
        <v>16</v>
      </c>
      <c r="C278" s="175">
        <v>2</v>
      </c>
      <c r="D278" s="175">
        <v>2</v>
      </c>
      <c r="E278" s="175">
        <v>1</v>
      </c>
      <c r="F278" s="175">
        <v>2</v>
      </c>
      <c r="G278" s="175">
        <v>2</v>
      </c>
      <c r="H278" s="175">
        <v>1</v>
      </c>
      <c r="I278" s="175">
        <v>1</v>
      </c>
      <c r="J278" s="175">
        <v>0</v>
      </c>
      <c r="K278" s="175">
        <v>0</v>
      </c>
      <c r="L278" s="175">
        <v>1</v>
      </c>
      <c r="M278" s="175">
        <v>1</v>
      </c>
      <c r="N278" s="175">
        <v>3</v>
      </c>
    </row>
    <row r="279" spans="1:14">
      <c r="A279" s="182" t="s">
        <v>349</v>
      </c>
      <c r="B279" s="180">
        <f t="shared" si="74"/>
        <v>3</v>
      </c>
      <c r="C279" s="175">
        <v>0</v>
      </c>
      <c r="D279" s="175">
        <v>0</v>
      </c>
      <c r="E279" s="175">
        <v>0</v>
      </c>
      <c r="F279" s="175">
        <v>0</v>
      </c>
      <c r="G279" s="175">
        <v>0</v>
      </c>
      <c r="H279" s="175">
        <v>0</v>
      </c>
      <c r="I279" s="175">
        <v>0</v>
      </c>
      <c r="J279" s="175">
        <v>0</v>
      </c>
      <c r="K279" s="175">
        <v>0</v>
      </c>
      <c r="L279" s="175">
        <v>0</v>
      </c>
      <c r="M279" s="175">
        <v>1</v>
      </c>
      <c r="N279" s="175">
        <v>2</v>
      </c>
    </row>
    <row r="280" spans="1:14">
      <c r="A280" s="182" t="s">
        <v>56</v>
      </c>
      <c r="B280" s="180">
        <f t="shared" si="74"/>
        <v>3</v>
      </c>
      <c r="C280" s="175">
        <v>0</v>
      </c>
      <c r="D280" s="175">
        <v>1</v>
      </c>
      <c r="E280" s="175">
        <v>1</v>
      </c>
      <c r="F280" s="175">
        <v>0</v>
      </c>
      <c r="G280" s="175">
        <v>0</v>
      </c>
      <c r="H280" s="175">
        <v>0</v>
      </c>
      <c r="I280" s="175">
        <v>0</v>
      </c>
      <c r="J280" s="175">
        <v>0</v>
      </c>
      <c r="K280" s="175">
        <v>1</v>
      </c>
      <c r="L280" s="175">
        <v>0</v>
      </c>
      <c r="M280" s="175">
        <v>0</v>
      </c>
      <c r="N280" s="175">
        <v>0</v>
      </c>
    </row>
    <row r="281" spans="1:14" s="181" customFormat="1">
      <c r="A281" s="183" t="s">
        <v>178</v>
      </c>
      <c r="B281" s="180">
        <f t="shared" si="74"/>
        <v>11</v>
      </c>
      <c r="C281" s="181">
        <f>SUM(C282:C286)</f>
        <v>1</v>
      </c>
      <c r="D281" s="181">
        <f t="shared" ref="D281:N281" si="78">SUM(D282:D286)</f>
        <v>3</v>
      </c>
      <c r="E281" s="181">
        <f t="shared" si="78"/>
        <v>1</v>
      </c>
      <c r="F281" s="181">
        <f t="shared" si="78"/>
        <v>1</v>
      </c>
      <c r="G281" s="181">
        <f t="shared" si="78"/>
        <v>2</v>
      </c>
      <c r="H281" s="181">
        <f t="shared" si="78"/>
        <v>1</v>
      </c>
      <c r="I281" s="181">
        <f t="shared" si="78"/>
        <v>0</v>
      </c>
      <c r="J281" s="181">
        <f t="shared" si="78"/>
        <v>0</v>
      </c>
      <c r="K281" s="181">
        <f t="shared" si="78"/>
        <v>0</v>
      </c>
      <c r="L281" s="181">
        <f t="shared" si="78"/>
        <v>0</v>
      </c>
      <c r="M281" s="181">
        <f t="shared" si="78"/>
        <v>0</v>
      </c>
      <c r="N281" s="181">
        <f t="shared" si="78"/>
        <v>2</v>
      </c>
    </row>
    <row r="282" spans="1:14">
      <c r="A282" s="182" t="s">
        <v>348</v>
      </c>
      <c r="B282" s="180">
        <f t="shared" si="74"/>
        <v>3</v>
      </c>
      <c r="C282" s="175">
        <v>0</v>
      </c>
      <c r="D282" s="175">
        <v>1</v>
      </c>
      <c r="E282" s="175">
        <v>0</v>
      </c>
      <c r="F282" s="175">
        <v>0</v>
      </c>
      <c r="G282" s="175">
        <v>1</v>
      </c>
      <c r="H282" s="175">
        <v>0</v>
      </c>
      <c r="I282" s="175">
        <v>0</v>
      </c>
      <c r="J282" s="175">
        <v>0</v>
      </c>
      <c r="K282" s="175">
        <v>0</v>
      </c>
      <c r="L282" s="175">
        <v>0</v>
      </c>
      <c r="M282" s="175">
        <v>0</v>
      </c>
      <c r="N282" s="175">
        <v>1</v>
      </c>
    </row>
    <row r="283" spans="1:14">
      <c r="A283" s="182" t="s">
        <v>349</v>
      </c>
      <c r="B283" s="180">
        <f t="shared" si="74"/>
        <v>1</v>
      </c>
      <c r="C283" s="175">
        <v>0</v>
      </c>
      <c r="D283" s="175">
        <v>0</v>
      </c>
      <c r="E283" s="175">
        <v>0</v>
      </c>
      <c r="F283" s="175">
        <v>0</v>
      </c>
      <c r="G283" s="175">
        <v>0</v>
      </c>
      <c r="H283" s="175">
        <v>0</v>
      </c>
      <c r="I283" s="175">
        <v>0</v>
      </c>
      <c r="J283" s="175">
        <v>0</v>
      </c>
      <c r="K283" s="175">
        <v>0</v>
      </c>
      <c r="L283" s="175">
        <v>0</v>
      </c>
      <c r="M283" s="175">
        <v>0</v>
      </c>
      <c r="N283" s="175">
        <v>1</v>
      </c>
    </row>
    <row r="284" spans="1:14">
      <c r="A284" s="182" t="s">
        <v>56</v>
      </c>
      <c r="B284" s="180">
        <f t="shared" si="74"/>
        <v>5</v>
      </c>
      <c r="C284" s="175">
        <v>1</v>
      </c>
      <c r="D284" s="175">
        <v>2</v>
      </c>
      <c r="E284" s="175">
        <v>0</v>
      </c>
      <c r="F284" s="175">
        <v>1</v>
      </c>
      <c r="G284" s="175">
        <v>1</v>
      </c>
      <c r="H284" s="175">
        <v>0</v>
      </c>
      <c r="I284" s="175">
        <v>0</v>
      </c>
      <c r="J284" s="175">
        <v>0</v>
      </c>
      <c r="K284" s="175">
        <v>0</v>
      </c>
      <c r="L284" s="175">
        <v>0</v>
      </c>
      <c r="M284" s="175">
        <v>0</v>
      </c>
      <c r="N284" s="175">
        <v>0</v>
      </c>
    </row>
    <row r="285" spans="1:14">
      <c r="A285" s="182" t="s">
        <v>52</v>
      </c>
      <c r="B285" s="180">
        <f t="shared" si="74"/>
        <v>1</v>
      </c>
      <c r="C285" s="175">
        <v>0</v>
      </c>
      <c r="D285" s="175">
        <v>0</v>
      </c>
      <c r="E285" s="175">
        <v>1</v>
      </c>
      <c r="F285" s="175">
        <v>0</v>
      </c>
      <c r="G285" s="175">
        <v>0</v>
      </c>
      <c r="H285" s="175">
        <v>0</v>
      </c>
      <c r="I285" s="175">
        <v>0</v>
      </c>
      <c r="J285" s="175">
        <v>0</v>
      </c>
      <c r="K285" s="175">
        <v>0</v>
      </c>
      <c r="L285" s="175">
        <v>0</v>
      </c>
      <c r="M285" s="175">
        <v>0</v>
      </c>
      <c r="N285" s="175">
        <v>0</v>
      </c>
    </row>
    <row r="286" spans="1:14">
      <c r="A286" s="182" t="s">
        <v>347</v>
      </c>
      <c r="B286" s="180">
        <f t="shared" si="74"/>
        <v>1</v>
      </c>
      <c r="C286" s="175">
        <v>0</v>
      </c>
      <c r="D286" s="175">
        <v>0</v>
      </c>
      <c r="E286" s="175">
        <v>0</v>
      </c>
      <c r="F286" s="175">
        <v>0</v>
      </c>
      <c r="G286" s="175">
        <v>0</v>
      </c>
      <c r="H286" s="175">
        <v>1</v>
      </c>
      <c r="I286" s="175">
        <v>0</v>
      </c>
      <c r="J286" s="175">
        <v>0</v>
      </c>
      <c r="K286" s="175">
        <v>0</v>
      </c>
      <c r="L286" s="175">
        <v>0</v>
      </c>
      <c r="M286" s="175">
        <v>0</v>
      </c>
      <c r="N286" s="175">
        <v>0</v>
      </c>
    </row>
    <row r="287" spans="1:14" s="181" customFormat="1">
      <c r="A287" s="183" t="s">
        <v>102</v>
      </c>
      <c r="B287" s="180">
        <f t="shared" si="74"/>
        <v>11</v>
      </c>
      <c r="C287" s="181">
        <f>SUM(C288:C290)</f>
        <v>0</v>
      </c>
      <c r="D287" s="181">
        <f t="shared" ref="D287:N287" si="79">SUM(D288:D290)</f>
        <v>1</v>
      </c>
      <c r="E287" s="181">
        <f t="shared" si="79"/>
        <v>2</v>
      </c>
      <c r="F287" s="181">
        <f t="shared" si="79"/>
        <v>0</v>
      </c>
      <c r="G287" s="181">
        <f t="shared" si="79"/>
        <v>2</v>
      </c>
      <c r="H287" s="181">
        <f t="shared" si="79"/>
        <v>4</v>
      </c>
      <c r="I287" s="181">
        <f t="shared" si="79"/>
        <v>0</v>
      </c>
      <c r="J287" s="181">
        <f t="shared" si="79"/>
        <v>1</v>
      </c>
      <c r="K287" s="181">
        <f t="shared" si="79"/>
        <v>1</v>
      </c>
      <c r="L287" s="181">
        <f t="shared" si="79"/>
        <v>0</v>
      </c>
      <c r="M287" s="181">
        <f t="shared" si="79"/>
        <v>0</v>
      </c>
      <c r="N287" s="181">
        <f t="shared" si="79"/>
        <v>0</v>
      </c>
    </row>
    <row r="288" spans="1:14">
      <c r="A288" s="182" t="s">
        <v>348</v>
      </c>
      <c r="B288" s="180">
        <f t="shared" si="74"/>
        <v>6</v>
      </c>
      <c r="C288" s="175">
        <v>0</v>
      </c>
      <c r="D288" s="175">
        <v>0</v>
      </c>
      <c r="E288" s="175">
        <v>2</v>
      </c>
      <c r="F288" s="175">
        <v>0</v>
      </c>
      <c r="G288" s="175">
        <v>1</v>
      </c>
      <c r="H288" s="175">
        <v>1</v>
      </c>
      <c r="I288" s="175">
        <v>0</v>
      </c>
      <c r="J288" s="175">
        <v>1</v>
      </c>
      <c r="K288" s="175">
        <v>1</v>
      </c>
      <c r="L288" s="175">
        <v>0</v>
      </c>
      <c r="M288" s="175">
        <v>0</v>
      </c>
      <c r="N288" s="175">
        <v>0</v>
      </c>
    </row>
    <row r="289" spans="1:14">
      <c r="A289" s="182" t="s">
        <v>54</v>
      </c>
      <c r="B289" s="180">
        <f t="shared" si="74"/>
        <v>2</v>
      </c>
      <c r="C289" s="175">
        <v>0</v>
      </c>
      <c r="D289" s="175">
        <v>1</v>
      </c>
      <c r="E289" s="175">
        <v>0</v>
      </c>
      <c r="F289" s="175">
        <v>0</v>
      </c>
      <c r="G289" s="175">
        <v>0</v>
      </c>
      <c r="H289" s="175">
        <v>1</v>
      </c>
      <c r="I289" s="175">
        <v>0</v>
      </c>
      <c r="J289" s="175">
        <v>0</v>
      </c>
      <c r="K289" s="175">
        <v>0</v>
      </c>
      <c r="L289" s="175">
        <v>0</v>
      </c>
      <c r="M289" s="175">
        <v>0</v>
      </c>
      <c r="N289" s="175">
        <v>0</v>
      </c>
    </row>
    <row r="290" spans="1:14">
      <c r="A290" s="182" t="s">
        <v>56</v>
      </c>
      <c r="B290" s="180">
        <f t="shared" si="74"/>
        <v>3</v>
      </c>
      <c r="C290" s="175">
        <v>0</v>
      </c>
      <c r="D290" s="175">
        <v>0</v>
      </c>
      <c r="E290" s="175">
        <v>0</v>
      </c>
      <c r="F290" s="175">
        <v>0</v>
      </c>
      <c r="G290" s="175">
        <v>1</v>
      </c>
      <c r="H290" s="175">
        <v>2</v>
      </c>
      <c r="I290" s="175">
        <v>0</v>
      </c>
      <c r="J290" s="175">
        <v>0</v>
      </c>
      <c r="K290" s="175">
        <v>0</v>
      </c>
      <c r="L290" s="175">
        <v>0</v>
      </c>
      <c r="M290" s="175">
        <v>0</v>
      </c>
      <c r="N290" s="175">
        <v>0</v>
      </c>
    </row>
    <row r="291" spans="1:14" s="181" customFormat="1">
      <c r="A291" s="183" t="s">
        <v>357</v>
      </c>
      <c r="B291" s="180">
        <f t="shared" si="74"/>
        <v>2</v>
      </c>
      <c r="C291" s="181">
        <f>SUM(C292:C293)</f>
        <v>0</v>
      </c>
      <c r="D291" s="181">
        <f t="shared" ref="D291:N291" si="80">SUM(D292:D293)</f>
        <v>0</v>
      </c>
      <c r="E291" s="181">
        <f t="shared" si="80"/>
        <v>1</v>
      </c>
      <c r="F291" s="181">
        <f t="shared" si="80"/>
        <v>0</v>
      </c>
      <c r="G291" s="181">
        <f t="shared" si="80"/>
        <v>0</v>
      </c>
      <c r="H291" s="181">
        <f t="shared" si="80"/>
        <v>0</v>
      </c>
      <c r="I291" s="181">
        <f t="shared" si="80"/>
        <v>0</v>
      </c>
      <c r="J291" s="181">
        <f t="shared" si="80"/>
        <v>1</v>
      </c>
      <c r="K291" s="181">
        <f t="shared" si="80"/>
        <v>0</v>
      </c>
      <c r="L291" s="181">
        <f t="shared" si="80"/>
        <v>0</v>
      </c>
      <c r="M291" s="181">
        <f t="shared" si="80"/>
        <v>0</v>
      </c>
      <c r="N291" s="181">
        <f t="shared" si="80"/>
        <v>0</v>
      </c>
    </row>
    <row r="292" spans="1:14">
      <c r="A292" s="182" t="s">
        <v>55</v>
      </c>
      <c r="B292" s="180">
        <f t="shared" si="74"/>
        <v>1</v>
      </c>
      <c r="C292" s="175">
        <v>0</v>
      </c>
      <c r="D292" s="175">
        <v>0</v>
      </c>
      <c r="E292" s="175">
        <v>1</v>
      </c>
      <c r="F292" s="175">
        <v>0</v>
      </c>
      <c r="G292" s="175">
        <v>0</v>
      </c>
      <c r="H292" s="175">
        <v>0</v>
      </c>
      <c r="I292" s="175">
        <v>0</v>
      </c>
      <c r="J292" s="175">
        <v>0</v>
      </c>
      <c r="K292" s="175">
        <v>0</v>
      </c>
      <c r="L292" s="175">
        <v>0</v>
      </c>
      <c r="M292" s="175">
        <v>0</v>
      </c>
      <c r="N292" s="175">
        <v>0</v>
      </c>
    </row>
    <row r="293" spans="1:14">
      <c r="A293" s="182" t="s">
        <v>52</v>
      </c>
      <c r="B293" s="180">
        <f t="shared" si="74"/>
        <v>1</v>
      </c>
      <c r="C293" s="175">
        <v>0</v>
      </c>
      <c r="D293" s="175">
        <v>0</v>
      </c>
      <c r="E293" s="175">
        <v>0</v>
      </c>
      <c r="F293" s="175">
        <v>0</v>
      </c>
      <c r="G293" s="175">
        <v>0</v>
      </c>
      <c r="H293" s="175">
        <v>0</v>
      </c>
      <c r="I293" s="175">
        <v>0</v>
      </c>
      <c r="J293" s="175">
        <v>1</v>
      </c>
      <c r="K293" s="175">
        <v>0</v>
      </c>
      <c r="L293" s="175">
        <v>0</v>
      </c>
      <c r="M293" s="175">
        <v>0</v>
      </c>
      <c r="N293" s="175">
        <v>0</v>
      </c>
    </row>
    <row r="294" spans="1:14" s="181" customFormat="1">
      <c r="A294" s="183" t="s">
        <v>342</v>
      </c>
      <c r="B294" s="180">
        <f t="shared" si="74"/>
        <v>3</v>
      </c>
      <c r="C294" s="181">
        <f>SUM(C295:C296)</f>
        <v>0</v>
      </c>
      <c r="D294" s="181">
        <f t="shared" ref="D294:N294" si="81">SUM(D295:D296)</f>
        <v>0</v>
      </c>
      <c r="E294" s="181">
        <f t="shared" si="81"/>
        <v>0</v>
      </c>
      <c r="F294" s="181">
        <f t="shared" si="81"/>
        <v>0</v>
      </c>
      <c r="G294" s="181">
        <f t="shared" si="81"/>
        <v>0</v>
      </c>
      <c r="H294" s="181">
        <f t="shared" si="81"/>
        <v>1</v>
      </c>
      <c r="I294" s="181">
        <f t="shared" si="81"/>
        <v>0</v>
      </c>
      <c r="J294" s="181">
        <f t="shared" si="81"/>
        <v>1</v>
      </c>
      <c r="K294" s="181">
        <f t="shared" si="81"/>
        <v>0</v>
      </c>
      <c r="L294" s="181">
        <f t="shared" si="81"/>
        <v>1</v>
      </c>
      <c r="M294" s="181">
        <f t="shared" si="81"/>
        <v>0</v>
      </c>
      <c r="N294" s="181">
        <f t="shared" si="81"/>
        <v>0</v>
      </c>
    </row>
    <row r="295" spans="1:14">
      <c r="A295" s="182" t="s">
        <v>63</v>
      </c>
      <c r="B295" s="180">
        <f t="shared" si="74"/>
        <v>2</v>
      </c>
      <c r="C295" s="175">
        <v>0</v>
      </c>
      <c r="D295" s="175">
        <v>0</v>
      </c>
      <c r="E295" s="175">
        <v>0</v>
      </c>
      <c r="F295" s="175">
        <v>0</v>
      </c>
      <c r="G295" s="175">
        <v>0</v>
      </c>
      <c r="H295" s="175">
        <v>0</v>
      </c>
      <c r="I295" s="175">
        <v>0</v>
      </c>
      <c r="J295" s="175">
        <v>1</v>
      </c>
      <c r="K295" s="175">
        <v>0</v>
      </c>
      <c r="L295" s="175">
        <v>1</v>
      </c>
      <c r="M295" s="175">
        <v>0</v>
      </c>
      <c r="N295" s="175">
        <v>0</v>
      </c>
    </row>
    <row r="296" spans="1:14">
      <c r="A296" s="182" t="s">
        <v>52</v>
      </c>
      <c r="B296" s="180">
        <f t="shared" si="74"/>
        <v>1</v>
      </c>
      <c r="C296" s="175">
        <v>0</v>
      </c>
      <c r="D296" s="175">
        <v>0</v>
      </c>
      <c r="E296" s="175">
        <v>0</v>
      </c>
      <c r="F296" s="175">
        <v>0</v>
      </c>
      <c r="G296" s="175">
        <v>0</v>
      </c>
      <c r="H296" s="175">
        <v>1</v>
      </c>
      <c r="I296" s="175">
        <v>0</v>
      </c>
      <c r="J296" s="175">
        <v>0</v>
      </c>
      <c r="K296" s="175">
        <v>0</v>
      </c>
      <c r="L296" s="175">
        <v>0</v>
      </c>
      <c r="M296" s="175">
        <v>0</v>
      </c>
      <c r="N296" s="175">
        <v>0</v>
      </c>
    </row>
    <row r="297" spans="1:14" s="181" customFormat="1">
      <c r="A297" s="181" t="s">
        <v>183</v>
      </c>
      <c r="B297" s="180">
        <f t="shared" si="74"/>
        <v>10</v>
      </c>
      <c r="C297" s="181">
        <f>SUM(C298:C301)</f>
        <v>0</v>
      </c>
      <c r="D297" s="181">
        <f t="shared" ref="D297:N297" si="82">SUM(D298:D301)</f>
        <v>0</v>
      </c>
      <c r="E297" s="181">
        <f t="shared" si="82"/>
        <v>0</v>
      </c>
      <c r="F297" s="181">
        <f t="shared" si="82"/>
        <v>1</v>
      </c>
      <c r="G297" s="181">
        <f t="shared" si="82"/>
        <v>2</v>
      </c>
      <c r="H297" s="181">
        <f t="shared" si="82"/>
        <v>0</v>
      </c>
      <c r="I297" s="181">
        <f t="shared" si="82"/>
        <v>0</v>
      </c>
      <c r="J297" s="181">
        <f t="shared" si="82"/>
        <v>0</v>
      </c>
      <c r="K297" s="181">
        <f t="shared" si="82"/>
        <v>1</v>
      </c>
      <c r="L297" s="181">
        <f t="shared" si="82"/>
        <v>0</v>
      </c>
      <c r="M297" s="181">
        <f t="shared" si="82"/>
        <v>5</v>
      </c>
      <c r="N297" s="181">
        <f t="shared" si="82"/>
        <v>1</v>
      </c>
    </row>
    <row r="298" spans="1:14" s="181" customFormat="1">
      <c r="A298" s="182" t="s">
        <v>53</v>
      </c>
      <c r="B298" s="180">
        <f t="shared" si="74"/>
        <v>1</v>
      </c>
      <c r="C298" s="175">
        <v>0</v>
      </c>
      <c r="D298" s="175">
        <v>0</v>
      </c>
      <c r="E298" s="175">
        <v>0</v>
      </c>
      <c r="F298" s="175">
        <v>0</v>
      </c>
      <c r="G298" s="175">
        <v>1</v>
      </c>
      <c r="H298" s="175">
        <v>0</v>
      </c>
      <c r="I298" s="175">
        <v>0</v>
      </c>
      <c r="J298" s="175">
        <v>0</v>
      </c>
      <c r="K298" s="175">
        <v>0</v>
      </c>
      <c r="L298" s="175">
        <v>0</v>
      </c>
      <c r="M298" s="175">
        <v>0</v>
      </c>
      <c r="N298" s="175">
        <v>0</v>
      </c>
    </row>
    <row r="299" spans="1:14">
      <c r="A299" s="182" t="s">
        <v>348</v>
      </c>
      <c r="B299" s="180">
        <f t="shared" si="74"/>
        <v>7</v>
      </c>
      <c r="C299" s="175">
        <v>0</v>
      </c>
      <c r="D299" s="175">
        <v>0</v>
      </c>
      <c r="E299" s="175">
        <v>0</v>
      </c>
      <c r="F299" s="175">
        <v>0</v>
      </c>
      <c r="G299" s="175">
        <v>1</v>
      </c>
      <c r="H299" s="175">
        <v>0</v>
      </c>
      <c r="I299" s="175">
        <v>0</v>
      </c>
      <c r="J299" s="175">
        <v>0</v>
      </c>
      <c r="K299" s="175">
        <v>1</v>
      </c>
      <c r="L299" s="175">
        <v>0</v>
      </c>
      <c r="M299" s="175">
        <v>4</v>
      </c>
      <c r="N299" s="175">
        <v>1</v>
      </c>
    </row>
    <row r="300" spans="1:14">
      <c r="A300" s="182" t="s">
        <v>349</v>
      </c>
      <c r="B300" s="180">
        <f t="shared" si="74"/>
        <v>1</v>
      </c>
      <c r="C300" s="175">
        <v>0</v>
      </c>
      <c r="D300" s="175">
        <v>0</v>
      </c>
      <c r="E300" s="175">
        <v>0</v>
      </c>
      <c r="F300" s="175">
        <v>0</v>
      </c>
      <c r="G300" s="175">
        <v>0</v>
      </c>
      <c r="H300" s="175">
        <v>0</v>
      </c>
      <c r="I300" s="175">
        <v>0</v>
      </c>
      <c r="J300" s="175">
        <v>0</v>
      </c>
      <c r="K300" s="175">
        <v>0</v>
      </c>
      <c r="L300" s="175">
        <v>0</v>
      </c>
      <c r="M300" s="175">
        <v>1</v>
      </c>
      <c r="N300" s="175">
        <v>0</v>
      </c>
    </row>
    <row r="301" spans="1:14">
      <c r="A301" s="182" t="s">
        <v>52</v>
      </c>
      <c r="B301" s="180">
        <f t="shared" si="74"/>
        <v>1</v>
      </c>
      <c r="C301" s="175">
        <v>0</v>
      </c>
      <c r="D301" s="175">
        <v>0</v>
      </c>
      <c r="E301" s="175">
        <v>0</v>
      </c>
      <c r="F301" s="175">
        <v>1</v>
      </c>
      <c r="G301" s="175">
        <v>0</v>
      </c>
      <c r="H301" s="175">
        <v>0</v>
      </c>
      <c r="I301" s="175">
        <v>0</v>
      </c>
      <c r="J301" s="175">
        <v>0</v>
      </c>
      <c r="K301" s="175">
        <v>0</v>
      </c>
      <c r="L301" s="175">
        <v>0</v>
      </c>
      <c r="M301" s="175">
        <v>0</v>
      </c>
      <c r="N301" s="175">
        <v>0</v>
      </c>
    </row>
    <row r="302" spans="1:14" s="181" customFormat="1">
      <c r="A302" s="30" t="s">
        <v>345</v>
      </c>
      <c r="B302" s="180">
        <f t="shared" si="74"/>
        <v>4</v>
      </c>
      <c r="C302" s="181">
        <f>SUM(C303:C305)</f>
        <v>1</v>
      </c>
      <c r="D302" s="181">
        <f t="shared" ref="D302:N302" si="83">SUM(D303:D305)</f>
        <v>0</v>
      </c>
      <c r="E302" s="181">
        <f t="shared" si="83"/>
        <v>0</v>
      </c>
      <c r="F302" s="181">
        <f t="shared" si="83"/>
        <v>0</v>
      </c>
      <c r="G302" s="181">
        <f t="shared" si="83"/>
        <v>0</v>
      </c>
      <c r="H302" s="181">
        <f t="shared" si="83"/>
        <v>3</v>
      </c>
      <c r="I302" s="181">
        <f t="shared" si="83"/>
        <v>0</v>
      </c>
      <c r="J302" s="181">
        <f t="shared" si="83"/>
        <v>0</v>
      </c>
      <c r="K302" s="181">
        <f t="shared" si="83"/>
        <v>0</v>
      </c>
      <c r="L302" s="181">
        <f t="shared" si="83"/>
        <v>0</v>
      </c>
      <c r="M302" s="181">
        <f t="shared" si="83"/>
        <v>0</v>
      </c>
      <c r="N302" s="181">
        <f t="shared" si="83"/>
        <v>0</v>
      </c>
    </row>
    <row r="303" spans="1:14">
      <c r="A303" s="182" t="s">
        <v>348</v>
      </c>
      <c r="B303" s="180">
        <f t="shared" si="74"/>
        <v>1</v>
      </c>
      <c r="C303" s="175">
        <v>0</v>
      </c>
      <c r="D303" s="175">
        <v>0</v>
      </c>
      <c r="E303" s="175">
        <v>0</v>
      </c>
      <c r="F303" s="175">
        <v>0</v>
      </c>
      <c r="G303" s="175">
        <v>0</v>
      </c>
      <c r="H303" s="175">
        <v>1</v>
      </c>
      <c r="I303" s="175">
        <v>0</v>
      </c>
      <c r="J303" s="175">
        <v>0</v>
      </c>
      <c r="K303" s="175">
        <v>0</v>
      </c>
      <c r="L303" s="175">
        <v>0</v>
      </c>
      <c r="M303" s="175">
        <v>0</v>
      </c>
      <c r="N303" s="175">
        <v>0</v>
      </c>
    </row>
    <row r="304" spans="1:14">
      <c r="A304" s="182" t="s">
        <v>56</v>
      </c>
      <c r="B304" s="180">
        <f t="shared" si="74"/>
        <v>1</v>
      </c>
      <c r="C304" s="175">
        <v>0</v>
      </c>
      <c r="D304" s="175">
        <v>0</v>
      </c>
      <c r="E304" s="175">
        <v>0</v>
      </c>
      <c r="F304" s="175">
        <v>0</v>
      </c>
      <c r="G304" s="175">
        <v>0</v>
      </c>
      <c r="H304" s="175">
        <v>1</v>
      </c>
      <c r="I304" s="175">
        <v>0</v>
      </c>
      <c r="J304" s="175">
        <v>0</v>
      </c>
      <c r="K304" s="175">
        <v>0</v>
      </c>
      <c r="L304" s="175">
        <v>0</v>
      </c>
      <c r="M304" s="175">
        <v>0</v>
      </c>
      <c r="N304" s="175">
        <v>0</v>
      </c>
    </row>
    <row r="305" spans="1:14">
      <c r="A305" s="182" t="s">
        <v>52</v>
      </c>
      <c r="B305" s="180">
        <f t="shared" si="74"/>
        <v>2</v>
      </c>
      <c r="C305" s="175">
        <v>1</v>
      </c>
      <c r="D305" s="175">
        <v>0</v>
      </c>
      <c r="E305" s="175">
        <v>0</v>
      </c>
      <c r="F305" s="175">
        <v>0</v>
      </c>
      <c r="G305" s="175">
        <v>0</v>
      </c>
      <c r="H305" s="175">
        <v>1</v>
      </c>
      <c r="I305" s="175">
        <v>0</v>
      </c>
      <c r="J305" s="175">
        <v>0</v>
      </c>
      <c r="K305" s="175">
        <v>0</v>
      </c>
      <c r="L305" s="175">
        <v>0</v>
      </c>
      <c r="M305" s="175">
        <v>0</v>
      </c>
      <c r="N305" s="175">
        <v>0</v>
      </c>
    </row>
    <row r="306" spans="1:14" s="181" customFormat="1">
      <c r="A306" s="30" t="s">
        <v>318</v>
      </c>
      <c r="B306" s="180">
        <f t="shared" si="74"/>
        <v>134</v>
      </c>
      <c r="C306" s="181">
        <f>SUM(C307:C309)</f>
        <v>18</v>
      </c>
      <c r="D306" s="181">
        <f t="shared" ref="D306:N306" si="84">SUM(D307:D309)</f>
        <v>18</v>
      </c>
      <c r="E306" s="181">
        <f t="shared" si="84"/>
        <v>9</v>
      </c>
      <c r="F306" s="181">
        <f t="shared" si="84"/>
        <v>9</v>
      </c>
      <c r="G306" s="181">
        <f t="shared" si="84"/>
        <v>13</v>
      </c>
      <c r="H306" s="181">
        <f t="shared" si="84"/>
        <v>6</v>
      </c>
      <c r="I306" s="181">
        <f t="shared" si="84"/>
        <v>13</v>
      </c>
      <c r="J306" s="181">
        <f t="shared" si="84"/>
        <v>11</v>
      </c>
      <c r="K306" s="181">
        <f t="shared" si="84"/>
        <v>11</v>
      </c>
      <c r="L306" s="181">
        <f t="shared" si="84"/>
        <v>8</v>
      </c>
      <c r="M306" s="181">
        <f t="shared" si="84"/>
        <v>9</v>
      </c>
      <c r="N306" s="181">
        <f t="shared" si="84"/>
        <v>9</v>
      </c>
    </row>
    <row r="307" spans="1:14">
      <c r="A307" s="182" t="s">
        <v>348</v>
      </c>
      <c r="B307" s="180">
        <f t="shared" si="74"/>
        <v>82</v>
      </c>
      <c r="C307" s="175">
        <v>18</v>
      </c>
      <c r="D307" s="175">
        <v>18</v>
      </c>
      <c r="E307" s="175">
        <v>9</v>
      </c>
      <c r="F307" s="175">
        <v>9</v>
      </c>
      <c r="G307" s="175">
        <v>8</v>
      </c>
      <c r="H307" s="175">
        <v>2</v>
      </c>
      <c r="I307" s="175">
        <v>2</v>
      </c>
      <c r="J307" s="175">
        <v>2</v>
      </c>
      <c r="K307" s="175">
        <v>0</v>
      </c>
      <c r="L307" s="175">
        <v>4</v>
      </c>
      <c r="M307" s="175">
        <v>5</v>
      </c>
      <c r="N307" s="175">
        <v>5</v>
      </c>
    </row>
    <row r="308" spans="1:14">
      <c r="A308" s="182" t="s">
        <v>349</v>
      </c>
      <c r="B308" s="180">
        <f t="shared" si="74"/>
        <v>51</v>
      </c>
      <c r="C308" s="175">
        <v>0</v>
      </c>
      <c r="D308" s="175">
        <v>0</v>
      </c>
      <c r="E308" s="175">
        <v>0</v>
      </c>
      <c r="F308" s="175">
        <v>0</v>
      </c>
      <c r="G308" s="175">
        <v>5</v>
      </c>
      <c r="H308" s="175">
        <v>4</v>
      </c>
      <c r="I308" s="175">
        <v>11</v>
      </c>
      <c r="J308" s="175">
        <v>9</v>
      </c>
      <c r="K308" s="175">
        <v>10</v>
      </c>
      <c r="L308" s="175">
        <v>4</v>
      </c>
      <c r="M308" s="175">
        <v>4</v>
      </c>
      <c r="N308" s="175">
        <v>4</v>
      </c>
    </row>
    <row r="309" spans="1:14">
      <c r="A309" s="182" t="s">
        <v>56</v>
      </c>
      <c r="B309" s="180">
        <f t="shared" si="74"/>
        <v>1</v>
      </c>
      <c r="C309" s="175">
        <v>0</v>
      </c>
      <c r="D309" s="175">
        <v>0</v>
      </c>
      <c r="E309" s="175">
        <v>0</v>
      </c>
      <c r="F309" s="175">
        <v>0</v>
      </c>
      <c r="G309" s="175">
        <v>0</v>
      </c>
      <c r="H309" s="175">
        <v>0</v>
      </c>
      <c r="I309" s="175">
        <v>0</v>
      </c>
      <c r="J309" s="175">
        <v>0</v>
      </c>
      <c r="K309" s="175">
        <v>1</v>
      </c>
      <c r="L309" s="175">
        <v>0</v>
      </c>
      <c r="M309" s="175">
        <v>0</v>
      </c>
      <c r="N309" s="175">
        <v>0</v>
      </c>
    </row>
    <row r="310" spans="1:14" s="181" customFormat="1">
      <c r="A310" s="181" t="s">
        <v>346</v>
      </c>
      <c r="B310" s="180">
        <f t="shared" si="74"/>
        <v>1</v>
      </c>
      <c r="C310" s="181">
        <f>SUM(C311)</f>
        <v>0</v>
      </c>
      <c r="D310" s="181">
        <f t="shared" ref="D310:N310" si="85">SUM(D311)</f>
        <v>1</v>
      </c>
      <c r="E310" s="181">
        <f t="shared" si="85"/>
        <v>0</v>
      </c>
      <c r="F310" s="181">
        <f t="shared" si="85"/>
        <v>0</v>
      </c>
      <c r="G310" s="181">
        <f t="shared" si="85"/>
        <v>0</v>
      </c>
      <c r="H310" s="181">
        <f t="shared" si="85"/>
        <v>0</v>
      </c>
      <c r="I310" s="181">
        <f t="shared" si="85"/>
        <v>0</v>
      </c>
      <c r="J310" s="181">
        <f t="shared" si="85"/>
        <v>0</v>
      </c>
      <c r="K310" s="181">
        <f t="shared" si="85"/>
        <v>0</v>
      </c>
      <c r="L310" s="181">
        <f t="shared" si="85"/>
        <v>0</v>
      </c>
      <c r="M310" s="181">
        <f t="shared" si="85"/>
        <v>0</v>
      </c>
      <c r="N310" s="181">
        <f t="shared" si="85"/>
        <v>0</v>
      </c>
    </row>
    <row r="311" spans="1:14">
      <c r="A311" s="182" t="s">
        <v>348</v>
      </c>
      <c r="B311" s="180">
        <f t="shared" si="74"/>
        <v>1</v>
      </c>
      <c r="C311" s="175">
        <v>0</v>
      </c>
      <c r="D311" s="175">
        <v>1</v>
      </c>
      <c r="E311" s="175">
        <v>0</v>
      </c>
      <c r="F311" s="175">
        <v>0</v>
      </c>
      <c r="G311" s="175">
        <v>0</v>
      </c>
      <c r="H311" s="175">
        <v>0</v>
      </c>
      <c r="I311" s="175">
        <v>0</v>
      </c>
      <c r="J311" s="175">
        <v>0</v>
      </c>
      <c r="K311" s="175">
        <v>0</v>
      </c>
      <c r="L311" s="175">
        <v>0</v>
      </c>
      <c r="M311" s="175">
        <v>0</v>
      </c>
      <c r="N311" s="175">
        <v>0</v>
      </c>
    </row>
    <row r="312" spans="1:14" s="181" customFormat="1">
      <c r="A312" s="30" t="s">
        <v>29</v>
      </c>
      <c r="B312" s="180">
        <f t="shared" si="74"/>
        <v>198</v>
      </c>
      <c r="C312" s="181">
        <f>SUM(C313:C317)</f>
        <v>13</v>
      </c>
      <c r="D312" s="181">
        <f t="shared" ref="D312:N312" si="86">SUM(D313:D317)</f>
        <v>16</v>
      </c>
      <c r="E312" s="181">
        <f t="shared" si="86"/>
        <v>20</v>
      </c>
      <c r="F312" s="181">
        <f t="shared" si="86"/>
        <v>19</v>
      </c>
      <c r="G312" s="181">
        <f t="shared" si="86"/>
        <v>17</v>
      </c>
      <c r="H312" s="181">
        <f t="shared" si="86"/>
        <v>16</v>
      </c>
      <c r="I312" s="181">
        <f t="shared" si="86"/>
        <v>20</v>
      </c>
      <c r="J312" s="181">
        <f t="shared" si="86"/>
        <v>20</v>
      </c>
      <c r="K312" s="181">
        <f t="shared" si="86"/>
        <v>13</v>
      </c>
      <c r="L312" s="181">
        <f t="shared" si="86"/>
        <v>13</v>
      </c>
      <c r="M312" s="181">
        <f t="shared" si="86"/>
        <v>10</v>
      </c>
      <c r="N312" s="181">
        <f t="shared" si="86"/>
        <v>21</v>
      </c>
    </row>
    <row r="313" spans="1:14">
      <c r="A313" s="182" t="s">
        <v>53</v>
      </c>
      <c r="B313" s="180">
        <f t="shared" si="74"/>
        <v>2</v>
      </c>
      <c r="C313" s="175">
        <v>0</v>
      </c>
      <c r="D313" s="175">
        <v>0</v>
      </c>
      <c r="E313" s="175">
        <v>1</v>
      </c>
      <c r="F313" s="175">
        <v>0</v>
      </c>
      <c r="G313" s="175">
        <v>0</v>
      </c>
      <c r="H313" s="175">
        <v>0</v>
      </c>
      <c r="I313" s="175">
        <v>0</v>
      </c>
      <c r="J313" s="175">
        <v>1</v>
      </c>
      <c r="K313" s="175">
        <v>0</v>
      </c>
      <c r="L313" s="175">
        <v>0</v>
      </c>
      <c r="M313" s="175">
        <v>0</v>
      </c>
      <c r="N313" s="175">
        <v>0</v>
      </c>
    </row>
    <row r="314" spans="1:14">
      <c r="A314" s="182" t="s">
        <v>348</v>
      </c>
      <c r="B314" s="180">
        <f t="shared" si="74"/>
        <v>163</v>
      </c>
      <c r="C314" s="175">
        <v>12</v>
      </c>
      <c r="D314" s="175">
        <v>13</v>
      </c>
      <c r="E314" s="175">
        <v>17</v>
      </c>
      <c r="F314" s="175">
        <v>16</v>
      </c>
      <c r="G314" s="175">
        <v>14</v>
      </c>
      <c r="H314" s="175">
        <v>13</v>
      </c>
      <c r="I314" s="175">
        <v>13</v>
      </c>
      <c r="J314" s="175">
        <v>16</v>
      </c>
      <c r="K314" s="175">
        <v>12</v>
      </c>
      <c r="L314" s="175">
        <v>12</v>
      </c>
      <c r="M314" s="175">
        <v>8</v>
      </c>
      <c r="N314" s="175">
        <v>17</v>
      </c>
    </row>
    <row r="315" spans="1:14">
      <c r="A315" s="182" t="s">
        <v>54</v>
      </c>
      <c r="B315" s="180">
        <f t="shared" si="74"/>
        <v>6</v>
      </c>
      <c r="C315" s="175">
        <v>0</v>
      </c>
      <c r="D315" s="175">
        <v>1</v>
      </c>
      <c r="E315" s="175">
        <v>0</v>
      </c>
      <c r="F315" s="175">
        <v>1</v>
      </c>
      <c r="G315" s="175">
        <v>0</v>
      </c>
      <c r="H315" s="175">
        <v>0</v>
      </c>
      <c r="I315" s="175">
        <v>1</v>
      </c>
      <c r="J315" s="175">
        <v>0</v>
      </c>
      <c r="K315" s="175">
        <v>1</v>
      </c>
      <c r="L315" s="175">
        <v>1</v>
      </c>
      <c r="M315" s="175">
        <v>1</v>
      </c>
      <c r="N315" s="175">
        <v>0</v>
      </c>
    </row>
    <row r="316" spans="1:14">
      <c r="A316" s="182" t="s">
        <v>63</v>
      </c>
      <c r="B316" s="180">
        <f t="shared" si="74"/>
        <v>18</v>
      </c>
      <c r="C316" s="175">
        <v>0</v>
      </c>
      <c r="D316" s="175">
        <v>0</v>
      </c>
      <c r="E316" s="175">
        <v>1</v>
      </c>
      <c r="F316" s="175">
        <v>0</v>
      </c>
      <c r="G316" s="175">
        <v>2</v>
      </c>
      <c r="H316" s="175">
        <v>3</v>
      </c>
      <c r="I316" s="175">
        <v>6</v>
      </c>
      <c r="J316" s="175">
        <v>2</v>
      </c>
      <c r="K316" s="175">
        <v>0</v>
      </c>
      <c r="L316" s="175">
        <v>0</v>
      </c>
      <c r="M316" s="175">
        <v>1</v>
      </c>
      <c r="N316" s="175">
        <v>3</v>
      </c>
    </row>
    <row r="317" spans="1:14">
      <c r="A317" s="182" t="s">
        <v>52</v>
      </c>
      <c r="B317" s="180">
        <f t="shared" si="74"/>
        <v>9</v>
      </c>
      <c r="C317" s="175">
        <v>1</v>
      </c>
      <c r="D317" s="175">
        <v>2</v>
      </c>
      <c r="E317" s="175">
        <v>1</v>
      </c>
      <c r="F317" s="175">
        <v>2</v>
      </c>
      <c r="G317" s="175">
        <v>1</v>
      </c>
      <c r="H317" s="175">
        <v>0</v>
      </c>
      <c r="I317" s="175">
        <v>0</v>
      </c>
      <c r="J317" s="175">
        <v>1</v>
      </c>
      <c r="K317" s="175">
        <v>0</v>
      </c>
      <c r="L317" s="175">
        <v>0</v>
      </c>
      <c r="M317" s="175">
        <v>0</v>
      </c>
      <c r="N317" s="175">
        <v>1</v>
      </c>
    </row>
    <row r="318" spans="1:14" s="181" customFormat="1">
      <c r="A318" s="30" t="s">
        <v>319</v>
      </c>
      <c r="B318" s="180">
        <f t="shared" si="74"/>
        <v>79</v>
      </c>
      <c r="C318" s="181">
        <f>SUM(C319:C323)</f>
        <v>4</v>
      </c>
      <c r="D318" s="181">
        <f t="shared" ref="D318:N318" si="87">SUM(D319:D323)</f>
        <v>3</v>
      </c>
      <c r="E318" s="181">
        <f t="shared" si="87"/>
        <v>5</v>
      </c>
      <c r="F318" s="181">
        <f t="shared" si="87"/>
        <v>4</v>
      </c>
      <c r="G318" s="181">
        <f t="shared" si="87"/>
        <v>7</v>
      </c>
      <c r="H318" s="181">
        <f t="shared" si="87"/>
        <v>9</v>
      </c>
      <c r="I318" s="181">
        <f t="shared" si="87"/>
        <v>5</v>
      </c>
      <c r="J318" s="181">
        <f t="shared" si="87"/>
        <v>6</v>
      </c>
      <c r="K318" s="181">
        <f t="shared" si="87"/>
        <v>10</v>
      </c>
      <c r="L318" s="181">
        <f t="shared" si="87"/>
        <v>9</v>
      </c>
      <c r="M318" s="181">
        <f t="shared" si="87"/>
        <v>11</v>
      </c>
      <c r="N318" s="181">
        <f t="shared" si="87"/>
        <v>6</v>
      </c>
    </row>
    <row r="319" spans="1:14">
      <c r="A319" s="182" t="s">
        <v>53</v>
      </c>
      <c r="B319" s="180">
        <f t="shared" si="74"/>
        <v>8</v>
      </c>
      <c r="C319" s="175">
        <v>0</v>
      </c>
      <c r="D319" s="175">
        <v>0</v>
      </c>
      <c r="E319" s="175">
        <v>0</v>
      </c>
      <c r="F319" s="175">
        <v>0</v>
      </c>
      <c r="G319" s="175">
        <v>1</v>
      </c>
      <c r="H319" s="175">
        <v>0</v>
      </c>
      <c r="I319" s="175">
        <v>0</v>
      </c>
      <c r="J319" s="175">
        <v>1</v>
      </c>
      <c r="K319" s="175">
        <v>2</v>
      </c>
      <c r="L319" s="175">
        <v>1</v>
      </c>
      <c r="M319" s="175">
        <v>2</v>
      </c>
      <c r="N319" s="175">
        <v>1</v>
      </c>
    </row>
    <row r="320" spans="1:14">
      <c r="A320" s="182" t="s">
        <v>348</v>
      </c>
      <c r="B320" s="180">
        <f t="shared" si="74"/>
        <v>54</v>
      </c>
      <c r="C320" s="175">
        <v>4</v>
      </c>
      <c r="D320" s="175">
        <v>3</v>
      </c>
      <c r="E320" s="175">
        <v>5</v>
      </c>
      <c r="F320" s="175">
        <v>4</v>
      </c>
      <c r="G320" s="175">
        <v>5</v>
      </c>
      <c r="H320" s="175">
        <v>6</v>
      </c>
      <c r="I320" s="175">
        <v>4</v>
      </c>
      <c r="J320" s="175">
        <v>4</v>
      </c>
      <c r="K320" s="175">
        <v>6</v>
      </c>
      <c r="L320" s="175">
        <v>5</v>
      </c>
      <c r="M320" s="175">
        <v>5</v>
      </c>
      <c r="N320" s="175">
        <v>3</v>
      </c>
    </row>
    <row r="321" spans="1:14">
      <c r="A321" s="182" t="s">
        <v>349</v>
      </c>
      <c r="B321" s="180">
        <f t="shared" si="74"/>
        <v>7</v>
      </c>
      <c r="C321" s="175">
        <v>0</v>
      </c>
      <c r="D321" s="175">
        <v>0</v>
      </c>
      <c r="E321" s="175">
        <v>0</v>
      </c>
      <c r="F321" s="175">
        <v>0</v>
      </c>
      <c r="G321" s="175">
        <v>0</v>
      </c>
      <c r="H321" s="175">
        <v>0</v>
      </c>
      <c r="I321" s="175">
        <v>1</v>
      </c>
      <c r="J321" s="175">
        <v>1</v>
      </c>
      <c r="K321" s="175">
        <v>0</v>
      </c>
      <c r="L321" s="175">
        <v>2</v>
      </c>
      <c r="M321" s="175">
        <v>3</v>
      </c>
      <c r="N321" s="175">
        <v>0</v>
      </c>
    </row>
    <row r="322" spans="1:14">
      <c r="A322" s="182" t="s">
        <v>63</v>
      </c>
      <c r="B322" s="180">
        <f t="shared" si="74"/>
        <v>9</v>
      </c>
      <c r="C322" s="175">
        <v>0</v>
      </c>
      <c r="D322" s="175">
        <v>0</v>
      </c>
      <c r="E322" s="175">
        <v>0</v>
      </c>
      <c r="F322" s="175">
        <v>0</v>
      </c>
      <c r="G322" s="175">
        <v>1</v>
      </c>
      <c r="H322" s="175">
        <v>2</v>
      </c>
      <c r="I322" s="175">
        <v>0</v>
      </c>
      <c r="J322" s="175">
        <v>0</v>
      </c>
      <c r="K322" s="175">
        <v>2</v>
      </c>
      <c r="L322" s="175">
        <v>1</v>
      </c>
      <c r="M322" s="175">
        <v>1</v>
      </c>
      <c r="N322" s="175">
        <v>2</v>
      </c>
    </row>
    <row r="323" spans="1:14">
      <c r="A323" s="182" t="s">
        <v>56</v>
      </c>
      <c r="B323" s="180">
        <f t="shared" si="74"/>
        <v>1</v>
      </c>
      <c r="C323" s="175">
        <v>0</v>
      </c>
      <c r="D323" s="175">
        <v>0</v>
      </c>
      <c r="E323" s="175">
        <v>0</v>
      </c>
      <c r="F323" s="175">
        <v>0</v>
      </c>
      <c r="G323" s="175">
        <v>0</v>
      </c>
      <c r="H323" s="175">
        <v>1</v>
      </c>
      <c r="I323" s="175">
        <v>0</v>
      </c>
      <c r="J323" s="175">
        <v>0</v>
      </c>
      <c r="K323" s="175">
        <v>0</v>
      </c>
      <c r="L323" s="175">
        <v>0</v>
      </c>
      <c r="M323" s="175">
        <v>0</v>
      </c>
      <c r="N323" s="175">
        <v>0</v>
      </c>
    </row>
    <row r="324" spans="1:14" s="181" customFormat="1">
      <c r="A324" s="30" t="s">
        <v>320</v>
      </c>
      <c r="B324" s="180">
        <f t="shared" si="74"/>
        <v>26</v>
      </c>
      <c r="C324" s="181">
        <f>SUM(C325:C327)</f>
        <v>7</v>
      </c>
      <c r="D324" s="181">
        <f t="shared" ref="D324:N324" si="88">SUM(D325:D327)</f>
        <v>0</v>
      </c>
      <c r="E324" s="181">
        <f t="shared" si="88"/>
        <v>3</v>
      </c>
      <c r="F324" s="181">
        <f t="shared" si="88"/>
        <v>0</v>
      </c>
      <c r="G324" s="181">
        <f t="shared" si="88"/>
        <v>2</v>
      </c>
      <c r="H324" s="181">
        <f t="shared" si="88"/>
        <v>2</v>
      </c>
      <c r="I324" s="181">
        <f t="shared" si="88"/>
        <v>3</v>
      </c>
      <c r="J324" s="181">
        <f t="shared" si="88"/>
        <v>0</v>
      </c>
      <c r="K324" s="181">
        <f t="shared" si="88"/>
        <v>5</v>
      </c>
      <c r="L324" s="181">
        <f t="shared" si="88"/>
        <v>2</v>
      </c>
      <c r="M324" s="181">
        <f t="shared" si="88"/>
        <v>2</v>
      </c>
      <c r="N324" s="181">
        <f t="shared" si="88"/>
        <v>0</v>
      </c>
    </row>
    <row r="325" spans="1:14">
      <c r="A325" s="182" t="s">
        <v>53</v>
      </c>
      <c r="B325" s="180">
        <f t="shared" si="74"/>
        <v>7</v>
      </c>
      <c r="C325" s="175">
        <v>3</v>
      </c>
      <c r="D325" s="175">
        <v>0</v>
      </c>
      <c r="E325" s="175">
        <v>1</v>
      </c>
      <c r="F325" s="175">
        <v>0</v>
      </c>
      <c r="G325" s="175">
        <v>0</v>
      </c>
      <c r="H325" s="175">
        <v>0</v>
      </c>
      <c r="I325" s="175">
        <v>0</v>
      </c>
      <c r="J325" s="175">
        <v>0</v>
      </c>
      <c r="K325" s="175">
        <v>2</v>
      </c>
      <c r="L325" s="175">
        <v>0</v>
      </c>
      <c r="M325" s="175">
        <v>1</v>
      </c>
      <c r="N325" s="175">
        <v>0</v>
      </c>
    </row>
    <row r="326" spans="1:14">
      <c r="A326" s="182" t="s">
        <v>348</v>
      </c>
      <c r="B326" s="180">
        <f t="shared" ref="B326:B372" si="89">SUM(C326:N326)</f>
        <v>10</v>
      </c>
      <c r="C326" s="175">
        <v>1</v>
      </c>
      <c r="D326" s="175">
        <v>0</v>
      </c>
      <c r="E326" s="175">
        <v>1</v>
      </c>
      <c r="F326" s="175">
        <v>0</v>
      </c>
      <c r="G326" s="175">
        <v>1</v>
      </c>
      <c r="H326" s="175">
        <v>2</v>
      </c>
      <c r="I326" s="175">
        <v>2</v>
      </c>
      <c r="J326" s="175">
        <v>0</v>
      </c>
      <c r="K326" s="175">
        <v>1</v>
      </c>
      <c r="L326" s="175">
        <v>2</v>
      </c>
      <c r="M326" s="175">
        <v>0</v>
      </c>
      <c r="N326" s="175">
        <v>0</v>
      </c>
    </row>
    <row r="327" spans="1:14">
      <c r="A327" s="182" t="s">
        <v>63</v>
      </c>
      <c r="B327" s="180">
        <f t="shared" si="89"/>
        <v>9</v>
      </c>
      <c r="C327" s="175">
        <v>3</v>
      </c>
      <c r="D327" s="175">
        <v>0</v>
      </c>
      <c r="E327" s="175">
        <v>1</v>
      </c>
      <c r="F327" s="175">
        <v>0</v>
      </c>
      <c r="G327" s="175">
        <v>1</v>
      </c>
      <c r="H327" s="175">
        <v>0</v>
      </c>
      <c r="I327" s="175">
        <v>1</v>
      </c>
      <c r="J327" s="175">
        <v>0</v>
      </c>
      <c r="K327" s="175">
        <v>2</v>
      </c>
      <c r="L327" s="175">
        <v>0</v>
      </c>
      <c r="M327" s="175">
        <v>1</v>
      </c>
      <c r="N327" s="175">
        <v>0</v>
      </c>
    </row>
    <row r="328" spans="1:14" s="181" customFormat="1">
      <c r="A328" s="30" t="s">
        <v>359</v>
      </c>
      <c r="B328" s="180">
        <f t="shared" si="89"/>
        <v>7</v>
      </c>
      <c r="C328" s="181">
        <f>SUM(C329)</f>
        <v>0</v>
      </c>
      <c r="D328" s="181">
        <f t="shared" ref="D328:N328" si="90">SUM(D329)</f>
        <v>1</v>
      </c>
      <c r="E328" s="181">
        <f t="shared" si="90"/>
        <v>0</v>
      </c>
      <c r="F328" s="181">
        <f t="shared" si="90"/>
        <v>1</v>
      </c>
      <c r="G328" s="181">
        <f t="shared" si="90"/>
        <v>1</v>
      </c>
      <c r="H328" s="181">
        <f t="shared" si="90"/>
        <v>2</v>
      </c>
      <c r="I328" s="181">
        <f t="shared" si="90"/>
        <v>0</v>
      </c>
      <c r="J328" s="181">
        <f t="shared" si="90"/>
        <v>0</v>
      </c>
      <c r="K328" s="181">
        <f t="shared" si="90"/>
        <v>0</v>
      </c>
      <c r="L328" s="181">
        <f t="shared" si="90"/>
        <v>2</v>
      </c>
      <c r="M328" s="181">
        <f t="shared" si="90"/>
        <v>0</v>
      </c>
      <c r="N328" s="181">
        <f t="shared" si="90"/>
        <v>0</v>
      </c>
    </row>
    <row r="329" spans="1:14">
      <c r="A329" s="182" t="s">
        <v>348</v>
      </c>
      <c r="B329" s="180">
        <f t="shared" si="89"/>
        <v>7</v>
      </c>
      <c r="C329" s="175">
        <v>0</v>
      </c>
      <c r="D329" s="175">
        <v>1</v>
      </c>
      <c r="E329" s="175">
        <v>0</v>
      </c>
      <c r="F329" s="175">
        <v>1</v>
      </c>
      <c r="G329" s="175">
        <v>1</v>
      </c>
      <c r="H329" s="175">
        <v>2</v>
      </c>
      <c r="I329" s="175">
        <v>0</v>
      </c>
      <c r="J329" s="175">
        <v>0</v>
      </c>
      <c r="K329" s="175">
        <v>0</v>
      </c>
      <c r="L329" s="175">
        <v>2</v>
      </c>
      <c r="M329" s="175">
        <v>0</v>
      </c>
      <c r="N329" s="175">
        <v>0</v>
      </c>
    </row>
    <row r="330" spans="1:14" s="181" customFormat="1">
      <c r="A330" s="30" t="s">
        <v>321</v>
      </c>
      <c r="B330" s="180">
        <f t="shared" si="89"/>
        <v>187</v>
      </c>
      <c r="C330" s="181">
        <f>SUM(C331:C336)</f>
        <v>16</v>
      </c>
      <c r="D330" s="181">
        <f t="shared" ref="D330:N330" si="91">SUM(D331:D336)</f>
        <v>20</v>
      </c>
      <c r="E330" s="181">
        <f t="shared" si="91"/>
        <v>17</v>
      </c>
      <c r="F330" s="181">
        <f t="shared" si="91"/>
        <v>17</v>
      </c>
      <c r="G330" s="181">
        <f t="shared" si="91"/>
        <v>14</v>
      </c>
      <c r="H330" s="181">
        <f t="shared" si="91"/>
        <v>12</v>
      </c>
      <c r="I330" s="181">
        <f t="shared" si="91"/>
        <v>13</v>
      </c>
      <c r="J330" s="181">
        <f t="shared" si="91"/>
        <v>14</v>
      </c>
      <c r="K330" s="181">
        <f t="shared" si="91"/>
        <v>17</v>
      </c>
      <c r="L330" s="181">
        <f t="shared" si="91"/>
        <v>14</v>
      </c>
      <c r="M330" s="181">
        <f t="shared" si="91"/>
        <v>17</v>
      </c>
      <c r="N330" s="181">
        <f t="shared" si="91"/>
        <v>16</v>
      </c>
    </row>
    <row r="331" spans="1:14">
      <c r="A331" s="182" t="s">
        <v>53</v>
      </c>
      <c r="B331" s="180">
        <f t="shared" si="89"/>
        <v>25</v>
      </c>
      <c r="C331" s="175">
        <v>2</v>
      </c>
      <c r="D331" s="175">
        <v>5</v>
      </c>
      <c r="E331" s="175">
        <v>4</v>
      </c>
      <c r="F331" s="175">
        <v>2</v>
      </c>
      <c r="G331" s="175">
        <v>1</v>
      </c>
      <c r="H331" s="175">
        <v>0</v>
      </c>
      <c r="I331" s="175">
        <v>2</v>
      </c>
      <c r="J331" s="175">
        <v>2</v>
      </c>
      <c r="K331" s="175">
        <v>3</v>
      </c>
      <c r="L331" s="175">
        <v>1</v>
      </c>
      <c r="M331" s="175">
        <v>1</v>
      </c>
      <c r="N331" s="175">
        <v>2</v>
      </c>
    </row>
    <row r="332" spans="1:14">
      <c r="A332" s="182" t="s">
        <v>348</v>
      </c>
      <c r="B332" s="180">
        <f t="shared" si="89"/>
        <v>79</v>
      </c>
      <c r="C332" s="175">
        <v>11</v>
      </c>
      <c r="D332" s="175">
        <v>12</v>
      </c>
      <c r="E332" s="175">
        <v>13</v>
      </c>
      <c r="F332" s="175">
        <v>13</v>
      </c>
      <c r="G332" s="175">
        <v>5</v>
      </c>
      <c r="H332" s="175">
        <v>3</v>
      </c>
      <c r="I332" s="175">
        <v>4</v>
      </c>
      <c r="J332" s="175">
        <v>3</v>
      </c>
      <c r="K332" s="175">
        <v>4</v>
      </c>
      <c r="L332" s="175">
        <v>5</v>
      </c>
      <c r="M332" s="175">
        <v>3</v>
      </c>
      <c r="N332" s="175">
        <v>3</v>
      </c>
    </row>
    <row r="333" spans="1:14">
      <c r="A333" s="182" t="s">
        <v>54</v>
      </c>
      <c r="B333" s="180">
        <f t="shared" si="89"/>
        <v>1</v>
      </c>
      <c r="C333" s="175">
        <v>0</v>
      </c>
      <c r="D333" s="175">
        <v>0</v>
      </c>
      <c r="E333" s="175">
        <v>0</v>
      </c>
      <c r="F333" s="175">
        <v>0</v>
      </c>
      <c r="G333" s="175">
        <v>0</v>
      </c>
      <c r="H333" s="175">
        <v>0</v>
      </c>
      <c r="I333" s="175">
        <v>0</v>
      </c>
      <c r="J333" s="175">
        <v>0</v>
      </c>
      <c r="K333" s="175">
        <v>0</v>
      </c>
      <c r="L333" s="175">
        <v>0</v>
      </c>
      <c r="M333" s="175">
        <v>0</v>
      </c>
      <c r="N333" s="175">
        <v>1</v>
      </c>
    </row>
    <row r="334" spans="1:14">
      <c r="A334" s="182" t="s">
        <v>349</v>
      </c>
      <c r="B334" s="180">
        <f t="shared" si="89"/>
        <v>66</v>
      </c>
      <c r="C334" s="175">
        <v>0</v>
      </c>
      <c r="D334" s="175">
        <v>0</v>
      </c>
      <c r="E334" s="175">
        <v>0</v>
      </c>
      <c r="F334" s="175">
        <v>0</v>
      </c>
      <c r="G334" s="175">
        <v>6</v>
      </c>
      <c r="H334" s="175">
        <v>8</v>
      </c>
      <c r="I334" s="175">
        <v>7</v>
      </c>
      <c r="J334" s="175">
        <v>9</v>
      </c>
      <c r="K334" s="175">
        <v>8</v>
      </c>
      <c r="L334" s="175">
        <v>7</v>
      </c>
      <c r="M334" s="175">
        <v>11</v>
      </c>
      <c r="N334" s="175">
        <v>10</v>
      </c>
    </row>
    <row r="335" spans="1:14">
      <c r="A335" s="182" t="s">
        <v>63</v>
      </c>
      <c r="B335" s="180">
        <f t="shared" si="89"/>
        <v>14</v>
      </c>
      <c r="C335" s="175">
        <v>3</v>
      </c>
      <c r="D335" s="175">
        <v>3</v>
      </c>
      <c r="E335" s="175">
        <v>0</v>
      </c>
      <c r="F335" s="175">
        <v>2</v>
      </c>
      <c r="G335" s="175">
        <v>2</v>
      </c>
      <c r="H335" s="175">
        <v>0</v>
      </c>
      <c r="I335" s="175">
        <v>0</v>
      </c>
      <c r="J335" s="175">
        <v>0</v>
      </c>
      <c r="K335" s="175">
        <v>2</v>
      </c>
      <c r="L335" s="175">
        <v>1</v>
      </c>
      <c r="M335" s="175">
        <v>1</v>
      </c>
      <c r="N335" s="175">
        <v>0</v>
      </c>
    </row>
    <row r="336" spans="1:14" s="181" customFormat="1">
      <c r="A336" s="182" t="s">
        <v>56</v>
      </c>
      <c r="B336" s="180">
        <f t="shared" si="89"/>
        <v>2</v>
      </c>
      <c r="C336" s="175">
        <v>0</v>
      </c>
      <c r="D336" s="175">
        <v>0</v>
      </c>
      <c r="E336" s="175">
        <v>0</v>
      </c>
      <c r="F336" s="175">
        <v>0</v>
      </c>
      <c r="G336" s="175">
        <v>0</v>
      </c>
      <c r="H336" s="175">
        <v>1</v>
      </c>
      <c r="I336" s="175">
        <v>0</v>
      </c>
      <c r="J336" s="175">
        <v>0</v>
      </c>
      <c r="K336" s="175">
        <v>0</v>
      </c>
      <c r="L336" s="175">
        <v>0</v>
      </c>
      <c r="M336" s="175">
        <v>1</v>
      </c>
      <c r="N336" s="175">
        <v>0</v>
      </c>
    </row>
    <row r="337" spans="1:14" s="181" customFormat="1">
      <c r="A337" s="30" t="s">
        <v>32</v>
      </c>
      <c r="B337" s="180">
        <f t="shared" si="89"/>
        <v>174</v>
      </c>
      <c r="C337" s="181">
        <f>SUM(C338:C341)</f>
        <v>19</v>
      </c>
      <c r="D337" s="181">
        <f t="shared" ref="D337:N337" si="92">SUM(D338:D341)</f>
        <v>16</v>
      </c>
      <c r="E337" s="181">
        <f t="shared" si="92"/>
        <v>18</v>
      </c>
      <c r="F337" s="181">
        <f t="shared" si="92"/>
        <v>15</v>
      </c>
      <c r="G337" s="181">
        <f t="shared" si="92"/>
        <v>11</v>
      </c>
      <c r="H337" s="181">
        <f t="shared" si="92"/>
        <v>17</v>
      </c>
      <c r="I337" s="181">
        <f t="shared" si="92"/>
        <v>11</v>
      </c>
      <c r="J337" s="181">
        <f t="shared" si="92"/>
        <v>12</v>
      </c>
      <c r="K337" s="181">
        <f t="shared" si="92"/>
        <v>20</v>
      </c>
      <c r="L337" s="181">
        <f t="shared" si="92"/>
        <v>10</v>
      </c>
      <c r="M337" s="181">
        <f t="shared" si="92"/>
        <v>13</v>
      </c>
      <c r="N337" s="181">
        <f t="shared" si="92"/>
        <v>12</v>
      </c>
    </row>
    <row r="338" spans="1:14">
      <c r="A338" s="182" t="s">
        <v>348</v>
      </c>
      <c r="B338" s="180">
        <f t="shared" si="89"/>
        <v>56</v>
      </c>
      <c r="C338" s="175">
        <v>11</v>
      </c>
      <c r="D338" s="175">
        <v>10</v>
      </c>
      <c r="E338" s="175">
        <v>7</v>
      </c>
      <c r="F338" s="175">
        <v>8</v>
      </c>
      <c r="G338" s="175">
        <v>1</v>
      </c>
      <c r="H338" s="175">
        <v>5</v>
      </c>
      <c r="I338" s="175">
        <v>1</v>
      </c>
      <c r="J338" s="175">
        <v>2</v>
      </c>
      <c r="K338" s="175">
        <v>6</v>
      </c>
      <c r="L338" s="175">
        <v>0</v>
      </c>
      <c r="M338" s="175">
        <v>2</v>
      </c>
      <c r="N338" s="175">
        <v>3</v>
      </c>
    </row>
    <row r="339" spans="1:14" s="181" customFormat="1">
      <c r="A339" s="182" t="s">
        <v>54</v>
      </c>
      <c r="B339" s="180">
        <f t="shared" si="89"/>
        <v>4</v>
      </c>
      <c r="C339" s="175">
        <v>0</v>
      </c>
      <c r="D339" s="175">
        <v>0</v>
      </c>
      <c r="E339" s="175">
        <v>0</v>
      </c>
      <c r="F339" s="175">
        <v>1</v>
      </c>
      <c r="G339" s="175">
        <v>0</v>
      </c>
      <c r="H339" s="175">
        <v>0</v>
      </c>
      <c r="I339" s="175">
        <v>0</v>
      </c>
      <c r="J339" s="175">
        <v>0</v>
      </c>
      <c r="K339" s="175">
        <v>2</v>
      </c>
      <c r="L339" s="175">
        <v>0</v>
      </c>
      <c r="M339" s="175">
        <v>1</v>
      </c>
      <c r="N339" s="175">
        <v>0</v>
      </c>
    </row>
    <row r="340" spans="1:14">
      <c r="A340" s="182" t="s">
        <v>349</v>
      </c>
      <c r="B340" s="180">
        <f t="shared" si="89"/>
        <v>55</v>
      </c>
      <c r="C340" s="175">
        <v>0</v>
      </c>
      <c r="D340" s="175">
        <v>0</v>
      </c>
      <c r="E340" s="175">
        <v>0</v>
      </c>
      <c r="F340" s="175">
        <v>0</v>
      </c>
      <c r="G340" s="175">
        <v>6</v>
      </c>
      <c r="H340" s="175">
        <v>4</v>
      </c>
      <c r="I340" s="175">
        <v>7</v>
      </c>
      <c r="J340" s="175">
        <v>7</v>
      </c>
      <c r="K340" s="175">
        <v>9</v>
      </c>
      <c r="L340" s="175">
        <v>9</v>
      </c>
      <c r="M340" s="175">
        <v>7</v>
      </c>
      <c r="N340" s="175">
        <v>6</v>
      </c>
    </row>
    <row r="341" spans="1:14">
      <c r="A341" s="182" t="s">
        <v>56</v>
      </c>
      <c r="B341" s="180">
        <f t="shared" si="89"/>
        <v>59</v>
      </c>
      <c r="C341" s="175">
        <v>8</v>
      </c>
      <c r="D341" s="175">
        <v>6</v>
      </c>
      <c r="E341" s="175">
        <v>11</v>
      </c>
      <c r="F341" s="175">
        <v>6</v>
      </c>
      <c r="G341" s="175">
        <v>4</v>
      </c>
      <c r="H341" s="175">
        <v>8</v>
      </c>
      <c r="I341" s="175">
        <v>3</v>
      </c>
      <c r="J341" s="175">
        <v>3</v>
      </c>
      <c r="K341" s="175">
        <v>3</v>
      </c>
      <c r="L341" s="175">
        <v>1</v>
      </c>
      <c r="M341" s="175">
        <v>3</v>
      </c>
      <c r="N341" s="175">
        <v>3</v>
      </c>
    </row>
    <row r="342" spans="1:14" s="181" customFormat="1">
      <c r="A342" s="30" t="s">
        <v>270</v>
      </c>
      <c r="B342" s="180">
        <f t="shared" si="89"/>
        <v>3</v>
      </c>
      <c r="C342" s="181">
        <f>SUM(C343:C345)</f>
        <v>0</v>
      </c>
      <c r="D342" s="181">
        <f t="shared" ref="D342:N342" si="93">SUM(D343:D345)</f>
        <v>0</v>
      </c>
      <c r="E342" s="181">
        <f t="shared" si="93"/>
        <v>0</v>
      </c>
      <c r="F342" s="181">
        <f t="shared" si="93"/>
        <v>0</v>
      </c>
      <c r="G342" s="181">
        <f t="shared" si="93"/>
        <v>1</v>
      </c>
      <c r="H342" s="181">
        <f t="shared" si="93"/>
        <v>0</v>
      </c>
      <c r="I342" s="181">
        <f t="shared" si="93"/>
        <v>0</v>
      </c>
      <c r="J342" s="181">
        <f t="shared" si="93"/>
        <v>2</v>
      </c>
      <c r="K342" s="181">
        <f t="shared" si="93"/>
        <v>0</v>
      </c>
      <c r="L342" s="181">
        <f t="shared" si="93"/>
        <v>0</v>
      </c>
      <c r="M342" s="181">
        <f t="shared" si="93"/>
        <v>0</v>
      </c>
      <c r="N342" s="181">
        <f t="shared" si="93"/>
        <v>0</v>
      </c>
    </row>
    <row r="343" spans="1:14">
      <c r="A343" s="182" t="s">
        <v>53</v>
      </c>
      <c r="B343" s="180">
        <f t="shared" si="89"/>
        <v>1</v>
      </c>
      <c r="C343" s="175">
        <v>0</v>
      </c>
      <c r="D343" s="175">
        <v>0</v>
      </c>
      <c r="E343" s="175">
        <v>0</v>
      </c>
      <c r="F343" s="175">
        <v>0</v>
      </c>
      <c r="G343" s="175">
        <v>0</v>
      </c>
      <c r="H343" s="175">
        <v>0</v>
      </c>
      <c r="I343" s="175">
        <v>0</v>
      </c>
      <c r="J343" s="175">
        <v>1</v>
      </c>
      <c r="K343" s="175">
        <v>0</v>
      </c>
      <c r="L343" s="175">
        <v>0</v>
      </c>
      <c r="M343" s="175">
        <v>0</v>
      </c>
      <c r="N343" s="175">
        <v>0</v>
      </c>
    </row>
    <row r="344" spans="1:14">
      <c r="A344" s="182" t="s">
        <v>348</v>
      </c>
      <c r="B344" s="180">
        <f t="shared" si="89"/>
        <v>1</v>
      </c>
      <c r="C344" s="175">
        <v>0</v>
      </c>
      <c r="D344" s="175">
        <v>0</v>
      </c>
      <c r="E344" s="175">
        <v>0</v>
      </c>
      <c r="F344" s="175">
        <v>0</v>
      </c>
      <c r="G344" s="175">
        <v>1</v>
      </c>
      <c r="H344" s="175">
        <v>0</v>
      </c>
      <c r="I344" s="175">
        <v>0</v>
      </c>
      <c r="J344" s="175">
        <v>0</v>
      </c>
      <c r="K344" s="175">
        <v>0</v>
      </c>
      <c r="L344" s="175">
        <v>0</v>
      </c>
      <c r="M344" s="175">
        <v>0</v>
      </c>
      <c r="N344" s="175">
        <v>0</v>
      </c>
    </row>
    <row r="345" spans="1:14">
      <c r="A345" s="182" t="s">
        <v>63</v>
      </c>
      <c r="B345" s="180">
        <f t="shared" si="89"/>
        <v>1</v>
      </c>
      <c r="C345" s="175">
        <v>0</v>
      </c>
      <c r="D345" s="175">
        <v>0</v>
      </c>
      <c r="E345" s="175">
        <v>0</v>
      </c>
      <c r="F345" s="175">
        <v>0</v>
      </c>
      <c r="G345" s="175">
        <v>0</v>
      </c>
      <c r="H345" s="175">
        <v>0</v>
      </c>
      <c r="I345" s="175">
        <v>0</v>
      </c>
      <c r="J345" s="175">
        <v>1</v>
      </c>
      <c r="K345" s="175">
        <v>0</v>
      </c>
      <c r="L345" s="175">
        <v>0</v>
      </c>
      <c r="M345" s="175">
        <v>0</v>
      </c>
      <c r="N345" s="175">
        <v>0</v>
      </c>
    </row>
    <row r="346" spans="1:14" s="181" customFormat="1">
      <c r="A346" s="30" t="s">
        <v>33</v>
      </c>
      <c r="B346" s="180">
        <f t="shared" si="89"/>
        <v>2</v>
      </c>
      <c r="C346" s="181">
        <f>SUM(C347)</f>
        <v>0</v>
      </c>
      <c r="D346" s="181">
        <f t="shared" ref="D346:N346" si="94">SUM(D347)</f>
        <v>1</v>
      </c>
      <c r="E346" s="181">
        <f t="shared" si="94"/>
        <v>0</v>
      </c>
      <c r="F346" s="181">
        <f t="shared" si="94"/>
        <v>1</v>
      </c>
      <c r="G346" s="181">
        <f t="shared" si="94"/>
        <v>0</v>
      </c>
      <c r="H346" s="181">
        <f t="shared" si="94"/>
        <v>0</v>
      </c>
      <c r="I346" s="181">
        <f t="shared" si="94"/>
        <v>0</v>
      </c>
      <c r="J346" s="181">
        <f t="shared" si="94"/>
        <v>0</v>
      </c>
      <c r="K346" s="181">
        <f t="shared" si="94"/>
        <v>0</v>
      </c>
      <c r="L346" s="181">
        <f t="shared" si="94"/>
        <v>0</v>
      </c>
      <c r="M346" s="181">
        <f t="shared" si="94"/>
        <v>0</v>
      </c>
      <c r="N346" s="181">
        <f t="shared" si="94"/>
        <v>0</v>
      </c>
    </row>
    <row r="347" spans="1:14">
      <c r="A347" s="182" t="s">
        <v>52</v>
      </c>
      <c r="B347" s="180">
        <f t="shared" si="89"/>
        <v>2</v>
      </c>
      <c r="C347" s="175">
        <v>0</v>
      </c>
      <c r="D347" s="175">
        <v>1</v>
      </c>
      <c r="E347" s="175">
        <v>0</v>
      </c>
      <c r="F347" s="175">
        <v>1</v>
      </c>
      <c r="G347" s="175">
        <v>0</v>
      </c>
      <c r="H347" s="175">
        <v>0</v>
      </c>
      <c r="I347" s="175">
        <v>0</v>
      </c>
      <c r="J347" s="175">
        <v>0</v>
      </c>
      <c r="K347" s="175">
        <v>0</v>
      </c>
      <c r="L347" s="175">
        <v>0</v>
      </c>
      <c r="M347" s="175">
        <v>0</v>
      </c>
      <c r="N347" s="175">
        <v>0</v>
      </c>
    </row>
    <row r="348" spans="1:14" s="181" customFormat="1">
      <c r="A348" s="30" t="s">
        <v>69</v>
      </c>
      <c r="B348" s="180">
        <f t="shared" si="89"/>
        <v>7</v>
      </c>
      <c r="C348" s="181">
        <f>SUM(C349)</f>
        <v>0</v>
      </c>
      <c r="D348" s="181">
        <f t="shared" ref="D348:N348" si="95">SUM(D349)</f>
        <v>1</v>
      </c>
      <c r="E348" s="181">
        <f t="shared" si="95"/>
        <v>3</v>
      </c>
      <c r="F348" s="181">
        <f t="shared" si="95"/>
        <v>1</v>
      </c>
      <c r="G348" s="181">
        <f t="shared" si="95"/>
        <v>0</v>
      </c>
      <c r="H348" s="181">
        <f t="shared" si="95"/>
        <v>1</v>
      </c>
      <c r="I348" s="181">
        <f t="shared" si="95"/>
        <v>0</v>
      </c>
      <c r="J348" s="181">
        <f t="shared" si="95"/>
        <v>0</v>
      </c>
      <c r="K348" s="181">
        <f t="shared" si="95"/>
        <v>0</v>
      </c>
      <c r="L348" s="181">
        <f t="shared" si="95"/>
        <v>0</v>
      </c>
      <c r="M348" s="181">
        <f t="shared" si="95"/>
        <v>0</v>
      </c>
      <c r="N348" s="181">
        <f t="shared" si="95"/>
        <v>1</v>
      </c>
    </row>
    <row r="349" spans="1:14">
      <c r="A349" s="182" t="s">
        <v>52</v>
      </c>
      <c r="B349" s="180">
        <f t="shared" si="89"/>
        <v>7</v>
      </c>
      <c r="C349" s="175">
        <v>0</v>
      </c>
      <c r="D349" s="175">
        <v>1</v>
      </c>
      <c r="E349" s="175">
        <v>3</v>
      </c>
      <c r="F349" s="175">
        <v>1</v>
      </c>
      <c r="G349" s="175">
        <v>0</v>
      </c>
      <c r="H349" s="175">
        <v>1</v>
      </c>
      <c r="I349" s="175">
        <v>0</v>
      </c>
      <c r="J349" s="175">
        <v>0</v>
      </c>
      <c r="K349" s="175">
        <v>0</v>
      </c>
      <c r="L349" s="175">
        <v>0</v>
      </c>
      <c r="M349" s="175">
        <v>0</v>
      </c>
      <c r="N349" s="175">
        <v>1</v>
      </c>
    </row>
    <row r="350" spans="1:14" s="181" customFormat="1">
      <c r="A350" s="30" t="s">
        <v>114</v>
      </c>
      <c r="B350" s="180">
        <f t="shared" si="89"/>
        <v>1</v>
      </c>
      <c r="C350" s="181">
        <f>SUM(C351)</f>
        <v>1</v>
      </c>
      <c r="D350" s="181">
        <f t="shared" ref="D350:N350" si="96">SUM(D351)</f>
        <v>0</v>
      </c>
      <c r="E350" s="181">
        <f t="shared" si="96"/>
        <v>0</v>
      </c>
      <c r="F350" s="181">
        <f t="shared" si="96"/>
        <v>0</v>
      </c>
      <c r="G350" s="181">
        <f t="shared" si="96"/>
        <v>0</v>
      </c>
      <c r="H350" s="181">
        <f t="shared" si="96"/>
        <v>0</v>
      </c>
      <c r="I350" s="181">
        <f t="shared" si="96"/>
        <v>0</v>
      </c>
      <c r="J350" s="181">
        <f t="shared" si="96"/>
        <v>0</v>
      </c>
      <c r="K350" s="181">
        <f t="shared" si="96"/>
        <v>0</v>
      </c>
      <c r="L350" s="181">
        <f t="shared" si="96"/>
        <v>0</v>
      </c>
      <c r="M350" s="181">
        <f t="shared" si="96"/>
        <v>0</v>
      </c>
      <c r="N350" s="181">
        <f t="shared" si="96"/>
        <v>0</v>
      </c>
    </row>
    <row r="351" spans="1:14">
      <c r="A351" s="182" t="s">
        <v>348</v>
      </c>
      <c r="B351" s="180">
        <f t="shared" si="89"/>
        <v>1</v>
      </c>
      <c r="C351" s="175">
        <v>1</v>
      </c>
      <c r="D351" s="175">
        <v>0</v>
      </c>
      <c r="E351" s="175">
        <v>0</v>
      </c>
      <c r="F351" s="175">
        <v>0</v>
      </c>
      <c r="G351" s="175">
        <v>0</v>
      </c>
      <c r="H351" s="175">
        <v>0</v>
      </c>
      <c r="I351" s="175">
        <v>0</v>
      </c>
      <c r="J351" s="175">
        <v>0</v>
      </c>
      <c r="K351" s="175">
        <v>0</v>
      </c>
      <c r="L351" s="175">
        <v>0</v>
      </c>
      <c r="M351" s="175">
        <v>0</v>
      </c>
      <c r="N351" s="175">
        <v>0</v>
      </c>
    </row>
    <row r="352" spans="1:14" s="181" customFormat="1">
      <c r="A352" s="30" t="s">
        <v>45</v>
      </c>
      <c r="B352" s="180">
        <f t="shared" si="89"/>
        <v>47</v>
      </c>
      <c r="C352" s="181">
        <f>SUM(C353:C357)</f>
        <v>4</v>
      </c>
      <c r="D352" s="181">
        <f t="shared" ref="D352:N352" si="97">SUM(D353:D357)</f>
        <v>4</v>
      </c>
      <c r="E352" s="181">
        <f t="shared" si="97"/>
        <v>3</v>
      </c>
      <c r="F352" s="181">
        <f t="shared" si="97"/>
        <v>4</v>
      </c>
      <c r="G352" s="181">
        <f t="shared" si="97"/>
        <v>3</v>
      </c>
      <c r="H352" s="181">
        <f t="shared" si="97"/>
        <v>1</v>
      </c>
      <c r="I352" s="181">
        <f t="shared" si="97"/>
        <v>5</v>
      </c>
      <c r="J352" s="181">
        <f t="shared" si="97"/>
        <v>2</v>
      </c>
      <c r="K352" s="181">
        <f t="shared" si="97"/>
        <v>5</v>
      </c>
      <c r="L352" s="181">
        <f t="shared" si="97"/>
        <v>10</v>
      </c>
      <c r="M352" s="181">
        <f t="shared" si="97"/>
        <v>2</v>
      </c>
      <c r="N352" s="181">
        <f t="shared" si="97"/>
        <v>4</v>
      </c>
    </row>
    <row r="353" spans="1:14" s="181" customFormat="1">
      <c r="A353" s="182" t="s">
        <v>53</v>
      </c>
      <c r="B353" s="180">
        <f t="shared" si="89"/>
        <v>4</v>
      </c>
      <c r="C353" s="175">
        <v>0</v>
      </c>
      <c r="D353" s="175">
        <v>1</v>
      </c>
      <c r="E353" s="175">
        <v>0</v>
      </c>
      <c r="F353" s="175">
        <v>0</v>
      </c>
      <c r="G353" s="175">
        <v>0</v>
      </c>
      <c r="H353" s="175">
        <v>0</v>
      </c>
      <c r="I353" s="175">
        <v>0</v>
      </c>
      <c r="J353" s="175">
        <v>0</v>
      </c>
      <c r="K353" s="175">
        <v>1</v>
      </c>
      <c r="L353" s="175">
        <v>2</v>
      </c>
      <c r="M353" s="175">
        <v>0</v>
      </c>
      <c r="N353" s="175">
        <v>0</v>
      </c>
    </row>
    <row r="354" spans="1:14" s="181" customFormat="1">
      <c r="A354" s="182" t="s">
        <v>348</v>
      </c>
      <c r="B354" s="180">
        <f t="shared" si="89"/>
        <v>29</v>
      </c>
      <c r="C354" s="175">
        <v>3</v>
      </c>
      <c r="D354" s="175">
        <v>2</v>
      </c>
      <c r="E354" s="175">
        <v>3</v>
      </c>
      <c r="F354" s="175">
        <v>3</v>
      </c>
      <c r="G354" s="175">
        <v>3</v>
      </c>
      <c r="H354" s="175">
        <v>1</v>
      </c>
      <c r="I354" s="175">
        <v>4</v>
      </c>
      <c r="J354" s="175">
        <v>0</v>
      </c>
      <c r="K354" s="175">
        <v>1</v>
      </c>
      <c r="L354" s="175">
        <v>3</v>
      </c>
      <c r="M354" s="175">
        <v>2</v>
      </c>
      <c r="N354" s="175">
        <v>4</v>
      </c>
    </row>
    <row r="355" spans="1:14">
      <c r="A355" s="182" t="s">
        <v>349</v>
      </c>
      <c r="B355" s="180">
        <f t="shared" si="89"/>
        <v>7</v>
      </c>
      <c r="C355" s="175">
        <v>0</v>
      </c>
      <c r="D355" s="175">
        <v>0</v>
      </c>
      <c r="E355" s="175">
        <v>0</v>
      </c>
      <c r="F355" s="175">
        <v>0</v>
      </c>
      <c r="G355" s="175">
        <v>0</v>
      </c>
      <c r="H355" s="175">
        <v>0</v>
      </c>
      <c r="I355" s="175">
        <v>1</v>
      </c>
      <c r="J355" s="175">
        <v>2</v>
      </c>
      <c r="K355" s="175">
        <v>1</v>
      </c>
      <c r="L355" s="175">
        <v>3</v>
      </c>
      <c r="M355" s="175">
        <v>0</v>
      </c>
      <c r="N355" s="175">
        <v>0</v>
      </c>
    </row>
    <row r="356" spans="1:14">
      <c r="A356" s="182" t="s">
        <v>63</v>
      </c>
      <c r="B356" s="180">
        <f t="shared" si="89"/>
        <v>6</v>
      </c>
      <c r="C356" s="175">
        <v>1</v>
      </c>
      <c r="D356" s="175">
        <v>1</v>
      </c>
      <c r="E356" s="175">
        <v>0</v>
      </c>
      <c r="F356" s="175">
        <v>0</v>
      </c>
      <c r="G356" s="175">
        <v>0</v>
      </c>
      <c r="H356" s="175">
        <v>0</v>
      </c>
      <c r="I356" s="175">
        <v>0</v>
      </c>
      <c r="J356" s="175">
        <v>0</v>
      </c>
      <c r="K356" s="175">
        <v>2</v>
      </c>
      <c r="L356" s="175">
        <v>2</v>
      </c>
      <c r="M356" s="175">
        <v>0</v>
      </c>
      <c r="N356" s="175">
        <v>0</v>
      </c>
    </row>
    <row r="357" spans="1:14">
      <c r="A357" s="182" t="s">
        <v>52</v>
      </c>
      <c r="B357" s="180">
        <f t="shared" si="89"/>
        <v>1</v>
      </c>
      <c r="C357" s="175">
        <v>0</v>
      </c>
      <c r="D357" s="175">
        <v>0</v>
      </c>
      <c r="E357" s="175">
        <v>0</v>
      </c>
      <c r="F357" s="175">
        <v>1</v>
      </c>
      <c r="G357" s="175">
        <v>0</v>
      </c>
      <c r="H357" s="175">
        <v>0</v>
      </c>
      <c r="I357" s="175">
        <v>0</v>
      </c>
      <c r="J357" s="175">
        <v>0</v>
      </c>
      <c r="K357" s="175">
        <v>0</v>
      </c>
      <c r="L357" s="175">
        <v>0</v>
      </c>
      <c r="M357" s="175">
        <v>0</v>
      </c>
      <c r="N357" s="175">
        <v>0</v>
      </c>
    </row>
    <row r="358" spans="1:14" s="181" customFormat="1">
      <c r="A358" s="30" t="s">
        <v>116</v>
      </c>
      <c r="B358" s="180">
        <f t="shared" si="89"/>
        <v>4</v>
      </c>
      <c r="C358" s="181">
        <f>SUM(C359:C361)</f>
        <v>0</v>
      </c>
      <c r="D358" s="181">
        <f t="shared" ref="D358:N358" si="98">SUM(D359:D361)</f>
        <v>0</v>
      </c>
      <c r="E358" s="181">
        <f t="shared" si="98"/>
        <v>0</v>
      </c>
      <c r="F358" s="181">
        <f t="shared" si="98"/>
        <v>0</v>
      </c>
      <c r="G358" s="181">
        <f t="shared" si="98"/>
        <v>0</v>
      </c>
      <c r="H358" s="181">
        <f t="shared" si="98"/>
        <v>0</v>
      </c>
      <c r="I358" s="181">
        <f t="shared" si="98"/>
        <v>1</v>
      </c>
      <c r="J358" s="181">
        <f t="shared" si="98"/>
        <v>0</v>
      </c>
      <c r="K358" s="181">
        <f t="shared" si="98"/>
        <v>2</v>
      </c>
      <c r="L358" s="181">
        <f t="shared" si="98"/>
        <v>1</v>
      </c>
      <c r="M358" s="181">
        <f t="shared" si="98"/>
        <v>0</v>
      </c>
      <c r="N358" s="181">
        <f t="shared" si="98"/>
        <v>0</v>
      </c>
    </row>
    <row r="359" spans="1:14">
      <c r="A359" s="182" t="s">
        <v>54</v>
      </c>
      <c r="B359" s="180">
        <f t="shared" si="89"/>
        <v>1</v>
      </c>
      <c r="C359" s="175">
        <v>0</v>
      </c>
      <c r="D359" s="175">
        <v>0</v>
      </c>
      <c r="E359" s="175">
        <v>0</v>
      </c>
      <c r="F359" s="175">
        <v>0</v>
      </c>
      <c r="G359" s="175">
        <v>0</v>
      </c>
      <c r="H359" s="175">
        <v>0</v>
      </c>
      <c r="I359" s="175">
        <v>0</v>
      </c>
      <c r="J359" s="175">
        <v>0</v>
      </c>
      <c r="K359" s="175">
        <v>1</v>
      </c>
      <c r="L359" s="175">
        <v>0</v>
      </c>
      <c r="M359" s="175">
        <v>0</v>
      </c>
      <c r="N359" s="175">
        <v>0</v>
      </c>
    </row>
    <row r="360" spans="1:14" ht="11.25" customHeight="1">
      <c r="A360" s="182" t="s">
        <v>56</v>
      </c>
      <c r="B360" s="180">
        <f t="shared" si="89"/>
        <v>2</v>
      </c>
      <c r="C360" s="175">
        <v>0</v>
      </c>
      <c r="D360" s="175">
        <v>0</v>
      </c>
      <c r="E360" s="175">
        <v>0</v>
      </c>
      <c r="F360" s="175">
        <v>0</v>
      </c>
      <c r="G360" s="175">
        <v>0</v>
      </c>
      <c r="H360" s="175">
        <v>0</v>
      </c>
      <c r="I360" s="175">
        <v>0</v>
      </c>
      <c r="J360" s="175">
        <v>0</v>
      </c>
      <c r="K360" s="175">
        <v>1</v>
      </c>
      <c r="L360" s="175">
        <v>1</v>
      </c>
      <c r="M360" s="175">
        <v>0</v>
      </c>
      <c r="N360" s="175">
        <v>0</v>
      </c>
    </row>
    <row r="361" spans="1:14">
      <c r="A361" s="182" t="s">
        <v>52</v>
      </c>
      <c r="B361" s="180">
        <f t="shared" si="89"/>
        <v>1</v>
      </c>
      <c r="C361" s="175">
        <v>0</v>
      </c>
      <c r="D361" s="175">
        <v>0</v>
      </c>
      <c r="E361" s="175">
        <v>0</v>
      </c>
      <c r="F361" s="175">
        <v>0</v>
      </c>
      <c r="G361" s="175">
        <v>0</v>
      </c>
      <c r="H361" s="175">
        <v>0</v>
      </c>
      <c r="I361" s="175">
        <v>1</v>
      </c>
      <c r="J361" s="175">
        <v>0</v>
      </c>
      <c r="K361" s="175">
        <v>0</v>
      </c>
      <c r="L361" s="175">
        <v>0</v>
      </c>
      <c r="M361" s="175">
        <v>0</v>
      </c>
      <c r="N361" s="175">
        <v>0</v>
      </c>
    </row>
    <row r="362" spans="1:14" s="181" customFormat="1">
      <c r="A362" s="181" t="s">
        <v>35</v>
      </c>
      <c r="B362" s="180">
        <f t="shared" si="89"/>
        <v>80</v>
      </c>
      <c r="C362" s="181">
        <f>SUM(C363:C365)</f>
        <v>7</v>
      </c>
      <c r="D362" s="181">
        <f t="shared" ref="D362:N362" si="99">SUM(D363:D365)</f>
        <v>7</v>
      </c>
      <c r="E362" s="181">
        <f t="shared" si="99"/>
        <v>7</v>
      </c>
      <c r="F362" s="181">
        <f t="shared" si="99"/>
        <v>6</v>
      </c>
      <c r="G362" s="181">
        <f t="shared" si="99"/>
        <v>9</v>
      </c>
      <c r="H362" s="181">
        <f t="shared" si="99"/>
        <v>7</v>
      </c>
      <c r="I362" s="181">
        <f t="shared" si="99"/>
        <v>8</v>
      </c>
      <c r="J362" s="181">
        <f t="shared" si="99"/>
        <v>7</v>
      </c>
      <c r="K362" s="181">
        <f t="shared" si="99"/>
        <v>6</v>
      </c>
      <c r="L362" s="181">
        <f t="shared" si="99"/>
        <v>6</v>
      </c>
      <c r="M362" s="181">
        <f t="shared" si="99"/>
        <v>5</v>
      </c>
      <c r="N362" s="181">
        <f t="shared" si="99"/>
        <v>5</v>
      </c>
    </row>
    <row r="363" spans="1:14" s="181" customFormat="1">
      <c r="A363" s="182" t="s">
        <v>348</v>
      </c>
      <c r="B363" s="180">
        <f t="shared" si="89"/>
        <v>53</v>
      </c>
      <c r="C363" s="175">
        <v>7</v>
      </c>
      <c r="D363" s="175">
        <v>6</v>
      </c>
      <c r="E363" s="175">
        <v>7</v>
      </c>
      <c r="F363" s="175">
        <v>5</v>
      </c>
      <c r="G363" s="175">
        <v>4</v>
      </c>
      <c r="H363" s="175">
        <v>5</v>
      </c>
      <c r="I363" s="175">
        <v>5</v>
      </c>
      <c r="J363" s="175">
        <v>3</v>
      </c>
      <c r="K363" s="175">
        <v>2</v>
      </c>
      <c r="L363" s="175">
        <v>4</v>
      </c>
      <c r="M363" s="175">
        <v>3</v>
      </c>
      <c r="N363" s="175">
        <v>2</v>
      </c>
    </row>
    <row r="364" spans="1:14">
      <c r="A364" s="182" t="s">
        <v>349</v>
      </c>
      <c r="B364" s="180">
        <f t="shared" si="89"/>
        <v>25</v>
      </c>
      <c r="C364" s="175">
        <v>0</v>
      </c>
      <c r="D364" s="175">
        <v>0</v>
      </c>
      <c r="E364" s="175">
        <v>0</v>
      </c>
      <c r="F364" s="175">
        <v>0</v>
      </c>
      <c r="G364" s="175">
        <v>5</v>
      </c>
      <c r="H364" s="175">
        <v>2</v>
      </c>
      <c r="I364" s="175">
        <v>3</v>
      </c>
      <c r="J364" s="175">
        <v>4</v>
      </c>
      <c r="K364" s="175">
        <v>4</v>
      </c>
      <c r="L364" s="175">
        <v>2</v>
      </c>
      <c r="M364" s="175">
        <v>2</v>
      </c>
      <c r="N364" s="175">
        <v>3</v>
      </c>
    </row>
    <row r="365" spans="1:14">
      <c r="A365" s="182" t="s">
        <v>52</v>
      </c>
      <c r="B365" s="180">
        <f t="shared" si="89"/>
        <v>2</v>
      </c>
      <c r="C365" s="175">
        <v>0</v>
      </c>
      <c r="D365" s="175">
        <v>1</v>
      </c>
      <c r="E365" s="175">
        <v>0</v>
      </c>
      <c r="F365" s="175">
        <v>1</v>
      </c>
      <c r="G365" s="175">
        <v>0</v>
      </c>
      <c r="H365" s="175">
        <v>0</v>
      </c>
      <c r="I365" s="175">
        <v>0</v>
      </c>
      <c r="J365" s="175">
        <v>0</v>
      </c>
      <c r="K365" s="175">
        <v>0</v>
      </c>
      <c r="L365" s="175">
        <v>0</v>
      </c>
      <c r="M365" s="175">
        <v>0</v>
      </c>
      <c r="N365" s="175">
        <v>0</v>
      </c>
    </row>
    <row r="366" spans="1:14" s="181" customFormat="1">
      <c r="A366" s="30" t="s">
        <v>47</v>
      </c>
      <c r="B366" s="180">
        <f t="shared" si="89"/>
        <v>2</v>
      </c>
      <c r="C366" s="181">
        <f>SUM(C367:C368)</f>
        <v>1</v>
      </c>
      <c r="D366" s="181">
        <f t="shared" ref="D366:N366" si="100">SUM(D367:D368)</f>
        <v>0</v>
      </c>
      <c r="E366" s="181">
        <f t="shared" si="100"/>
        <v>0</v>
      </c>
      <c r="F366" s="181">
        <f t="shared" si="100"/>
        <v>0</v>
      </c>
      <c r="G366" s="181">
        <f t="shared" si="100"/>
        <v>1</v>
      </c>
      <c r="H366" s="181">
        <f t="shared" si="100"/>
        <v>0</v>
      </c>
      <c r="I366" s="181">
        <f t="shared" si="100"/>
        <v>0</v>
      </c>
      <c r="J366" s="181">
        <f t="shared" si="100"/>
        <v>0</v>
      </c>
      <c r="K366" s="181">
        <f t="shared" si="100"/>
        <v>0</v>
      </c>
      <c r="L366" s="181">
        <f t="shared" si="100"/>
        <v>0</v>
      </c>
      <c r="M366" s="181">
        <f t="shared" si="100"/>
        <v>0</v>
      </c>
      <c r="N366" s="181">
        <f t="shared" si="100"/>
        <v>0</v>
      </c>
    </row>
    <row r="367" spans="1:14">
      <c r="A367" s="182" t="s">
        <v>63</v>
      </c>
      <c r="B367" s="180">
        <f t="shared" si="89"/>
        <v>1</v>
      </c>
      <c r="C367" s="175">
        <v>1</v>
      </c>
      <c r="D367" s="175">
        <v>0</v>
      </c>
      <c r="E367" s="175">
        <v>0</v>
      </c>
      <c r="F367" s="175">
        <v>0</v>
      </c>
      <c r="G367" s="175">
        <v>0</v>
      </c>
      <c r="H367" s="175">
        <v>0</v>
      </c>
      <c r="I367" s="175">
        <v>0</v>
      </c>
      <c r="J367" s="175">
        <v>0</v>
      </c>
      <c r="K367" s="175">
        <v>0</v>
      </c>
      <c r="L367" s="175">
        <v>0</v>
      </c>
      <c r="M367" s="175">
        <v>0</v>
      </c>
      <c r="N367" s="175">
        <v>0</v>
      </c>
    </row>
    <row r="368" spans="1:14">
      <c r="A368" s="182" t="s">
        <v>347</v>
      </c>
      <c r="B368" s="180">
        <f t="shared" si="89"/>
        <v>1</v>
      </c>
      <c r="C368" s="175">
        <v>0</v>
      </c>
      <c r="D368" s="175">
        <v>0</v>
      </c>
      <c r="E368" s="175">
        <v>0</v>
      </c>
      <c r="F368" s="175">
        <v>0</v>
      </c>
      <c r="G368" s="175">
        <v>1</v>
      </c>
      <c r="H368" s="175">
        <v>0</v>
      </c>
      <c r="I368" s="175">
        <v>0</v>
      </c>
      <c r="J368" s="175">
        <v>0</v>
      </c>
      <c r="K368" s="175">
        <v>0</v>
      </c>
      <c r="L368" s="175">
        <v>0</v>
      </c>
      <c r="M368" s="175">
        <v>0</v>
      </c>
      <c r="N368" s="175">
        <v>0</v>
      </c>
    </row>
    <row r="369" spans="1:14" s="181" customFormat="1">
      <c r="A369" s="30" t="s">
        <v>347</v>
      </c>
      <c r="B369" s="180">
        <f t="shared" si="89"/>
        <v>12</v>
      </c>
      <c r="C369" s="181">
        <f>SUM(C370:C372)</f>
        <v>0</v>
      </c>
      <c r="D369" s="181">
        <f t="shared" ref="D369:N369" si="101">SUM(D370:D372)</f>
        <v>0</v>
      </c>
      <c r="E369" s="181">
        <f t="shared" si="101"/>
        <v>0</v>
      </c>
      <c r="F369" s="181">
        <f t="shared" si="101"/>
        <v>2</v>
      </c>
      <c r="G369" s="181">
        <f t="shared" si="101"/>
        <v>0</v>
      </c>
      <c r="H369" s="181">
        <f t="shared" si="101"/>
        <v>0</v>
      </c>
      <c r="I369" s="181">
        <f t="shared" si="101"/>
        <v>1</v>
      </c>
      <c r="J369" s="181">
        <f t="shared" si="101"/>
        <v>0</v>
      </c>
      <c r="K369" s="181">
        <f t="shared" si="101"/>
        <v>2</v>
      </c>
      <c r="L369" s="181">
        <f t="shared" si="101"/>
        <v>3</v>
      </c>
      <c r="M369" s="181">
        <f t="shared" si="101"/>
        <v>1</v>
      </c>
      <c r="N369" s="181">
        <f t="shared" si="101"/>
        <v>3</v>
      </c>
    </row>
    <row r="370" spans="1:14">
      <c r="A370" s="182" t="s">
        <v>348</v>
      </c>
      <c r="B370" s="180">
        <f t="shared" si="89"/>
        <v>9</v>
      </c>
      <c r="C370" s="175">
        <v>0</v>
      </c>
      <c r="D370" s="175">
        <v>0</v>
      </c>
      <c r="E370" s="175">
        <v>0</v>
      </c>
      <c r="F370" s="175">
        <v>2</v>
      </c>
      <c r="G370" s="175">
        <v>0</v>
      </c>
      <c r="H370" s="175">
        <v>0</v>
      </c>
      <c r="I370" s="175">
        <v>0</v>
      </c>
      <c r="J370" s="175">
        <v>0</v>
      </c>
      <c r="K370" s="175">
        <v>2</v>
      </c>
      <c r="L370" s="175">
        <v>2</v>
      </c>
      <c r="M370" s="175">
        <v>1</v>
      </c>
      <c r="N370" s="175">
        <v>2</v>
      </c>
    </row>
    <row r="371" spans="1:14">
      <c r="A371" s="182" t="s">
        <v>349</v>
      </c>
      <c r="B371" s="180">
        <f t="shared" si="89"/>
        <v>2</v>
      </c>
      <c r="C371" s="175">
        <v>0</v>
      </c>
      <c r="D371" s="175">
        <v>0</v>
      </c>
      <c r="E371" s="175">
        <v>0</v>
      </c>
      <c r="F371" s="175">
        <v>0</v>
      </c>
      <c r="G371" s="175">
        <v>0</v>
      </c>
      <c r="H371" s="175">
        <v>0</v>
      </c>
      <c r="I371" s="175">
        <v>0</v>
      </c>
      <c r="J371" s="175">
        <v>0</v>
      </c>
      <c r="K371" s="175">
        <v>0</v>
      </c>
      <c r="L371" s="175">
        <v>1</v>
      </c>
      <c r="M371" s="175">
        <v>0</v>
      </c>
      <c r="N371" s="175">
        <v>1</v>
      </c>
    </row>
    <row r="372" spans="1:14" s="181" customFormat="1">
      <c r="A372" s="184" t="s">
        <v>52</v>
      </c>
      <c r="B372" s="202">
        <f t="shared" si="89"/>
        <v>1</v>
      </c>
      <c r="C372" s="185">
        <v>0</v>
      </c>
      <c r="D372" s="185">
        <v>0</v>
      </c>
      <c r="E372" s="185">
        <v>0</v>
      </c>
      <c r="F372" s="185">
        <v>0</v>
      </c>
      <c r="G372" s="185">
        <v>0</v>
      </c>
      <c r="H372" s="185">
        <v>0</v>
      </c>
      <c r="I372" s="185">
        <v>1</v>
      </c>
      <c r="J372" s="185">
        <v>0</v>
      </c>
      <c r="K372" s="185">
        <v>0</v>
      </c>
      <c r="L372" s="185">
        <v>0</v>
      </c>
      <c r="M372" s="185">
        <v>0</v>
      </c>
      <c r="N372" s="185">
        <v>0</v>
      </c>
    </row>
    <row r="373" spans="1:14">
      <c r="A373" s="188" t="s">
        <v>273</v>
      </c>
      <c r="B373" s="182"/>
    </row>
    <row r="374" spans="1:14">
      <c r="A374" s="186" t="s">
        <v>274</v>
      </c>
      <c r="B374" s="182"/>
    </row>
    <row r="375" spans="1:14">
      <c r="A375" s="186" t="s">
        <v>275</v>
      </c>
      <c r="B375" s="182"/>
    </row>
    <row r="376" spans="1:14">
      <c r="A376" s="182"/>
      <c r="B376" s="182"/>
    </row>
    <row r="377" spans="1:14" s="181" customFormat="1"/>
    <row r="378" spans="1:14">
      <c r="A378" s="182"/>
      <c r="B378" s="182"/>
    </row>
    <row r="379" spans="1:14">
      <c r="A379" s="182"/>
      <c r="B379" s="182"/>
    </row>
    <row r="380" spans="1:14">
      <c r="A380" s="182"/>
      <c r="B380" s="182"/>
    </row>
    <row r="381" spans="1:14" s="181" customFormat="1" ht="12.75" customHeight="1">
      <c r="A381" s="30"/>
      <c r="B381" s="30"/>
    </row>
    <row r="382" spans="1:14" s="181" customFormat="1">
      <c r="A382" s="182"/>
      <c r="B382" s="182"/>
      <c r="C382" s="175"/>
      <c r="D382" s="175"/>
      <c r="E382" s="175"/>
      <c r="F382" s="175"/>
      <c r="G382" s="175"/>
      <c r="H382" s="175"/>
      <c r="I382" s="175"/>
      <c r="J382" s="175"/>
      <c r="K382" s="175"/>
      <c r="L382" s="175"/>
      <c r="M382" s="175"/>
      <c r="N382" s="175"/>
    </row>
    <row r="383" spans="1:14">
      <c r="A383" s="182"/>
      <c r="B383" s="182"/>
    </row>
    <row r="384" spans="1:14">
      <c r="A384" s="182"/>
      <c r="B384" s="182"/>
    </row>
    <row r="385" spans="1:14" s="181" customFormat="1">
      <c r="A385" s="30"/>
      <c r="B385" s="30"/>
    </row>
    <row r="386" spans="1:14" s="181" customFormat="1">
      <c r="A386" s="182"/>
      <c r="B386" s="182"/>
      <c r="C386" s="175"/>
      <c r="D386" s="175"/>
      <c r="E386" s="175"/>
      <c r="F386" s="175"/>
      <c r="G386" s="175"/>
      <c r="H386" s="175"/>
      <c r="I386" s="175"/>
      <c r="J386" s="175"/>
      <c r="K386" s="175"/>
    </row>
    <row r="387" spans="1:14">
      <c r="A387" s="182"/>
      <c r="B387" s="182"/>
    </row>
    <row r="388" spans="1:14" s="181" customFormat="1"/>
    <row r="389" spans="1:14">
      <c r="A389" s="182"/>
      <c r="B389" s="182"/>
    </row>
    <row r="390" spans="1:14">
      <c r="A390" s="182"/>
      <c r="B390" s="182"/>
    </row>
    <row r="391" spans="1:14">
      <c r="A391" s="182"/>
      <c r="B391" s="182"/>
    </row>
    <row r="392" spans="1:14">
      <c r="A392" s="182"/>
      <c r="B392" s="182"/>
    </row>
    <row r="393" spans="1:14">
      <c r="A393" s="182"/>
      <c r="B393" s="182"/>
    </row>
    <row r="394" spans="1:14" s="181" customFormat="1" ht="13.5" customHeight="1"/>
    <row r="395" spans="1:14" s="181" customFormat="1">
      <c r="A395" s="182"/>
      <c r="B395" s="182"/>
      <c r="C395" s="175"/>
      <c r="D395" s="175"/>
      <c r="E395" s="175"/>
      <c r="F395" s="175"/>
      <c r="G395" s="175"/>
      <c r="H395" s="175"/>
      <c r="I395" s="175"/>
      <c r="J395" s="175"/>
      <c r="K395" s="175"/>
      <c r="L395" s="175"/>
      <c r="M395" s="175"/>
      <c r="N395" s="175"/>
    </row>
    <row r="396" spans="1:14">
      <c r="A396" s="182"/>
      <c r="B396" s="182"/>
    </row>
    <row r="397" spans="1:14" s="181" customFormat="1"/>
    <row r="398" spans="1:14">
      <c r="A398" s="182"/>
      <c r="B398" s="182"/>
    </row>
    <row r="399" spans="1:14">
      <c r="A399" s="182"/>
      <c r="B399" s="182"/>
    </row>
    <row r="400" spans="1:14">
      <c r="A400" s="182"/>
      <c r="B400" s="182"/>
    </row>
    <row r="401" spans="1:14">
      <c r="A401" s="182"/>
      <c r="B401" s="182"/>
    </row>
    <row r="402" spans="1:14" s="181" customFormat="1">
      <c r="A402" s="30"/>
      <c r="B402" s="30"/>
    </row>
    <row r="403" spans="1:14" s="181" customFormat="1">
      <c r="A403" s="182"/>
      <c r="B403" s="182"/>
      <c r="C403" s="175"/>
      <c r="D403" s="175"/>
      <c r="E403" s="175"/>
      <c r="F403" s="175"/>
      <c r="G403" s="175"/>
      <c r="H403" s="175"/>
      <c r="I403" s="175"/>
      <c r="J403" s="175"/>
      <c r="K403" s="175"/>
      <c r="L403" s="175"/>
      <c r="M403" s="175"/>
      <c r="N403" s="175"/>
    </row>
    <row r="404" spans="1:14" s="181" customFormat="1">
      <c r="A404" s="182"/>
      <c r="B404" s="182"/>
      <c r="C404" s="175"/>
      <c r="D404" s="175"/>
      <c r="E404" s="175"/>
      <c r="F404" s="175"/>
      <c r="G404" s="175"/>
      <c r="H404" s="175"/>
      <c r="I404" s="175"/>
      <c r="J404" s="175"/>
      <c r="K404" s="175"/>
      <c r="L404" s="175"/>
      <c r="M404" s="175"/>
      <c r="N404" s="175"/>
    </row>
    <row r="405" spans="1:14">
      <c r="A405" s="182"/>
      <c r="B405" s="182"/>
    </row>
    <row r="406" spans="1:14" s="183" customFormat="1">
      <c r="A406" s="30"/>
      <c r="B406" s="30"/>
      <c r="C406" s="181"/>
      <c r="D406" s="181"/>
      <c r="E406" s="181"/>
      <c r="F406" s="181"/>
      <c r="G406" s="181"/>
      <c r="H406" s="181"/>
      <c r="I406" s="181"/>
      <c r="J406" s="181"/>
      <c r="K406" s="181"/>
      <c r="L406" s="181"/>
      <c r="M406" s="181"/>
      <c r="N406" s="181"/>
    </row>
    <row r="407" spans="1:14">
      <c r="A407" s="182"/>
      <c r="B407" s="182"/>
    </row>
    <row r="408" spans="1:14">
      <c r="A408" s="182"/>
      <c r="B408" s="182"/>
    </row>
    <row r="409" spans="1:14" s="181" customFormat="1"/>
    <row r="410" spans="1:14">
      <c r="A410" s="182"/>
      <c r="B410" s="182"/>
    </row>
    <row r="411" spans="1:14" s="181" customFormat="1"/>
    <row r="412" spans="1:14">
      <c r="A412" s="182"/>
      <c r="B412" s="182"/>
    </row>
    <row r="413" spans="1:14">
      <c r="A413" s="182"/>
      <c r="B413" s="182"/>
    </row>
    <row r="414" spans="1:14">
      <c r="A414" s="182"/>
      <c r="B414" s="182"/>
    </row>
    <row r="415" spans="1:14">
      <c r="A415" s="182"/>
      <c r="B415" s="182"/>
    </row>
    <row r="416" spans="1:14">
      <c r="A416" s="182"/>
      <c r="B416" s="182"/>
    </row>
    <row r="417" spans="1:2" s="181" customFormat="1">
      <c r="A417" s="30"/>
      <c r="B417" s="30"/>
    </row>
    <row r="418" spans="1:2">
      <c r="A418" s="182"/>
      <c r="B418" s="182"/>
    </row>
    <row r="419" spans="1:2" s="181" customFormat="1"/>
    <row r="420" spans="1:2">
      <c r="A420" s="182"/>
      <c r="B420" s="182"/>
    </row>
    <row r="421" spans="1:2">
      <c r="A421" s="182"/>
      <c r="B421" s="182"/>
    </row>
    <row r="422" spans="1:2">
      <c r="A422" s="182"/>
      <c r="B422" s="182"/>
    </row>
    <row r="423" spans="1:2" s="181" customFormat="1"/>
    <row r="424" spans="1:2">
      <c r="A424" s="182"/>
      <c r="B424" s="182"/>
    </row>
    <row r="425" spans="1:2">
      <c r="A425" s="182"/>
      <c r="B425" s="182"/>
    </row>
    <row r="426" spans="1:2">
      <c r="A426" s="182"/>
      <c r="B426" s="182"/>
    </row>
    <row r="427" spans="1:2" s="181" customFormat="1"/>
    <row r="428" spans="1:2">
      <c r="A428" s="182"/>
      <c r="B428" s="182"/>
    </row>
    <row r="429" spans="1:2">
      <c r="A429" s="182"/>
      <c r="B429" s="182"/>
    </row>
    <row r="430" spans="1:2" s="181" customFormat="1"/>
    <row r="431" spans="1:2">
      <c r="A431" s="182"/>
      <c r="B431" s="182"/>
    </row>
    <row r="432" spans="1:2">
      <c r="A432" s="182"/>
      <c r="B432" s="182"/>
    </row>
    <row r="433" spans="1:14">
      <c r="A433" s="182"/>
      <c r="B433" s="182"/>
      <c r="F433" s="193"/>
      <c r="G433" s="193"/>
      <c r="H433" s="193"/>
    </row>
    <row r="434" spans="1:14">
      <c r="A434" s="184"/>
      <c r="B434" s="184"/>
      <c r="C434" s="185"/>
      <c r="D434" s="185"/>
      <c r="E434" s="185"/>
      <c r="F434" s="185"/>
      <c r="G434" s="185"/>
      <c r="H434" s="185"/>
      <c r="I434" s="185"/>
      <c r="J434" s="185"/>
      <c r="K434" s="185"/>
    </row>
    <row r="435" spans="1:14" s="56" customFormat="1" ht="12.6">
      <c r="A435" s="188" t="s">
        <v>273</v>
      </c>
      <c r="B435" s="188"/>
      <c r="C435" s="189"/>
      <c r="D435" s="189"/>
      <c r="E435" s="189"/>
      <c r="F435" s="189"/>
      <c r="G435" s="189"/>
      <c r="H435" s="189"/>
      <c r="I435" s="189"/>
      <c r="J435" s="189"/>
      <c r="K435" s="189"/>
      <c r="L435" s="189"/>
      <c r="M435" s="189"/>
      <c r="N435" s="189"/>
    </row>
    <row r="436" spans="1:14" s="56" customFormat="1" ht="12.6">
      <c r="A436" s="186" t="s">
        <v>274</v>
      </c>
      <c r="B436" s="186"/>
      <c r="C436" s="190"/>
      <c r="D436" s="190"/>
      <c r="E436" s="190"/>
      <c r="F436" s="190"/>
      <c r="G436" s="190"/>
      <c r="H436" s="190"/>
      <c r="I436" s="190"/>
      <c r="J436" s="190"/>
      <c r="K436" s="190"/>
      <c r="L436" s="190"/>
      <c r="M436" s="175"/>
      <c r="N436" s="175"/>
    </row>
    <row r="437" spans="1:14" s="56" customFormat="1" ht="12.6">
      <c r="A437" s="186" t="s">
        <v>275</v>
      </c>
      <c r="B437" s="186"/>
      <c r="C437" s="190"/>
      <c r="D437" s="190"/>
      <c r="E437" s="190"/>
      <c r="F437" s="190"/>
      <c r="G437" s="190"/>
      <c r="H437" s="190"/>
      <c r="I437" s="190"/>
      <c r="J437" s="190"/>
      <c r="K437" s="190"/>
      <c r="L437" s="187"/>
      <c r="M437" s="175"/>
      <c r="N437" s="175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AEEF0-5A68-4DD9-AA3B-7F62CB1297D7}">
  <dimension ref="A2:N382"/>
  <sheetViews>
    <sheetView showGridLines="0" tabSelected="1" workbookViewId="0">
      <selection activeCell="O13" sqref="O13"/>
    </sheetView>
  </sheetViews>
  <sheetFormatPr baseColWidth="10" defaultRowHeight="12"/>
  <cols>
    <col min="1" max="1" width="31.21875" style="175" customWidth="1"/>
    <col min="2" max="16384" width="11.5546875" style="175"/>
  </cols>
  <sheetData>
    <row r="2" spans="1:14">
      <c r="A2" s="174" t="s">
        <v>363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1:14">
      <c r="C3" s="198"/>
      <c r="D3" s="198"/>
      <c r="E3" s="198"/>
      <c r="F3" s="198"/>
      <c r="G3" s="198"/>
      <c r="H3" s="198"/>
      <c r="I3" s="198"/>
      <c r="J3" s="198"/>
      <c r="K3" s="198"/>
      <c r="L3" s="192"/>
      <c r="M3" s="192"/>
      <c r="N3" s="192"/>
    </row>
    <row r="4" spans="1:14" ht="24">
      <c r="A4" s="176" t="s">
        <v>119</v>
      </c>
      <c r="B4" s="177" t="s">
        <v>4</v>
      </c>
      <c r="C4" s="177" t="s">
        <v>1</v>
      </c>
      <c r="D4" s="177" t="s">
        <v>2</v>
      </c>
      <c r="E4" s="177" t="s">
        <v>3</v>
      </c>
      <c r="F4" s="177" t="s">
        <v>70</v>
      </c>
      <c r="G4" s="177" t="s">
        <v>71</v>
      </c>
      <c r="H4" s="177" t="s">
        <v>72</v>
      </c>
      <c r="I4" s="177" t="s">
        <v>73</v>
      </c>
      <c r="J4" s="177" t="s">
        <v>74</v>
      </c>
      <c r="K4" s="177" t="s">
        <v>75</v>
      </c>
      <c r="L4" s="177" t="s">
        <v>84</v>
      </c>
      <c r="M4" s="177" t="s">
        <v>193</v>
      </c>
      <c r="N4" s="177" t="s">
        <v>86</v>
      </c>
    </row>
    <row r="5" spans="1:14">
      <c r="A5" s="181" t="s">
        <v>4</v>
      </c>
      <c r="B5" s="211">
        <f>SUM(C5:N5)</f>
        <v>6068</v>
      </c>
      <c r="C5" s="181">
        <f>C6+C11+C17+C22+C25+C27+C38+C41+C45+C48+C50+C52+C58+C71+C76+C82+C84+C87+C89+C93+C96+C102+C127+C131+C149+C151+C153+C156+C158+C160+C162+C166+C169+C171+C174+C183+C193+C200+C202+C205+C213+C215+C222+C224+C230+C232+C234+C240+C242+C253+C262+C264+C266+C272+C295+C299+C303+C311+C317+C320+C322+C328+C335+C338+C341+C347+C349+C351+C353+C355+C357+C363+C365+C368+C370+C375</f>
        <v>530</v>
      </c>
      <c r="D5" s="181">
        <f t="shared" ref="D5:N5" si="0">D6+D11+D17+D22+D25+D27+D38+D41+D45+D48+D50+D52+D58+D71+D76+D82+D84+D87+D89+D93+D96+D102+D127+D131+D149+D151+D153+D156+D158+D160+D162+D166+D169+D171+D174+D183+D193+D200+D202+D205+D213+D215+D222+D224+D230+D232+D234+D240+D242+D253+D262+D264+D266+D272+D295+D299+D303+D311+D317+D320+D322+D328+D335+D338+D341+D347+D349+D351+D353+D355+D357+D363+D365+D368+D370+D375</f>
        <v>513</v>
      </c>
      <c r="E5" s="181">
        <f t="shared" si="0"/>
        <v>583</v>
      </c>
      <c r="F5" s="181">
        <f t="shared" si="0"/>
        <v>553</v>
      </c>
      <c r="G5" s="181">
        <f t="shared" si="0"/>
        <v>526</v>
      </c>
      <c r="H5" s="181">
        <f t="shared" si="0"/>
        <v>453</v>
      </c>
      <c r="I5" s="181">
        <f t="shared" si="0"/>
        <v>499</v>
      </c>
      <c r="J5" s="181">
        <f t="shared" si="0"/>
        <v>454</v>
      </c>
      <c r="K5" s="181">
        <f t="shared" si="0"/>
        <v>451</v>
      </c>
      <c r="L5" s="181">
        <f t="shared" si="0"/>
        <v>451</v>
      </c>
      <c r="M5" s="181">
        <f t="shared" si="0"/>
        <v>485</v>
      </c>
      <c r="N5" s="181">
        <f t="shared" si="0"/>
        <v>570</v>
      </c>
    </row>
    <row r="6" spans="1:14" s="181" customFormat="1">
      <c r="A6" s="181" t="s">
        <v>5</v>
      </c>
      <c r="B6" s="181">
        <f t="shared" ref="B6:B69" si="1">SUM(C6:N6)</f>
        <v>89</v>
      </c>
      <c r="C6" s="181">
        <f>SUM(C7:C10)</f>
        <v>9</v>
      </c>
      <c r="D6" s="181">
        <f t="shared" ref="D6:N6" si="2">SUM(D7:D10)</f>
        <v>11</v>
      </c>
      <c r="E6" s="181">
        <f t="shared" si="2"/>
        <v>13</v>
      </c>
      <c r="F6" s="181">
        <f t="shared" si="2"/>
        <v>13</v>
      </c>
      <c r="G6" s="181">
        <f t="shared" si="2"/>
        <v>9</v>
      </c>
      <c r="H6" s="181">
        <f t="shared" si="2"/>
        <v>4</v>
      </c>
      <c r="I6" s="181">
        <f t="shared" si="2"/>
        <v>4</v>
      </c>
      <c r="J6" s="181">
        <f t="shared" si="2"/>
        <v>10</v>
      </c>
      <c r="K6" s="181">
        <f t="shared" si="2"/>
        <v>4</v>
      </c>
      <c r="L6" s="181">
        <f t="shared" si="2"/>
        <v>4</v>
      </c>
      <c r="M6" s="181">
        <f t="shared" si="2"/>
        <v>2</v>
      </c>
      <c r="N6" s="181">
        <f t="shared" si="2"/>
        <v>6</v>
      </c>
    </row>
    <row r="7" spans="1:14">
      <c r="A7" s="182" t="s">
        <v>348</v>
      </c>
      <c r="B7" s="181">
        <f t="shared" si="1"/>
        <v>7</v>
      </c>
      <c r="C7" s="175">
        <v>2</v>
      </c>
      <c r="D7" s="175">
        <v>0</v>
      </c>
      <c r="E7" s="175">
        <v>0</v>
      </c>
      <c r="F7" s="175">
        <v>1</v>
      </c>
      <c r="G7" s="175">
        <v>2</v>
      </c>
      <c r="H7" s="175">
        <v>0</v>
      </c>
      <c r="I7" s="175">
        <v>0</v>
      </c>
      <c r="J7" s="175">
        <v>2</v>
      </c>
      <c r="K7" s="175">
        <v>0</v>
      </c>
      <c r="L7" s="175">
        <v>0</v>
      </c>
      <c r="M7" s="175">
        <v>0</v>
      </c>
      <c r="N7" s="175">
        <v>0</v>
      </c>
    </row>
    <row r="8" spans="1:14">
      <c r="A8" s="182" t="s">
        <v>349</v>
      </c>
      <c r="B8" s="181">
        <f t="shared" si="1"/>
        <v>51</v>
      </c>
      <c r="C8" s="175">
        <v>2</v>
      </c>
      <c r="D8" s="175">
        <v>5</v>
      </c>
      <c r="E8" s="175">
        <v>3</v>
      </c>
      <c r="F8" s="175">
        <v>5</v>
      </c>
      <c r="G8" s="175">
        <v>4</v>
      </c>
      <c r="H8" s="175">
        <v>4</v>
      </c>
      <c r="I8" s="175">
        <v>4</v>
      </c>
      <c r="J8" s="175">
        <v>8</v>
      </c>
      <c r="K8" s="175">
        <v>4</v>
      </c>
      <c r="L8" s="175">
        <v>4</v>
      </c>
      <c r="M8" s="175">
        <v>2</v>
      </c>
      <c r="N8" s="175">
        <v>6</v>
      </c>
    </row>
    <row r="9" spans="1:14">
      <c r="A9" s="182" t="s">
        <v>52</v>
      </c>
      <c r="B9" s="181">
        <f t="shared" si="1"/>
        <v>30</v>
      </c>
      <c r="C9" s="175">
        <v>4</v>
      </c>
      <c r="D9" s="175">
        <v>6</v>
      </c>
      <c r="E9" s="175">
        <v>10</v>
      </c>
      <c r="F9" s="175">
        <v>7</v>
      </c>
      <c r="G9" s="175">
        <v>3</v>
      </c>
      <c r="H9" s="175">
        <v>0</v>
      </c>
      <c r="I9" s="175">
        <v>0</v>
      </c>
      <c r="J9" s="175">
        <v>0</v>
      </c>
      <c r="K9" s="175">
        <v>0</v>
      </c>
      <c r="L9" s="175">
        <v>0</v>
      </c>
      <c r="M9" s="175">
        <v>0</v>
      </c>
      <c r="N9" s="175">
        <v>0</v>
      </c>
    </row>
    <row r="10" spans="1:14">
      <c r="A10" s="182" t="s">
        <v>347</v>
      </c>
      <c r="B10" s="181">
        <f t="shared" si="1"/>
        <v>1</v>
      </c>
      <c r="C10" s="175">
        <v>1</v>
      </c>
      <c r="D10" s="175">
        <v>0</v>
      </c>
      <c r="E10" s="175">
        <v>0</v>
      </c>
      <c r="F10" s="175">
        <v>0</v>
      </c>
      <c r="G10" s="175">
        <v>0</v>
      </c>
      <c r="H10" s="175">
        <v>0</v>
      </c>
      <c r="I10" s="175">
        <v>0</v>
      </c>
      <c r="J10" s="175">
        <v>0</v>
      </c>
      <c r="K10" s="175">
        <v>0</v>
      </c>
      <c r="L10" s="175">
        <v>0</v>
      </c>
      <c r="M10" s="175">
        <v>0</v>
      </c>
      <c r="N10" s="175">
        <v>0</v>
      </c>
    </row>
    <row r="11" spans="1:14" s="181" customFormat="1">
      <c r="A11" s="181" t="s">
        <v>6</v>
      </c>
      <c r="B11" s="181">
        <f t="shared" si="1"/>
        <v>226</v>
      </c>
      <c r="C11" s="181">
        <f>SUM(C12:C16)</f>
        <v>22</v>
      </c>
      <c r="D11" s="181">
        <f t="shared" ref="D11:N11" si="3">SUM(D12:D16)</f>
        <v>17</v>
      </c>
      <c r="E11" s="181">
        <f t="shared" si="3"/>
        <v>25</v>
      </c>
      <c r="F11" s="181">
        <f t="shared" si="3"/>
        <v>16</v>
      </c>
      <c r="G11" s="181">
        <f t="shared" si="3"/>
        <v>18</v>
      </c>
      <c r="H11" s="181">
        <f t="shared" si="3"/>
        <v>15</v>
      </c>
      <c r="I11" s="181">
        <f t="shared" si="3"/>
        <v>16</v>
      </c>
      <c r="J11" s="181">
        <f t="shared" si="3"/>
        <v>18</v>
      </c>
      <c r="K11" s="181">
        <f t="shared" si="3"/>
        <v>18</v>
      </c>
      <c r="L11" s="181">
        <f t="shared" si="3"/>
        <v>24</v>
      </c>
      <c r="M11" s="181">
        <f t="shared" si="3"/>
        <v>17</v>
      </c>
      <c r="N11" s="181">
        <f t="shared" si="3"/>
        <v>20</v>
      </c>
    </row>
    <row r="12" spans="1:14">
      <c r="A12" s="182" t="s">
        <v>348</v>
      </c>
      <c r="B12" s="181">
        <f t="shared" si="1"/>
        <v>54</v>
      </c>
      <c r="C12" s="175">
        <v>5</v>
      </c>
      <c r="D12" s="175">
        <v>7</v>
      </c>
      <c r="E12" s="175">
        <v>14</v>
      </c>
      <c r="F12" s="175">
        <v>4</v>
      </c>
      <c r="G12" s="175">
        <v>4</v>
      </c>
      <c r="H12" s="175">
        <v>2</v>
      </c>
      <c r="I12" s="175">
        <v>5</v>
      </c>
      <c r="J12" s="175">
        <v>4</v>
      </c>
      <c r="K12" s="175">
        <v>2</v>
      </c>
      <c r="L12" s="175">
        <v>5</v>
      </c>
      <c r="M12" s="175">
        <v>0</v>
      </c>
      <c r="N12" s="175">
        <v>2</v>
      </c>
    </row>
    <row r="13" spans="1:14">
      <c r="A13" s="182" t="s">
        <v>54</v>
      </c>
      <c r="B13" s="181">
        <f t="shared" si="1"/>
        <v>1</v>
      </c>
      <c r="C13" s="175">
        <v>0</v>
      </c>
      <c r="D13" s="175">
        <v>0</v>
      </c>
      <c r="E13" s="175">
        <v>0</v>
      </c>
      <c r="F13" s="175">
        <v>0</v>
      </c>
      <c r="G13" s="175">
        <v>0</v>
      </c>
      <c r="H13" s="175">
        <v>0</v>
      </c>
      <c r="I13" s="175">
        <v>0</v>
      </c>
      <c r="J13" s="175">
        <v>0</v>
      </c>
      <c r="K13" s="175">
        <v>0</v>
      </c>
      <c r="L13" s="175">
        <v>0</v>
      </c>
      <c r="M13" s="175">
        <v>0</v>
      </c>
      <c r="N13" s="175">
        <v>1</v>
      </c>
    </row>
    <row r="14" spans="1:14">
      <c r="A14" s="182" t="s">
        <v>349</v>
      </c>
      <c r="B14" s="181">
        <f t="shared" si="1"/>
        <v>166</v>
      </c>
      <c r="C14" s="175">
        <v>17</v>
      </c>
      <c r="D14" s="175">
        <v>10</v>
      </c>
      <c r="E14" s="175">
        <v>10</v>
      </c>
      <c r="F14" s="175">
        <v>11</v>
      </c>
      <c r="G14" s="175">
        <v>14</v>
      </c>
      <c r="H14" s="175">
        <v>12</v>
      </c>
      <c r="I14" s="175">
        <v>11</v>
      </c>
      <c r="J14" s="175">
        <v>13</v>
      </c>
      <c r="K14" s="175">
        <v>16</v>
      </c>
      <c r="L14" s="175">
        <v>18</v>
      </c>
      <c r="M14" s="175">
        <v>17</v>
      </c>
      <c r="N14" s="175">
        <v>17</v>
      </c>
    </row>
    <row r="15" spans="1:14">
      <c r="A15" s="182" t="s">
        <v>63</v>
      </c>
      <c r="B15" s="181">
        <f t="shared" si="1"/>
        <v>2</v>
      </c>
      <c r="C15" s="175">
        <v>0</v>
      </c>
      <c r="D15" s="175">
        <v>0</v>
      </c>
      <c r="E15" s="175">
        <v>0</v>
      </c>
      <c r="F15" s="175">
        <v>0</v>
      </c>
      <c r="G15" s="175">
        <v>0</v>
      </c>
      <c r="H15" s="175">
        <v>0</v>
      </c>
      <c r="I15" s="175">
        <v>0</v>
      </c>
      <c r="J15" s="175">
        <v>1</v>
      </c>
      <c r="K15" s="175">
        <v>0</v>
      </c>
      <c r="L15" s="175">
        <v>1</v>
      </c>
      <c r="M15" s="175">
        <v>0</v>
      </c>
      <c r="N15" s="175">
        <v>0</v>
      </c>
    </row>
    <row r="16" spans="1:14">
      <c r="A16" s="182" t="s">
        <v>56</v>
      </c>
      <c r="B16" s="181">
        <f t="shared" si="1"/>
        <v>3</v>
      </c>
      <c r="C16" s="175">
        <v>0</v>
      </c>
      <c r="D16" s="175">
        <v>0</v>
      </c>
      <c r="E16" s="175">
        <v>1</v>
      </c>
      <c r="F16" s="175">
        <v>1</v>
      </c>
      <c r="G16" s="175">
        <v>0</v>
      </c>
      <c r="H16" s="175">
        <v>1</v>
      </c>
      <c r="I16" s="175">
        <v>0</v>
      </c>
      <c r="J16" s="175">
        <v>0</v>
      </c>
      <c r="K16" s="175">
        <v>0</v>
      </c>
      <c r="L16" s="175">
        <v>0</v>
      </c>
      <c r="M16" s="175">
        <v>0</v>
      </c>
      <c r="N16" s="175">
        <v>0</v>
      </c>
    </row>
    <row r="17" spans="1:14" s="181" customFormat="1">
      <c r="A17" s="181" t="s">
        <v>122</v>
      </c>
      <c r="B17" s="181">
        <f t="shared" si="1"/>
        <v>4</v>
      </c>
      <c r="C17" s="181">
        <f>SUM(C18:C21)</f>
        <v>0</v>
      </c>
      <c r="D17" s="181">
        <f t="shared" ref="D17:N17" si="4">SUM(D18:D21)</f>
        <v>1</v>
      </c>
      <c r="E17" s="181">
        <f t="shared" si="4"/>
        <v>0</v>
      </c>
      <c r="F17" s="181">
        <f t="shared" si="4"/>
        <v>0</v>
      </c>
      <c r="G17" s="181">
        <f t="shared" si="4"/>
        <v>2</v>
      </c>
      <c r="H17" s="181">
        <f t="shared" si="4"/>
        <v>0</v>
      </c>
      <c r="I17" s="181">
        <f t="shared" si="4"/>
        <v>0</v>
      </c>
      <c r="J17" s="181">
        <f t="shared" si="4"/>
        <v>0</v>
      </c>
      <c r="K17" s="181">
        <f t="shared" si="4"/>
        <v>0</v>
      </c>
      <c r="L17" s="181">
        <f t="shared" si="4"/>
        <v>1</v>
      </c>
      <c r="M17" s="181">
        <f t="shared" si="4"/>
        <v>0</v>
      </c>
      <c r="N17" s="181">
        <f t="shared" si="4"/>
        <v>0</v>
      </c>
    </row>
    <row r="18" spans="1:14">
      <c r="A18" s="182" t="s">
        <v>53</v>
      </c>
      <c r="B18" s="181">
        <f t="shared" si="1"/>
        <v>1</v>
      </c>
      <c r="C18" s="175">
        <v>0</v>
      </c>
      <c r="D18" s="175">
        <v>0</v>
      </c>
      <c r="E18" s="175">
        <v>0</v>
      </c>
      <c r="F18" s="175">
        <v>0</v>
      </c>
      <c r="G18" s="175">
        <v>1</v>
      </c>
      <c r="H18" s="175">
        <v>0</v>
      </c>
      <c r="I18" s="175">
        <v>0</v>
      </c>
      <c r="J18" s="175">
        <v>0</v>
      </c>
      <c r="K18" s="175">
        <v>0</v>
      </c>
      <c r="L18" s="175">
        <v>0</v>
      </c>
      <c r="M18" s="175">
        <v>0</v>
      </c>
      <c r="N18" s="175">
        <v>0</v>
      </c>
    </row>
    <row r="19" spans="1:14">
      <c r="A19" s="182" t="s">
        <v>63</v>
      </c>
      <c r="B19" s="181">
        <f t="shared" si="1"/>
        <v>1</v>
      </c>
      <c r="C19" s="175">
        <v>0</v>
      </c>
      <c r="D19" s="175">
        <v>0</v>
      </c>
      <c r="E19" s="175">
        <v>0</v>
      </c>
      <c r="F19" s="175">
        <v>0</v>
      </c>
      <c r="G19" s="175">
        <v>1</v>
      </c>
      <c r="H19" s="175">
        <v>0</v>
      </c>
      <c r="I19" s="175">
        <v>0</v>
      </c>
      <c r="J19" s="175">
        <v>0</v>
      </c>
      <c r="K19" s="175">
        <v>0</v>
      </c>
      <c r="L19" s="175">
        <v>0</v>
      </c>
      <c r="M19" s="175">
        <v>0</v>
      </c>
      <c r="N19" s="175">
        <v>0</v>
      </c>
    </row>
    <row r="20" spans="1:14">
      <c r="A20" s="182" t="s">
        <v>52</v>
      </c>
      <c r="B20" s="181">
        <f t="shared" si="1"/>
        <v>1</v>
      </c>
      <c r="C20" s="175">
        <v>0</v>
      </c>
      <c r="D20" s="175">
        <v>1</v>
      </c>
      <c r="E20" s="175">
        <v>0</v>
      </c>
      <c r="F20" s="175">
        <v>0</v>
      </c>
      <c r="G20" s="175">
        <v>0</v>
      </c>
      <c r="H20" s="175">
        <v>0</v>
      </c>
      <c r="I20" s="175">
        <v>0</v>
      </c>
      <c r="J20" s="175">
        <v>0</v>
      </c>
      <c r="K20" s="175">
        <v>0</v>
      </c>
      <c r="L20" s="175">
        <v>0</v>
      </c>
      <c r="M20" s="175">
        <v>0</v>
      </c>
      <c r="N20" s="175">
        <v>0</v>
      </c>
    </row>
    <row r="21" spans="1:14">
      <c r="A21" s="182" t="s">
        <v>347</v>
      </c>
      <c r="B21" s="181">
        <f t="shared" si="1"/>
        <v>1</v>
      </c>
      <c r="C21" s="175">
        <v>0</v>
      </c>
      <c r="D21" s="175">
        <v>0</v>
      </c>
      <c r="E21" s="175">
        <v>0</v>
      </c>
      <c r="F21" s="175">
        <v>0</v>
      </c>
      <c r="G21" s="175">
        <v>0</v>
      </c>
      <c r="H21" s="175">
        <v>0</v>
      </c>
      <c r="I21" s="175">
        <v>0</v>
      </c>
      <c r="J21" s="175">
        <v>0</v>
      </c>
      <c r="K21" s="175">
        <v>0</v>
      </c>
      <c r="L21" s="175">
        <v>1</v>
      </c>
      <c r="M21" s="175">
        <v>0</v>
      </c>
      <c r="N21" s="175">
        <v>0</v>
      </c>
    </row>
    <row r="22" spans="1:14" s="181" customFormat="1">
      <c r="A22" s="181" t="s">
        <v>7</v>
      </c>
      <c r="B22" s="181">
        <f t="shared" si="1"/>
        <v>5</v>
      </c>
      <c r="C22" s="181">
        <f>SUM(C23:C24)</f>
        <v>1</v>
      </c>
      <c r="D22" s="181">
        <f t="shared" ref="D22:N22" si="5">SUM(D23:D24)</f>
        <v>1</v>
      </c>
      <c r="E22" s="181">
        <f t="shared" si="5"/>
        <v>3</v>
      </c>
      <c r="F22" s="181">
        <f t="shared" si="5"/>
        <v>0</v>
      </c>
      <c r="G22" s="181">
        <f t="shared" si="5"/>
        <v>0</v>
      </c>
      <c r="H22" s="181">
        <f t="shared" si="5"/>
        <v>0</v>
      </c>
      <c r="I22" s="181">
        <f t="shared" si="5"/>
        <v>0</v>
      </c>
      <c r="J22" s="181">
        <f t="shared" si="5"/>
        <v>0</v>
      </c>
      <c r="K22" s="181">
        <f t="shared" si="5"/>
        <v>0</v>
      </c>
      <c r="L22" s="181">
        <f t="shared" si="5"/>
        <v>0</v>
      </c>
      <c r="M22" s="181">
        <f t="shared" si="5"/>
        <v>0</v>
      </c>
      <c r="N22" s="181">
        <f t="shared" si="5"/>
        <v>0</v>
      </c>
    </row>
    <row r="23" spans="1:14">
      <c r="A23" s="182" t="s">
        <v>56</v>
      </c>
      <c r="B23" s="181">
        <f t="shared" si="1"/>
        <v>2</v>
      </c>
      <c r="C23" s="175">
        <v>1</v>
      </c>
      <c r="D23" s="175">
        <v>0</v>
      </c>
      <c r="E23" s="175">
        <v>1</v>
      </c>
      <c r="F23" s="175">
        <v>0</v>
      </c>
      <c r="G23" s="175">
        <v>0</v>
      </c>
      <c r="H23" s="175">
        <v>0</v>
      </c>
      <c r="I23" s="175">
        <v>0</v>
      </c>
      <c r="J23" s="175">
        <v>0</v>
      </c>
      <c r="K23" s="175">
        <v>0</v>
      </c>
      <c r="L23" s="175">
        <v>0</v>
      </c>
      <c r="M23" s="175">
        <v>0</v>
      </c>
      <c r="N23" s="175">
        <v>0</v>
      </c>
    </row>
    <row r="24" spans="1:14">
      <c r="A24" s="182" t="s">
        <v>52</v>
      </c>
      <c r="B24" s="181">
        <f t="shared" si="1"/>
        <v>3</v>
      </c>
      <c r="C24" s="175">
        <v>0</v>
      </c>
      <c r="D24" s="175">
        <v>1</v>
      </c>
      <c r="E24" s="175">
        <v>2</v>
      </c>
      <c r="F24" s="175">
        <v>0</v>
      </c>
      <c r="G24" s="175">
        <v>0</v>
      </c>
      <c r="H24" s="175">
        <v>0</v>
      </c>
      <c r="I24" s="175">
        <v>0</v>
      </c>
      <c r="J24" s="175">
        <v>0</v>
      </c>
      <c r="K24" s="175">
        <v>0</v>
      </c>
      <c r="L24" s="175">
        <v>0</v>
      </c>
      <c r="M24" s="175">
        <v>0</v>
      </c>
      <c r="N24" s="175">
        <v>0</v>
      </c>
    </row>
    <row r="25" spans="1:14" s="181" customFormat="1">
      <c r="A25" s="181" t="s">
        <v>123</v>
      </c>
      <c r="B25" s="181">
        <f t="shared" si="1"/>
        <v>1</v>
      </c>
      <c r="C25" s="181">
        <f>C26</f>
        <v>0</v>
      </c>
      <c r="D25" s="181">
        <f t="shared" ref="D25:N25" si="6">D26</f>
        <v>0</v>
      </c>
      <c r="E25" s="181">
        <f t="shared" si="6"/>
        <v>0</v>
      </c>
      <c r="F25" s="181">
        <f t="shared" si="6"/>
        <v>1</v>
      </c>
      <c r="G25" s="181">
        <f t="shared" si="6"/>
        <v>0</v>
      </c>
      <c r="H25" s="181">
        <f t="shared" si="6"/>
        <v>0</v>
      </c>
      <c r="I25" s="181">
        <f t="shared" si="6"/>
        <v>0</v>
      </c>
      <c r="J25" s="181">
        <f t="shared" si="6"/>
        <v>0</v>
      </c>
      <c r="K25" s="181">
        <f t="shared" si="6"/>
        <v>0</v>
      </c>
      <c r="L25" s="181">
        <f t="shared" si="6"/>
        <v>0</v>
      </c>
      <c r="M25" s="181">
        <f t="shared" si="6"/>
        <v>0</v>
      </c>
      <c r="N25" s="181">
        <f t="shared" si="6"/>
        <v>0</v>
      </c>
    </row>
    <row r="26" spans="1:14">
      <c r="A26" s="182" t="s">
        <v>52</v>
      </c>
      <c r="B26" s="181">
        <f t="shared" si="1"/>
        <v>1</v>
      </c>
      <c r="C26" s="175">
        <v>0</v>
      </c>
      <c r="D26" s="175">
        <v>0</v>
      </c>
      <c r="E26" s="175">
        <v>0</v>
      </c>
      <c r="F26" s="175">
        <v>1</v>
      </c>
      <c r="G26" s="175">
        <v>0</v>
      </c>
      <c r="H26" s="175">
        <v>0</v>
      </c>
      <c r="I26" s="175">
        <v>0</v>
      </c>
      <c r="J26" s="175">
        <v>0</v>
      </c>
      <c r="K26" s="175">
        <v>0</v>
      </c>
      <c r="L26" s="175">
        <v>0</v>
      </c>
      <c r="M26" s="175">
        <v>0</v>
      </c>
      <c r="N26" s="175">
        <v>0</v>
      </c>
    </row>
    <row r="27" spans="1:14" s="181" customFormat="1">
      <c r="A27" s="181" t="s">
        <v>8</v>
      </c>
      <c r="B27" s="181">
        <f t="shared" si="1"/>
        <v>628</v>
      </c>
      <c r="C27" s="181">
        <f>SUM(C28:C37)</f>
        <v>59</v>
      </c>
      <c r="D27" s="181">
        <f t="shared" ref="D27:N27" si="7">SUM(D28:D37)</f>
        <v>53</v>
      </c>
      <c r="E27" s="181">
        <f t="shared" si="7"/>
        <v>56</v>
      </c>
      <c r="F27" s="181">
        <f t="shared" si="7"/>
        <v>64</v>
      </c>
      <c r="G27" s="181">
        <f t="shared" si="7"/>
        <v>51</v>
      </c>
      <c r="H27" s="181">
        <f t="shared" si="7"/>
        <v>34</v>
      </c>
      <c r="I27" s="181">
        <f t="shared" si="7"/>
        <v>45</v>
      </c>
      <c r="J27" s="181">
        <f t="shared" si="7"/>
        <v>36</v>
      </c>
      <c r="K27" s="181">
        <f t="shared" si="7"/>
        <v>37</v>
      </c>
      <c r="L27" s="181">
        <f t="shared" si="7"/>
        <v>43</v>
      </c>
      <c r="M27" s="181">
        <f t="shared" si="7"/>
        <v>71</v>
      </c>
      <c r="N27" s="181">
        <f t="shared" si="7"/>
        <v>79</v>
      </c>
    </row>
    <row r="28" spans="1:14">
      <c r="A28" s="182" t="s">
        <v>348</v>
      </c>
      <c r="B28" s="181">
        <f t="shared" si="1"/>
        <v>44</v>
      </c>
      <c r="C28" s="175">
        <v>3</v>
      </c>
      <c r="D28" s="175">
        <v>2</v>
      </c>
      <c r="E28" s="175">
        <v>2</v>
      </c>
      <c r="F28" s="175">
        <v>4</v>
      </c>
      <c r="G28" s="175">
        <v>4</v>
      </c>
      <c r="H28" s="175">
        <v>2</v>
      </c>
      <c r="I28" s="175">
        <v>3</v>
      </c>
      <c r="J28" s="175">
        <v>4</v>
      </c>
      <c r="K28" s="175">
        <v>6</v>
      </c>
      <c r="L28" s="175">
        <v>6</v>
      </c>
      <c r="M28" s="175">
        <v>2</v>
      </c>
      <c r="N28" s="175">
        <v>6</v>
      </c>
    </row>
    <row r="29" spans="1:14">
      <c r="A29" s="182" t="s">
        <v>55</v>
      </c>
      <c r="B29" s="181">
        <f t="shared" si="1"/>
        <v>346</v>
      </c>
      <c r="C29" s="175">
        <v>38</v>
      </c>
      <c r="D29" s="175">
        <v>32</v>
      </c>
      <c r="E29" s="175">
        <v>33</v>
      </c>
      <c r="F29" s="175">
        <v>39</v>
      </c>
      <c r="G29" s="175">
        <v>28</v>
      </c>
      <c r="H29" s="175">
        <v>16</v>
      </c>
      <c r="I29" s="175">
        <v>22</v>
      </c>
      <c r="J29" s="175">
        <v>13</v>
      </c>
      <c r="K29" s="175">
        <v>10</v>
      </c>
      <c r="L29" s="175">
        <v>13</v>
      </c>
      <c r="M29" s="175">
        <v>48</v>
      </c>
      <c r="N29" s="175">
        <v>54</v>
      </c>
    </row>
    <row r="30" spans="1:14">
      <c r="A30" s="182" t="s">
        <v>87</v>
      </c>
      <c r="B30" s="181">
        <f t="shared" si="1"/>
        <v>155</v>
      </c>
      <c r="C30" s="175">
        <v>12</v>
      </c>
      <c r="D30" s="175">
        <v>12</v>
      </c>
      <c r="E30" s="175">
        <v>13</v>
      </c>
      <c r="F30" s="175">
        <v>14</v>
      </c>
      <c r="G30" s="175">
        <v>14</v>
      </c>
      <c r="H30" s="175">
        <v>11</v>
      </c>
      <c r="I30" s="175">
        <v>14</v>
      </c>
      <c r="J30" s="175">
        <v>13</v>
      </c>
      <c r="K30" s="175">
        <v>13</v>
      </c>
      <c r="L30" s="175">
        <v>13</v>
      </c>
      <c r="M30" s="175">
        <v>13</v>
      </c>
      <c r="N30" s="175">
        <v>13</v>
      </c>
    </row>
    <row r="31" spans="1:14">
      <c r="A31" s="182" t="s">
        <v>54</v>
      </c>
      <c r="B31" s="181">
        <f t="shared" si="1"/>
        <v>62</v>
      </c>
      <c r="C31" s="175">
        <v>5</v>
      </c>
      <c r="D31" s="175">
        <v>7</v>
      </c>
      <c r="E31" s="175">
        <v>5</v>
      </c>
      <c r="F31" s="175">
        <v>5</v>
      </c>
      <c r="G31" s="175">
        <v>4</v>
      </c>
      <c r="H31" s="175">
        <v>5</v>
      </c>
      <c r="I31" s="175">
        <v>3</v>
      </c>
      <c r="J31" s="175">
        <v>4</v>
      </c>
      <c r="K31" s="175">
        <v>5</v>
      </c>
      <c r="L31" s="175">
        <v>8</v>
      </c>
      <c r="M31" s="175">
        <v>6</v>
      </c>
      <c r="N31" s="175">
        <v>5</v>
      </c>
    </row>
    <row r="32" spans="1:14">
      <c r="A32" s="182" t="s">
        <v>67</v>
      </c>
      <c r="B32" s="181">
        <f t="shared" si="1"/>
        <v>1</v>
      </c>
      <c r="C32" s="175">
        <v>0</v>
      </c>
      <c r="D32" s="175">
        <v>0</v>
      </c>
      <c r="E32" s="175">
        <v>0</v>
      </c>
      <c r="F32" s="175">
        <v>0</v>
      </c>
      <c r="G32" s="175">
        <v>0</v>
      </c>
      <c r="H32" s="175">
        <v>0</v>
      </c>
      <c r="I32" s="175">
        <v>1</v>
      </c>
      <c r="J32" s="175">
        <v>0</v>
      </c>
      <c r="K32" s="175">
        <v>0</v>
      </c>
      <c r="L32" s="175">
        <v>0</v>
      </c>
      <c r="M32" s="175">
        <v>0</v>
      </c>
      <c r="N32" s="175">
        <v>0</v>
      </c>
    </row>
    <row r="33" spans="1:14">
      <c r="A33" s="182" t="s">
        <v>349</v>
      </c>
      <c r="B33" s="181">
        <f t="shared" si="1"/>
        <v>5</v>
      </c>
      <c r="C33" s="175">
        <v>0</v>
      </c>
      <c r="D33" s="175">
        <v>0</v>
      </c>
      <c r="E33" s="175">
        <v>1</v>
      </c>
      <c r="F33" s="175">
        <v>0</v>
      </c>
      <c r="G33" s="175">
        <v>0</v>
      </c>
      <c r="H33" s="175">
        <v>0</v>
      </c>
      <c r="I33" s="175">
        <v>1</v>
      </c>
      <c r="J33" s="175">
        <v>1</v>
      </c>
      <c r="K33" s="175">
        <v>1</v>
      </c>
      <c r="L33" s="175">
        <v>0</v>
      </c>
      <c r="M33" s="175">
        <v>1</v>
      </c>
      <c r="N33" s="175">
        <v>0</v>
      </c>
    </row>
    <row r="34" spans="1:14">
      <c r="A34" s="182" t="s">
        <v>63</v>
      </c>
      <c r="B34" s="181">
        <f t="shared" si="1"/>
        <v>1</v>
      </c>
      <c r="C34" s="175">
        <v>1</v>
      </c>
      <c r="D34" s="175">
        <v>0</v>
      </c>
      <c r="E34" s="175">
        <v>0</v>
      </c>
      <c r="F34" s="175">
        <v>0</v>
      </c>
      <c r="G34" s="175">
        <v>0</v>
      </c>
      <c r="H34" s="175">
        <v>0</v>
      </c>
      <c r="I34" s="175">
        <v>0</v>
      </c>
      <c r="J34" s="175">
        <v>0</v>
      </c>
      <c r="K34" s="175">
        <v>0</v>
      </c>
      <c r="L34" s="175">
        <v>0</v>
      </c>
      <c r="M34" s="175">
        <v>0</v>
      </c>
      <c r="N34" s="175">
        <v>0</v>
      </c>
    </row>
    <row r="35" spans="1:14">
      <c r="A35" s="182" t="s">
        <v>56</v>
      </c>
      <c r="B35" s="181">
        <f t="shared" si="1"/>
        <v>7</v>
      </c>
      <c r="C35" s="175">
        <v>0</v>
      </c>
      <c r="D35" s="175">
        <v>0</v>
      </c>
      <c r="E35" s="175">
        <v>0</v>
      </c>
      <c r="F35" s="175">
        <v>0</v>
      </c>
      <c r="G35" s="175">
        <v>1</v>
      </c>
      <c r="H35" s="175">
        <v>0</v>
      </c>
      <c r="I35" s="175">
        <v>0</v>
      </c>
      <c r="J35" s="175">
        <v>0</v>
      </c>
      <c r="K35" s="175">
        <v>2</v>
      </c>
      <c r="L35" s="175">
        <v>3</v>
      </c>
      <c r="M35" s="175">
        <v>0</v>
      </c>
      <c r="N35" s="175">
        <v>1</v>
      </c>
    </row>
    <row r="36" spans="1:14">
      <c r="A36" s="182" t="s">
        <v>52</v>
      </c>
      <c r="B36" s="181">
        <f t="shared" si="1"/>
        <v>6</v>
      </c>
      <c r="C36" s="175">
        <v>0</v>
      </c>
      <c r="D36" s="175">
        <v>0</v>
      </c>
      <c r="E36" s="175">
        <v>2</v>
      </c>
      <c r="F36" s="175">
        <v>2</v>
      </c>
      <c r="G36" s="175">
        <v>0</v>
      </c>
      <c r="H36" s="175">
        <v>0</v>
      </c>
      <c r="I36" s="175">
        <v>1</v>
      </c>
      <c r="J36" s="175">
        <v>1</v>
      </c>
      <c r="K36" s="175">
        <v>0</v>
      </c>
      <c r="L36" s="175">
        <v>0</v>
      </c>
      <c r="M36" s="175">
        <v>0</v>
      </c>
      <c r="N36" s="175">
        <v>0</v>
      </c>
    </row>
    <row r="37" spans="1:14">
      <c r="A37" s="182" t="s">
        <v>347</v>
      </c>
      <c r="B37" s="181">
        <f t="shared" si="1"/>
        <v>1</v>
      </c>
      <c r="C37" s="175">
        <v>0</v>
      </c>
      <c r="D37" s="175">
        <v>0</v>
      </c>
      <c r="E37" s="175">
        <v>0</v>
      </c>
      <c r="F37" s="175">
        <v>0</v>
      </c>
      <c r="G37" s="175">
        <v>0</v>
      </c>
      <c r="H37" s="175">
        <v>0</v>
      </c>
      <c r="I37" s="175">
        <v>0</v>
      </c>
      <c r="J37" s="175">
        <v>0</v>
      </c>
      <c r="K37" s="175">
        <v>0</v>
      </c>
      <c r="L37" s="175">
        <v>0</v>
      </c>
      <c r="M37" s="175">
        <v>1</v>
      </c>
      <c r="N37" s="175">
        <v>0</v>
      </c>
    </row>
    <row r="38" spans="1:14" s="181" customFormat="1">
      <c r="A38" s="181" t="s">
        <v>76</v>
      </c>
      <c r="B38" s="181">
        <f t="shared" si="1"/>
        <v>4</v>
      </c>
      <c r="C38" s="181">
        <f>SUM(C39:C40)</f>
        <v>0</v>
      </c>
      <c r="D38" s="181">
        <f t="shared" ref="D38:N38" si="8">SUM(D39:D40)</f>
        <v>0</v>
      </c>
      <c r="E38" s="181">
        <f t="shared" si="8"/>
        <v>1</v>
      </c>
      <c r="F38" s="181">
        <f t="shared" si="8"/>
        <v>1</v>
      </c>
      <c r="G38" s="181">
        <f t="shared" si="8"/>
        <v>0</v>
      </c>
      <c r="H38" s="181">
        <f t="shared" si="8"/>
        <v>0</v>
      </c>
      <c r="I38" s="181">
        <f t="shared" si="8"/>
        <v>1</v>
      </c>
      <c r="J38" s="181">
        <f t="shared" si="8"/>
        <v>0</v>
      </c>
      <c r="K38" s="181">
        <f t="shared" si="8"/>
        <v>0</v>
      </c>
      <c r="L38" s="181">
        <f t="shared" si="8"/>
        <v>0</v>
      </c>
      <c r="M38" s="181">
        <f t="shared" si="8"/>
        <v>1</v>
      </c>
      <c r="N38" s="181">
        <f t="shared" si="8"/>
        <v>0</v>
      </c>
    </row>
    <row r="39" spans="1:14">
      <c r="A39" s="182" t="s">
        <v>348</v>
      </c>
      <c r="B39" s="181">
        <f t="shared" si="1"/>
        <v>1</v>
      </c>
      <c r="C39" s="175">
        <v>0</v>
      </c>
      <c r="D39" s="175">
        <v>0</v>
      </c>
      <c r="E39" s="175">
        <v>0</v>
      </c>
      <c r="F39" s="175">
        <v>1</v>
      </c>
      <c r="G39" s="175">
        <v>0</v>
      </c>
      <c r="H39" s="175">
        <v>0</v>
      </c>
      <c r="I39" s="175">
        <v>0</v>
      </c>
      <c r="J39" s="175">
        <v>0</v>
      </c>
      <c r="K39" s="175">
        <v>0</v>
      </c>
      <c r="L39" s="175">
        <v>0</v>
      </c>
      <c r="M39" s="175">
        <v>0</v>
      </c>
      <c r="N39" s="175">
        <v>0</v>
      </c>
    </row>
    <row r="40" spans="1:14">
      <c r="A40" s="182" t="s">
        <v>54</v>
      </c>
      <c r="B40" s="181">
        <f t="shared" si="1"/>
        <v>3</v>
      </c>
      <c r="C40" s="175">
        <v>0</v>
      </c>
      <c r="D40" s="175">
        <v>0</v>
      </c>
      <c r="E40" s="175">
        <v>1</v>
      </c>
      <c r="F40" s="175">
        <v>0</v>
      </c>
      <c r="G40" s="175">
        <v>0</v>
      </c>
      <c r="H40" s="175">
        <v>0</v>
      </c>
      <c r="I40" s="175">
        <v>1</v>
      </c>
      <c r="J40" s="175">
        <v>0</v>
      </c>
      <c r="K40" s="175">
        <v>0</v>
      </c>
      <c r="L40" s="175">
        <v>0</v>
      </c>
      <c r="M40" s="175">
        <v>1</v>
      </c>
      <c r="N40" s="175">
        <v>0</v>
      </c>
    </row>
    <row r="41" spans="1:14" s="181" customFormat="1">
      <c r="A41" s="181" t="s">
        <v>88</v>
      </c>
      <c r="B41" s="181">
        <f t="shared" si="1"/>
        <v>8</v>
      </c>
      <c r="C41" s="181">
        <f>SUM(C42:C44)</f>
        <v>0</v>
      </c>
      <c r="D41" s="181">
        <f t="shared" ref="D41:N41" si="9">SUM(D42:D44)</f>
        <v>0</v>
      </c>
      <c r="E41" s="181">
        <f t="shared" si="9"/>
        <v>5</v>
      </c>
      <c r="F41" s="181">
        <f t="shared" si="9"/>
        <v>1</v>
      </c>
      <c r="G41" s="181">
        <f t="shared" si="9"/>
        <v>0</v>
      </c>
      <c r="H41" s="181">
        <f t="shared" si="9"/>
        <v>0</v>
      </c>
      <c r="I41" s="181">
        <f t="shared" si="9"/>
        <v>0</v>
      </c>
      <c r="J41" s="181">
        <f t="shared" si="9"/>
        <v>0</v>
      </c>
      <c r="K41" s="181">
        <f t="shared" si="9"/>
        <v>0</v>
      </c>
      <c r="L41" s="181">
        <f t="shared" si="9"/>
        <v>1</v>
      </c>
      <c r="M41" s="181">
        <f t="shared" si="9"/>
        <v>0</v>
      </c>
      <c r="N41" s="181">
        <f t="shared" si="9"/>
        <v>1</v>
      </c>
    </row>
    <row r="42" spans="1:14">
      <c r="A42" s="182" t="s">
        <v>349</v>
      </c>
      <c r="B42" s="181">
        <f t="shared" si="1"/>
        <v>1</v>
      </c>
      <c r="C42" s="175">
        <v>0</v>
      </c>
      <c r="D42" s="175">
        <v>0</v>
      </c>
      <c r="E42" s="175">
        <v>0</v>
      </c>
      <c r="F42" s="175">
        <v>0</v>
      </c>
      <c r="G42" s="175">
        <v>0</v>
      </c>
      <c r="H42" s="175">
        <v>0</v>
      </c>
      <c r="I42" s="175">
        <v>0</v>
      </c>
      <c r="J42" s="175">
        <v>0</v>
      </c>
      <c r="K42" s="175">
        <v>0</v>
      </c>
      <c r="L42" s="175">
        <v>0</v>
      </c>
      <c r="M42" s="175">
        <v>0</v>
      </c>
      <c r="N42" s="175">
        <v>1</v>
      </c>
    </row>
    <row r="43" spans="1:14">
      <c r="A43" s="182" t="s">
        <v>56</v>
      </c>
      <c r="B43" s="181">
        <f t="shared" si="1"/>
        <v>1</v>
      </c>
      <c r="C43" s="175">
        <v>0</v>
      </c>
      <c r="D43" s="175">
        <v>0</v>
      </c>
      <c r="E43" s="175">
        <v>0</v>
      </c>
      <c r="F43" s="175">
        <v>0</v>
      </c>
      <c r="G43" s="175">
        <v>0</v>
      </c>
      <c r="H43" s="175">
        <v>0</v>
      </c>
      <c r="I43" s="175">
        <v>0</v>
      </c>
      <c r="J43" s="175">
        <v>0</v>
      </c>
      <c r="K43" s="175">
        <v>0</v>
      </c>
      <c r="L43" s="175">
        <v>1</v>
      </c>
      <c r="M43" s="175">
        <v>0</v>
      </c>
      <c r="N43" s="175">
        <v>0</v>
      </c>
    </row>
    <row r="44" spans="1:14">
      <c r="A44" s="182" t="s">
        <v>52</v>
      </c>
      <c r="B44" s="181">
        <f t="shared" si="1"/>
        <v>6</v>
      </c>
      <c r="C44" s="175">
        <v>0</v>
      </c>
      <c r="D44" s="175">
        <v>0</v>
      </c>
      <c r="E44" s="175">
        <v>5</v>
      </c>
      <c r="F44" s="175">
        <v>1</v>
      </c>
      <c r="G44" s="175">
        <v>0</v>
      </c>
      <c r="H44" s="175">
        <v>0</v>
      </c>
      <c r="I44" s="175">
        <v>0</v>
      </c>
      <c r="J44" s="175">
        <v>0</v>
      </c>
      <c r="K44" s="175">
        <v>0</v>
      </c>
      <c r="L44" s="175">
        <v>0</v>
      </c>
      <c r="M44" s="175">
        <v>0</v>
      </c>
      <c r="N44" s="175">
        <v>0</v>
      </c>
    </row>
    <row r="45" spans="1:14" s="181" customFormat="1">
      <c r="A45" s="181" t="s">
        <v>10</v>
      </c>
      <c r="B45" s="181">
        <f t="shared" si="1"/>
        <v>7</v>
      </c>
      <c r="C45" s="181">
        <f>SUM(C46:C47)</f>
        <v>0</v>
      </c>
      <c r="D45" s="181">
        <f t="shared" ref="D45:N45" si="10">SUM(D46:D47)</f>
        <v>0</v>
      </c>
      <c r="E45" s="181">
        <f t="shared" si="10"/>
        <v>0</v>
      </c>
      <c r="F45" s="181">
        <f t="shared" si="10"/>
        <v>1</v>
      </c>
      <c r="G45" s="181">
        <f t="shared" si="10"/>
        <v>2</v>
      </c>
      <c r="H45" s="181">
        <f t="shared" si="10"/>
        <v>1</v>
      </c>
      <c r="I45" s="181">
        <f t="shared" si="10"/>
        <v>0</v>
      </c>
      <c r="J45" s="181">
        <f t="shared" si="10"/>
        <v>1</v>
      </c>
      <c r="K45" s="181">
        <f t="shared" si="10"/>
        <v>2</v>
      </c>
      <c r="L45" s="181">
        <f t="shared" si="10"/>
        <v>0</v>
      </c>
      <c r="M45" s="181">
        <f t="shared" si="10"/>
        <v>0</v>
      </c>
      <c r="N45" s="181">
        <f t="shared" si="10"/>
        <v>0</v>
      </c>
    </row>
    <row r="46" spans="1:14">
      <c r="A46" s="182" t="s">
        <v>348</v>
      </c>
      <c r="B46" s="181">
        <f t="shared" si="1"/>
        <v>4</v>
      </c>
      <c r="C46" s="175">
        <v>0</v>
      </c>
      <c r="D46" s="175">
        <v>0</v>
      </c>
      <c r="E46" s="175">
        <v>0</v>
      </c>
      <c r="F46" s="175">
        <v>1</v>
      </c>
      <c r="G46" s="175">
        <v>1</v>
      </c>
      <c r="H46" s="175">
        <v>0</v>
      </c>
      <c r="I46" s="175">
        <v>0</v>
      </c>
      <c r="J46" s="175">
        <v>1</v>
      </c>
      <c r="K46" s="175">
        <v>1</v>
      </c>
      <c r="L46" s="175">
        <v>0</v>
      </c>
      <c r="M46" s="175">
        <v>0</v>
      </c>
      <c r="N46" s="175">
        <v>0</v>
      </c>
    </row>
    <row r="47" spans="1:14">
      <c r="A47" s="182" t="s">
        <v>63</v>
      </c>
      <c r="B47" s="181">
        <f t="shared" si="1"/>
        <v>3</v>
      </c>
      <c r="C47" s="175">
        <v>0</v>
      </c>
      <c r="D47" s="175">
        <v>0</v>
      </c>
      <c r="E47" s="175">
        <v>0</v>
      </c>
      <c r="F47" s="175">
        <v>0</v>
      </c>
      <c r="G47" s="175">
        <v>1</v>
      </c>
      <c r="H47" s="175">
        <v>1</v>
      </c>
      <c r="I47" s="175">
        <v>0</v>
      </c>
      <c r="J47" s="175">
        <v>0</v>
      </c>
      <c r="K47" s="175">
        <v>1</v>
      </c>
      <c r="L47" s="175">
        <v>0</v>
      </c>
      <c r="M47" s="175">
        <v>0</v>
      </c>
      <c r="N47" s="175">
        <v>0</v>
      </c>
    </row>
    <row r="48" spans="1:14" s="181" customFormat="1">
      <c r="A48" s="181" t="s">
        <v>57</v>
      </c>
      <c r="B48" s="181">
        <f t="shared" si="1"/>
        <v>1</v>
      </c>
      <c r="C48" s="181">
        <f>C49</f>
        <v>1</v>
      </c>
      <c r="D48" s="181">
        <f t="shared" ref="D48:N48" si="11">D49</f>
        <v>0</v>
      </c>
      <c r="E48" s="181">
        <f t="shared" si="11"/>
        <v>0</v>
      </c>
      <c r="F48" s="181">
        <f t="shared" si="11"/>
        <v>0</v>
      </c>
      <c r="G48" s="181">
        <f t="shared" si="11"/>
        <v>0</v>
      </c>
      <c r="H48" s="181">
        <f t="shared" si="11"/>
        <v>0</v>
      </c>
      <c r="I48" s="181">
        <f t="shared" si="11"/>
        <v>0</v>
      </c>
      <c r="J48" s="181">
        <f t="shared" si="11"/>
        <v>0</v>
      </c>
      <c r="K48" s="181">
        <f t="shared" si="11"/>
        <v>0</v>
      </c>
      <c r="L48" s="181">
        <f t="shared" si="11"/>
        <v>0</v>
      </c>
      <c r="M48" s="181">
        <f t="shared" si="11"/>
        <v>0</v>
      </c>
      <c r="N48" s="181">
        <f t="shared" si="11"/>
        <v>0</v>
      </c>
    </row>
    <row r="49" spans="1:14">
      <c r="A49" s="182" t="s">
        <v>348</v>
      </c>
      <c r="B49" s="181">
        <f t="shared" si="1"/>
        <v>1</v>
      </c>
      <c r="C49" s="175">
        <v>1</v>
      </c>
      <c r="D49" s="175">
        <v>0</v>
      </c>
      <c r="E49" s="175">
        <v>0</v>
      </c>
      <c r="F49" s="175">
        <v>0</v>
      </c>
      <c r="G49" s="175">
        <v>0</v>
      </c>
      <c r="H49" s="175">
        <v>0</v>
      </c>
      <c r="I49" s="175">
        <v>0</v>
      </c>
      <c r="J49" s="175">
        <v>0</v>
      </c>
      <c r="K49" s="175">
        <v>0</v>
      </c>
      <c r="L49" s="175">
        <v>0</v>
      </c>
      <c r="M49" s="175">
        <v>0</v>
      </c>
      <c r="N49" s="175">
        <v>0</v>
      </c>
    </row>
    <row r="50" spans="1:14" s="181" customFormat="1">
      <c r="A50" s="181" t="s">
        <v>309</v>
      </c>
      <c r="B50" s="181">
        <f t="shared" si="1"/>
        <v>3</v>
      </c>
      <c r="C50" s="181">
        <f>C51</f>
        <v>0</v>
      </c>
      <c r="D50" s="181">
        <f t="shared" ref="D50:N50" si="12">D51</f>
        <v>0</v>
      </c>
      <c r="E50" s="181">
        <f t="shared" si="12"/>
        <v>0</v>
      </c>
      <c r="F50" s="181">
        <f t="shared" si="12"/>
        <v>0</v>
      </c>
      <c r="G50" s="181">
        <f t="shared" si="12"/>
        <v>0</v>
      </c>
      <c r="H50" s="181">
        <f t="shared" si="12"/>
        <v>0</v>
      </c>
      <c r="I50" s="181">
        <f t="shared" si="12"/>
        <v>0</v>
      </c>
      <c r="J50" s="181">
        <f t="shared" si="12"/>
        <v>0</v>
      </c>
      <c r="K50" s="181">
        <f t="shared" si="12"/>
        <v>0</v>
      </c>
      <c r="L50" s="181">
        <f t="shared" si="12"/>
        <v>1</v>
      </c>
      <c r="M50" s="181">
        <f t="shared" si="12"/>
        <v>2</v>
      </c>
      <c r="N50" s="181">
        <f t="shared" si="12"/>
        <v>0</v>
      </c>
    </row>
    <row r="51" spans="1:14">
      <c r="A51" s="182" t="s">
        <v>348</v>
      </c>
      <c r="B51" s="181">
        <f t="shared" si="1"/>
        <v>3</v>
      </c>
      <c r="C51" s="175">
        <v>0</v>
      </c>
      <c r="D51" s="175">
        <v>0</v>
      </c>
      <c r="E51" s="175">
        <v>0</v>
      </c>
      <c r="F51" s="175">
        <v>0</v>
      </c>
      <c r="G51" s="175">
        <v>0</v>
      </c>
      <c r="H51" s="175">
        <v>0</v>
      </c>
      <c r="I51" s="175">
        <v>0</v>
      </c>
      <c r="J51" s="175">
        <v>0</v>
      </c>
      <c r="K51" s="175">
        <v>0</v>
      </c>
      <c r="L51" s="175">
        <v>1</v>
      </c>
      <c r="M51" s="175">
        <v>2</v>
      </c>
      <c r="N51" s="175">
        <v>0</v>
      </c>
    </row>
    <row r="52" spans="1:14" s="181" customFormat="1">
      <c r="A52" s="181" t="s">
        <v>58</v>
      </c>
      <c r="B52" s="181">
        <f t="shared" si="1"/>
        <v>51</v>
      </c>
      <c r="C52" s="181">
        <f>SUM(C53:C57)</f>
        <v>2</v>
      </c>
      <c r="D52" s="181">
        <f t="shared" ref="D52:N52" si="13">SUM(D53:D57)</f>
        <v>6</v>
      </c>
      <c r="E52" s="181">
        <f t="shared" si="13"/>
        <v>11</v>
      </c>
      <c r="F52" s="181">
        <f t="shared" si="13"/>
        <v>8</v>
      </c>
      <c r="G52" s="181">
        <f t="shared" si="13"/>
        <v>3</v>
      </c>
      <c r="H52" s="181">
        <f t="shared" si="13"/>
        <v>6</v>
      </c>
      <c r="I52" s="181">
        <f t="shared" si="13"/>
        <v>3</v>
      </c>
      <c r="J52" s="181">
        <f t="shared" si="13"/>
        <v>4</v>
      </c>
      <c r="K52" s="181">
        <f t="shared" si="13"/>
        <v>6</v>
      </c>
      <c r="L52" s="181">
        <f t="shared" si="13"/>
        <v>0</v>
      </c>
      <c r="M52" s="181">
        <f t="shared" si="13"/>
        <v>0</v>
      </c>
      <c r="N52" s="181">
        <f t="shared" si="13"/>
        <v>2</v>
      </c>
    </row>
    <row r="53" spans="1:14">
      <c r="A53" s="182" t="s">
        <v>53</v>
      </c>
      <c r="B53" s="181">
        <f t="shared" si="1"/>
        <v>2</v>
      </c>
      <c r="C53" s="175">
        <v>0</v>
      </c>
      <c r="D53" s="175">
        <v>0</v>
      </c>
      <c r="E53" s="175">
        <v>0</v>
      </c>
      <c r="F53" s="175">
        <v>0</v>
      </c>
      <c r="G53" s="175">
        <v>1</v>
      </c>
      <c r="H53" s="175">
        <v>1</v>
      </c>
      <c r="I53" s="175">
        <v>0</v>
      </c>
      <c r="J53" s="175">
        <v>0</v>
      </c>
      <c r="K53" s="175">
        <v>0</v>
      </c>
      <c r="L53" s="175">
        <v>0</v>
      </c>
      <c r="M53" s="175">
        <v>0</v>
      </c>
      <c r="N53" s="175">
        <v>0</v>
      </c>
    </row>
    <row r="54" spans="1:14">
      <c r="A54" s="182" t="s">
        <v>238</v>
      </c>
      <c r="B54" s="181">
        <f t="shared" si="1"/>
        <v>1</v>
      </c>
      <c r="C54" s="175">
        <v>1</v>
      </c>
      <c r="D54" s="175">
        <v>0</v>
      </c>
      <c r="E54" s="175">
        <v>0</v>
      </c>
      <c r="F54" s="175">
        <v>0</v>
      </c>
      <c r="G54" s="175">
        <v>0</v>
      </c>
      <c r="H54" s="175">
        <v>0</v>
      </c>
      <c r="I54" s="175">
        <v>0</v>
      </c>
      <c r="J54" s="175">
        <v>0</v>
      </c>
      <c r="K54" s="175">
        <v>0</v>
      </c>
      <c r="L54" s="175">
        <v>0</v>
      </c>
      <c r="M54" s="175">
        <v>0</v>
      </c>
      <c r="N54" s="175">
        <v>0</v>
      </c>
    </row>
    <row r="55" spans="1:14">
      <c r="A55" s="182" t="s">
        <v>54</v>
      </c>
      <c r="B55" s="181">
        <f t="shared" si="1"/>
        <v>1</v>
      </c>
      <c r="C55" s="175">
        <v>0</v>
      </c>
      <c r="D55" s="175">
        <v>0</v>
      </c>
      <c r="E55" s="175">
        <v>0</v>
      </c>
      <c r="F55" s="175">
        <v>1</v>
      </c>
      <c r="G55" s="175">
        <v>0</v>
      </c>
      <c r="H55" s="175">
        <v>0</v>
      </c>
      <c r="I55" s="175">
        <v>0</v>
      </c>
      <c r="J55" s="175">
        <v>0</v>
      </c>
      <c r="K55" s="175">
        <v>0</v>
      </c>
      <c r="L55" s="175">
        <v>0</v>
      </c>
      <c r="M55" s="175">
        <v>0</v>
      </c>
      <c r="N55" s="175">
        <v>0</v>
      </c>
    </row>
    <row r="56" spans="1:14">
      <c r="A56" s="182" t="s">
        <v>349</v>
      </c>
      <c r="B56" s="181">
        <f t="shared" si="1"/>
        <v>3</v>
      </c>
      <c r="C56" s="175">
        <v>0</v>
      </c>
      <c r="D56" s="175">
        <v>0</v>
      </c>
      <c r="E56" s="175">
        <v>0</v>
      </c>
      <c r="F56" s="175">
        <v>1</v>
      </c>
      <c r="G56" s="175">
        <v>0</v>
      </c>
      <c r="H56" s="175">
        <v>0</v>
      </c>
      <c r="I56" s="175">
        <v>0</v>
      </c>
      <c r="J56" s="175">
        <v>2</v>
      </c>
      <c r="K56" s="175">
        <v>0</v>
      </c>
      <c r="L56" s="175">
        <v>0</v>
      </c>
      <c r="M56" s="175">
        <v>0</v>
      </c>
      <c r="N56" s="175">
        <v>0</v>
      </c>
    </row>
    <row r="57" spans="1:14">
      <c r="A57" s="182" t="s">
        <v>52</v>
      </c>
      <c r="B57" s="181">
        <f t="shared" si="1"/>
        <v>44</v>
      </c>
      <c r="C57" s="175">
        <v>1</v>
      </c>
      <c r="D57" s="175">
        <v>6</v>
      </c>
      <c r="E57" s="175">
        <v>11</v>
      </c>
      <c r="F57" s="175">
        <v>6</v>
      </c>
      <c r="G57" s="175">
        <v>2</v>
      </c>
      <c r="H57" s="175">
        <v>5</v>
      </c>
      <c r="I57" s="175">
        <v>3</v>
      </c>
      <c r="J57" s="175">
        <v>2</v>
      </c>
      <c r="K57" s="175">
        <v>6</v>
      </c>
      <c r="L57" s="175">
        <v>0</v>
      </c>
      <c r="M57" s="175">
        <v>0</v>
      </c>
      <c r="N57" s="175">
        <v>2</v>
      </c>
    </row>
    <row r="58" spans="1:14" s="181" customFormat="1">
      <c r="A58" s="181" t="s">
        <v>11</v>
      </c>
      <c r="B58" s="181">
        <f t="shared" si="1"/>
        <v>111</v>
      </c>
      <c r="C58" s="181">
        <f>C59+C64+C69</f>
        <v>12</v>
      </c>
      <c r="D58" s="181">
        <f t="shared" ref="D58:G58" si="14">D59+D64+D69</f>
        <v>12</v>
      </c>
      <c r="E58" s="181">
        <f t="shared" si="14"/>
        <v>8</v>
      </c>
      <c r="F58" s="181">
        <f t="shared" si="14"/>
        <v>11</v>
      </c>
      <c r="G58" s="181">
        <f t="shared" si="14"/>
        <v>12</v>
      </c>
      <c r="H58" s="181">
        <f t="shared" ref="H58" si="15">H59+H64+H69</f>
        <v>8</v>
      </c>
      <c r="I58" s="181">
        <f t="shared" ref="I58" si="16">I59+I64+I69</f>
        <v>10</v>
      </c>
      <c r="J58" s="181">
        <f t="shared" ref="J58:K58" si="17">J59+J64+J69</f>
        <v>10</v>
      </c>
      <c r="K58" s="181">
        <f t="shared" si="17"/>
        <v>12</v>
      </c>
      <c r="L58" s="181">
        <f t="shared" ref="L58" si="18">L59+L64+L69</f>
        <v>6</v>
      </c>
      <c r="M58" s="181">
        <f t="shared" ref="M58" si="19">M59+M64+M69</f>
        <v>4</v>
      </c>
      <c r="N58" s="181">
        <f t="shared" ref="N58" si="20">N59+N64+N69</f>
        <v>6</v>
      </c>
    </row>
    <row r="59" spans="1:14" s="181" customFormat="1">
      <c r="A59" s="183" t="s">
        <v>11</v>
      </c>
      <c r="B59" s="181">
        <f t="shared" si="1"/>
        <v>16</v>
      </c>
      <c r="C59" s="181">
        <f>SUM(C60:C63)</f>
        <v>2</v>
      </c>
      <c r="D59" s="181">
        <f t="shared" ref="D59:N59" si="21">SUM(D60:D63)</f>
        <v>2</v>
      </c>
      <c r="E59" s="181">
        <f t="shared" si="21"/>
        <v>3</v>
      </c>
      <c r="F59" s="181">
        <f t="shared" si="21"/>
        <v>1</v>
      </c>
      <c r="G59" s="181">
        <f t="shared" si="21"/>
        <v>0</v>
      </c>
      <c r="H59" s="181">
        <f t="shared" si="21"/>
        <v>1</v>
      </c>
      <c r="I59" s="181">
        <f t="shared" si="21"/>
        <v>1</v>
      </c>
      <c r="J59" s="181">
        <f t="shared" si="21"/>
        <v>1</v>
      </c>
      <c r="K59" s="181">
        <f t="shared" si="21"/>
        <v>1</v>
      </c>
      <c r="L59" s="181">
        <f t="shared" si="21"/>
        <v>1</v>
      </c>
      <c r="M59" s="181">
        <f t="shared" si="21"/>
        <v>1</v>
      </c>
      <c r="N59" s="181">
        <f t="shared" si="21"/>
        <v>2</v>
      </c>
    </row>
    <row r="60" spans="1:14">
      <c r="A60" s="182" t="s">
        <v>348</v>
      </c>
      <c r="B60" s="181">
        <f t="shared" si="1"/>
        <v>5</v>
      </c>
      <c r="C60" s="175">
        <v>1</v>
      </c>
      <c r="D60" s="175">
        <v>1</v>
      </c>
      <c r="E60" s="175">
        <v>1</v>
      </c>
      <c r="F60" s="175">
        <v>0</v>
      </c>
      <c r="G60" s="175">
        <v>0</v>
      </c>
      <c r="H60" s="175">
        <v>0</v>
      </c>
      <c r="I60" s="175">
        <v>0</v>
      </c>
      <c r="J60" s="175">
        <v>0</v>
      </c>
      <c r="K60" s="175">
        <v>0</v>
      </c>
      <c r="L60" s="175">
        <v>0</v>
      </c>
      <c r="M60" s="175">
        <v>0</v>
      </c>
      <c r="N60" s="175">
        <v>2</v>
      </c>
    </row>
    <row r="61" spans="1:14">
      <c r="A61" s="182" t="s">
        <v>54</v>
      </c>
      <c r="B61" s="181">
        <f t="shared" si="1"/>
        <v>2</v>
      </c>
      <c r="C61" s="175">
        <v>1</v>
      </c>
      <c r="D61" s="175">
        <v>0</v>
      </c>
      <c r="E61" s="175">
        <v>0</v>
      </c>
      <c r="F61" s="175">
        <v>0</v>
      </c>
      <c r="G61" s="175">
        <v>0</v>
      </c>
      <c r="H61" s="175">
        <v>0</v>
      </c>
      <c r="I61" s="175">
        <v>0</v>
      </c>
      <c r="J61" s="175">
        <v>1</v>
      </c>
      <c r="K61" s="175">
        <v>0</v>
      </c>
      <c r="L61" s="175">
        <v>0</v>
      </c>
      <c r="M61" s="175">
        <v>0</v>
      </c>
      <c r="N61" s="175">
        <v>0</v>
      </c>
    </row>
    <row r="62" spans="1:14">
      <c r="A62" s="182" t="s">
        <v>349</v>
      </c>
      <c r="B62" s="181">
        <f t="shared" si="1"/>
        <v>7</v>
      </c>
      <c r="C62" s="175">
        <v>0</v>
      </c>
      <c r="D62" s="175">
        <v>0</v>
      </c>
      <c r="E62" s="175">
        <v>2</v>
      </c>
      <c r="F62" s="175">
        <v>1</v>
      </c>
      <c r="G62" s="175">
        <v>0</v>
      </c>
      <c r="H62" s="175">
        <v>1</v>
      </c>
      <c r="I62" s="175">
        <v>1</v>
      </c>
      <c r="J62" s="175">
        <v>0</v>
      </c>
      <c r="K62" s="175">
        <v>1</v>
      </c>
      <c r="L62" s="175">
        <v>1</v>
      </c>
      <c r="M62" s="175">
        <v>0</v>
      </c>
      <c r="N62" s="175">
        <v>0</v>
      </c>
    </row>
    <row r="63" spans="1:14">
      <c r="A63" s="182" t="s">
        <v>56</v>
      </c>
      <c r="B63" s="181">
        <f t="shared" si="1"/>
        <v>2</v>
      </c>
      <c r="C63" s="175">
        <v>0</v>
      </c>
      <c r="D63" s="175">
        <v>1</v>
      </c>
      <c r="E63" s="175">
        <v>0</v>
      </c>
      <c r="F63" s="175">
        <v>0</v>
      </c>
      <c r="G63" s="175">
        <v>0</v>
      </c>
      <c r="H63" s="175">
        <v>0</v>
      </c>
      <c r="I63" s="175">
        <v>0</v>
      </c>
      <c r="J63" s="175">
        <v>0</v>
      </c>
      <c r="K63" s="175">
        <v>0</v>
      </c>
      <c r="L63" s="175">
        <v>0</v>
      </c>
      <c r="M63" s="175">
        <v>1</v>
      </c>
      <c r="N63" s="175">
        <v>0</v>
      </c>
    </row>
    <row r="64" spans="1:14" s="181" customFormat="1">
      <c r="A64" s="183" t="s">
        <v>19</v>
      </c>
      <c r="B64" s="181">
        <f t="shared" si="1"/>
        <v>94</v>
      </c>
      <c r="C64" s="181">
        <f>SUM(C65:C68)</f>
        <v>10</v>
      </c>
      <c r="D64" s="181">
        <f t="shared" ref="D64:N64" si="22">SUM(D65:D68)</f>
        <v>9</v>
      </c>
      <c r="E64" s="181">
        <f t="shared" si="22"/>
        <v>5</v>
      </c>
      <c r="F64" s="181">
        <f t="shared" si="22"/>
        <v>10</v>
      </c>
      <c r="G64" s="181">
        <f t="shared" si="22"/>
        <v>12</v>
      </c>
      <c r="H64" s="181">
        <f t="shared" si="22"/>
        <v>7</v>
      </c>
      <c r="I64" s="181">
        <f t="shared" si="22"/>
        <v>9</v>
      </c>
      <c r="J64" s="181">
        <f t="shared" si="22"/>
        <v>9</v>
      </c>
      <c r="K64" s="181">
        <f t="shared" si="22"/>
        <v>11</v>
      </c>
      <c r="L64" s="181">
        <f t="shared" si="22"/>
        <v>5</v>
      </c>
      <c r="M64" s="181">
        <f t="shared" si="22"/>
        <v>3</v>
      </c>
      <c r="N64" s="181">
        <f t="shared" si="22"/>
        <v>4</v>
      </c>
    </row>
    <row r="65" spans="1:14">
      <c r="A65" s="182" t="s">
        <v>348</v>
      </c>
      <c r="B65" s="181">
        <f t="shared" si="1"/>
        <v>14</v>
      </c>
      <c r="C65" s="175">
        <v>2</v>
      </c>
      <c r="D65" s="175">
        <v>2</v>
      </c>
      <c r="E65" s="175">
        <v>1</v>
      </c>
      <c r="F65" s="175">
        <v>0</v>
      </c>
      <c r="G65" s="175">
        <v>2</v>
      </c>
      <c r="H65" s="175">
        <v>3</v>
      </c>
      <c r="I65" s="175">
        <v>1</v>
      </c>
      <c r="J65" s="175">
        <v>0</v>
      </c>
      <c r="K65" s="175">
        <v>2</v>
      </c>
      <c r="L65" s="175">
        <v>1</v>
      </c>
      <c r="M65" s="175">
        <v>0</v>
      </c>
      <c r="N65" s="175">
        <v>0</v>
      </c>
    </row>
    <row r="66" spans="1:14">
      <c r="A66" s="182" t="s">
        <v>54</v>
      </c>
      <c r="B66" s="181">
        <f t="shared" si="1"/>
        <v>10</v>
      </c>
      <c r="C66" s="175">
        <v>0</v>
      </c>
      <c r="D66" s="175">
        <v>1</v>
      </c>
      <c r="E66" s="175">
        <v>0</v>
      </c>
      <c r="F66" s="175">
        <v>0</v>
      </c>
      <c r="G66" s="175">
        <v>2</v>
      </c>
      <c r="H66" s="175">
        <v>0</v>
      </c>
      <c r="I66" s="175">
        <v>2</v>
      </c>
      <c r="J66" s="175">
        <v>1</v>
      </c>
      <c r="K66" s="175">
        <v>2</v>
      </c>
      <c r="L66" s="175">
        <v>0</v>
      </c>
      <c r="M66" s="175">
        <v>0</v>
      </c>
      <c r="N66" s="175">
        <v>2</v>
      </c>
    </row>
    <row r="67" spans="1:14">
      <c r="A67" s="182" t="s">
        <v>349</v>
      </c>
      <c r="B67" s="181">
        <f t="shared" si="1"/>
        <v>44</v>
      </c>
      <c r="C67" s="175">
        <v>5</v>
      </c>
      <c r="D67" s="175">
        <v>5</v>
      </c>
      <c r="E67" s="175">
        <v>2</v>
      </c>
      <c r="F67" s="175">
        <v>4</v>
      </c>
      <c r="G67" s="175">
        <v>5</v>
      </c>
      <c r="H67" s="175">
        <v>2</v>
      </c>
      <c r="I67" s="175">
        <v>4</v>
      </c>
      <c r="J67" s="175">
        <v>5</v>
      </c>
      <c r="K67" s="175">
        <v>5</v>
      </c>
      <c r="L67" s="175">
        <v>2</v>
      </c>
      <c r="M67" s="175">
        <v>3</v>
      </c>
      <c r="N67" s="175">
        <v>2</v>
      </c>
    </row>
    <row r="68" spans="1:14">
      <c r="A68" s="182" t="s">
        <v>56</v>
      </c>
      <c r="B68" s="181">
        <f t="shared" si="1"/>
        <v>26</v>
      </c>
      <c r="C68" s="175">
        <v>3</v>
      </c>
      <c r="D68" s="175">
        <v>1</v>
      </c>
      <c r="E68" s="175">
        <v>2</v>
      </c>
      <c r="F68" s="175">
        <v>6</v>
      </c>
      <c r="G68" s="175">
        <v>3</v>
      </c>
      <c r="H68" s="175">
        <v>2</v>
      </c>
      <c r="I68" s="175">
        <v>2</v>
      </c>
      <c r="J68" s="175">
        <v>3</v>
      </c>
      <c r="K68" s="175">
        <v>2</v>
      </c>
      <c r="L68" s="175">
        <v>2</v>
      </c>
      <c r="M68" s="175">
        <v>0</v>
      </c>
      <c r="N68" s="175">
        <v>0</v>
      </c>
    </row>
    <row r="69" spans="1:14" s="181" customFormat="1">
      <c r="A69" s="183" t="s">
        <v>324</v>
      </c>
      <c r="B69" s="181">
        <f t="shared" si="1"/>
        <v>1</v>
      </c>
      <c r="C69" s="181">
        <f>C70</f>
        <v>0</v>
      </c>
      <c r="D69" s="181">
        <f t="shared" ref="D69:N69" si="23">D70</f>
        <v>1</v>
      </c>
      <c r="E69" s="181">
        <f t="shared" si="23"/>
        <v>0</v>
      </c>
      <c r="F69" s="181">
        <f t="shared" si="23"/>
        <v>0</v>
      </c>
      <c r="G69" s="181">
        <f t="shared" si="23"/>
        <v>0</v>
      </c>
      <c r="H69" s="181">
        <f t="shared" si="23"/>
        <v>0</v>
      </c>
      <c r="I69" s="181">
        <f t="shared" si="23"/>
        <v>0</v>
      </c>
      <c r="J69" s="181">
        <f t="shared" si="23"/>
        <v>0</v>
      </c>
      <c r="K69" s="181">
        <f t="shared" si="23"/>
        <v>0</v>
      </c>
      <c r="L69" s="181">
        <f t="shared" si="23"/>
        <v>0</v>
      </c>
      <c r="M69" s="181">
        <f t="shared" si="23"/>
        <v>0</v>
      </c>
      <c r="N69" s="181">
        <f t="shared" si="23"/>
        <v>0</v>
      </c>
    </row>
    <row r="70" spans="1:14">
      <c r="A70" s="182" t="s">
        <v>349</v>
      </c>
      <c r="B70" s="181">
        <f t="shared" ref="B70:B133" si="24">SUM(C70:N70)</f>
        <v>1</v>
      </c>
      <c r="C70" s="175">
        <v>0</v>
      </c>
      <c r="D70" s="175">
        <v>1</v>
      </c>
      <c r="E70" s="175">
        <v>0</v>
      </c>
      <c r="F70" s="175">
        <v>0</v>
      </c>
      <c r="G70" s="175">
        <v>0</v>
      </c>
      <c r="H70" s="175">
        <v>0</v>
      </c>
      <c r="I70" s="175">
        <v>0</v>
      </c>
      <c r="J70" s="175">
        <v>0</v>
      </c>
      <c r="K70" s="175">
        <v>0</v>
      </c>
      <c r="L70" s="175">
        <v>0</v>
      </c>
      <c r="M70" s="175">
        <v>0</v>
      </c>
      <c r="N70" s="175">
        <v>0</v>
      </c>
    </row>
    <row r="71" spans="1:14" s="181" customFormat="1">
      <c r="A71" s="181" t="s">
        <v>12</v>
      </c>
      <c r="B71" s="181">
        <f t="shared" si="24"/>
        <v>210</v>
      </c>
      <c r="C71" s="181">
        <f>SUM(C72:C75)</f>
        <v>16</v>
      </c>
      <c r="D71" s="181">
        <f t="shared" ref="D71:N71" si="25">SUM(D72:D75)</f>
        <v>8</v>
      </c>
      <c r="E71" s="181">
        <f t="shared" si="25"/>
        <v>15</v>
      </c>
      <c r="F71" s="181">
        <f t="shared" si="25"/>
        <v>13</v>
      </c>
      <c r="G71" s="181">
        <f t="shared" si="25"/>
        <v>21</v>
      </c>
      <c r="H71" s="181">
        <f t="shared" si="25"/>
        <v>18</v>
      </c>
      <c r="I71" s="181">
        <f t="shared" si="25"/>
        <v>21</v>
      </c>
      <c r="J71" s="181">
        <f t="shared" si="25"/>
        <v>21</v>
      </c>
      <c r="K71" s="181">
        <f t="shared" si="25"/>
        <v>21</v>
      </c>
      <c r="L71" s="181">
        <f t="shared" si="25"/>
        <v>15</v>
      </c>
      <c r="M71" s="181">
        <f t="shared" si="25"/>
        <v>19</v>
      </c>
      <c r="N71" s="181">
        <f t="shared" si="25"/>
        <v>22</v>
      </c>
    </row>
    <row r="72" spans="1:14">
      <c r="A72" s="182" t="s">
        <v>348</v>
      </c>
      <c r="B72" s="181">
        <f t="shared" si="24"/>
        <v>17</v>
      </c>
      <c r="C72" s="175">
        <v>1</v>
      </c>
      <c r="D72" s="175">
        <v>2</v>
      </c>
      <c r="E72" s="175">
        <v>3</v>
      </c>
      <c r="F72" s="175">
        <v>0</v>
      </c>
      <c r="G72" s="175">
        <v>0</v>
      </c>
      <c r="H72" s="175">
        <v>2</v>
      </c>
      <c r="I72" s="175">
        <v>3</v>
      </c>
      <c r="J72" s="175">
        <v>0</v>
      </c>
      <c r="K72" s="175">
        <v>3</v>
      </c>
      <c r="L72" s="175">
        <v>0</v>
      </c>
      <c r="M72" s="175">
        <v>0</v>
      </c>
      <c r="N72" s="175">
        <v>3</v>
      </c>
    </row>
    <row r="73" spans="1:14">
      <c r="A73" s="182" t="s">
        <v>54</v>
      </c>
      <c r="B73" s="181">
        <f t="shared" si="24"/>
        <v>14</v>
      </c>
      <c r="C73" s="175">
        <v>1</v>
      </c>
      <c r="D73" s="175">
        <v>0</v>
      </c>
      <c r="E73" s="175">
        <v>0</v>
      </c>
      <c r="F73" s="175">
        <v>0</v>
      </c>
      <c r="G73" s="175">
        <v>5</v>
      </c>
      <c r="H73" s="175">
        <v>0</v>
      </c>
      <c r="I73" s="175">
        <v>2</v>
      </c>
      <c r="J73" s="175">
        <v>0</v>
      </c>
      <c r="K73" s="175">
        <v>1</v>
      </c>
      <c r="L73" s="175">
        <v>0</v>
      </c>
      <c r="M73" s="175">
        <v>1</v>
      </c>
      <c r="N73" s="175">
        <v>4</v>
      </c>
    </row>
    <row r="74" spans="1:14">
      <c r="A74" s="182" t="s">
        <v>349</v>
      </c>
      <c r="B74" s="181">
        <f t="shared" si="24"/>
        <v>169</v>
      </c>
      <c r="C74" s="175">
        <v>12</v>
      </c>
      <c r="D74" s="175">
        <v>6</v>
      </c>
      <c r="E74" s="175">
        <v>12</v>
      </c>
      <c r="F74" s="175">
        <v>13</v>
      </c>
      <c r="G74" s="175">
        <v>16</v>
      </c>
      <c r="H74" s="175">
        <v>15</v>
      </c>
      <c r="I74" s="175">
        <v>16</v>
      </c>
      <c r="J74" s="175">
        <v>20</v>
      </c>
      <c r="K74" s="175">
        <v>15</v>
      </c>
      <c r="L74" s="175">
        <v>13</v>
      </c>
      <c r="M74" s="175">
        <v>16</v>
      </c>
      <c r="N74" s="175">
        <v>15</v>
      </c>
    </row>
    <row r="75" spans="1:14">
      <c r="A75" s="182" t="s">
        <v>56</v>
      </c>
      <c r="B75" s="181">
        <f t="shared" si="24"/>
        <v>10</v>
      </c>
      <c r="C75" s="175">
        <v>2</v>
      </c>
      <c r="D75" s="175">
        <v>0</v>
      </c>
      <c r="E75" s="175">
        <v>0</v>
      </c>
      <c r="F75" s="175">
        <v>0</v>
      </c>
      <c r="G75" s="175">
        <v>0</v>
      </c>
      <c r="H75" s="175">
        <v>1</v>
      </c>
      <c r="I75" s="175">
        <v>0</v>
      </c>
      <c r="J75" s="175">
        <v>1</v>
      </c>
      <c r="K75" s="175">
        <v>2</v>
      </c>
      <c r="L75" s="175">
        <v>2</v>
      </c>
      <c r="M75" s="175">
        <v>2</v>
      </c>
      <c r="N75" s="175">
        <v>0</v>
      </c>
    </row>
    <row r="76" spans="1:14" s="181" customFormat="1">
      <c r="A76" s="181" t="s">
        <v>90</v>
      </c>
      <c r="B76" s="181">
        <f t="shared" si="24"/>
        <v>20</v>
      </c>
      <c r="C76" s="181">
        <f>SUM(C77:C81)</f>
        <v>1</v>
      </c>
      <c r="D76" s="181">
        <f t="shared" ref="D76:N76" si="26">SUM(D77:D81)</f>
        <v>0</v>
      </c>
      <c r="E76" s="181">
        <f t="shared" si="26"/>
        <v>4</v>
      </c>
      <c r="F76" s="181">
        <f t="shared" si="26"/>
        <v>5</v>
      </c>
      <c r="G76" s="181">
        <f t="shared" si="26"/>
        <v>0</v>
      </c>
      <c r="H76" s="181">
        <f t="shared" si="26"/>
        <v>1</v>
      </c>
      <c r="I76" s="181">
        <f t="shared" si="26"/>
        <v>1</v>
      </c>
      <c r="J76" s="181">
        <f t="shared" si="26"/>
        <v>1</v>
      </c>
      <c r="K76" s="181">
        <f t="shared" si="26"/>
        <v>1</v>
      </c>
      <c r="L76" s="181">
        <f t="shared" si="26"/>
        <v>2</v>
      </c>
      <c r="M76" s="181">
        <f t="shared" si="26"/>
        <v>3</v>
      </c>
      <c r="N76" s="181">
        <f t="shared" si="26"/>
        <v>1</v>
      </c>
    </row>
    <row r="77" spans="1:14">
      <c r="A77" s="182" t="s">
        <v>53</v>
      </c>
      <c r="B77" s="181">
        <f t="shared" si="24"/>
        <v>2</v>
      </c>
      <c r="C77" s="175">
        <v>1</v>
      </c>
      <c r="D77" s="175">
        <v>0</v>
      </c>
      <c r="E77" s="175">
        <v>0</v>
      </c>
      <c r="F77" s="175">
        <v>1</v>
      </c>
      <c r="G77" s="175">
        <v>0</v>
      </c>
      <c r="H77" s="175">
        <v>0</v>
      </c>
      <c r="I77" s="175">
        <v>0</v>
      </c>
      <c r="J77" s="175">
        <v>0</v>
      </c>
      <c r="K77" s="175">
        <v>0</v>
      </c>
      <c r="L77" s="175">
        <v>0</v>
      </c>
      <c r="M77" s="175">
        <v>0</v>
      </c>
      <c r="N77" s="175">
        <v>0</v>
      </c>
    </row>
    <row r="78" spans="1:14">
      <c r="A78" s="182" t="s">
        <v>348</v>
      </c>
      <c r="B78" s="181">
        <f t="shared" si="24"/>
        <v>3</v>
      </c>
      <c r="C78" s="175">
        <v>0</v>
      </c>
      <c r="D78" s="175">
        <v>0</v>
      </c>
      <c r="E78" s="175">
        <v>1</v>
      </c>
      <c r="F78" s="175">
        <v>0</v>
      </c>
      <c r="G78" s="175">
        <v>0</v>
      </c>
      <c r="H78" s="175">
        <v>0</v>
      </c>
      <c r="I78" s="175">
        <v>1</v>
      </c>
      <c r="J78" s="175">
        <v>0</v>
      </c>
      <c r="K78" s="175">
        <v>1</v>
      </c>
      <c r="L78" s="175">
        <v>0</v>
      </c>
      <c r="M78" s="175">
        <v>0</v>
      </c>
      <c r="N78" s="175">
        <v>0</v>
      </c>
    </row>
    <row r="79" spans="1:14">
      <c r="A79" s="182" t="s">
        <v>63</v>
      </c>
      <c r="B79" s="181">
        <f t="shared" si="24"/>
        <v>4</v>
      </c>
      <c r="C79" s="175">
        <v>0</v>
      </c>
      <c r="D79" s="175">
        <v>0</v>
      </c>
      <c r="E79" s="175">
        <v>1</v>
      </c>
      <c r="F79" s="175">
        <v>3</v>
      </c>
      <c r="G79" s="175">
        <v>0</v>
      </c>
      <c r="H79" s="175">
        <v>0</v>
      </c>
      <c r="I79" s="175">
        <v>0</v>
      </c>
      <c r="J79" s="175">
        <v>0</v>
      </c>
      <c r="K79" s="175">
        <v>0</v>
      </c>
      <c r="L79" s="175">
        <v>0</v>
      </c>
      <c r="M79" s="175">
        <v>0</v>
      </c>
      <c r="N79" s="175">
        <v>0</v>
      </c>
    </row>
    <row r="80" spans="1:14">
      <c r="A80" s="182" t="s">
        <v>56</v>
      </c>
      <c r="B80" s="181">
        <f t="shared" si="24"/>
        <v>10</v>
      </c>
      <c r="C80" s="175">
        <v>0</v>
      </c>
      <c r="D80" s="175">
        <v>0</v>
      </c>
      <c r="E80" s="175">
        <v>2</v>
      </c>
      <c r="F80" s="175">
        <v>1</v>
      </c>
      <c r="G80" s="175">
        <v>0</v>
      </c>
      <c r="H80" s="175">
        <v>1</v>
      </c>
      <c r="I80" s="175">
        <v>0</v>
      </c>
      <c r="J80" s="175">
        <v>0</v>
      </c>
      <c r="K80" s="175">
        <v>0</v>
      </c>
      <c r="L80" s="175">
        <v>2</v>
      </c>
      <c r="M80" s="175">
        <v>3</v>
      </c>
      <c r="N80" s="175">
        <v>1</v>
      </c>
    </row>
    <row r="81" spans="1:14">
      <c r="A81" s="182" t="s">
        <v>347</v>
      </c>
      <c r="B81" s="181">
        <f t="shared" si="24"/>
        <v>1</v>
      </c>
      <c r="C81" s="175">
        <v>0</v>
      </c>
      <c r="D81" s="175">
        <v>0</v>
      </c>
      <c r="E81" s="175">
        <v>0</v>
      </c>
      <c r="F81" s="175">
        <v>0</v>
      </c>
      <c r="G81" s="175">
        <v>0</v>
      </c>
      <c r="H81" s="175">
        <v>0</v>
      </c>
      <c r="I81" s="175">
        <v>0</v>
      </c>
      <c r="J81" s="175">
        <v>1</v>
      </c>
      <c r="K81" s="175">
        <v>0</v>
      </c>
      <c r="L81" s="175">
        <v>0</v>
      </c>
      <c r="M81" s="175">
        <v>0</v>
      </c>
      <c r="N81" s="175">
        <v>0</v>
      </c>
    </row>
    <row r="82" spans="1:14" s="181" customFormat="1">
      <c r="A82" s="181" t="s">
        <v>310</v>
      </c>
      <c r="B82" s="181">
        <f t="shared" si="24"/>
        <v>1</v>
      </c>
      <c r="C82" s="181">
        <f>C83</f>
        <v>0</v>
      </c>
      <c r="D82" s="181">
        <f t="shared" ref="D82:N82" si="27">D83</f>
        <v>0</v>
      </c>
      <c r="E82" s="181">
        <f t="shared" si="27"/>
        <v>0</v>
      </c>
      <c r="F82" s="181">
        <f t="shared" si="27"/>
        <v>0</v>
      </c>
      <c r="G82" s="181">
        <f t="shared" si="27"/>
        <v>0</v>
      </c>
      <c r="H82" s="181">
        <f t="shared" si="27"/>
        <v>0</v>
      </c>
      <c r="I82" s="181">
        <f t="shared" si="27"/>
        <v>0</v>
      </c>
      <c r="J82" s="181">
        <f t="shared" si="27"/>
        <v>0</v>
      </c>
      <c r="K82" s="181">
        <f t="shared" si="27"/>
        <v>0</v>
      </c>
      <c r="L82" s="181">
        <f t="shared" si="27"/>
        <v>1</v>
      </c>
      <c r="M82" s="181">
        <f t="shared" si="27"/>
        <v>0</v>
      </c>
      <c r="N82" s="181">
        <f t="shared" si="27"/>
        <v>0</v>
      </c>
    </row>
    <row r="83" spans="1:14">
      <c r="A83" s="182" t="s">
        <v>63</v>
      </c>
      <c r="B83" s="181">
        <f t="shared" si="24"/>
        <v>1</v>
      </c>
      <c r="C83" s="175">
        <v>0</v>
      </c>
      <c r="D83" s="175">
        <v>0</v>
      </c>
      <c r="E83" s="175">
        <v>0</v>
      </c>
      <c r="F83" s="175">
        <v>0</v>
      </c>
      <c r="G83" s="175">
        <v>0</v>
      </c>
      <c r="H83" s="175">
        <v>0</v>
      </c>
      <c r="I83" s="175">
        <v>0</v>
      </c>
      <c r="J83" s="175">
        <v>0</v>
      </c>
      <c r="K83" s="175">
        <v>0</v>
      </c>
      <c r="L83" s="175">
        <v>1</v>
      </c>
      <c r="M83" s="175">
        <v>0</v>
      </c>
      <c r="N83" s="175">
        <v>0</v>
      </c>
    </row>
    <row r="84" spans="1:14" s="181" customFormat="1">
      <c r="A84" s="181" t="s">
        <v>92</v>
      </c>
      <c r="B84" s="181">
        <f t="shared" si="24"/>
        <v>16</v>
      </c>
      <c r="C84" s="181">
        <f>SUM(C85:C86)</f>
        <v>1</v>
      </c>
      <c r="D84" s="181">
        <f t="shared" ref="D84:N84" si="28">SUM(D85:D86)</f>
        <v>0</v>
      </c>
      <c r="E84" s="181">
        <f t="shared" si="28"/>
        <v>1</v>
      </c>
      <c r="F84" s="181">
        <f t="shared" si="28"/>
        <v>1</v>
      </c>
      <c r="G84" s="181">
        <f t="shared" si="28"/>
        <v>1</v>
      </c>
      <c r="H84" s="181">
        <f t="shared" si="28"/>
        <v>2</v>
      </c>
      <c r="I84" s="181">
        <f t="shared" si="28"/>
        <v>2</v>
      </c>
      <c r="J84" s="181">
        <f t="shared" si="28"/>
        <v>1</v>
      </c>
      <c r="K84" s="181">
        <f t="shared" si="28"/>
        <v>0</v>
      </c>
      <c r="L84" s="181">
        <f t="shared" si="28"/>
        <v>1</v>
      </c>
      <c r="M84" s="181">
        <f t="shared" si="28"/>
        <v>4</v>
      </c>
      <c r="N84" s="181">
        <f t="shared" si="28"/>
        <v>2</v>
      </c>
    </row>
    <row r="85" spans="1:14">
      <c r="A85" s="182" t="s">
        <v>348</v>
      </c>
      <c r="B85" s="181">
        <f t="shared" si="24"/>
        <v>15</v>
      </c>
      <c r="C85" s="175">
        <v>1</v>
      </c>
      <c r="D85" s="175">
        <v>0</v>
      </c>
      <c r="E85" s="175">
        <v>0</v>
      </c>
      <c r="F85" s="175">
        <v>1</v>
      </c>
      <c r="G85" s="175">
        <v>1</v>
      </c>
      <c r="H85" s="175">
        <v>2</v>
      </c>
      <c r="I85" s="175">
        <v>2</v>
      </c>
      <c r="J85" s="175">
        <v>1</v>
      </c>
      <c r="K85" s="175">
        <v>0</v>
      </c>
      <c r="L85" s="175">
        <v>1</v>
      </c>
      <c r="M85" s="175">
        <v>4</v>
      </c>
      <c r="N85" s="175">
        <v>2</v>
      </c>
    </row>
    <row r="86" spans="1:14">
      <c r="A86" s="182" t="s">
        <v>56</v>
      </c>
      <c r="B86" s="181">
        <f t="shared" si="24"/>
        <v>1</v>
      </c>
      <c r="C86" s="175">
        <v>0</v>
      </c>
      <c r="D86" s="175">
        <v>0</v>
      </c>
      <c r="E86" s="175">
        <v>1</v>
      </c>
      <c r="F86" s="175">
        <v>0</v>
      </c>
      <c r="G86" s="175">
        <v>0</v>
      </c>
      <c r="H86" s="175">
        <v>0</v>
      </c>
      <c r="I86" s="175">
        <v>0</v>
      </c>
      <c r="J86" s="175">
        <v>0</v>
      </c>
      <c r="K86" s="175">
        <v>0</v>
      </c>
      <c r="L86" s="175">
        <v>0</v>
      </c>
      <c r="M86" s="175">
        <v>0</v>
      </c>
      <c r="N86" s="175">
        <v>0</v>
      </c>
    </row>
    <row r="87" spans="1:14" s="181" customFormat="1">
      <c r="A87" s="181" t="s">
        <v>236</v>
      </c>
      <c r="B87" s="181">
        <f t="shared" si="24"/>
        <v>4</v>
      </c>
      <c r="C87" s="181">
        <f>C88</f>
        <v>1</v>
      </c>
      <c r="D87" s="181">
        <f t="shared" ref="D87:N87" si="29">D88</f>
        <v>0</v>
      </c>
      <c r="E87" s="181">
        <f t="shared" si="29"/>
        <v>2</v>
      </c>
      <c r="F87" s="181">
        <f t="shared" si="29"/>
        <v>0</v>
      </c>
      <c r="G87" s="181">
        <f t="shared" si="29"/>
        <v>0</v>
      </c>
      <c r="H87" s="181">
        <f t="shared" si="29"/>
        <v>0</v>
      </c>
      <c r="I87" s="181">
        <f t="shared" si="29"/>
        <v>0</v>
      </c>
      <c r="J87" s="181">
        <f t="shared" si="29"/>
        <v>0</v>
      </c>
      <c r="K87" s="181">
        <f t="shared" si="29"/>
        <v>0</v>
      </c>
      <c r="L87" s="181">
        <f t="shared" si="29"/>
        <v>1</v>
      </c>
      <c r="M87" s="181">
        <f t="shared" si="29"/>
        <v>0</v>
      </c>
      <c r="N87" s="181">
        <f t="shared" si="29"/>
        <v>0</v>
      </c>
    </row>
    <row r="88" spans="1:14">
      <c r="A88" s="182" t="s">
        <v>56</v>
      </c>
      <c r="B88" s="181">
        <f t="shared" si="24"/>
        <v>4</v>
      </c>
      <c r="C88" s="175">
        <v>1</v>
      </c>
      <c r="D88" s="175">
        <v>0</v>
      </c>
      <c r="E88" s="175">
        <v>2</v>
      </c>
      <c r="F88" s="175">
        <v>0</v>
      </c>
      <c r="G88" s="175">
        <v>0</v>
      </c>
      <c r="H88" s="175">
        <v>0</v>
      </c>
      <c r="I88" s="175">
        <v>0</v>
      </c>
      <c r="J88" s="175">
        <v>0</v>
      </c>
      <c r="K88" s="175">
        <v>0</v>
      </c>
      <c r="L88" s="175">
        <v>1</v>
      </c>
      <c r="M88" s="175">
        <v>0</v>
      </c>
      <c r="N88" s="175">
        <v>0</v>
      </c>
    </row>
    <row r="89" spans="1:14" s="181" customFormat="1">
      <c r="A89" s="181" t="s">
        <v>13</v>
      </c>
      <c r="B89" s="181">
        <f t="shared" si="24"/>
        <v>33</v>
      </c>
      <c r="C89" s="181">
        <f>SUM(C90:C92)</f>
        <v>2</v>
      </c>
      <c r="D89" s="181">
        <f t="shared" ref="D89:N89" si="30">SUM(D90:D92)</f>
        <v>4</v>
      </c>
      <c r="E89" s="181">
        <f t="shared" si="30"/>
        <v>0</v>
      </c>
      <c r="F89" s="181">
        <f t="shared" si="30"/>
        <v>3</v>
      </c>
      <c r="G89" s="181">
        <f t="shared" si="30"/>
        <v>3</v>
      </c>
      <c r="H89" s="181">
        <f t="shared" si="30"/>
        <v>2</v>
      </c>
      <c r="I89" s="181">
        <f t="shared" si="30"/>
        <v>1</v>
      </c>
      <c r="J89" s="181">
        <f t="shared" si="30"/>
        <v>0</v>
      </c>
      <c r="K89" s="181">
        <f t="shared" si="30"/>
        <v>6</v>
      </c>
      <c r="L89" s="181">
        <f t="shared" si="30"/>
        <v>3</v>
      </c>
      <c r="M89" s="181">
        <f t="shared" si="30"/>
        <v>2</v>
      </c>
      <c r="N89" s="181">
        <f t="shared" si="30"/>
        <v>7</v>
      </c>
    </row>
    <row r="90" spans="1:14">
      <c r="A90" s="182" t="s">
        <v>349</v>
      </c>
      <c r="B90" s="181">
        <f t="shared" si="24"/>
        <v>2</v>
      </c>
      <c r="C90" s="175">
        <v>0</v>
      </c>
      <c r="D90" s="175">
        <v>1</v>
      </c>
      <c r="E90" s="175">
        <v>0</v>
      </c>
      <c r="F90" s="175">
        <v>1</v>
      </c>
      <c r="G90" s="175">
        <v>0</v>
      </c>
      <c r="H90" s="175">
        <v>0</v>
      </c>
      <c r="I90" s="175">
        <v>0</v>
      </c>
      <c r="J90" s="175">
        <v>0</v>
      </c>
      <c r="K90" s="175">
        <v>0</v>
      </c>
      <c r="L90" s="175">
        <v>0</v>
      </c>
      <c r="M90" s="175">
        <v>0</v>
      </c>
      <c r="N90" s="175">
        <v>0</v>
      </c>
    </row>
    <row r="91" spans="1:14">
      <c r="A91" s="182" t="s">
        <v>56</v>
      </c>
      <c r="B91" s="181">
        <f t="shared" si="24"/>
        <v>23</v>
      </c>
      <c r="C91" s="175">
        <v>2</v>
      </c>
      <c r="D91" s="175">
        <v>2</v>
      </c>
      <c r="E91" s="175">
        <v>0</v>
      </c>
      <c r="F91" s="175">
        <v>2</v>
      </c>
      <c r="G91" s="175">
        <v>2</v>
      </c>
      <c r="H91" s="175">
        <v>2</v>
      </c>
      <c r="I91" s="175">
        <v>1</v>
      </c>
      <c r="J91" s="175">
        <v>0</v>
      </c>
      <c r="K91" s="175">
        <v>5</v>
      </c>
      <c r="L91" s="175">
        <v>3</v>
      </c>
      <c r="M91" s="175">
        <v>2</v>
      </c>
      <c r="N91" s="175">
        <v>2</v>
      </c>
    </row>
    <row r="92" spans="1:14">
      <c r="A92" s="182" t="s">
        <v>52</v>
      </c>
      <c r="B92" s="181">
        <f t="shared" si="24"/>
        <v>8</v>
      </c>
      <c r="C92" s="175">
        <v>0</v>
      </c>
      <c r="D92" s="175">
        <v>1</v>
      </c>
      <c r="E92" s="175">
        <v>0</v>
      </c>
      <c r="F92" s="175">
        <v>0</v>
      </c>
      <c r="G92" s="175">
        <v>1</v>
      </c>
      <c r="H92" s="175">
        <v>0</v>
      </c>
      <c r="I92" s="175">
        <v>0</v>
      </c>
      <c r="J92" s="175">
        <v>0</v>
      </c>
      <c r="K92" s="175">
        <v>1</v>
      </c>
      <c r="L92" s="175">
        <v>0</v>
      </c>
      <c r="M92" s="175">
        <v>0</v>
      </c>
      <c r="N92" s="175">
        <v>5</v>
      </c>
    </row>
    <row r="93" spans="1:14" s="181" customFormat="1">
      <c r="A93" s="181" t="s">
        <v>61</v>
      </c>
      <c r="B93" s="181">
        <f t="shared" si="24"/>
        <v>6</v>
      </c>
      <c r="C93" s="181">
        <f>SUM(C94:C95)</f>
        <v>0</v>
      </c>
      <c r="D93" s="181">
        <f t="shared" ref="D93:N93" si="31">SUM(D94:D95)</f>
        <v>0</v>
      </c>
      <c r="E93" s="181">
        <f t="shared" si="31"/>
        <v>0</v>
      </c>
      <c r="F93" s="181">
        <f t="shared" si="31"/>
        <v>0</v>
      </c>
      <c r="G93" s="181">
        <f t="shared" si="31"/>
        <v>0</v>
      </c>
      <c r="H93" s="181">
        <f t="shared" si="31"/>
        <v>4</v>
      </c>
      <c r="I93" s="181">
        <f t="shared" si="31"/>
        <v>0</v>
      </c>
      <c r="J93" s="181">
        <f t="shared" si="31"/>
        <v>1</v>
      </c>
      <c r="K93" s="181">
        <f t="shared" si="31"/>
        <v>0</v>
      </c>
      <c r="L93" s="181">
        <f t="shared" si="31"/>
        <v>0</v>
      </c>
      <c r="M93" s="181">
        <f t="shared" si="31"/>
        <v>0</v>
      </c>
      <c r="N93" s="181">
        <f t="shared" si="31"/>
        <v>1</v>
      </c>
    </row>
    <row r="94" spans="1:14">
      <c r="A94" s="182" t="s">
        <v>348</v>
      </c>
      <c r="B94" s="181">
        <f t="shared" si="24"/>
        <v>5</v>
      </c>
      <c r="C94" s="175">
        <v>0</v>
      </c>
      <c r="D94" s="175">
        <v>0</v>
      </c>
      <c r="E94" s="175">
        <v>0</v>
      </c>
      <c r="F94" s="175">
        <v>0</v>
      </c>
      <c r="G94" s="175">
        <v>0</v>
      </c>
      <c r="H94" s="175">
        <v>4</v>
      </c>
      <c r="I94" s="175">
        <v>0</v>
      </c>
      <c r="J94" s="175">
        <v>1</v>
      </c>
      <c r="K94" s="175">
        <v>0</v>
      </c>
      <c r="L94" s="175">
        <v>0</v>
      </c>
      <c r="M94" s="175">
        <v>0</v>
      </c>
      <c r="N94" s="175">
        <v>0</v>
      </c>
    </row>
    <row r="95" spans="1:14">
      <c r="A95" s="182" t="s">
        <v>63</v>
      </c>
      <c r="B95" s="181">
        <f t="shared" si="24"/>
        <v>1</v>
      </c>
      <c r="C95" s="175">
        <v>0</v>
      </c>
      <c r="D95" s="175">
        <v>0</v>
      </c>
      <c r="E95" s="175">
        <v>0</v>
      </c>
      <c r="F95" s="175">
        <v>0</v>
      </c>
      <c r="G95" s="175">
        <v>0</v>
      </c>
      <c r="H95" s="175">
        <v>0</v>
      </c>
      <c r="I95" s="175">
        <v>0</v>
      </c>
      <c r="J95" s="175">
        <v>0</v>
      </c>
      <c r="K95" s="175">
        <v>0</v>
      </c>
      <c r="L95" s="175">
        <v>0</v>
      </c>
      <c r="M95" s="175">
        <v>0</v>
      </c>
      <c r="N95" s="175">
        <v>1</v>
      </c>
    </row>
    <row r="96" spans="1:14" s="181" customFormat="1">
      <c r="A96" s="181" t="s">
        <v>14</v>
      </c>
      <c r="B96" s="181">
        <f t="shared" si="24"/>
        <v>6</v>
      </c>
      <c r="C96" s="181">
        <f>SUM(C97:C101)</f>
        <v>1</v>
      </c>
      <c r="D96" s="181">
        <f t="shared" ref="D96:N96" si="32">SUM(D97:D101)</f>
        <v>1</v>
      </c>
      <c r="E96" s="181">
        <f t="shared" si="32"/>
        <v>1</v>
      </c>
      <c r="F96" s="181">
        <f t="shared" si="32"/>
        <v>0</v>
      </c>
      <c r="G96" s="181">
        <f t="shared" si="32"/>
        <v>2</v>
      </c>
      <c r="H96" s="181">
        <f t="shared" si="32"/>
        <v>0</v>
      </c>
      <c r="I96" s="181">
        <f t="shared" si="32"/>
        <v>0</v>
      </c>
      <c r="J96" s="181">
        <f t="shared" si="32"/>
        <v>1</v>
      </c>
      <c r="K96" s="181">
        <f t="shared" si="32"/>
        <v>0</v>
      </c>
      <c r="L96" s="181">
        <f t="shared" si="32"/>
        <v>0</v>
      </c>
      <c r="M96" s="181">
        <f t="shared" si="32"/>
        <v>0</v>
      </c>
      <c r="N96" s="181">
        <f t="shared" si="32"/>
        <v>0</v>
      </c>
    </row>
    <row r="97" spans="1:14">
      <c r="A97" s="182" t="s">
        <v>238</v>
      </c>
      <c r="B97" s="181">
        <f t="shared" si="24"/>
        <v>2</v>
      </c>
      <c r="C97" s="175">
        <v>0</v>
      </c>
      <c r="D97" s="175">
        <v>0</v>
      </c>
      <c r="E97" s="175">
        <v>0</v>
      </c>
      <c r="F97" s="175">
        <v>0</v>
      </c>
      <c r="G97" s="175">
        <v>1</v>
      </c>
      <c r="H97" s="175">
        <v>0</v>
      </c>
      <c r="I97" s="175">
        <v>0</v>
      </c>
      <c r="J97" s="175">
        <v>1</v>
      </c>
      <c r="K97" s="175">
        <v>0</v>
      </c>
      <c r="L97" s="175">
        <v>0</v>
      </c>
      <c r="M97" s="175">
        <v>0</v>
      </c>
      <c r="N97" s="175">
        <v>0</v>
      </c>
    </row>
    <row r="98" spans="1:14">
      <c r="A98" s="182" t="s">
        <v>349</v>
      </c>
      <c r="B98" s="181">
        <f t="shared" si="24"/>
        <v>1</v>
      </c>
      <c r="C98" s="175">
        <v>0</v>
      </c>
      <c r="D98" s="175">
        <v>1</v>
      </c>
      <c r="E98" s="175">
        <v>0</v>
      </c>
      <c r="F98" s="175">
        <v>0</v>
      </c>
      <c r="G98" s="175">
        <v>0</v>
      </c>
      <c r="H98" s="175">
        <v>0</v>
      </c>
      <c r="I98" s="175">
        <v>0</v>
      </c>
      <c r="J98" s="175">
        <v>0</v>
      </c>
      <c r="K98" s="175">
        <v>0</v>
      </c>
      <c r="L98" s="175">
        <v>0</v>
      </c>
      <c r="M98" s="175">
        <v>0</v>
      </c>
      <c r="N98" s="175">
        <v>0</v>
      </c>
    </row>
    <row r="99" spans="1:14">
      <c r="A99" s="182" t="s">
        <v>63</v>
      </c>
      <c r="B99" s="181">
        <f t="shared" si="24"/>
        <v>1</v>
      </c>
      <c r="C99" s="175">
        <v>0</v>
      </c>
      <c r="D99" s="175">
        <v>0</v>
      </c>
      <c r="E99" s="175">
        <v>1</v>
      </c>
      <c r="F99" s="175">
        <v>0</v>
      </c>
      <c r="G99" s="175">
        <v>0</v>
      </c>
      <c r="H99" s="175">
        <v>0</v>
      </c>
      <c r="I99" s="175">
        <v>0</v>
      </c>
      <c r="J99" s="175">
        <v>0</v>
      </c>
      <c r="K99" s="175">
        <v>0</v>
      </c>
      <c r="L99" s="175">
        <v>0</v>
      </c>
      <c r="M99" s="175">
        <v>0</v>
      </c>
      <c r="N99" s="175">
        <v>0</v>
      </c>
    </row>
    <row r="100" spans="1:14">
      <c r="A100" s="182" t="s">
        <v>52</v>
      </c>
      <c r="B100" s="181">
        <f t="shared" si="24"/>
        <v>1</v>
      </c>
      <c r="C100" s="175">
        <v>1</v>
      </c>
      <c r="D100" s="175">
        <v>0</v>
      </c>
      <c r="E100" s="175">
        <v>0</v>
      </c>
      <c r="F100" s="175">
        <v>0</v>
      </c>
      <c r="G100" s="175">
        <v>0</v>
      </c>
      <c r="H100" s="175">
        <v>0</v>
      </c>
      <c r="I100" s="175">
        <v>0</v>
      </c>
      <c r="J100" s="175">
        <v>0</v>
      </c>
      <c r="K100" s="175">
        <v>0</v>
      </c>
      <c r="L100" s="175">
        <v>0</v>
      </c>
      <c r="M100" s="175">
        <v>0</v>
      </c>
      <c r="N100" s="175">
        <v>0</v>
      </c>
    </row>
    <row r="101" spans="1:14">
      <c r="A101" s="182" t="s">
        <v>347</v>
      </c>
      <c r="B101" s="181">
        <f t="shared" si="24"/>
        <v>1</v>
      </c>
      <c r="C101" s="175">
        <v>0</v>
      </c>
      <c r="D101" s="175">
        <v>0</v>
      </c>
      <c r="E101" s="175">
        <v>0</v>
      </c>
      <c r="F101" s="175">
        <v>0</v>
      </c>
      <c r="G101" s="175">
        <v>1</v>
      </c>
      <c r="H101" s="175">
        <v>0</v>
      </c>
      <c r="I101" s="175">
        <v>0</v>
      </c>
      <c r="J101" s="175">
        <v>0</v>
      </c>
      <c r="K101" s="175">
        <v>0</v>
      </c>
      <c r="L101" s="175">
        <v>0</v>
      </c>
      <c r="M101" s="175">
        <v>0</v>
      </c>
      <c r="N101" s="175">
        <v>0</v>
      </c>
    </row>
    <row r="102" spans="1:14" s="181" customFormat="1">
      <c r="A102" s="181" t="s">
        <v>311</v>
      </c>
      <c r="B102" s="181">
        <f t="shared" si="24"/>
        <v>223</v>
      </c>
      <c r="C102" s="181">
        <f>C103+C115+C119+C124</f>
        <v>19</v>
      </c>
      <c r="D102" s="181">
        <f t="shared" ref="D102:N102" si="33">D103+D115+D119+D124</f>
        <v>17</v>
      </c>
      <c r="E102" s="181">
        <f t="shared" si="33"/>
        <v>36</v>
      </c>
      <c r="F102" s="181">
        <f t="shared" si="33"/>
        <v>39</v>
      </c>
      <c r="G102" s="181">
        <f t="shared" si="33"/>
        <v>32</v>
      </c>
      <c r="H102" s="181">
        <f t="shared" si="33"/>
        <v>24</v>
      </c>
      <c r="I102" s="181">
        <f t="shared" si="33"/>
        <v>18</v>
      </c>
      <c r="J102" s="181">
        <f t="shared" si="33"/>
        <v>8</v>
      </c>
      <c r="K102" s="181">
        <f t="shared" si="33"/>
        <v>8</v>
      </c>
      <c r="L102" s="181">
        <f t="shared" si="33"/>
        <v>5</v>
      </c>
      <c r="M102" s="181">
        <f t="shared" si="33"/>
        <v>8</v>
      </c>
      <c r="N102" s="181">
        <f t="shared" si="33"/>
        <v>9</v>
      </c>
    </row>
    <row r="103" spans="1:14" s="181" customFormat="1">
      <c r="A103" s="183" t="s">
        <v>311</v>
      </c>
      <c r="B103" s="181">
        <f t="shared" si="24"/>
        <v>208</v>
      </c>
      <c r="C103" s="181">
        <f>SUM(C104:C114)</f>
        <v>18</v>
      </c>
      <c r="D103" s="181">
        <f t="shared" ref="D103:N103" si="34">SUM(D104:D114)</f>
        <v>16</v>
      </c>
      <c r="E103" s="181">
        <f t="shared" si="34"/>
        <v>35</v>
      </c>
      <c r="F103" s="181">
        <f t="shared" si="34"/>
        <v>37</v>
      </c>
      <c r="G103" s="181">
        <f t="shared" si="34"/>
        <v>28</v>
      </c>
      <c r="H103" s="181">
        <f t="shared" si="34"/>
        <v>23</v>
      </c>
      <c r="I103" s="181">
        <f t="shared" si="34"/>
        <v>17</v>
      </c>
      <c r="J103" s="181">
        <f t="shared" si="34"/>
        <v>7</v>
      </c>
      <c r="K103" s="181">
        <f t="shared" si="34"/>
        <v>6</v>
      </c>
      <c r="L103" s="181">
        <f t="shared" si="34"/>
        <v>4</v>
      </c>
      <c r="M103" s="181">
        <f t="shared" si="34"/>
        <v>8</v>
      </c>
      <c r="N103" s="181">
        <f t="shared" si="34"/>
        <v>9</v>
      </c>
    </row>
    <row r="104" spans="1:14">
      <c r="A104" s="182" t="s">
        <v>53</v>
      </c>
      <c r="B104" s="181">
        <f t="shared" si="24"/>
        <v>10</v>
      </c>
      <c r="C104" s="175">
        <v>0</v>
      </c>
      <c r="D104" s="175">
        <v>1</v>
      </c>
      <c r="E104" s="175">
        <v>0</v>
      </c>
      <c r="F104" s="175">
        <v>1</v>
      </c>
      <c r="G104" s="175">
        <v>3</v>
      </c>
      <c r="H104" s="175">
        <v>0</v>
      </c>
      <c r="I104" s="175">
        <v>1</v>
      </c>
      <c r="J104" s="175">
        <v>0</v>
      </c>
      <c r="K104" s="175">
        <v>1</v>
      </c>
      <c r="L104" s="175">
        <v>1</v>
      </c>
      <c r="M104" s="175">
        <v>0</v>
      </c>
      <c r="N104" s="175">
        <v>2</v>
      </c>
    </row>
    <row r="105" spans="1:14">
      <c r="A105" s="182" t="s">
        <v>348</v>
      </c>
      <c r="B105" s="181">
        <f t="shared" si="24"/>
        <v>6</v>
      </c>
      <c r="C105" s="175">
        <v>0</v>
      </c>
      <c r="D105" s="175">
        <v>0</v>
      </c>
      <c r="E105" s="175">
        <v>0</v>
      </c>
      <c r="F105" s="175">
        <v>1</v>
      </c>
      <c r="G105" s="175">
        <v>2</v>
      </c>
      <c r="H105" s="175">
        <v>1</v>
      </c>
      <c r="I105" s="175">
        <v>0</v>
      </c>
      <c r="J105" s="175">
        <v>0</v>
      </c>
      <c r="K105" s="175">
        <v>0</v>
      </c>
      <c r="L105" s="175">
        <v>0</v>
      </c>
      <c r="M105" s="175">
        <v>1</v>
      </c>
      <c r="N105" s="175">
        <v>1</v>
      </c>
    </row>
    <row r="106" spans="1:14">
      <c r="A106" s="182" t="s">
        <v>55</v>
      </c>
      <c r="B106" s="181">
        <f t="shared" si="24"/>
        <v>1</v>
      </c>
      <c r="C106" s="175">
        <v>1</v>
      </c>
      <c r="D106" s="175">
        <v>0</v>
      </c>
      <c r="E106" s="175">
        <v>0</v>
      </c>
      <c r="F106" s="175">
        <v>0</v>
      </c>
      <c r="G106" s="175">
        <v>0</v>
      </c>
      <c r="H106" s="175">
        <v>0</v>
      </c>
      <c r="I106" s="175">
        <v>0</v>
      </c>
      <c r="J106" s="175">
        <v>0</v>
      </c>
      <c r="K106" s="175">
        <v>0</v>
      </c>
      <c r="L106" s="175">
        <v>0</v>
      </c>
      <c r="M106" s="175">
        <v>0</v>
      </c>
      <c r="N106" s="175">
        <v>0</v>
      </c>
    </row>
    <row r="107" spans="1:14">
      <c r="A107" s="182" t="s">
        <v>87</v>
      </c>
      <c r="B107" s="181">
        <f t="shared" si="24"/>
        <v>1</v>
      </c>
      <c r="C107" s="175">
        <v>0</v>
      </c>
      <c r="D107" s="175">
        <v>0</v>
      </c>
      <c r="E107" s="175">
        <v>0</v>
      </c>
      <c r="F107" s="175">
        <v>0</v>
      </c>
      <c r="G107" s="175">
        <v>0</v>
      </c>
      <c r="H107" s="175">
        <v>0</v>
      </c>
      <c r="I107" s="175">
        <v>1</v>
      </c>
      <c r="J107" s="175">
        <v>0</v>
      </c>
      <c r="K107" s="175">
        <v>0</v>
      </c>
      <c r="L107" s="175">
        <v>0</v>
      </c>
      <c r="M107" s="175">
        <v>0</v>
      </c>
      <c r="N107" s="175">
        <v>0</v>
      </c>
    </row>
    <row r="108" spans="1:14">
      <c r="A108" s="182" t="s">
        <v>54</v>
      </c>
      <c r="B108" s="181">
        <f t="shared" si="24"/>
        <v>2</v>
      </c>
      <c r="C108" s="175">
        <v>1</v>
      </c>
      <c r="D108" s="175">
        <v>0</v>
      </c>
      <c r="E108" s="175">
        <v>0</v>
      </c>
      <c r="F108" s="175">
        <v>0</v>
      </c>
      <c r="G108" s="175">
        <v>0</v>
      </c>
      <c r="H108" s="175">
        <v>1</v>
      </c>
      <c r="I108" s="175">
        <v>0</v>
      </c>
      <c r="J108" s="175">
        <v>0</v>
      </c>
      <c r="K108" s="175">
        <v>0</v>
      </c>
      <c r="L108" s="175">
        <v>0</v>
      </c>
      <c r="M108" s="175">
        <v>0</v>
      </c>
      <c r="N108" s="175">
        <v>0</v>
      </c>
    </row>
    <row r="109" spans="1:14">
      <c r="A109" s="182" t="s">
        <v>67</v>
      </c>
      <c r="B109" s="181">
        <f t="shared" si="24"/>
        <v>2</v>
      </c>
      <c r="C109" s="175">
        <v>0</v>
      </c>
      <c r="D109" s="175">
        <v>0</v>
      </c>
      <c r="E109" s="175">
        <v>0</v>
      </c>
      <c r="F109" s="175">
        <v>0</v>
      </c>
      <c r="G109" s="175">
        <v>0</v>
      </c>
      <c r="H109" s="175">
        <v>0</v>
      </c>
      <c r="I109" s="175">
        <v>0</v>
      </c>
      <c r="J109" s="175">
        <v>0</v>
      </c>
      <c r="K109" s="175">
        <v>2</v>
      </c>
      <c r="L109" s="175">
        <v>0</v>
      </c>
      <c r="M109" s="175">
        <v>0</v>
      </c>
      <c r="N109" s="175">
        <v>0</v>
      </c>
    </row>
    <row r="110" spans="1:14">
      <c r="A110" s="182" t="s">
        <v>349</v>
      </c>
      <c r="B110" s="181">
        <f t="shared" si="24"/>
        <v>4</v>
      </c>
      <c r="C110" s="175">
        <v>1</v>
      </c>
      <c r="D110" s="175">
        <v>0</v>
      </c>
      <c r="E110" s="175">
        <v>0</v>
      </c>
      <c r="F110" s="175">
        <v>0</v>
      </c>
      <c r="G110" s="175">
        <v>1</v>
      </c>
      <c r="H110" s="175">
        <v>1</v>
      </c>
      <c r="I110" s="175">
        <v>0</v>
      </c>
      <c r="J110" s="175">
        <v>0</v>
      </c>
      <c r="K110" s="175">
        <v>0</v>
      </c>
      <c r="L110" s="175">
        <v>0</v>
      </c>
      <c r="M110" s="175">
        <v>0</v>
      </c>
      <c r="N110" s="175">
        <v>1</v>
      </c>
    </row>
    <row r="111" spans="1:14">
      <c r="A111" s="182" t="s">
        <v>63</v>
      </c>
      <c r="B111" s="181">
        <f t="shared" si="24"/>
        <v>11</v>
      </c>
      <c r="C111" s="175">
        <v>0</v>
      </c>
      <c r="D111" s="175">
        <v>0</v>
      </c>
      <c r="E111" s="175">
        <v>1</v>
      </c>
      <c r="F111" s="175">
        <v>1</v>
      </c>
      <c r="G111" s="175">
        <v>1</v>
      </c>
      <c r="H111" s="175">
        <v>1</v>
      </c>
      <c r="I111" s="175">
        <v>2</v>
      </c>
      <c r="J111" s="175">
        <v>1</v>
      </c>
      <c r="K111" s="175">
        <v>1</v>
      </c>
      <c r="L111" s="175">
        <v>1</v>
      </c>
      <c r="M111" s="175">
        <v>2</v>
      </c>
      <c r="N111" s="175">
        <v>0</v>
      </c>
    </row>
    <row r="112" spans="1:14">
      <c r="A112" s="182" t="s">
        <v>56</v>
      </c>
      <c r="B112" s="181">
        <f t="shared" si="24"/>
        <v>7</v>
      </c>
      <c r="C112" s="175">
        <v>2</v>
      </c>
      <c r="D112" s="175">
        <v>1</v>
      </c>
      <c r="E112" s="175">
        <v>0</v>
      </c>
      <c r="F112" s="175">
        <v>0</v>
      </c>
      <c r="G112" s="175">
        <v>2</v>
      </c>
      <c r="H112" s="175">
        <v>1</v>
      </c>
      <c r="I112" s="175">
        <v>0</v>
      </c>
      <c r="J112" s="175">
        <v>0</v>
      </c>
      <c r="K112" s="175">
        <v>0</v>
      </c>
      <c r="L112" s="175">
        <v>1</v>
      </c>
      <c r="M112" s="175">
        <v>0</v>
      </c>
      <c r="N112" s="175">
        <v>0</v>
      </c>
    </row>
    <row r="113" spans="1:14">
      <c r="A113" s="182" t="s">
        <v>52</v>
      </c>
      <c r="B113" s="181">
        <f t="shared" si="24"/>
        <v>163</v>
      </c>
      <c r="C113" s="175">
        <v>13</v>
      </c>
      <c r="D113" s="175">
        <v>14</v>
      </c>
      <c r="E113" s="175">
        <v>34</v>
      </c>
      <c r="F113" s="175">
        <v>34</v>
      </c>
      <c r="G113" s="175">
        <v>19</v>
      </c>
      <c r="H113" s="175">
        <v>18</v>
      </c>
      <c r="I113" s="175">
        <v>12</v>
      </c>
      <c r="J113" s="175">
        <v>6</v>
      </c>
      <c r="K113" s="175">
        <v>2</v>
      </c>
      <c r="L113" s="175">
        <v>1</v>
      </c>
      <c r="M113" s="175">
        <v>5</v>
      </c>
      <c r="N113" s="175">
        <v>5</v>
      </c>
    </row>
    <row r="114" spans="1:14">
      <c r="A114" s="182" t="s">
        <v>347</v>
      </c>
      <c r="B114" s="181">
        <f t="shared" si="24"/>
        <v>1</v>
      </c>
      <c r="C114" s="175">
        <v>0</v>
      </c>
      <c r="D114" s="175">
        <v>0</v>
      </c>
      <c r="E114" s="175">
        <v>0</v>
      </c>
      <c r="F114" s="175">
        <v>0</v>
      </c>
      <c r="G114" s="175">
        <v>0</v>
      </c>
      <c r="H114" s="175">
        <v>0</v>
      </c>
      <c r="I114" s="175">
        <v>1</v>
      </c>
      <c r="J114" s="175">
        <v>0</v>
      </c>
      <c r="K114" s="175">
        <v>0</v>
      </c>
      <c r="L114" s="175">
        <v>0</v>
      </c>
      <c r="M114" s="175">
        <v>0</v>
      </c>
      <c r="N114" s="175">
        <v>0</v>
      </c>
    </row>
    <row r="115" spans="1:14" s="181" customFormat="1">
      <c r="A115" s="183" t="s">
        <v>341</v>
      </c>
      <c r="B115" s="181">
        <f t="shared" si="24"/>
        <v>5</v>
      </c>
      <c r="C115" s="181">
        <f>SUM(C116:C118)</f>
        <v>0</v>
      </c>
      <c r="D115" s="181">
        <f t="shared" ref="D115:N115" si="35">SUM(D116:D118)</f>
        <v>0</v>
      </c>
      <c r="E115" s="181">
        <f t="shared" si="35"/>
        <v>1</v>
      </c>
      <c r="F115" s="181">
        <f t="shared" si="35"/>
        <v>0</v>
      </c>
      <c r="G115" s="181">
        <f t="shared" si="35"/>
        <v>2</v>
      </c>
      <c r="H115" s="181">
        <f t="shared" si="35"/>
        <v>0</v>
      </c>
      <c r="I115" s="181">
        <f t="shared" si="35"/>
        <v>0</v>
      </c>
      <c r="J115" s="181">
        <f t="shared" si="35"/>
        <v>1</v>
      </c>
      <c r="K115" s="181">
        <f t="shared" si="35"/>
        <v>0</v>
      </c>
      <c r="L115" s="181">
        <f t="shared" si="35"/>
        <v>1</v>
      </c>
      <c r="M115" s="181">
        <f t="shared" si="35"/>
        <v>0</v>
      </c>
      <c r="N115" s="181">
        <f t="shared" si="35"/>
        <v>0</v>
      </c>
    </row>
    <row r="116" spans="1:14">
      <c r="A116" s="182" t="s">
        <v>349</v>
      </c>
      <c r="B116" s="181">
        <f t="shared" si="24"/>
        <v>1</v>
      </c>
      <c r="C116" s="175">
        <v>0</v>
      </c>
      <c r="D116" s="175">
        <v>0</v>
      </c>
      <c r="E116" s="175">
        <v>0</v>
      </c>
      <c r="F116" s="175">
        <v>0</v>
      </c>
      <c r="G116" s="175">
        <v>0</v>
      </c>
      <c r="H116" s="175">
        <v>0</v>
      </c>
      <c r="I116" s="175">
        <v>0</v>
      </c>
      <c r="J116" s="175">
        <v>0</v>
      </c>
      <c r="K116" s="175">
        <v>0</v>
      </c>
      <c r="L116" s="175">
        <v>1</v>
      </c>
      <c r="M116" s="175">
        <v>0</v>
      </c>
      <c r="N116" s="175">
        <v>0</v>
      </c>
    </row>
    <row r="117" spans="1:14">
      <c r="A117" s="182" t="s">
        <v>63</v>
      </c>
      <c r="B117" s="181">
        <f t="shared" si="24"/>
        <v>2</v>
      </c>
      <c r="C117" s="175">
        <v>0</v>
      </c>
      <c r="D117" s="175">
        <v>0</v>
      </c>
      <c r="E117" s="175">
        <v>0</v>
      </c>
      <c r="F117" s="175">
        <v>0</v>
      </c>
      <c r="G117" s="175">
        <v>2</v>
      </c>
      <c r="H117" s="175">
        <v>0</v>
      </c>
      <c r="I117" s="175">
        <v>0</v>
      </c>
      <c r="J117" s="175">
        <v>0</v>
      </c>
      <c r="K117" s="175">
        <v>0</v>
      </c>
      <c r="L117" s="175">
        <v>0</v>
      </c>
      <c r="M117" s="175">
        <v>0</v>
      </c>
      <c r="N117" s="175">
        <v>0</v>
      </c>
    </row>
    <row r="118" spans="1:14">
      <c r="A118" s="182" t="s">
        <v>52</v>
      </c>
      <c r="B118" s="181">
        <f t="shared" si="24"/>
        <v>2</v>
      </c>
      <c r="C118" s="175">
        <v>0</v>
      </c>
      <c r="D118" s="175">
        <v>0</v>
      </c>
      <c r="E118" s="175">
        <v>1</v>
      </c>
      <c r="F118" s="175">
        <v>0</v>
      </c>
      <c r="G118" s="175">
        <v>0</v>
      </c>
      <c r="H118" s="175">
        <v>0</v>
      </c>
      <c r="I118" s="175">
        <v>0</v>
      </c>
      <c r="J118" s="175">
        <v>1</v>
      </c>
      <c r="K118" s="175">
        <v>0</v>
      </c>
      <c r="L118" s="175">
        <v>0</v>
      </c>
      <c r="M118" s="175">
        <v>0</v>
      </c>
      <c r="N118" s="175">
        <v>0</v>
      </c>
    </row>
    <row r="119" spans="1:14" s="181" customFormat="1">
      <c r="A119" s="183" t="s">
        <v>141</v>
      </c>
      <c r="B119" s="181">
        <f t="shared" si="24"/>
        <v>6</v>
      </c>
      <c r="C119" s="181">
        <f>SUM(C120:C123)</f>
        <v>1</v>
      </c>
      <c r="D119" s="181">
        <f t="shared" ref="D119:N119" si="36">SUM(D120:D123)</f>
        <v>1</v>
      </c>
      <c r="E119" s="181">
        <f t="shared" si="36"/>
        <v>0</v>
      </c>
      <c r="F119" s="181">
        <f t="shared" si="36"/>
        <v>2</v>
      </c>
      <c r="G119" s="181">
        <f t="shared" si="36"/>
        <v>0</v>
      </c>
      <c r="H119" s="181">
        <f t="shared" si="36"/>
        <v>1</v>
      </c>
      <c r="I119" s="181">
        <f t="shared" si="36"/>
        <v>1</v>
      </c>
      <c r="J119" s="181">
        <f t="shared" si="36"/>
        <v>0</v>
      </c>
      <c r="K119" s="181">
        <f t="shared" si="36"/>
        <v>0</v>
      </c>
      <c r="L119" s="181">
        <f t="shared" si="36"/>
        <v>0</v>
      </c>
      <c r="M119" s="181">
        <f t="shared" si="36"/>
        <v>0</v>
      </c>
      <c r="N119" s="181">
        <f t="shared" si="36"/>
        <v>0</v>
      </c>
    </row>
    <row r="120" spans="1:14">
      <c r="A120" s="182" t="s">
        <v>53</v>
      </c>
      <c r="B120" s="181">
        <f t="shared" si="24"/>
        <v>3</v>
      </c>
      <c r="C120" s="175">
        <v>0</v>
      </c>
      <c r="D120" s="175">
        <v>0</v>
      </c>
      <c r="E120" s="175">
        <v>0</v>
      </c>
      <c r="F120" s="175">
        <v>2</v>
      </c>
      <c r="G120" s="175">
        <v>0</v>
      </c>
      <c r="H120" s="175">
        <v>0</v>
      </c>
      <c r="I120" s="175">
        <v>1</v>
      </c>
      <c r="J120" s="175">
        <v>0</v>
      </c>
      <c r="K120" s="175">
        <v>0</v>
      </c>
      <c r="L120" s="175">
        <v>0</v>
      </c>
      <c r="M120" s="175">
        <v>0</v>
      </c>
      <c r="N120" s="175">
        <v>0</v>
      </c>
    </row>
    <row r="121" spans="1:14">
      <c r="A121" s="182" t="s">
        <v>55</v>
      </c>
      <c r="B121" s="181">
        <f t="shared" si="24"/>
        <v>1</v>
      </c>
      <c r="C121" s="175">
        <v>0</v>
      </c>
      <c r="D121" s="175">
        <v>1</v>
      </c>
      <c r="E121" s="175">
        <v>0</v>
      </c>
      <c r="F121" s="175">
        <v>0</v>
      </c>
      <c r="G121" s="175">
        <v>0</v>
      </c>
      <c r="H121" s="175">
        <v>0</v>
      </c>
      <c r="I121" s="175">
        <v>0</v>
      </c>
      <c r="J121" s="175">
        <v>0</v>
      </c>
      <c r="K121" s="175">
        <v>0</v>
      </c>
      <c r="L121" s="175">
        <v>0</v>
      </c>
      <c r="M121" s="175">
        <v>0</v>
      </c>
      <c r="N121" s="175">
        <v>0</v>
      </c>
    </row>
    <row r="122" spans="1:14">
      <c r="A122" s="182" t="s">
        <v>56</v>
      </c>
      <c r="B122" s="181">
        <f t="shared" si="24"/>
        <v>1</v>
      </c>
      <c r="C122" s="175">
        <v>0</v>
      </c>
      <c r="D122" s="175">
        <v>0</v>
      </c>
      <c r="E122" s="175">
        <v>0</v>
      </c>
      <c r="F122" s="175">
        <v>0</v>
      </c>
      <c r="G122" s="175">
        <v>0</v>
      </c>
      <c r="H122" s="175">
        <v>1</v>
      </c>
      <c r="I122" s="175">
        <v>0</v>
      </c>
      <c r="J122" s="175">
        <v>0</v>
      </c>
      <c r="K122" s="175">
        <v>0</v>
      </c>
      <c r="L122" s="175">
        <v>0</v>
      </c>
      <c r="M122" s="175">
        <v>0</v>
      </c>
      <c r="N122" s="175">
        <v>0</v>
      </c>
    </row>
    <row r="123" spans="1:14">
      <c r="A123" s="182" t="s">
        <v>52</v>
      </c>
      <c r="B123" s="181">
        <f t="shared" si="24"/>
        <v>1</v>
      </c>
      <c r="C123" s="175">
        <v>1</v>
      </c>
      <c r="D123" s="175">
        <v>0</v>
      </c>
      <c r="E123" s="175">
        <v>0</v>
      </c>
      <c r="F123" s="175">
        <v>0</v>
      </c>
      <c r="G123" s="175">
        <v>0</v>
      </c>
      <c r="H123" s="175">
        <v>0</v>
      </c>
      <c r="I123" s="175">
        <v>0</v>
      </c>
      <c r="J123" s="175">
        <v>0</v>
      </c>
      <c r="K123" s="175">
        <v>0</v>
      </c>
      <c r="L123" s="175">
        <v>0</v>
      </c>
      <c r="M123" s="175">
        <v>0</v>
      </c>
      <c r="N123" s="175">
        <v>0</v>
      </c>
    </row>
    <row r="124" spans="1:14" s="181" customFormat="1">
      <c r="A124" s="183" t="s">
        <v>360</v>
      </c>
      <c r="B124" s="181">
        <f t="shared" si="24"/>
        <v>4</v>
      </c>
      <c r="C124" s="181">
        <f>SUM(C125:C126)</f>
        <v>0</v>
      </c>
      <c r="D124" s="181">
        <f t="shared" ref="D124:N124" si="37">SUM(D125:D126)</f>
        <v>0</v>
      </c>
      <c r="E124" s="181">
        <f t="shared" si="37"/>
        <v>0</v>
      </c>
      <c r="F124" s="181">
        <f t="shared" si="37"/>
        <v>0</v>
      </c>
      <c r="G124" s="181">
        <f t="shared" si="37"/>
        <v>2</v>
      </c>
      <c r="H124" s="181">
        <f t="shared" si="37"/>
        <v>0</v>
      </c>
      <c r="I124" s="181">
        <f t="shared" si="37"/>
        <v>0</v>
      </c>
      <c r="J124" s="181">
        <f t="shared" si="37"/>
        <v>0</v>
      </c>
      <c r="K124" s="181">
        <f t="shared" si="37"/>
        <v>2</v>
      </c>
      <c r="L124" s="181">
        <f t="shared" si="37"/>
        <v>0</v>
      </c>
      <c r="M124" s="181">
        <f t="shared" si="37"/>
        <v>0</v>
      </c>
      <c r="N124" s="181">
        <f t="shared" si="37"/>
        <v>0</v>
      </c>
    </row>
    <row r="125" spans="1:14">
      <c r="A125" s="182" t="s">
        <v>53</v>
      </c>
      <c r="B125" s="181">
        <f t="shared" si="24"/>
        <v>2</v>
      </c>
      <c r="C125" s="175">
        <v>0</v>
      </c>
      <c r="D125" s="175">
        <v>0</v>
      </c>
      <c r="E125" s="175">
        <v>0</v>
      </c>
      <c r="F125" s="175">
        <v>0</v>
      </c>
      <c r="G125" s="175">
        <v>1</v>
      </c>
      <c r="H125" s="175">
        <v>0</v>
      </c>
      <c r="I125" s="175">
        <v>0</v>
      </c>
      <c r="J125" s="175">
        <v>0</v>
      </c>
      <c r="K125" s="175">
        <v>1</v>
      </c>
      <c r="L125" s="175">
        <v>0</v>
      </c>
      <c r="M125" s="175">
        <v>0</v>
      </c>
      <c r="N125" s="175">
        <v>0</v>
      </c>
    </row>
    <row r="126" spans="1:14">
      <c r="A126" s="182" t="s">
        <v>63</v>
      </c>
      <c r="B126" s="181">
        <f t="shared" si="24"/>
        <v>2</v>
      </c>
      <c r="C126" s="175">
        <v>0</v>
      </c>
      <c r="D126" s="175">
        <v>0</v>
      </c>
      <c r="E126" s="175">
        <v>0</v>
      </c>
      <c r="F126" s="175">
        <v>0</v>
      </c>
      <c r="G126" s="175">
        <v>1</v>
      </c>
      <c r="H126" s="175">
        <v>0</v>
      </c>
      <c r="I126" s="175">
        <v>0</v>
      </c>
      <c r="J126" s="175">
        <v>0</v>
      </c>
      <c r="K126" s="175">
        <v>1</v>
      </c>
      <c r="L126" s="175">
        <v>0</v>
      </c>
      <c r="M126" s="175">
        <v>0</v>
      </c>
      <c r="N126" s="175">
        <v>0</v>
      </c>
    </row>
    <row r="127" spans="1:14" s="181" customFormat="1">
      <c r="A127" s="181" t="s">
        <v>15</v>
      </c>
      <c r="B127" s="181">
        <f t="shared" si="24"/>
        <v>3</v>
      </c>
      <c r="C127" s="181">
        <f>SUM(C128:C130)</f>
        <v>0</v>
      </c>
      <c r="D127" s="181">
        <f t="shared" ref="D127:N127" si="38">SUM(D128:D130)</f>
        <v>1</v>
      </c>
      <c r="E127" s="181">
        <f t="shared" si="38"/>
        <v>0</v>
      </c>
      <c r="F127" s="181">
        <f t="shared" si="38"/>
        <v>0</v>
      </c>
      <c r="G127" s="181">
        <f t="shared" si="38"/>
        <v>0</v>
      </c>
      <c r="H127" s="181">
        <f t="shared" si="38"/>
        <v>0</v>
      </c>
      <c r="I127" s="181">
        <f t="shared" si="38"/>
        <v>0</v>
      </c>
      <c r="J127" s="181">
        <f t="shared" si="38"/>
        <v>0</v>
      </c>
      <c r="K127" s="181">
        <f t="shared" si="38"/>
        <v>2</v>
      </c>
      <c r="L127" s="181">
        <f t="shared" si="38"/>
        <v>0</v>
      </c>
      <c r="M127" s="181">
        <f t="shared" si="38"/>
        <v>0</v>
      </c>
      <c r="N127" s="181">
        <f t="shared" si="38"/>
        <v>0</v>
      </c>
    </row>
    <row r="128" spans="1:14">
      <c r="A128" s="182" t="s">
        <v>53</v>
      </c>
      <c r="B128" s="181">
        <f t="shared" si="24"/>
        <v>1</v>
      </c>
      <c r="C128" s="175">
        <v>0</v>
      </c>
      <c r="D128" s="175">
        <v>0</v>
      </c>
      <c r="E128" s="175">
        <v>0</v>
      </c>
      <c r="F128" s="175">
        <v>0</v>
      </c>
      <c r="G128" s="175">
        <v>0</v>
      </c>
      <c r="H128" s="175">
        <v>0</v>
      </c>
      <c r="I128" s="175">
        <v>0</v>
      </c>
      <c r="J128" s="175">
        <v>0</v>
      </c>
      <c r="K128" s="175">
        <v>1</v>
      </c>
      <c r="L128" s="175">
        <v>0</v>
      </c>
      <c r="M128" s="175">
        <v>0</v>
      </c>
      <c r="N128" s="175">
        <v>0</v>
      </c>
    </row>
    <row r="129" spans="1:14">
      <c r="A129" s="182" t="s">
        <v>55</v>
      </c>
      <c r="B129" s="181">
        <f t="shared" si="24"/>
        <v>1</v>
      </c>
      <c r="C129" s="175">
        <v>0</v>
      </c>
      <c r="D129" s="175">
        <v>1</v>
      </c>
      <c r="E129" s="175">
        <v>0</v>
      </c>
      <c r="F129" s="175">
        <v>0</v>
      </c>
      <c r="G129" s="175">
        <v>0</v>
      </c>
      <c r="H129" s="175">
        <v>0</v>
      </c>
      <c r="I129" s="175">
        <v>0</v>
      </c>
      <c r="J129" s="175">
        <v>0</v>
      </c>
      <c r="K129" s="175">
        <v>0</v>
      </c>
      <c r="L129" s="175">
        <v>0</v>
      </c>
      <c r="M129" s="175">
        <v>0</v>
      </c>
      <c r="N129" s="175">
        <v>0</v>
      </c>
    </row>
    <row r="130" spans="1:14">
      <c r="A130" s="182" t="s">
        <v>63</v>
      </c>
      <c r="B130" s="181">
        <f t="shared" si="24"/>
        <v>1</v>
      </c>
      <c r="C130" s="175">
        <v>0</v>
      </c>
      <c r="D130" s="175">
        <v>0</v>
      </c>
      <c r="E130" s="175">
        <v>0</v>
      </c>
      <c r="F130" s="175">
        <v>0</v>
      </c>
      <c r="G130" s="175">
        <v>0</v>
      </c>
      <c r="H130" s="175">
        <v>0</v>
      </c>
      <c r="I130" s="175">
        <v>0</v>
      </c>
      <c r="J130" s="175">
        <v>0</v>
      </c>
      <c r="K130" s="175">
        <v>1</v>
      </c>
      <c r="L130" s="175">
        <v>0</v>
      </c>
      <c r="M130" s="175">
        <v>0</v>
      </c>
      <c r="N130" s="175">
        <v>0</v>
      </c>
    </row>
    <row r="131" spans="1:14" s="181" customFormat="1">
      <c r="A131" s="181" t="s">
        <v>16</v>
      </c>
      <c r="B131" s="181">
        <f t="shared" si="24"/>
        <v>101</v>
      </c>
      <c r="C131" s="181">
        <f>C132+C139+C144+C146</f>
        <v>7</v>
      </c>
      <c r="D131" s="181">
        <f t="shared" ref="D131:F131" si="39">D132+D139+D144+D146</f>
        <v>10</v>
      </c>
      <c r="E131" s="181">
        <f t="shared" si="39"/>
        <v>26</v>
      </c>
      <c r="F131" s="181">
        <f t="shared" si="39"/>
        <v>17</v>
      </c>
      <c r="G131" s="181">
        <f t="shared" ref="G131" si="40">G132+G139+G144+G146</f>
        <v>9</v>
      </c>
      <c r="H131" s="181">
        <f t="shared" ref="H131:I131" si="41">H132+H139+H144+H146</f>
        <v>4</v>
      </c>
      <c r="I131" s="181">
        <f t="shared" si="41"/>
        <v>5</v>
      </c>
      <c r="J131" s="181">
        <f>J132+J139+J144+J146</f>
        <v>4</v>
      </c>
      <c r="K131" s="181">
        <f t="shared" ref="K131" si="42">K132+K139+K144+K146</f>
        <v>3</v>
      </c>
      <c r="L131" s="181">
        <f t="shared" ref="L131" si="43">L132+L139+L144+L146</f>
        <v>6</v>
      </c>
      <c r="M131" s="181">
        <f t="shared" ref="M131" si="44">M132+M139+M144+M146</f>
        <v>6</v>
      </c>
      <c r="N131" s="181">
        <f t="shared" ref="N131" si="45">N132+N139+N144+N146</f>
        <v>4</v>
      </c>
    </row>
    <row r="132" spans="1:14" s="181" customFormat="1">
      <c r="A132" s="183" t="s">
        <v>16</v>
      </c>
      <c r="B132" s="181">
        <f t="shared" si="24"/>
        <v>90</v>
      </c>
      <c r="C132" s="181">
        <f>SUM(C133:C138)</f>
        <v>7</v>
      </c>
      <c r="D132" s="181">
        <f t="shared" ref="D132:N132" si="46">SUM(D133:D138)</f>
        <v>9</v>
      </c>
      <c r="E132" s="181">
        <f t="shared" si="46"/>
        <v>22</v>
      </c>
      <c r="F132" s="181">
        <f t="shared" si="46"/>
        <v>16</v>
      </c>
      <c r="G132" s="181">
        <f t="shared" si="46"/>
        <v>7</v>
      </c>
      <c r="H132" s="181">
        <f t="shared" si="46"/>
        <v>4</v>
      </c>
      <c r="I132" s="181">
        <f t="shared" si="46"/>
        <v>5</v>
      </c>
      <c r="J132" s="181">
        <f t="shared" si="46"/>
        <v>2</v>
      </c>
      <c r="K132" s="181">
        <f t="shared" si="46"/>
        <v>3</v>
      </c>
      <c r="L132" s="181">
        <f t="shared" si="46"/>
        <v>6</v>
      </c>
      <c r="M132" s="181">
        <f t="shared" si="46"/>
        <v>5</v>
      </c>
      <c r="N132" s="181">
        <f t="shared" si="46"/>
        <v>4</v>
      </c>
    </row>
    <row r="133" spans="1:14">
      <c r="A133" s="182" t="s">
        <v>348</v>
      </c>
      <c r="B133" s="181">
        <f t="shared" si="24"/>
        <v>2</v>
      </c>
      <c r="C133" s="175">
        <v>0</v>
      </c>
      <c r="D133" s="175">
        <v>0</v>
      </c>
      <c r="E133" s="175">
        <v>0</v>
      </c>
      <c r="F133" s="175">
        <v>0</v>
      </c>
      <c r="G133" s="175">
        <v>0</v>
      </c>
      <c r="H133" s="175">
        <v>0</v>
      </c>
      <c r="I133" s="175">
        <v>0</v>
      </c>
      <c r="J133" s="175">
        <v>0</v>
      </c>
      <c r="K133" s="175">
        <v>0</v>
      </c>
      <c r="L133" s="175">
        <v>2</v>
      </c>
      <c r="M133" s="175">
        <v>0</v>
      </c>
      <c r="N133" s="175">
        <v>0</v>
      </c>
    </row>
    <row r="134" spans="1:14">
      <c r="A134" s="182" t="s">
        <v>55</v>
      </c>
      <c r="B134" s="181">
        <f t="shared" ref="B134:B197" si="47">SUM(C134:N134)</f>
        <v>4</v>
      </c>
      <c r="C134" s="175">
        <v>2</v>
      </c>
      <c r="D134" s="175">
        <v>0</v>
      </c>
      <c r="E134" s="175">
        <v>2</v>
      </c>
      <c r="F134" s="175">
        <v>0</v>
      </c>
      <c r="G134" s="175">
        <v>0</v>
      </c>
      <c r="H134" s="175">
        <v>0</v>
      </c>
      <c r="I134" s="175">
        <v>0</v>
      </c>
      <c r="J134" s="175">
        <v>0</v>
      </c>
      <c r="K134" s="175">
        <v>0</v>
      </c>
      <c r="L134" s="175">
        <v>0</v>
      </c>
      <c r="M134" s="175">
        <v>0</v>
      </c>
      <c r="N134" s="175">
        <v>0</v>
      </c>
    </row>
    <row r="135" spans="1:14">
      <c r="A135" s="182" t="s">
        <v>349</v>
      </c>
      <c r="B135" s="181">
        <f t="shared" si="47"/>
        <v>17</v>
      </c>
      <c r="C135" s="175">
        <v>1</v>
      </c>
      <c r="D135" s="175">
        <v>2</v>
      </c>
      <c r="E135" s="175">
        <v>3</v>
      </c>
      <c r="F135" s="175">
        <v>3</v>
      </c>
      <c r="G135" s="175">
        <v>2</v>
      </c>
      <c r="H135" s="175">
        <v>1</v>
      </c>
      <c r="I135" s="175">
        <v>0</v>
      </c>
      <c r="J135" s="175">
        <v>1</v>
      </c>
      <c r="K135" s="175">
        <v>1</v>
      </c>
      <c r="L135" s="175">
        <v>1</v>
      </c>
      <c r="M135" s="175">
        <v>0</v>
      </c>
      <c r="N135" s="175">
        <v>2</v>
      </c>
    </row>
    <row r="136" spans="1:14">
      <c r="A136" s="182" t="s">
        <v>56</v>
      </c>
      <c r="B136" s="181">
        <f t="shared" si="47"/>
        <v>23</v>
      </c>
      <c r="C136" s="175">
        <v>3</v>
      </c>
      <c r="D136" s="175">
        <v>2</v>
      </c>
      <c r="E136" s="175">
        <v>3</v>
      </c>
      <c r="F136" s="175">
        <v>2</v>
      </c>
      <c r="G136" s="175">
        <v>0</v>
      </c>
      <c r="H136" s="175">
        <v>0</v>
      </c>
      <c r="I136" s="175">
        <v>3</v>
      </c>
      <c r="J136" s="175">
        <v>1</v>
      </c>
      <c r="K136" s="175">
        <v>2</v>
      </c>
      <c r="L136" s="175">
        <v>3</v>
      </c>
      <c r="M136" s="175">
        <v>3</v>
      </c>
      <c r="N136" s="175">
        <v>1</v>
      </c>
    </row>
    <row r="137" spans="1:14">
      <c r="A137" s="182" t="s">
        <v>52</v>
      </c>
      <c r="B137" s="181">
        <f t="shared" si="47"/>
        <v>40</v>
      </c>
      <c r="C137" s="175">
        <v>1</v>
      </c>
      <c r="D137" s="175">
        <v>5</v>
      </c>
      <c r="E137" s="175">
        <v>13</v>
      </c>
      <c r="F137" s="175">
        <v>10</v>
      </c>
      <c r="G137" s="175">
        <v>5</v>
      </c>
      <c r="H137" s="175">
        <v>3</v>
      </c>
      <c r="I137" s="175">
        <v>1</v>
      </c>
      <c r="J137" s="175">
        <v>0</v>
      </c>
      <c r="K137" s="175">
        <v>0</v>
      </c>
      <c r="L137" s="175">
        <v>0</v>
      </c>
      <c r="M137" s="175">
        <v>1</v>
      </c>
      <c r="N137" s="175">
        <v>1</v>
      </c>
    </row>
    <row r="138" spans="1:14">
      <c r="A138" s="182" t="s">
        <v>347</v>
      </c>
      <c r="B138" s="181">
        <f t="shared" si="47"/>
        <v>4</v>
      </c>
      <c r="C138" s="175">
        <v>0</v>
      </c>
      <c r="D138" s="175">
        <v>0</v>
      </c>
      <c r="E138" s="175">
        <v>1</v>
      </c>
      <c r="F138" s="175">
        <v>1</v>
      </c>
      <c r="G138" s="175">
        <v>0</v>
      </c>
      <c r="H138" s="175">
        <v>0</v>
      </c>
      <c r="I138" s="175">
        <v>1</v>
      </c>
      <c r="J138" s="175">
        <v>0</v>
      </c>
      <c r="K138" s="175">
        <v>0</v>
      </c>
      <c r="L138" s="175">
        <v>0</v>
      </c>
      <c r="M138" s="175">
        <v>1</v>
      </c>
      <c r="N138" s="175">
        <v>0</v>
      </c>
    </row>
    <row r="139" spans="1:14" s="181" customFormat="1">
      <c r="A139" s="183" t="s">
        <v>65</v>
      </c>
      <c r="B139" s="181">
        <f t="shared" si="47"/>
        <v>8</v>
      </c>
      <c r="C139" s="181">
        <f>SUM(C140:C143)</f>
        <v>0</v>
      </c>
      <c r="D139" s="181">
        <f t="shared" ref="D139:N139" si="48">SUM(D140:D143)</f>
        <v>1</v>
      </c>
      <c r="E139" s="181">
        <f t="shared" si="48"/>
        <v>2</v>
      </c>
      <c r="F139" s="181">
        <f t="shared" si="48"/>
        <v>1</v>
      </c>
      <c r="G139" s="181">
        <f t="shared" si="48"/>
        <v>2</v>
      </c>
      <c r="H139" s="181">
        <f t="shared" si="48"/>
        <v>0</v>
      </c>
      <c r="I139" s="181">
        <f t="shared" si="48"/>
        <v>0</v>
      </c>
      <c r="J139" s="181">
        <f t="shared" si="48"/>
        <v>2</v>
      </c>
      <c r="K139" s="181">
        <f t="shared" si="48"/>
        <v>0</v>
      </c>
      <c r="L139" s="181">
        <f t="shared" si="48"/>
        <v>0</v>
      </c>
      <c r="M139" s="181">
        <f t="shared" si="48"/>
        <v>0</v>
      </c>
      <c r="N139" s="181">
        <f t="shared" si="48"/>
        <v>0</v>
      </c>
    </row>
    <row r="140" spans="1:14">
      <c r="A140" s="182" t="s">
        <v>53</v>
      </c>
      <c r="B140" s="181">
        <f t="shared" si="47"/>
        <v>1</v>
      </c>
      <c r="C140" s="175">
        <v>0</v>
      </c>
      <c r="D140" s="175">
        <v>0</v>
      </c>
      <c r="E140" s="175">
        <v>0</v>
      </c>
      <c r="F140" s="175">
        <v>0</v>
      </c>
      <c r="G140" s="175">
        <v>0</v>
      </c>
      <c r="H140" s="175">
        <v>0</v>
      </c>
      <c r="I140" s="175">
        <v>0</v>
      </c>
      <c r="J140" s="175">
        <v>1</v>
      </c>
      <c r="K140" s="175">
        <v>0</v>
      </c>
      <c r="L140" s="175">
        <v>0</v>
      </c>
      <c r="M140" s="175">
        <v>0</v>
      </c>
      <c r="N140" s="175">
        <v>0</v>
      </c>
    </row>
    <row r="141" spans="1:14">
      <c r="A141" s="182" t="s">
        <v>349</v>
      </c>
      <c r="B141" s="181">
        <f t="shared" si="47"/>
        <v>5</v>
      </c>
      <c r="C141" s="175">
        <v>0</v>
      </c>
      <c r="D141" s="175">
        <v>1</v>
      </c>
      <c r="E141" s="175">
        <v>1</v>
      </c>
      <c r="F141" s="175">
        <v>1</v>
      </c>
      <c r="G141" s="175">
        <v>2</v>
      </c>
      <c r="H141" s="175">
        <v>0</v>
      </c>
      <c r="I141" s="175">
        <v>0</v>
      </c>
      <c r="J141" s="175">
        <v>0</v>
      </c>
      <c r="K141" s="175">
        <v>0</v>
      </c>
      <c r="L141" s="175">
        <v>0</v>
      </c>
      <c r="M141" s="175">
        <v>0</v>
      </c>
      <c r="N141" s="175">
        <v>0</v>
      </c>
    </row>
    <row r="142" spans="1:14">
      <c r="A142" s="182" t="s">
        <v>63</v>
      </c>
      <c r="B142" s="181">
        <f t="shared" si="47"/>
        <v>1</v>
      </c>
      <c r="C142" s="175">
        <v>0</v>
      </c>
      <c r="D142" s="175">
        <v>0</v>
      </c>
      <c r="E142" s="175">
        <v>0</v>
      </c>
      <c r="F142" s="175">
        <v>0</v>
      </c>
      <c r="G142" s="175">
        <v>0</v>
      </c>
      <c r="H142" s="175">
        <v>0</v>
      </c>
      <c r="I142" s="175">
        <v>0</v>
      </c>
      <c r="J142" s="175">
        <v>1</v>
      </c>
      <c r="K142" s="175">
        <v>0</v>
      </c>
      <c r="L142" s="175">
        <v>0</v>
      </c>
      <c r="M142" s="175">
        <v>0</v>
      </c>
      <c r="N142" s="175">
        <v>0</v>
      </c>
    </row>
    <row r="143" spans="1:14">
      <c r="A143" s="182" t="s">
        <v>56</v>
      </c>
      <c r="B143" s="181">
        <f t="shared" si="47"/>
        <v>1</v>
      </c>
      <c r="C143" s="175">
        <v>0</v>
      </c>
      <c r="D143" s="175">
        <v>0</v>
      </c>
      <c r="E143" s="175">
        <v>1</v>
      </c>
      <c r="F143" s="175">
        <v>0</v>
      </c>
      <c r="G143" s="175">
        <v>0</v>
      </c>
      <c r="H143" s="175">
        <v>0</v>
      </c>
      <c r="I143" s="175">
        <v>0</v>
      </c>
      <c r="J143" s="175">
        <v>0</v>
      </c>
      <c r="K143" s="175">
        <v>0</v>
      </c>
      <c r="L143" s="175">
        <v>0</v>
      </c>
      <c r="M143" s="175">
        <v>0</v>
      </c>
      <c r="N143" s="175">
        <v>0</v>
      </c>
    </row>
    <row r="144" spans="1:14" s="181" customFormat="1">
      <c r="A144" s="183" t="s">
        <v>317</v>
      </c>
      <c r="B144" s="181">
        <f t="shared" si="47"/>
        <v>1</v>
      </c>
      <c r="C144" s="181">
        <f>C145</f>
        <v>0</v>
      </c>
      <c r="D144" s="181">
        <f t="shared" ref="D144:N144" si="49">D145</f>
        <v>0</v>
      </c>
      <c r="E144" s="181">
        <f t="shared" si="49"/>
        <v>0</v>
      </c>
      <c r="F144" s="181">
        <f t="shared" si="49"/>
        <v>0</v>
      </c>
      <c r="G144" s="181">
        <f t="shared" si="49"/>
        <v>0</v>
      </c>
      <c r="H144" s="181">
        <f t="shared" si="49"/>
        <v>0</v>
      </c>
      <c r="I144" s="181">
        <f t="shared" si="49"/>
        <v>0</v>
      </c>
      <c r="J144" s="181">
        <f t="shared" si="49"/>
        <v>0</v>
      </c>
      <c r="K144" s="181">
        <f t="shared" si="49"/>
        <v>0</v>
      </c>
      <c r="L144" s="181">
        <f t="shared" si="49"/>
        <v>0</v>
      </c>
      <c r="M144" s="181">
        <f t="shared" si="49"/>
        <v>1</v>
      </c>
      <c r="N144" s="181">
        <f t="shared" si="49"/>
        <v>0</v>
      </c>
    </row>
    <row r="145" spans="1:14">
      <c r="A145" s="182" t="s">
        <v>52</v>
      </c>
      <c r="B145" s="181">
        <f t="shared" si="47"/>
        <v>1</v>
      </c>
      <c r="C145" s="175">
        <v>0</v>
      </c>
      <c r="D145" s="175">
        <v>0</v>
      </c>
      <c r="E145" s="175">
        <v>0</v>
      </c>
      <c r="F145" s="175">
        <v>0</v>
      </c>
      <c r="G145" s="175">
        <v>0</v>
      </c>
      <c r="H145" s="175">
        <v>0</v>
      </c>
      <c r="I145" s="175">
        <v>0</v>
      </c>
      <c r="J145" s="175">
        <v>0</v>
      </c>
      <c r="K145" s="175">
        <v>0</v>
      </c>
      <c r="L145" s="175">
        <v>0</v>
      </c>
      <c r="M145" s="175">
        <v>1</v>
      </c>
      <c r="N145" s="175">
        <v>0</v>
      </c>
    </row>
    <row r="146" spans="1:14" s="181" customFormat="1">
      <c r="A146" s="183" t="s">
        <v>185</v>
      </c>
      <c r="B146" s="181">
        <f t="shared" si="47"/>
        <v>2</v>
      </c>
      <c r="C146" s="181">
        <f>SUM(C147:C148)</f>
        <v>0</v>
      </c>
      <c r="D146" s="181">
        <f t="shared" ref="D146:N146" si="50">SUM(D147:D148)</f>
        <v>0</v>
      </c>
      <c r="E146" s="181">
        <f t="shared" si="50"/>
        <v>2</v>
      </c>
      <c r="F146" s="181">
        <f t="shared" si="50"/>
        <v>0</v>
      </c>
      <c r="G146" s="181">
        <f t="shared" si="50"/>
        <v>0</v>
      </c>
      <c r="H146" s="181">
        <f t="shared" si="50"/>
        <v>0</v>
      </c>
      <c r="I146" s="181">
        <f t="shared" si="50"/>
        <v>0</v>
      </c>
      <c r="J146" s="181">
        <f t="shared" si="50"/>
        <v>0</v>
      </c>
      <c r="K146" s="181">
        <f t="shared" si="50"/>
        <v>0</v>
      </c>
      <c r="L146" s="181">
        <f t="shared" si="50"/>
        <v>0</v>
      </c>
      <c r="M146" s="181">
        <f t="shared" si="50"/>
        <v>0</v>
      </c>
      <c r="N146" s="181">
        <f t="shared" si="50"/>
        <v>0</v>
      </c>
    </row>
    <row r="147" spans="1:14">
      <c r="A147" s="182" t="s">
        <v>53</v>
      </c>
      <c r="B147" s="181">
        <f t="shared" si="47"/>
        <v>1</v>
      </c>
      <c r="C147" s="175">
        <v>0</v>
      </c>
      <c r="D147" s="175">
        <v>0</v>
      </c>
      <c r="E147" s="175">
        <v>1</v>
      </c>
      <c r="F147" s="175">
        <v>0</v>
      </c>
      <c r="G147" s="175">
        <v>0</v>
      </c>
      <c r="H147" s="175">
        <v>0</v>
      </c>
      <c r="I147" s="175">
        <v>0</v>
      </c>
      <c r="J147" s="175">
        <v>0</v>
      </c>
      <c r="K147" s="175">
        <v>0</v>
      </c>
      <c r="L147" s="175">
        <v>0</v>
      </c>
      <c r="M147" s="175">
        <v>0</v>
      </c>
      <c r="N147" s="175">
        <v>0</v>
      </c>
    </row>
    <row r="148" spans="1:14">
      <c r="A148" s="182" t="s">
        <v>63</v>
      </c>
      <c r="B148" s="181">
        <f t="shared" si="47"/>
        <v>1</v>
      </c>
      <c r="C148" s="175">
        <v>0</v>
      </c>
      <c r="D148" s="175">
        <v>0</v>
      </c>
      <c r="E148" s="175">
        <v>1</v>
      </c>
      <c r="F148" s="175">
        <v>0</v>
      </c>
      <c r="G148" s="175">
        <v>0</v>
      </c>
      <c r="H148" s="175">
        <v>0</v>
      </c>
      <c r="I148" s="175">
        <v>0</v>
      </c>
      <c r="J148" s="175">
        <v>0</v>
      </c>
      <c r="K148" s="175">
        <v>0</v>
      </c>
      <c r="L148" s="175">
        <v>0</v>
      </c>
      <c r="M148" s="175">
        <v>0</v>
      </c>
      <c r="N148" s="175">
        <v>0</v>
      </c>
    </row>
    <row r="149" spans="1:14" s="181" customFormat="1">
      <c r="A149" s="181" t="s">
        <v>17</v>
      </c>
      <c r="B149" s="181">
        <f t="shared" si="47"/>
        <v>1</v>
      </c>
      <c r="C149" s="181">
        <f>C150</f>
        <v>0</v>
      </c>
      <c r="D149" s="181">
        <f t="shared" ref="D149:N149" si="51">D150</f>
        <v>0</v>
      </c>
      <c r="E149" s="181">
        <f t="shared" si="51"/>
        <v>0</v>
      </c>
      <c r="F149" s="181">
        <f t="shared" si="51"/>
        <v>0</v>
      </c>
      <c r="G149" s="181">
        <f t="shared" si="51"/>
        <v>0</v>
      </c>
      <c r="H149" s="181">
        <f t="shared" si="51"/>
        <v>0</v>
      </c>
      <c r="I149" s="181">
        <f t="shared" si="51"/>
        <v>0</v>
      </c>
      <c r="J149" s="181">
        <f t="shared" si="51"/>
        <v>0</v>
      </c>
      <c r="K149" s="181">
        <f t="shared" si="51"/>
        <v>0</v>
      </c>
      <c r="L149" s="181">
        <f t="shared" si="51"/>
        <v>1</v>
      </c>
      <c r="M149" s="181">
        <f t="shared" si="51"/>
        <v>0</v>
      </c>
      <c r="N149" s="181">
        <f t="shared" si="51"/>
        <v>0</v>
      </c>
    </row>
    <row r="150" spans="1:14">
      <c r="A150" s="182" t="s">
        <v>54</v>
      </c>
      <c r="B150" s="181">
        <f t="shared" si="47"/>
        <v>1</v>
      </c>
      <c r="C150" s="175">
        <v>0</v>
      </c>
      <c r="D150" s="175">
        <v>0</v>
      </c>
      <c r="E150" s="175">
        <v>0</v>
      </c>
      <c r="F150" s="175">
        <v>0</v>
      </c>
      <c r="G150" s="175">
        <v>0</v>
      </c>
      <c r="H150" s="175">
        <v>0</v>
      </c>
      <c r="I150" s="175">
        <v>0</v>
      </c>
      <c r="J150" s="175">
        <v>0</v>
      </c>
      <c r="K150" s="175">
        <v>0</v>
      </c>
      <c r="L150" s="175">
        <v>1</v>
      </c>
      <c r="M150" s="175">
        <v>0</v>
      </c>
      <c r="N150" s="175">
        <v>0</v>
      </c>
    </row>
    <row r="151" spans="1:14" s="181" customFormat="1">
      <c r="A151" s="181" t="s">
        <v>242</v>
      </c>
      <c r="B151" s="181">
        <f t="shared" si="47"/>
        <v>1</v>
      </c>
      <c r="C151" s="181">
        <f>C152</f>
        <v>0</v>
      </c>
      <c r="D151" s="181">
        <f t="shared" ref="D151:N151" si="52">D152</f>
        <v>0</v>
      </c>
      <c r="E151" s="181">
        <f t="shared" si="52"/>
        <v>0</v>
      </c>
      <c r="F151" s="181">
        <f t="shared" si="52"/>
        <v>0</v>
      </c>
      <c r="G151" s="181">
        <f t="shared" si="52"/>
        <v>0</v>
      </c>
      <c r="H151" s="181">
        <f t="shared" si="52"/>
        <v>0</v>
      </c>
      <c r="I151" s="181">
        <f t="shared" si="52"/>
        <v>1</v>
      </c>
      <c r="J151" s="181">
        <f t="shared" si="52"/>
        <v>0</v>
      </c>
      <c r="K151" s="181">
        <f t="shared" si="52"/>
        <v>0</v>
      </c>
      <c r="L151" s="181">
        <f t="shared" si="52"/>
        <v>0</v>
      </c>
      <c r="M151" s="181">
        <f t="shared" si="52"/>
        <v>0</v>
      </c>
      <c r="N151" s="181">
        <f t="shared" si="52"/>
        <v>0</v>
      </c>
    </row>
    <row r="152" spans="1:14">
      <c r="A152" s="182" t="s">
        <v>348</v>
      </c>
      <c r="B152" s="181">
        <f t="shared" si="47"/>
        <v>1</v>
      </c>
      <c r="C152" s="175">
        <v>0</v>
      </c>
      <c r="D152" s="175">
        <v>0</v>
      </c>
      <c r="E152" s="175">
        <v>0</v>
      </c>
      <c r="F152" s="175">
        <v>0</v>
      </c>
      <c r="G152" s="175">
        <v>0</v>
      </c>
      <c r="H152" s="175">
        <v>0</v>
      </c>
      <c r="I152" s="175">
        <v>1</v>
      </c>
      <c r="J152" s="175">
        <v>0</v>
      </c>
      <c r="K152" s="175">
        <v>0</v>
      </c>
      <c r="L152" s="175">
        <v>0</v>
      </c>
      <c r="M152" s="175">
        <v>0</v>
      </c>
      <c r="N152" s="175">
        <v>0</v>
      </c>
    </row>
    <row r="153" spans="1:14" s="181" customFormat="1">
      <c r="A153" s="181" t="s">
        <v>18</v>
      </c>
      <c r="B153" s="181">
        <f t="shared" si="47"/>
        <v>4</v>
      </c>
      <c r="C153" s="181">
        <f>SUM(C154:C155)</f>
        <v>1</v>
      </c>
      <c r="D153" s="181">
        <f t="shared" ref="D153:N153" si="53">SUM(D154:D155)</f>
        <v>0</v>
      </c>
      <c r="E153" s="181">
        <f t="shared" si="53"/>
        <v>0</v>
      </c>
      <c r="F153" s="181">
        <f t="shared" si="53"/>
        <v>1</v>
      </c>
      <c r="G153" s="181">
        <f t="shared" si="53"/>
        <v>1</v>
      </c>
      <c r="H153" s="181">
        <f t="shared" si="53"/>
        <v>1</v>
      </c>
      <c r="I153" s="181">
        <f t="shared" si="53"/>
        <v>0</v>
      </c>
      <c r="J153" s="181">
        <f t="shared" si="53"/>
        <v>0</v>
      </c>
      <c r="K153" s="181">
        <f t="shared" si="53"/>
        <v>0</v>
      </c>
      <c r="L153" s="181">
        <f t="shared" si="53"/>
        <v>0</v>
      </c>
      <c r="M153" s="181">
        <f t="shared" si="53"/>
        <v>0</v>
      </c>
      <c r="N153" s="181">
        <f t="shared" si="53"/>
        <v>0</v>
      </c>
    </row>
    <row r="154" spans="1:14">
      <c r="A154" s="182" t="s">
        <v>54</v>
      </c>
      <c r="B154" s="181">
        <f t="shared" si="47"/>
        <v>1</v>
      </c>
      <c r="C154" s="175">
        <v>0</v>
      </c>
      <c r="D154" s="175">
        <v>0</v>
      </c>
      <c r="E154" s="175">
        <v>0</v>
      </c>
      <c r="F154" s="175">
        <v>1</v>
      </c>
      <c r="G154" s="175">
        <v>0</v>
      </c>
      <c r="H154" s="175">
        <v>0</v>
      </c>
      <c r="I154" s="175">
        <v>0</v>
      </c>
      <c r="J154" s="175">
        <v>0</v>
      </c>
      <c r="K154" s="175">
        <v>0</v>
      </c>
      <c r="L154" s="175">
        <v>0</v>
      </c>
      <c r="M154" s="175">
        <v>0</v>
      </c>
      <c r="N154" s="175">
        <v>0</v>
      </c>
    </row>
    <row r="155" spans="1:14">
      <c r="A155" s="182" t="s">
        <v>56</v>
      </c>
      <c r="B155" s="181">
        <f t="shared" si="47"/>
        <v>3</v>
      </c>
      <c r="C155" s="175">
        <v>1</v>
      </c>
      <c r="D155" s="175">
        <v>0</v>
      </c>
      <c r="E155" s="175">
        <v>0</v>
      </c>
      <c r="F155" s="175">
        <v>0</v>
      </c>
      <c r="G155" s="175">
        <v>1</v>
      </c>
      <c r="H155" s="175">
        <v>1</v>
      </c>
      <c r="I155" s="175">
        <v>0</v>
      </c>
      <c r="J155" s="175">
        <v>0</v>
      </c>
      <c r="K155" s="175">
        <v>0</v>
      </c>
      <c r="L155" s="175">
        <v>0</v>
      </c>
      <c r="M155" s="175">
        <v>0</v>
      </c>
      <c r="N155" s="175">
        <v>0</v>
      </c>
    </row>
    <row r="156" spans="1:14" s="181" customFormat="1">
      <c r="A156" s="181" t="s">
        <v>361</v>
      </c>
      <c r="B156" s="181">
        <f t="shared" si="47"/>
        <v>1</v>
      </c>
      <c r="C156" s="181">
        <f>C157</f>
        <v>0</v>
      </c>
      <c r="D156" s="181">
        <f t="shared" ref="D156:N156" si="54">D157</f>
        <v>0</v>
      </c>
      <c r="E156" s="181">
        <f t="shared" si="54"/>
        <v>1</v>
      </c>
      <c r="F156" s="181">
        <f t="shared" si="54"/>
        <v>0</v>
      </c>
      <c r="G156" s="181">
        <f t="shared" si="54"/>
        <v>0</v>
      </c>
      <c r="H156" s="181">
        <f t="shared" si="54"/>
        <v>0</v>
      </c>
      <c r="I156" s="181">
        <f t="shared" si="54"/>
        <v>0</v>
      </c>
      <c r="J156" s="181">
        <f t="shared" si="54"/>
        <v>0</v>
      </c>
      <c r="K156" s="181">
        <f t="shared" si="54"/>
        <v>0</v>
      </c>
      <c r="L156" s="181">
        <f t="shared" si="54"/>
        <v>0</v>
      </c>
      <c r="M156" s="181">
        <f t="shared" si="54"/>
        <v>0</v>
      </c>
      <c r="N156" s="181">
        <f t="shared" si="54"/>
        <v>0</v>
      </c>
    </row>
    <row r="157" spans="1:14">
      <c r="A157" s="182" t="s">
        <v>52</v>
      </c>
      <c r="B157" s="181">
        <f t="shared" si="47"/>
        <v>1</v>
      </c>
      <c r="C157" s="175">
        <v>0</v>
      </c>
      <c r="D157" s="175">
        <v>0</v>
      </c>
      <c r="E157" s="175">
        <v>1</v>
      </c>
      <c r="F157" s="175">
        <v>0</v>
      </c>
      <c r="G157" s="175">
        <v>0</v>
      </c>
      <c r="H157" s="175">
        <v>0</v>
      </c>
      <c r="I157" s="175">
        <v>0</v>
      </c>
      <c r="J157" s="175">
        <v>0</v>
      </c>
      <c r="K157" s="175">
        <v>0</v>
      </c>
      <c r="L157" s="175">
        <v>0</v>
      </c>
      <c r="M157" s="175">
        <v>0</v>
      </c>
      <c r="N157" s="175">
        <v>0</v>
      </c>
    </row>
    <row r="158" spans="1:14" s="181" customFormat="1">
      <c r="A158" s="181" t="s">
        <v>287</v>
      </c>
      <c r="B158" s="181">
        <f t="shared" si="47"/>
        <v>1</v>
      </c>
      <c r="C158" s="181">
        <f>C159</f>
        <v>0</v>
      </c>
      <c r="D158" s="181">
        <f t="shared" ref="D158:N158" si="55">D159</f>
        <v>0</v>
      </c>
      <c r="E158" s="181">
        <f t="shared" si="55"/>
        <v>0</v>
      </c>
      <c r="F158" s="181">
        <f t="shared" si="55"/>
        <v>0</v>
      </c>
      <c r="G158" s="181">
        <f t="shared" si="55"/>
        <v>0</v>
      </c>
      <c r="H158" s="181">
        <f t="shared" si="55"/>
        <v>0</v>
      </c>
      <c r="I158" s="181">
        <f t="shared" si="55"/>
        <v>0</v>
      </c>
      <c r="J158" s="181">
        <f t="shared" si="55"/>
        <v>0</v>
      </c>
      <c r="K158" s="181">
        <f t="shared" si="55"/>
        <v>0</v>
      </c>
      <c r="L158" s="181">
        <f t="shared" si="55"/>
        <v>0</v>
      </c>
      <c r="M158" s="181">
        <f t="shared" si="55"/>
        <v>0</v>
      </c>
      <c r="N158" s="181">
        <f t="shared" si="55"/>
        <v>1</v>
      </c>
    </row>
    <row r="159" spans="1:14">
      <c r="A159" s="182" t="s">
        <v>348</v>
      </c>
      <c r="B159" s="181">
        <f t="shared" si="47"/>
        <v>1</v>
      </c>
      <c r="C159" s="175">
        <v>0</v>
      </c>
      <c r="D159" s="175">
        <v>0</v>
      </c>
      <c r="E159" s="175">
        <v>0</v>
      </c>
      <c r="F159" s="175">
        <v>0</v>
      </c>
      <c r="G159" s="175">
        <v>0</v>
      </c>
      <c r="H159" s="175">
        <v>0</v>
      </c>
      <c r="I159" s="175">
        <v>0</v>
      </c>
      <c r="J159" s="175">
        <v>0</v>
      </c>
      <c r="K159" s="175">
        <v>0</v>
      </c>
      <c r="L159" s="175">
        <v>0</v>
      </c>
      <c r="M159" s="175">
        <v>0</v>
      </c>
      <c r="N159" s="175">
        <v>1</v>
      </c>
    </row>
    <row r="160" spans="1:14" s="181" customFormat="1">
      <c r="A160" s="181" t="s">
        <v>243</v>
      </c>
      <c r="B160" s="181">
        <f t="shared" si="47"/>
        <v>5</v>
      </c>
      <c r="C160" s="181">
        <f>C161</f>
        <v>0</v>
      </c>
      <c r="D160" s="181">
        <f t="shared" ref="D160:N160" si="56">D161</f>
        <v>1</v>
      </c>
      <c r="E160" s="181">
        <f t="shared" si="56"/>
        <v>0</v>
      </c>
      <c r="F160" s="181">
        <f t="shared" si="56"/>
        <v>0</v>
      </c>
      <c r="G160" s="181">
        <f t="shared" si="56"/>
        <v>0</v>
      </c>
      <c r="H160" s="181">
        <f t="shared" si="56"/>
        <v>0</v>
      </c>
      <c r="I160" s="181">
        <f t="shared" si="56"/>
        <v>0</v>
      </c>
      <c r="J160" s="181">
        <f t="shared" si="56"/>
        <v>4</v>
      </c>
      <c r="K160" s="181">
        <f t="shared" si="56"/>
        <v>0</v>
      </c>
      <c r="L160" s="181">
        <f t="shared" si="56"/>
        <v>0</v>
      </c>
      <c r="M160" s="181">
        <f t="shared" si="56"/>
        <v>0</v>
      </c>
      <c r="N160" s="181">
        <f t="shared" si="56"/>
        <v>0</v>
      </c>
    </row>
    <row r="161" spans="1:14">
      <c r="A161" s="182" t="s">
        <v>348</v>
      </c>
      <c r="B161" s="181">
        <f t="shared" si="47"/>
        <v>5</v>
      </c>
      <c r="C161" s="175">
        <v>0</v>
      </c>
      <c r="D161" s="175">
        <v>1</v>
      </c>
      <c r="E161" s="175">
        <v>0</v>
      </c>
      <c r="F161" s="175">
        <v>0</v>
      </c>
      <c r="G161" s="175">
        <v>0</v>
      </c>
      <c r="H161" s="175">
        <v>0</v>
      </c>
      <c r="I161" s="175">
        <v>0</v>
      </c>
      <c r="J161" s="175">
        <v>4</v>
      </c>
      <c r="K161" s="175">
        <v>0</v>
      </c>
      <c r="L161" s="175">
        <v>0</v>
      </c>
      <c r="M161" s="175">
        <v>0</v>
      </c>
      <c r="N161" s="175">
        <v>0</v>
      </c>
    </row>
    <row r="162" spans="1:14" s="181" customFormat="1">
      <c r="A162" s="181" t="s">
        <v>96</v>
      </c>
      <c r="B162" s="181">
        <f t="shared" si="47"/>
        <v>11</v>
      </c>
      <c r="C162" s="181">
        <f>SUM(C163:C165)</f>
        <v>0</v>
      </c>
      <c r="D162" s="181">
        <f t="shared" ref="D162:N162" si="57">SUM(D163:D165)</f>
        <v>2</v>
      </c>
      <c r="E162" s="181">
        <f t="shared" si="57"/>
        <v>2</v>
      </c>
      <c r="F162" s="181">
        <f t="shared" si="57"/>
        <v>0</v>
      </c>
      <c r="G162" s="181">
        <f t="shared" si="57"/>
        <v>0</v>
      </c>
      <c r="H162" s="181">
        <f t="shared" si="57"/>
        <v>1</v>
      </c>
      <c r="I162" s="181">
        <f t="shared" si="57"/>
        <v>2</v>
      </c>
      <c r="J162" s="181">
        <f t="shared" si="57"/>
        <v>1</v>
      </c>
      <c r="K162" s="181">
        <f t="shared" si="57"/>
        <v>1</v>
      </c>
      <c r="L162" s="181">
        <f t="shared" si="57"/>
        <v>2</v>
      </c>
      <c r="M162" s="181">
        <f t="shared" si="57"/>
        <v>0</v>
      </c>
      <c r="N162" s="181">
        <f t="shared" si="57"/>
        <v>0</v>
      </c>
    </row>
    <row r="163" spans="1:14">
      <c r="A163" s="182" t="s">
        <v>348</v>
      </c>
      <c r="B163" s="181">
        <f t="shared" si="47"/>
        <v>5</v>
      </c>
      <c r="C163" s="175">
        <v>0</v>
      </c>
      <c r="D163" s="175">
        <v>1</v>
      </c>
      <c r="E163" s="175">
        <v>2</v>
      </c>
      <c r="F163" s="175">
        <v>0</v>
      </c>
      <c r="G163" s="175">
        <v>0</v>
      </c>
      <c r="H163" s="175">
        <v>1</v>
      </c>
      <c r="I163" s="175">
        <v>1</v>
      </c>
      <c r="J163" s="175">
        <v>0</v>
      </c>
      <c r="K163" s="175">
        <v>0</v>
      </c>
      <c r="L163" s="175">
        <v>0</v>
      </c>
      <c r="M163" s="175">
        <v>0</v>
      </c>
      <c r="N163" s="175">
        <v>0</v>
      </c>
    </row>
    <row r="164" spans="1:14">
      <c r="A164" s="182" t="s">
        <v>349</v>
      </c>
      <c r="B164" s="181">
        <f t="shared" si="47"/>
        <v>4</v>
      </c>
      <c r="C164" s="175">
        <v>0</v>
      </c>
      <c r="D164" s="175">
        <v>1</v>
      </c>
      <c r="E164" s="175">
        <v>0</v>
      </c>
      <c r="F164" s="175">
        <v>0</v>
      </c>
      <c r="G164" s="175">
        <v>0</v>
      </c>
      <c r="H164" s="175">
        <v>0</v>
      </c>
      <c r="I164" s="175">
        <v>1</v>
      </c>
      <c r="J164" s="175">
        <v>1</v>
      </c>
      <c r="K164" s="175">
        <v>0</v>
      </c>
      <c r="L164" s="175">
        <v>1</v>
      </c>
      <c r="M164" s="175">
        <v>0</v>
      </c>
      <c r="N164" s="175">
        <v>0</v>
      </c>
    </row>
    <row r="165" spans="1:14">
      <c r="A165" s="182" t="s">
        <v>63</v>
      </c>
      <c r="B165" s="181">
        <f t="shared" si="47"/>
        <v>2</v>
      </c>
      <c r="C165" s="175">
        <v>0</v>
      </c>
      <c r="D165" s="175">
        <v>0</v>
      </c>
      <c r="E165" s="175">
        <v>0</v>
      </c>
      <c r="F165" s="175">
        <v>0</v>
      </c>
      <c r="G165" s="175">
        <v>0</v>
      </c>
      <c r="H165" s="175">
        <v>0</v>
      </c>
      <c r="I165" s="175">
        <v>0</v>
      </c>
      <c r="J165" s="175">
        <v>0</v>
      </c>
      <c r="K165" s="175">
        <v>1</v>
      </c>
      <c r="L165" s="175">
        <v>1</v>
      </c>
      <c r="M165" s="175">
        <v>0</v>
      </c>
      <c r="N165" s="175">
        <v>0</v>
      </c>
    </row>
    <row r="166" spans="1:14" s="181" customFormat="1">
      <c r="A166" s="181" t="s">
        <v>97</v>
      </c>
      <c r="B166" s="181">
        <f t="shared" si="47"/>
        <v>59</v>
      </c>
      <c r="C166" s="181">
        <f>SUM(C167:C168)</f>
        <v>6</v>
      </c>
      <c r="D166" s="181">
        <f t="shared" ref="D166:N166" si="58">SUM(D167:D168)</f>
        <v>6</v>
      </c>
      <c r="E166" s="181">
        <f t="shared" si="58"/>
        <v>4</v>
      </c>
      <c r="F166" s="181">
        <f t="shared" si="58"/>
        <v>8</v>
      </c>
      <c r="G166" s="181">
        <f t="shared" si="58"/>
        <v>4</v>
      </c>
      <c r="H166" s="181">
        <f t="shared" si="58"/>
        <v>6</v>
      </c>
      <c r="I166" s="181">
        <f t="shared" si="58"/>
        <v>8</v>
      </c>
      <c r="J166" s="181">
        <f t="shared" si="58"/>
        <v>5</v>
      </c>
      <c r="K166" s="181">
        <f t="shared" si="58"/>
        <v>4</v>
      </c>
      <c r="L166" s="181">
        <f t="shared" si="58"/>
        <v>4</v>
      </c>
      <c r="M166" s="181">
        <f t="shared" si="58"/>
        <v>0</v>
      </c>
      <c r="N166" s="181">
        <f t="shared" si="58"/>
        <v>4</v>
      </c>
    </row>
    <row r="167" spans="1:14">
      <c r="A167" s="182" t="s">
        <v>349</v>
      </c>
      <c r="B167" s="181">
        <f t="shared" si="47"/>
        <v>31</v>
      </c>
      <c r="C167" s="175">
        <v>1</v>
      </c>
      <c r="D167" s="175">
        <v>4</v>
      </c>
      <c r="E167" s="175">
        <v>0</v>
      </c>
      <c r="F167" s="175">
        <v>4</v>
      </c>
      <c r="G167" s="175">
        <v>2</v>
      </c>
      <c r="H167" s="175">
        <v>4</v>
      </c>
      <c r="I167" s="175">
        <v>3</v>
      </c>
      <c r="J167" s="175">
        <v>3</v>
      </c>
      <c r="K167" s="175">
        <v>3</v>
      </c>
      <c r="L167" s="175">
        <v>3</v>
      </c>
      <c r="M167" s="175">
        <v>0</v>
      </c>
      <c r="N167" s="175">
        <v>4</v>
      </c>
    </row>
    <row r="168" spans="1:14">
      <c r="A168" s="182" t="s">
        <v>56</v>
      </c>
      <c r="B168" s="181">
        <f t="shared" si="47"/>
        <v>28</v>
      </c>
      <c r="C168" s="175">
        <v>5</v>
      </c>
      <c r="D168" s="175">
        <v>2</v>
      </c>
      <c r="E168" s="175">
        <v>4</v>
      </c>
      <c r="F168" s="175">
        <v>4</v>
      </c>
      <c r="G168" s="175">
        <v>2</v>
      </c>
      <c r="H168" s="175">
        <v>2</v>
      </c>
      <c r="I168" s="175">
        <v>5</v>
      </c>
      <c r="J168" s="175">
        <v>2</v>
      </c>
      <c r="K168" s="175">
        <v>1</v>
      </c>
      <c r="L168" s="175">
        <v>1</v>
      </c>
      <c r="M168" s="175">
        <v>0</v>
      </c>
      <c r="N168" s="175">
        <v>0</v>
      </c>
    </row>
    <row r="169" spans="1:14" s="181" customFormat="1">
      <c r="A169" s="181" t="s">
        <v>100</v>
      </c>
      <c r="B169" s="181">
        <f t="shared" si="47"/>
        <v>1</v>
      </c>
      <c r="C169" s="181">
        <f>C170</f>
        <v>0</v>
      </c>
      <c r="D169" s="181">
        <f t="shared" ref="D169:N169" si="59">D170</f>
        <v>0</v>
      </c>
      <c r="E169" s="181">
        <f t="shared" si="59"/>
        <v>0</v>
      </c>
      <c r="F169" s="181">
        <f t="shared" si="59"/>
        <v>0</v>
      </c>
      <c r="G169" s="181">
        <f t="shared" si="59"/>
        <v>0</v>
      </c>
      <c r="H169" s="181">
        <f t="shared" si="59"/>
        <v>0</v>
      </c>
      <c r="I169" s="181">
        <f t="shared" si="59"/>
        <v>0</v>
      </c>
      <c r="J169" s="181">
        <f t="shared" si="59"/>
        <v>0</v>
      </c>
      <c r="K169" s="181">
        <f t="shared" si="59"/>
        <v>0</v>
      </c>
      <c r="L169" s="181">
        <f t="shared" si="59"/>
        <v>1</v>
      </c>
      <c r="M169" s="181">
        <f t="shared" si="59"/>
        <v>0</v>
      </c>
      <c r="N169" s="181">
        <f t="shared" si="59"/>
        <v>0</v>
      </c>
    </row>
    <row r="170" spans="1:14">
      <c r="A170" s="182" t="s">
        <v>349</v>
      </c>
      <c r="B170" s="181">
        <f t="shared" si="47"/>
        <v>1</v>
      </c>
      <c r="C170" s="175">
        <v>0</v>
      </c>
      <c r="D170" s="175">
        <v>0</v>
      </c>
      <c r="E170" s="175">
        <v>0</v>
      </c>
      <c r="F170" s="175">
        <v>0</v>
      </c>
      <c r="G170" s="175">
        <v>0</v>
      </c>
      <c r="H170" s="175">
        <v>0</v>
      </c>
      <c r="I170" s="175">
        <v>0</v>
      </c>
      <c r="J170" s="175">
        <v>0</v>
      </c>
      <c r="K170" s="175">
        <v>0</v>
      </c>
      <c r="L170" s="175">
        <v>1</v>
      </c>
      <c r="M170" s="175">
        <v>0</v>
      </c>
      <c r="N170" s="175">
        <v>0</v>
      </c>
    </row>
    <row r="171" spans="1:14" s="181" customFormat="1">
      <c r="A171" s="181" t="s">
        <v>20</v>
      </c>
      <c r="B171" s="181">
        <f t="shared" si="47"/>
        <v>2</v>
      </c>
      <c r="C171" s="181">
        <f>SUM(C172:C173)</f>
        <v>0</v>
      </c>
      <c r="D171" s="181">
        <f t="shared" ref="D171:N171" si="60">SUM(D172:D173)</f>
        <v>0</v>
      </c>
      <c r="E171" s="181">
        <f t="shared" si="60"/>
        <v>0</v>
      </c>
      <c r="F171" s="181">
        <f t="shared" si="60"/>
        <v>2</v>
      </c>
      <c r="G171" s="181">
        <f t="shared" si="60"/>
        <v>0</v>
      </c>
      <c r="H171" s="181">
        <f t="shared" si="60"/>
        <v>0</v>
      </c>
      <c r="I171" s="181">
        <f t="shared" si="60"/>
        <v>0</v>
      </c>
      <c r="J171" s="181">
        <f t="shared" si="60"/>
        <v>0</v>
      </c>
      <c r="K171" s="181">
        <f t="shared" si="60"/>
        <v>0</v>
      </c>
      <c r="L171" s="181">
        <f t="shared" si="60"/>
        <v>0</v>
      </c>
      <c r="M171" s="181">
        <f t="shared" si="60"/>
        <v>0</v>
      </c>
      <c r="N171" s="181">
        <f t="shared" si="60"/>
        <v>0</v>
      </c>
    </row>
    <row r="172" spans="1:14">
      <c r="A172" s="182" t="s">
        <v>348</v>
      </c>
      <c r="B172" s="181">
        <f t="shared" si="47"/>
        <v>1</v>
      </c>
      <c r="C172" s="175">
        <v>0</v>
      </c>
      <c r="D172" s="175">
        <v>0</v>
      </c>
      <c r="E172" s="175">
        <v>0</v>
      </c>
      <c r="F172" s="175">
        <v>1</v>
      </c>
      <c r="G172" s="175">
        <v>0</v>
      </c>
      <c r="H172" s="175">
        <v>0</v>
      </c>
      <c r="I172" s="175">
        <v>0</v>
      </c>
      <c r="J172" s="175">
        <v>0</v>
      </c>
      <c r="K172" s="175">
        <v>0</v>
      </c>
      <c r="L172" s="175">
        <v>0</v>
      </c>
      <c r="M172" s="175">
        <v>0</v>
      </c>
      <c r="N172" s="175">
        <v>0</v>
      </c>
    </row>
    <row r="173" spans="1:14">
      <c r="A173" s="182" t="s">
        <v>63</v>
      </c>
      <c r="B173" s="181">
        <f t="shared" si="47"/>
        <v>1</v>
      </c>
      <c r="C173" s="175">
        <v>0</v>
      </c>
      <c r="D173" s="175">
        <v>0</v>
      </c>
      <c r="E173" s="175">
        <v>0</v>
      </c>
      <c r="F173" s="175">
        <v>1</v>
      </c>
      <c r="G173" s="175">
        <v>0</v>
      </c>
      <c r="H173" s="175">
        <v>0</v>
      </c>
      <c r="I173" s="175">
        <v>0</v>
      </c>
      <c r="J173" s="175">
        <v>0</v>
      </c>
      <c r="K173" s="175">
        <v>0</v>
      </c>
      <c r="L173" s="175">
        <v>0</v>
      </c>
      <c r="M173" s="175">
        <v>0</v>
      </c>
      <c r="N173" s="175">
        <v>0</v>
      </c>
    </row>
    <row r="174" spans="1:14" s="181" customFormat="1">
      <c r="A174" s="181" t="s">
        <v>21</v>
      </c>
      <c r="B174" s="181">
        <f t="shared" si="47"/>
        <v>476</v>
      </c>
      <c r="C174" s="181">
        <f>SUM(C175:C182)</f>
        <v>36</v>
      </c>
      <c r="D174" s="181">
        <f t="shared" ref="D174:N174" si="61">SUM(D175:D182)</f>
        <v>41</v>
      </c>
      <c r="E174" s="181">
        <f t="shared" si="61"/>
        <v>32</v>
      </c>
      <c r="F174" s="181">
        <f t="shared" si="61"/>
        <v>39</v>
      </c>
      <c r="G174" s="181">
        <f t="shared" si="61"/>
        <v>46</v>
      </c>
      <c r="H174" s="181">
        <f t="shared" si="61"/>
        <v>53</v>
      </c>
      <c r="I174" s="181">
        <f t="shared" si="61"/>
        <v>49</v>
      </c>
      <c r="J174" s="181">
        <f t="shared" si="61"/>
        <v>38</v>
      </c>
      <c r="K174" s="181">
        <f t="shared" si="61"/>
        <v>37</v>
      </c>
      <c r="L174" s="181">
        <f t="shared" si="61"/>
        <v>28</v>
      </c>
      <c r="M174" s="181">
        <f t="shared" si="61"/>
        <v>34</v>
      </c>
      <c r="N174" s="181">
        <f t="shared" si="61"/>
        <v>43</v>
      </c>
    </row>
    <row r="175" spans="1:14">
      <c r="A175" s="182" t="s">
        <v>53</v>
      </c>
      <c r="B175" s="181">
        <f t="shared" si="47"/>
        <v>2</v>
      </c>
      <c r="C175" s="175">
        <v>0</v>
      </c>
      <c r="D175" s="175">
        <v>0</v>
      </c>
      <c r="E175" s="175">
        <v>1</v>
      </c>
      <c r="F175" s="175">
        <v>1</v>
      </c>
      <c r="G175" s="175">
        <v>0</v>
      </c>
      <c r="H175" s="175">
        <v>0</v>
      </c>
      <c r="I175" s="175">
        <v>0</v>
      </c>
      <c r="J175" s="175">
        <v>0</v>
      </c>
      <c r="K175" s="175">
        <v>0</v>
      </c>
      <c r="L175" s="175">
        <v>0</v>
      </c>
      <c r="M175" s="175">
        <v>0</v>
      </c>
      <c r="N175" s="175">
        <v>0</v>
      </c>
    </row>
    <row r="176" spans="1:14">
      <c r="A176" s="182" t="s">
        <v>348</v>
      </c>
      <c r="B176" s="181">
        <f t="shared" si="47"/>
        <v>57</v>
      </c>
      <c r="C176" s="175">
        <v>6</v>
      </c>
      <c r="D176" s="175">
        <v>7</v>
      </c>
      <c r="E176" s="175">
        <v>6</v>
      </c>
      <c r="F176" s="175">
        <v>4</v>
      </c>
      <c r="G176" s="175">
        <v>5</v>
      </c>
      <c r="H176" s="175">
        <v>6</v>
      </c>
      <c r="I176" s="175">
        <v>8</v>
      </c>
      <c r="J176" s="175">
        <v>1</v>
      </c>
      <c r="K176" s="175">
        <v>3</v>
      </c>
      <c r="L176" s="175">
        <v>3</v>
      </c>
      <c r="M176" s="175">
        <v>4</v>
      </c>
      <c r="N176" s="175">
        <v>4</v>
      </c>
    </row>
    <row r="177" spans="1:14">
      <c r="A177" s="182" t="s">
        <v>55</v>
      </c>
      <c r="B177" s="181">
        <f t="shared" si="47"/>
        <v>3</v>
      </c>
      <c r="C177" s="175">
        <v>2</v>
      </c>
      <c r="D177" s="175">
        <v>1</v>
      </c>
      <c r="E177" s="175">
        <v>0</v>
      </c>
      <c r="F177" s="175">
        <v>0</v>
      </c>
      <c r="G177" s="175">
        <v>0</v>
      </c>
      <c r="H177" s="175">
        <v>0</v>
      </c>
      <c r="I177" s="175">
        <v>0</v>
      </c>
      <c r="J177" s="175">
        <v>0</v>
      </c>
      <c r="K177" s="175">
        <v>0</v>
      </c>
      <c r="L177" s="175">
        <v>0</v>
      </c>
      <c r="M177" s="175">
        <v>0</v>
      </c>
      <c r="N177" s="175">
        <v>0</v>
      </c>
    </row>
    <row r="178" spans="1:14">
      <c r="A178" s="182" t="s">
        <v>87</v>
      </c>
      <c r="B178" s="181">
        <f t="shared" si="47"/>
        <v>1</v>
      </c>
      <c r="C178" s="175">
        <v>0</v>
      </c>
      <c r="D178" s="175">
        <v>0</v>
      </c>
      <c r="E178" s="175">
        <v>0</v>
      </c>
      <c r="F178" s="175">
        <v>0</v>
      </c>
      <c r="G178" s="175">
        <v>0</v>
      </c>
      <c r="H178" s="175">
        <v>1</v>
      </c>
      <c r="I178" s="175">
        <v>0</v>
      </c>
      <c r="J178" s="175">
        <v>0</v>
      </c>
      <c r="K178" s="175">
        <v>0</v>
      </c>
      <c r="L178" s="175">
        <v>0</v>
      </c>
      <c r="M178" s="175">
        <v>0</v>
      </c>
      <c r="N178" s="175">
        <v>0</v>
      </c>
    </row>
    <row r="179" spans="1:14">
      <c r="A179" s="182" t="s">
        <v>54</v>
      </c>
      <c r="B179" s="181">
        <f t="shared" si="47"/>
        <v>101</v>
      </c>
      <c r="C179" s="175">
        <v>9</v>
      </c>
      <c r="D179" s="175">
        <v>4</v>
      </c>
      <c r="E179" s="175">
        <v>5</v>
      </c>
      <c r="F179" s="175">
        <v>8</v>
      </c>
      <c r="G179" s="175">
        <v>11</v>
      </c>
      <c r="H179" s="175">
        <v>14</v>
      </c>
      <c r="I179" s="175">
        <v>9</v>
      </c>
      <c r="J179" s="175">
        <v>8</v>
      </c>
      <c r="K179" s="175">
        <v>8</v>
      </c>
      <c r="L179" s="175">
        <v>9</v>
      </c>
      <c r="M179" s="175">
        <v>7</v>
      </c>
      <c r="N179" s="175">
        <v>9</v>
      </c>
    </row>
    <row r="180" spans="1:14">
      <c r="A180" s="182" t="s">
        <v>349</v>
      </c>
      <c r="B180" s="181">
        <f t="shared" si="47"/>
        <v>127</v>
      </c>
      <c r="C180" s="175">
        <v>3</v>
      </c>
      <c r="D180" s="175">
        <v>10</v>
      </c>
      <c r="E180" s="175">
        <v>8</v>
      </c>
      <c r="F180" s="175">
        <v>11</v>
      </c>
      <c r="G180" s="175">
        <v>9</v>
      </c>
      <c r="H180" s="175">
        <v>14</v>
      </c>
      <c r="I180" s="175">
        <v>15</v>
      </c>
      <c r="J180" s="175">
        <v>16</v>
      </c>
      <c r="K180" s="175">
        <v>12</v>
      </c>
      <c r="L180" s="175">
        <v>7</v>
      </c>
      <c r="M180" s="175">
        <v>10</v>
      </c>
      <c r="N180" s="175">
        <v>12</v>
      </c>
    </row>
    <row r="181" spans="1:14">
      <c r="A181" s="182" t="s">
        <v>56</v>
      </c>
      <c r="B181" s="181">
        <f t="shared" si="47"/>
        <v>184</v>
      </c>
      <c r="C181" s="175">
        <v>16</v>
      </c>
      <c r="D181" s="175">
        <v>19</v>
      </c>
      <c r="E181" s="175">
        <v>12</v>
      </c>
      <c r="F181" s="175">
        <v>15</v>
      </c>
      <c r="G181" s="175">
        <v>21</v>
      </c>
      <c r="H181" s="175">
        <v>18</v>
      </c>
      <c r="I181" s="175">
        <v>17</v>
      </c>
      <c r="J181" s="175">
        <v>13</v>
      </c>
      <c r="K181" s="175">
        <v>14</v>
      </c>
      <c r="L181" s="175">
        <v>9</v>
      </c>
      <c r="M181" s="175">
        <v>12</v>
      </c>
      <c r="N181" s="175">
        <v>18</v>
      </c>
    </row>
    <row r="182" spans="1:14">
      <c r="A182" s="182" t="s">
        <v>52</v>
      </c>
      <c r="B182" s="181">
        <f t="shared" si="47"/>
        <v>1</v>
      </c>
      <c r="C182" s="175">
        <v>0</v>
      </c>
      <c r="D182" s="175">
        <v>0</v>
      </c>
      <c r="E182" s="175">
        <v>0</v>
      </c>
      <c r="F182" s="175">
        <v>0</v>
      </c>
      <c r="G182" s="175">
        <v>0</v>
      </c>
      <c r="H182" s="175">
        <v>0</v>
      </c>
      <c r="I182" s="175">
        <v>0</v>
      </c>
      <c r="J182" s="175">
        <v>0</v>
      </c>
      <c r="K182" s="175">
        <v>0</v>
      </c>
      <c r="L182" s="175">
        <v>0</v>
      </c>
      <c r="M182" s="175">
        <v>1</v>
      </c>
      <c r="N182" s="175">
        <v>0</v>
      </c>
    </row>
    <row r="183" spans="1:14" s="181" customFormat="1">
      <c r="A183" s="181" t="s">
        <v>22</v>
      </c>
      <c r="B183" s="181">
        <f t="shared" si="47"/>
        <v>114</v>
      </c>
      <c r="C183" s="181">
        <f>C184+C191</f>
        <v>23</v>
      </c>
      <c r="D183" s="181">
        <f t="shared" ref="D183:N183" si="62">D184+D191</f>
        <v>22</v>
      </c>
      <c r="E183" s="181">
        <f t="shared" si="62"/>
        <v>19</v>
      </c>
      <c r="F183" s="181">
        <f t="shared" si="62"/>
        <v>7</v>
      </c>
      <c r="G183" s="181">
        <f t="shared" si="62"/>
        <v>0</v>
      </c>
      <c r="H183" s="181">
        <f t="shared" si="62"/>
        <v>2</v>
      </c>
      <c r="I183" s="181">
        <f t="shared" si="62"/>
        <v>5</v>
      </c>
      <c r="J183" s="181">
        <f t="shared" si="62"/>
        <v>3</v>
      </c>
      <c r="K183" s="181">
        <f t="shared" si="62"/>
        <v>3</v>
      </c>
      <c r="L183" s="181">
        <f t="shared" si="62"/>
        <v>3</v>
      </c>
      <c r="M183" s="181">
        <f t="shared" si="62"/>
        <v>5</v>
      </c>
      <c r="N183" s="181">
        <f t="shared" si="62"/>
        <v>22</v>
      </c>
    </row>
    <row r="184" spans="1:14" s="181" customFormat="1">
      <c r="A184" s="183" t="s">
        <v>22</v>
      </c>
      <c r="B184" s="181">
        <f t="shared" si="47"/>
        <v>112</v>
      </c>
      <c r="C184" s="181">
        <f>SUM(C185:C190)</f>
        <v>23</v>
      </c>
      <c r="D184" s="181">
        <f t="shared" ref="D184:N184" si="63">SUM(D185:D190)</f>
        <v>22</v>
      </c>
      <c r="E184" s="181">
        <f t="shared" si="63"/>
        <v>19</v>
      </c>
      <c r="F184" s="181">
        <f t="shared" si="63"/>
        <v>7</v>
      </c>
      <c r="G184" s="181">
        <f t="shared" si="63"/>
        <v>0</v>
      </c>
      <c r="H184" s="181">
        <f t="shared" si="63"/>
        <v>2</v>
      </c>
      <c r="I184" s="181">
        <f t="shared" si="63"/>
        <v>4</v>
      </c>
      <c r="J184" s="181">
        <f t="shared" si="63"/>
        <v>3</v>
      </c>
      <c r="K184" s="181">
        <f t="shared" si="63"/>
        <v>3</v>
      </c>
      <c r="L184" s="181">
        <f t="shared" si="63"/>
        <v>3</v>
      </c>
      <c r="M184" s="181">
        <f t="shared" si="63"/>
        <v>5</v>
      </c>
      <c r="N184" s="181">
        <f t="shared" si="63"/>
        <v>21</v>
      </c>
    </row>
    <row r="185" spans="1:14">
      <c r="A185" s="182" t="s">
        <v>348</v>
      </c>
      <c r="B185" s="181">
        <f t="shared" si="47"/>
        <v>14</v>
      </c>
      <c r="C185" s="175">
        <v>2</v>
      </c>
      <c r="D185" s="175">
        <v>2</v>
      </c>
      <c r="E185" s="175">
        <v>0</v>
      </c>
      <c r="F185" s="175">
        <v>1</v>
      </c>
      <c r="G185" s="175">
        <v>0</v>
      </c>
      <c r="H185" s="175">
        <v>2</v>
      </c>
      <c r="I185" s="175">
        <v>2</v>
      </c>
      <c r="J185" s="175">
        <v>2</v>
      </c>
      <c r="K185" s="175">
        <v>1</v>
      </c>
      <c r="L185" s="175">
        <v>1</v>
      </c>
      <c r="M185" s="175">
        <v>0</v>
      </c>
      <c r="N185" s="175">
        <v>1</v>
      </c>
    </row>
    <row r="186" spans="1:14">
      <c r="A186" s="182" t="s">
        <v>55</v>
      </c>
      <c r="B186" s="181">
        <f t="shared" si="47"/>
        <v>80</v>
      </c>
      <c r="C186" s="175">
        <v>20</v>
      </c>
      <c r="D186" s="175">
        <v>18</v>
      </c>
      <c r="E186" s="175">
        <v>17</v>
      </c>
      <c r="F186" s="175">
        <v>4</v>
      </c>
      <c r="G186" s="175">
        <v>0</v>
      </c>
      <c r="H186" s="175">
        <v>0</v>
      </c>
      <c r="I186" s="175">
        <v>0</v>
      </c>
      <c r="J186" s="175">
        <v>0</v>
      </c>
      <c r="K186" s="175">
        <v>0</v>
      </c>
      <c r="L186" s="175">
        <v>0</v>
      </c>
      <c r="M186" s="175">
        <v>4</v>
      </c>
      <c r="N186" s="175">
        <v>17</v>
      </c>
    </row>
    <row r="187" spans="1:14">
      <c r="A187" s="182" t="s">
        <v>238</v>
      </c>
      <c r="B187" s="181">
        <f t="shared" si="47"/>
        <v>1</v>
      </c>
      <c r="C187" s="175">
        <v>0</v>
      </c>
      <c r="D187" s="175">
        <v>1</v>
      </c>
      <c r="E187" s="175">
        <v>0</v>
      </c>
      <c r="F187" s="175">
        <v>0</v>
      </c>
      <c r="G187" s="175">
        <v>0</v>
      </c>
      <c r="H187" s="175">
        <v>0</v>
      </c>
      <c r="I187" s="175">
        <v>0</v>
      </c>
      <c r="J187" s="175">
        <v>0</v>
      </c>
      <c r="K187" s="175">
        <v>0</v>
      </c>
      <c r="L187" s="175">
        <v>0</v>
      </c>
      <c r="M187" s="175">
        <v>0</v>
      </c>
      <c r="N187" s="175">
        <v>0</v>
      </c>
    </row>
    <row r="188" spans="1:14">
      <c r="A188" s="182" t="s">
        <v>349</v>
      </c>
      <c r="B188" s="181">
        <f t="shared" si="47"/>
        <v>12</v>
      </c>
      <c r="C188" s="175">
        <v>0</v>
      </c>
      <c r="D188" s="175">
        <v>1</v>
      </c>
      <c r="E188" s="175">
        <v>2</v>
      </c>
      <c r="F188" s="175">
        <v>0</v>
      </c>
      <c r="G188" s="175">
        <v>0</v>
      </c>
      <c r="H188" s="175">
        <v>0</v>
      </c>
      <c r="I188" s="175">
        <v>2</v>
      </c>
      <c r="J188" s="175">
        <v>1</v>
      </c>
      <c r="K188" s="175">
        <v>2</v>
      </c>
      <c r="L188" s="175">
        <v>1</v>
      </c>
      <c r="M188" s="175">
        <v>1</v>
      </c>
      <c r="N188" s="175">
        <v>2</v>
      </c>
    </row>
    <row r="189" spans="1:14">
      <c r="A189" s="182" t="s">
        <v>56</v>
      </c>
      <c r="B189" s="181">
        <f t="shared" si="47"/>
        <v>3</v>
      </c>
      <c r="C189" s="175">
        <v>0</v>
      </c>
      <c r="D189" s="175">
        <v>0</v>
      </c>
      <c r="E189" s="175">
        <v>0</v>
      </c>
      <c r="F189" s="175">
        <v>1</v>
      </c>
      <c r="G189" s="175">
        <v>0</v>
      </c>
      <c r="H189" s="175">
        <v>0</v>
      </c>
      <c r="I189" s="175">
        <v>0</v>
      </c>
      <c r="J189" s="175">
        <v>0</v>
      </c>
      <c r="K189" s="175">
        <v>0</v>
      </c>
      <c r="L189" s="175">
        <v>1</v>
      </c>
      <c r="M189" s="175">
        <v>0</v>
      </c>
      <c r="N189" s="175">
        <v>1</v>
      </c>
    </row>
    <row r="190" spans="1:14">
      <c r="A190" s="182" t="s">
        <v>52</v>
      </c>
      <c r="B190" s="181">
        <f t="shared" si="47"/>
        <v>2</v>
      </c>
      <c r="C190" s="175">
        <v>1</v>
      </c>
      <c r="D190" s="175">
        <v>0</v>
      </c>
      <c r="E190" s="175">
        <v>0</v>
      </c>
      <c r="F190" s="175">
        <v>1</v>
      </c>
      <c r="G190" s="175">
        <v>0</v>
      </c>
      <c r="H190" s="175">
        <v>0</v>
      </c>
      <c r="I190" s="175">
        <v>0</v>
      </c>
      <c r="J190" s="175">
        <v>0</v>
      </c>
      <c r="K190" s="175">
        <v>0</v>
      </c>
      <c r="L190" s="175">
        <v>0</v>
      </c>
      <c r="M190" s="175">
        <v>0</v>
      </c>
      <c r="N190" s="175">
        <v>0</v>
      </c>
    </row>
    <row r="191" spans="1:14" s="181" customFormat="1">
      <c r="A191" s="183" t="s">
        <v>332</v>
      </c>
      <c r="B191" s="181">
        <f t="shared" si="47"/>
        <v>2</v>
      </c>
      <c r="C191" s="181">
        <f>C192</f>
        <v>0</v>
      </c>
      <c r="D191" s="181">
        <f t="shared" ref="D191:N191" si="64">D192</f>
        <v>0</v>
      </c>
      <c r="E191" s="181">
        <f t="shared" si="64"/>
        <v>0</v>
      </c>
      <c r="F191" s="181">
        <f t="shared" si="64"/>
        <v>0</v>
      </c>
      <c r="G191" s="181">
        <f t="shared" si="64"/>
        <v>0</v>
      </c>
      <c r="H191" s="181">
        <f t="shared" si="64"/>
        <v>0</v>
      </c>
      <c r="I191" s="181">
        <f t="shared" si="64"/>
        <v>1</v>
      </c>
      <c r="J191" s="181">
        <f t="shared" si="64"/>
        <v>0</v>
      </c>
      <c r="K191" s="181">
        <f t="shared" si="64"/>
        <v>0</v>
      </c>
      <c r="L191" s="181">
        <f t="shared" si="64"/>
        <v>0</v>
      </c>
      <c r="M191" s="181">
        <f t="shared" si="64"/>
        <v>0</v>
      </c>
      <c r="N191" s="181">
        <f t="shared" si="64"/>
        <v>1</v>
      </c>
    </row>
    <row r="192" spans="1:14">
      <c r="A192" s="182" t="s">
        <v>53</v>
      </c>
      <c r="B192" s="181">
        <f t="shared" si="47"/>
        <v>2</v>
      </c>
      <c r="C192" s="175">
        <v>0</v>
      </c>
      <c r="D192" s="175">
        <v>0</v>
      </c>
      <c r="E192" s="175">
        <v>0</v>
      </c>
      <c r="F192" s="175">
        <v>0</v>
      </c>
      <c r="G192" s="175">
        <v>0</v>
      </c>
      <c r="H192" s="175">
        <v>0</v>
      </c>
      <c r="I192" s="175">
        <v>1</v>
      </c>
      <c r="J192" s="175">
        <v>0</v>
      </c>
      <c r="K192" s="175">
        <v>0</v>
      </c>
      <c r="L192" s="175">
        <v>0</v>
      </c>
      <c r="M192" s="175">
        <v>0</v>
      </c>
      <c r="N192" s="175">
        <v>1</v>
      </c>
    </row>
    <row r="193" spans="1:14" s="181" customFormat="1">
      <c r="A193" s="181" t="s">
        <v>23</v>
      </c>
      <c r="B193" s="181">
        <f t="shared" si="47"/>
        <v>17</v>
      </c>
      <c r="C193" s="181">
        <f>SUM(C194:C199)</f>
        <v>2</v>
      </c>
      <c r="D193" s="181">
        <f t="shared" ref="D193:N193" si="65">SUM(D194:D199)</f>
        <v>1</v>
      </c>
      <c r="E193" s="181">
        <f t="shared" si="65"/>
        <v>4</v>
      </c>
      <c r="F193" s="181">
        <f t="shared" si="65"/>
        <v>2</v>
      </c>
      <c r="G193" s="181">
        <f t="shared" si="65"/>
        <v>3</v>
      </c>
      <c r="H193" s="181">
        <f t="shared" si="65"/>
        <v>0</v>
      </c>
      <c r="I193" s="181">
        <f t="shared" si="65"/>
        <v>2</v>
      </c>
      <c r="J193" s="181">
        <f t="shared" si="65"/>
        <v>0</v>
      </c>
      <c r="K193" s="181">
        <f t="shared" si="65"/>
        <v>0</v>
      </c>
      <c r="L193" s="181">
        <f t="shared" si="65"/>
        <v>1</v>
      </c>
      <c r="M193" s="181">
        <f t="shared" si="65"/>
        <v>2</v>
      </c>
      <c r="N193" s="181">
        <f t="shared" si="65"/>
        <v>0</v>
      </c>
    </row>
    <row r="194" spans="1:14">
      <c r="A194" s="182" t="s">
        <v>53</v>
      </c>
      <c r="B194" s="181">
        <f t="shared" si="47"/>
        <v>7</v>
      </c>
      <c r="C194" s="175">
        <v>0</v>
      </c>
      <c r="D194" s="175">
        <v>0</v>
      </c>
      <c r="E194" s="175">
        <v>3</v>
      </c>
      <c r="F194" s="175">
        <v>2</v>
      </c>
      <c r="G194" s="175">
        <v>1</v>
      </c>
      <c r="H194" s="175">
        <v>0</v>
      </c>
      <c r="I194" s="175">
        <v>1</v>
      </c>
      <c r="J194" s="175">
        <v>0</v>
      </c>
      <c r="K194" s="175">
        <v>0</v>
      </c>
      <c r="L194" s="175">
        <v>0</v>
      </c>
      <c r="M194" s="175">
        <v>0</v>
      </c>
      <c r="N194" s="175">
        <v>0</v>
      </c>
    </row>
    <row r="195" spans="1:14">
      <c r="A195" s="182" t="s">
        <v>348</v>
      </c>
      <c r="B195" s="181">
        <f t="shared" si="47"/>
        <v>1</v>
      </c>
      <c r="C195" s="175">
        <v>0</v>
      </c>
      <c r="D195" s="175">
        <v>0</v>
      </c>
      <c r="E195" s="175">
        <v>0</v>
      </c>
      <c r="F195" s="175">
        <v>0</v>
      </c>
      <c r="G195" s="175">
        <v>0</v>
      </c>
      <c r="H195" s="175">
        <v>0</v>
      </c>
      <c r="I195" s="175">
        <v>0</v>
      </c>
      <c r="J195" s="175">
        <v>0</v>
      </c>
      <c r="K195" s="175">
        <v>0</v>
      </c>
      <c r="L195" s="175">
        <v>0</v>
      </c>
      <c r="M195" s="175">
        <v>1</v>
      </c>
      <c r="N195" s="175">
        <v>0</v>
      </c>
    </row>
    <row r="196" spans="1:14">
      <c r="A196" s="182" t="s">
        <v>55</v>
      </c>
      <c r="B196" s="181">
        <f t="shared" si="47"/>
        <v>1</v>
      </c>
      <c r="C196" s="175">
        <v>0</v>
      </c>
      <c r="D196" s="175">
        <v>0</v>
      </c>
      <c r="E196" s="175">
        <v>0</v>
      </c>
      <c r="F196" s="175">
        <v>0</v>
      </c>
      <c r="G196" s="175">
        <v>0</v>
      </c>
      <c r="H196" s="175">
        <v>0</v>
      </c>
      <c r="I196" s="175">
        <v>0</v>
      </c>
      <c r="J196" s="175">
        <v>0</v>
      </c>
      <c r="K196" s="175">
        <v>0</v>
      </c>
      <c r="L196" s="175">
        <v>1</v>
      </c>
      <c r="M196" s="175">
        <v>0</v>
      </c>
      <c r="N196" s="175">
        <v>0</v>
      </c>
    </row>
    <row r="197" spans="1:14">
      <c r="A197" s="182" t="s">
        <v>349</v>
      </c>
      <c r="B197" s="181">
        <f t="shared" si="47"/>
        <v>3</v>
      </c>
      <c r="C197" s="175">
        <v>1</v>
      </c>
      <c r="D197" s="175">
        <v>1</v>
      </c>
      <c r="E197" s="175">
        <v>0</v>
      </c>
      <c r="F197" s="175">
        <v>0</v>
      </c>
      <c r="G197" s="175">
        <v>0</v>
      </c>
      <c r="H197" s="175">
        <v>0</v>
      </c>
      <c r="I197" s="175">
        <v>1</v>
      </c>
      <c r="J197" s="175">
        <v>0</v>
      </c>
      <c r="K197" s="175">
        <v>0</v>
      </c>
      <c r="L197" s="175">
        <v>0</v>
      </c>
      <c r="M197" s="175">
        <v>0</v>
      </c>
      <c r="N197" s="175">
        <v>0</v>
      </c>
    </row>
    <row r="198" spans="1:14">
      <c r="A198" s="182" t="s">
        <v>63</v>
      </c>
      <c r="B198" s="181">
        <f t="shared" ref="B198:B261" si="66">SUM(C198:N198)</f>
        <v>3</v>
      </c>
      <c r="C198" s="175">
        <v>1</v>
      </c>
      <c r="D198" s="175">
        <v>0</v>
      </c>
      <c r="E198" s="175">
        <v>0</v>
      </c>
      <c r="F198" s="175">
        <v>0</v>
      </c>
      <c r="G198" s="175">
        <v>1</v>
      </c>
      <c r="H198" s="175">
        <v>0</v>
      </c>
      <c r="I198" s="175">
        <v>0</v>
      </c>
      <c r="J198" s="175">
        <v>0</v>
      </c>
      <c r="K198" s="175">
        <v>0</v>
      </c>
      <c r="L198" s="175">
        <v>0</v>
      </c>
      <c r="M198" s="175">
        <v>1</v>
      </c>
      <c r="N198" s="175">
        <v>0</v>
      </c>
    </row>
    <row r="199" spans="1:14">
      <c r="A199" s="182" t="s">
        <v>52</v>
      </c>
      <c r="B199" s="181">
        <f t="shared" si="66"/>
        <v>2</v>
      </c>
      <c r="C199" s="175">
        <v>0</v>
      </c>
      <c r="D199" s="175">
        <v>0</v>
      </c>
      <c r="E199" s="175">
        <v>1</v>
      </c>
      <c r="F199" s="175">
        <v>0</v>
      </c>
      <c r="G199" s="175">
        <v>1</v>
      </c>
      <c r="H199" s="175">
        <v>0</v>
      </c>
      <c r="I199" s="175">
        <v>0</v>
      </c>
      <c r="J199" s="175">
        <v>0</v>
      </c>
      <c r="K199" s="175">
        <v>0</v>
      </c>
      <c r="L199" s="175">
        <v>0</v>
      </c>
      <c r="M199" s="175">
        <v>0</v>
      </c>
      <c r="N199" s="175">
        <v>0</v>
      </c>
    </row>
    <row r="200" spans="1:14" s="181" customFormat="1">
      <c r="A200" s="181" t="s">
        <v>43</v>
      </c>
      <c r="B200" s="181">
        <f t="shared" si="66"/>
        <v>9</v>
      </c>
      <c r="C200" s="181">
        <f>C201</f>
        <v>0</v>
      </c>
      <c r="D200" s="181">
        <f t="shared" ref="D200:N200" si="67">D201</f>
        <v>1</v>
      </c>
      <c r="E200" s="181">
        <f t="shared" si="67"/>
        <v>0</v>
      </c>
      <c r="F200" s="181">
        <f t="shared" si="67"/>
        <v>3</v>
      </c>
      <c r="G200" s="181">
        <f t="shared" si="67"/>
        <v>0</v>
      </c>
      <c r="H200" s="181">
        <f t="shared" si="67"/>
        <v>2</v>
      </c>
      <c r="I200" s="181">
        <f t="shared" si="67"/>
        <v>1</v>
      </c>
      <c r="J200" s="181">
        <f t="shared" si="67"/>
        <v>1</v>
      </c>
      <c r="K200" s="181">
        <f t="shared" si="67"/>
        <v>0</v>
      </c>
      <c r="L200" s="181">
        <f t="shared" si="67"/>
        <v>1</v>
      </c>
      <c r="M200" s="181">
        <f t="shared" si="67"/>
        <v>0</v>
      </c>
      <c r="N200" s="181">
        <f t="shared" si="67"/>
        <v>0</v>
      </c>
    </row>
    <row r="201" spans="1:14">
      <c r="A201" s="182" t="s">
        <v>348</v>
      </c>
      <c r="B201" s="181">
        <f t="shared" si="66"/>
        <v>9</v>
      </c>
      <c r="C201" s="175">
        <v>0</v>
      </c>
      <c r="D201" s="175">
        <v>1</v>
      </c>
      <c r="E201" s="175">
        <v>0</v>
      </c>
      <c r="F201" s="175">
        <v>3</v>
      </c>
      <c r="G201" s="175">
        <v>0</v>
      </c>
      <c r="H201" s="175">
        <v>2</v>
      </c>
      <c r="I201" s="175">
        <v>1</v>
      </c>
      <c r="J201" s="175">
        <v>1</v>
      </c>
      <c r="K201" s="175">
        <v>0</v>
      </c>
      <c r="L201" s="175">
        <v>1</v>
      </c>
      <c r="M201" s="175">
        <v>0</v>
      </c>
      <c r="N201" s="175">
        <v>0</v>
      </c>
    </row>
    <row r="202" spans="1:14" s="181" customFormat="1">
      <c r="A202" s="181" t="s">
        <v>255</v>
      </c>
      <c r="B202" s="181">
        <f t="shared" si="66"/>
        <v>23</v>
      </c>
      <c r="C202" s="181">
        <f>SUM(C203:C204)</f>
        <v>0</v>
      </c>
      <c r="D202" s="181">
        <f t="shared" ref="D202:N202" si="68">SUM(D203:D204)</f>
        <v>0</v>
      </c>
      <c r="E202" s="181">
        <f t="shared" si="68"/>
        <v>4</v>
      </c>
      <c r="F202" s="181">
        <f t="shared" si="68"/>
        <v>2</v>
      </c>
      <c r="G202" s="181">
        <f t="shared" si="68"/>
        <v>2</v>
      </c>
      <c r="H202" s="181">
        <f t="shared" si="68"/>
        <v>4</v>
      </c>
      <c r="I202" s="181">
        <f t="shared" si="68"/>
        <v>2</v>
      </c>
      <c r="J202" s="181">
        <f t="shared" si="68"/>
        <v>4</v>
      </c>
      <c r="K202" s="181">
        <f t="shared" si="68"/>
        <v>1</v>
      </c>
      <c r="L202" s="181">
        <f t="shared" si="68"/>
        <v>2</v>
      </c>
      <c r="M202" s="181">
        <f t="shared" si="68"/>
        <v>1</v>
      </c>
      <c r="N202" s="181">
        <f t="shared" si="68"/>
        <v>1</v>
      </c>
    </row>
    <row r="203" spans="1:14">
      <c r="A203" s="182" t="s">
        <v>349</v>
      </c>
      <c r="B203" s="181">
        <f t="shared" si="66"/>
        <v>22</v>
      </c>
      <c r="C203" s="175">
        <v>0</v>
      </c>
      <c r="D203" s="175">
        <v>0</v>
      </c>
      <c r="E203" s="175">
        <v>4</v>
      </c>
      <c r="F203" s="175">
        <v>1</v>
      </c>
      <c r="G203" s="175">
        <v>2</v>
      </c>
      <c r="H203" s="175">
        <v>4</v>
      </c>
      <c r="I203" s="175">
        <v>2</v>
      </c>
      <c r="J203" s="175">
        <v>4</v>
      </c>
      <c r="K203" s="175">
        <v>1</v>
      </c>
      <c r="L203" s="175">
        <v>2</v>
      </c>
      <c r="M203" s="175">
        <v>1</v>
      </c>
      <c r="N203" s="175">
        <v>1</v>
      </c>
    </row>
    <row r="204" spans="1:14">
      <c r="A204" s="182" t="s">
        <v>52</v>
      </c>
      <c r="B204" s="181">
        <f t="shared" si="66"/>
        <v>1</v>
      </c>
      <c r="C204" s="175">
        <v>0</v>
      </c>
      <c r="D204" s="175">
        <v>0</v>
      </c>
      <c r="E204" s="175">
        <v>0</v>
      </c>
      <c r="F204" s="175">
        <v>1</v>
      </c>
      <c r="G204" s="175">
        <v>0</v>
      </c>
      <c r="H204" s="175">
        <v>0</v>
      </c>
      <c r="I204" s="175">
        <v>0</v>
      </c>
      <c r="J204" s="175">
        <v>0</v>
      </c>
      <c r="K204" s="175">
        <v>0</v>
      </c>
      <c r="L204" s="175">
        <v>0</v>
      </c>
      <c r="M204" s="175">
        <v>0</v>
      </c>
      <c r="N204" s="175">
        <v>0</v>
      </c>
    </row>
    <row r="205" spans="1:14" s="181" customFormat="1">
      <c r="A205" s="181" t="s">
        <v>24</v>
      </c>
      <c r="B205" s="181">
        <f t="shared" si="66"/>
        <v>748</v>
      </c>
      <c r="C205" s="181">
        <f>SUM(C206:C212)</f>
        <v>56</v>
      </c>
      <c r="D205" s="181">
        <f t="shared" ref="D205:N205" si="69">SUM(D206:D212)</f>
        <v>58</v>
      </c>
      <c r="E205" s="181">
        <f t="shared" si="69"/>
        <v>67</v>
      </c>
      <c r="F205" s="181">
        <f t="shared" si="69"/>
        <v>62</v>
      </c>
      <c r="G205" s="181">
        <f t="shared" si="69"/>
        <v>69</v>
      </c>
      <c r="H205" s="181">
        <f t="shared" si="69"/>
        <v>57</v>
      </c>
      <c r="I205" s="181">
        <f t="shared" si="69"/>
        <v>52</v>
      </c>
      <c r="J205" s="181">
        <f t="shared" si="69"/>
        <v>59</v>
      </c>
      <c r="K205" s="181">
        <f t="shared" si="69"/>
        <v>53</v>
      </c>
      <c r="L205" s="181">
        <f t="shared" si="69"/>
        <v>75</v>
      </c>
      <c r="M205" s="181">
        <f t="shared" si="69"/>
        <v>67</v>
      </c>
      <c r="N205" s="181">
        <f t="shared" si="69"/>
        <v>73</v>
      </c>
    </row>
    <row r="206" spans="1:14">
      <c r="A206" s="182" t="s">
        <v>53</v>
      </c>
      <c r="B206" s="181">
        <f t="shared" si="66"/>
        <v>1</v>
      </c>
      <c r="C206" s="175">
        <v>0</v>
      </c>
      <c r="D206" s="175">
        <v>0</v>
      </c>
      <c r="E206" s="175">
        <v>0</v>
      </c>
      <c r="F206" s="175">
        <v>0</v>
      </c>
      <c r="G206" s="175">
        <v>0</v>
      </c>
      <c r="H206" s="175">
        <v>0</v>
      </c>
      <c r="I206" s="175">
        <v>0</v>
      </c>
      <c r="J206" s="175">
        <v>0</v>
      </c>
      <c r="K206" s="175">
        <v>0</v>
      </c>
      <c r="L206" s="175">
        <v>1</v>
      </c>
      <c r="M206" s="175">
        <v>0</v>
      </c>
      <c r="N206" s="175">
        <v>0</v>
      </c>
    </row>
    <row r="207" spans="1:14">
      <c r="A207" s="182" t="s">
        <v>348</v>
      </c>
      <c r="B207" s="181">
        <f t="shared" si="66"/>
        <v>107</v>
      </c>
      <c r="C207" s="175">
        <v>7</v>
      </c>
      <c r="D207" s="175">
        <v>12</v>
      </c>
      <c r="E207" s="175">
        <v>15</v>
      </c>
      <c r="F207" s="175">
        <v>7</v>
      </c>
      <c r="G207" s="175">
        <v>8</v>
      </c>
      <c r="H207" s="175">
        <v>8</v>
      </c>
      <c r="I207" s="175">
        <v>11</v>
      </c>
      <c r="J207" s="175">
        <v>9</v>
      </c>
      <c r="K207" s="175">
        <v>6</v>
      </c>
      <c r="L207" s="175">
        <v>9</v>
      </c>
      <c r="M207" s="175">
        <v>10</v>
      </c>
      <c r="N207" s="175">
        <v>5</v>
      </c>
    </row>
    <row r="208" spans="1:14">
      <c r="A208" s="182" t="s">
        <v>54</v>
      </c>
      <c r="B208" s="181">
        <f t="shared" si="66"/>
        <v>32</v>
      </c>
      <c r="C208" s="175">
        <v>2</v>
      </c>
      <c r="D208" s="175">
        <v>4</v>
      </c>
      <c r="E208" s="175">
        <v>6</v>
      </c>
      <c r="F208" s="175">
        <v>2</v>
      </c>
      <c r="G208" s="175">
        <v>5</v>
      </c>
      <c r="H208" s="175">
        <v>0</v>
      </c>
      <c r="I208" s="175">
        <v>1</v>
      </c>
      <c r="J208" s="175">
        <v>4</v>
      </c>
      <c r="K208" s="175">
        <v>0</v>
      </c>
      <c r="L208" s="175">
        <v>2</v>
      </c>
      <c r="M208" s="175">
        <v>1</v>
      </c>
      <c r="N208" s="175">
        <v>5</v>
      </c>
    </row>
    <row r="209" spans="1:14">
      <c r="A209" s="182" t="s">
        <v>349</v>
      </c>
      <c r="B209" s="181">
        <f t="shared" si="66"/>
        <v>479</v>
      </c>
      <c r="C209" s="175">
        <v>38</v>
      </c>
      <c r="D209" s="175">
        <v>27</v>
      </c>
      <c r="E209" s="175">
        <v>38</v>
      </c>
      <c r="F209" s="175">
        <v>40</v>
      </c>
      <c r="G209" s="175">
        <v>44</v>
      </c>
      <c r="H209" s="175">
        <v>43</v>
      </c>
      <c r="I209" s="175">
        <v>31</v>
      </c>
      <c r="J209" s="175">
        <v>34</v>
      </c>
      <c r="K209" s="175">
        <v>37</v>
      </c>
      <c r="L209" s="175">
        <v>48</v>
      </c>
      <c r="M209" s="175">
        <v>45</v>
      </c>
      <c r="N209" s="175">
        <v>54</v>
      </c>
    </row>
    <row r="210" spans="1:14">
      <c r="A210" s="182" t="s">
        <v>63</v>
      </c>
      <c r="B210" s="181">
        <f t="shared" si="66"/>
        <v>6</v>
      </c>
      <c r="C210" s="175">
        <v>0</v>
      </c>
      <c r="D210" s="175">
        <v>1</v>
      </c>
      <c r="E210" s="175">
        <v>0</v>
      </c>
      <c r="F210" s="175">
        <v>0</v>
      </c>
      <c r="G210" s="175">
        <v>3</v>
      </c>
      <c r="H210" s="175">
        <v>0</v>
      </c>
      <c r="I210" s="175">
        <v>0</v>
      </c>
      <c r="J210" s="175">
        <v>0</v>
      </c>
      <c r="K210" s="175">
        <v>0</v>
      </c>
      <c r="L210" s="175">
        <v>1</v>
      </c>
      <c r="M210" s="175">
        <v>1</v>
      </c>
      <c r="N210" s="175">
        <v>0</v>
      </c>
    </row>
    <row r="211" spans="1:14">
      <c r="A211" s="182" t="s">
        <v>56</v>
      </c>
      <c r="B211" s="181">
        <f t="shared" si="66"/>
        <v>122</v>
      </c>
      <c r="C211" s="175">
        <v>9</v>
      </c>
      <c r="D211" s="175">
        <v>14</v>
      </c>
      <c r="E211" s="175">
        <v>8</v>
      </c>
      <c r="F211" s="175">
        <v>12</v>
      </c>
      <c r="G211" s="175">
        <v>9</v>
      </c>
      <c r="H211" s="175">
        <v>6</v>
      </c>
      <c r="I211" s="175">
        <v>9</v>
      </c>
      <c r="J211" s="175">
        <v>12</v>
      </c>
      <c r="K211" s="175">
        <v>10</v>
      </c>
      <c r="L211" s="175">
        <v>14</v>
      </c>
      <c r="M211" s="175">
        <v>10</v>
      </c>
      <c r="N211" s="175">
        <v>9</v>
      </c>
    </row>
    <row r="212" spans="1:14">
      <c r="A212" s="182" t="s">
        <v>347</v>
      </c>
      <c r="B212" s="181">
        <f t="shared" si="66"/>
        <v>1</v>
      </c>
      <c r="C212" s="175">
        <v>0</v>
      </c>
      <c r="D212" s="175">
        <v>0</v>
      </c>
      <c r="E212" s="175">
        <v>0</v>
      </c>
      <c r="F212" s="175">
        <v>1</v>
      </c>
      <c r="G212" s="175">
        <v>0</v>
      </c>
      <c r="H212" s="175">
        <v>0</v>
      </c>
      <c r="I212" s="175">
        <v>0</v>
      </c>
      <c r="J212" s="175">
        <v>0</v>
      </c>
      <c r="K212" s="175">
        <v>0</v>
      </c>
      <c r="L212" s="175">
        <v>0</v>
      </c>
      <c r="M212" s="175">
        <v>0</v>
      </c>
      <c r="N212" s="175">
        <v>0</v>
      </c>
    </row>
    <row r="213" spans="1:14" s="181" customFormat="1">
      <c r="A213" s="181" t="s">
        <v>79</v>
      </c>
      <c r="B213" s="181">
        <f t="shared" si="66"/>
        <v>1</v>
      </c>
      <c r="C213" s="181">
        <f>C214</f>
        <v>0</v>
      </c>
      <c r="D213" s="181">
        <f t="shared" ref="D213:N213" si="70">D214</f>
        <v>0</v>
      </c>
      <c r="E213" s="181">
        <f t="shared" si="70"/>
        <v>1</v>
      </c>
      <c r="F213" s="181">
        <f t="shared" si="70"/>
        <v>0</v>
      </c>
      <c r="G213" s="181">
        <f t="shared" si="70"/>
        <v>0</v>
      </c>
      <c r="H213" s="181">
        <f t="shared" si="70"/>
        <v>0</v>
      </c>
      <c r="I213" s="181">
        <f t="shared" si="70"/>
        <v>0</v>
      </c>
      <c r="J213" s="181">
        <f t="shared" si="70"/>
        <v>0</v>
      </c>
      <c r="K213" s="181">
        <f t="shared" si="70"/>
        <v>0</v>
      </c>
      <c r="L213" s="181">
        <f t="shared" si="70"/>
        <v>0</v>
      </c>
      <c r="M213" s="181">
        <f t="shared" si="70"/>
        <v>0</v>
      </c>
      <c r="N213" s="181">
        <f t="shared" si="70"/>
        <v>0</v>
      </c>
    </row>
    <row r="214" spans="1:14">
      <c r="A214" s="182" t="s">
        <v>52</v>
      </c>
      <c r="B214" s="181">
        <f t="shared" si="66"/>
        <v>1</v>
      </c>
      <c r="C214" s="175">
        <v>0</v>
      </c>
      <c r="D214" s="175">
        <v>0</v>
      </c>
      <c r="E214" s="175">
        <v>1</v>
      </c>
      <c r="F214" s="175">
        <v>0</v>
      </c>
      <c r="G214" s="175">
        <v>0</v>
      </c>
      <c r="H214" s="175">
        <v>0</v>
      </c>
      <c r="I214" s="175">
        <v>0</v>
      </c>
      <c r="J214" s="175">
        <v>0</v>
      </c>
      <c r="K214" s="175">
        <v>0</v>
      </c>
      <c r="L214" s="175">
        <v>0</v>
      </c>
      <c r="M214" s="175">
        <v>0</v>
      </c>
      <c r="N214" s="175">
        <v>0</v>
      </c>
    </row>
    <row r="215" spans="1:14" s="181" customFormat="1">
      <c r="A215" s="181" t="s">
        <v>25</v>
      </c>
      <c r="B215" s="181">
        <f t="shared" si="66"/>
        <v>524</v>
      </c>
      <c r="C215" s="181">
        <f>SUM(C216:C221)</f>
        <v>54</v>
      </c>
      <c r="D215" s="181">
        <f t="shared" ref="D215:N215" si="71">SUM(D216:D221)</f>
        <v>43</v>
      </c>
      <c r="E215" s="181">
        <f t="shared" si="71"/>
        <v>45</v>
      </c>
      <c r="F215" s="181">
        <f t="shared" si="71"/>
        <v>40</v>
      </c>
      <c r="G215" s="181">
        <f t="shared" si="71"/>
        <v>35</v>
      </c>
      <c r="H215" s="181">
        <f t="shared" si="71"/>
        <v>30</v>
      </c>
      <c r="I215" s="181">
        <f t="shared" si="71"/>
        <v>44</v>
      </c>
      <c r="J215" s="181">
        <f t="shared" si="71"/>
        <v>35</v>
      </c>
      <c r="K215" s="181">
        <f t="shared" si="71"/>
        <v>39</v>
      </c>
      <c r="L215" s="181">
        <f t="shared" si="71"/>
        <v>40</v>
      </c>
      <c r="M215" s="181">
        <f t="shared" si="71"/>
        <v>55</v>
      </c>
      <c r="N215" s="181">
        <f t="shared" si="71"/>
        <v>64</v>
      </c>
    </row>
    <row r="216" spans="1:14">
      <c r="A216" s="182" t="s">
        <v>53</v>
      </c>
      <c r="B216" s="181">
        <f t="shared" si="66"/>
        <v>1</v>
      </c>
      <c r="C216" s="175">
        <v>0</v>
      </c>
      <c r="D216" s="175">
        <v>0</v>
      </c>
      <c r="E216" s="175">
        <v>0</v>
      </c>
      <c r="F216" s="175">
        <v>0</v>
      </c>
      <c r="G216" s="175">
        <v>0</v>
      </c>
      <c r="H216" s="175">
        <v>0</v>
      </c>
      <c r="I216" s="175">
        <v>0</v>
      </c>
      <c r="J216" s="175">
        <v>1</v>
      </c>
      <c r="K216" s="175">
        <v>0</v>
      </c>
      <c r="L216" s="175">
        <v>0</v>
      </c>
      <c r="M216" s="175">
        <v>0</v>
      </c>
      <c r="N216" s="175">
        <v>0</v>
      </c>
    </row>
    <row r="217" spans="1:14">
      <c r="A217" s="182" t="s">
        <v>348</v>
      </c>
      <c r="B217" s="181">
        <f t="shared" si="66"/>
        <v>16</v>
      </c>
      <c r="C217" s="175">
        <v>1</v>
      </c>
      <c r="D217" s="175">
        <v>0</v>
      </c>
      <c r="E217" s="175">
        <v>1</v>
      </c>
      <c r="F217" s="175">
        <v>2</v>
      </c>
      <c r="G217" s="175">
        <v>0</v>
      </c>
      <c r="H217" s="175">
        <v>2</v>
      </c>
      <c r="I217" s="175">
        <v>3</v>
      </c>
      <c r="J217" s="175">
        <v>1</v>
      </c>
      <c r="K217" s="175">
        <v>0</v>
      </c>
      <c r="L217" s="175">
        <v>2</v>
      </c>
      <c r="M217" s="175">
        <v>4</v>
      </c>
      <c r="N217" s="175">
        <v>0</v>
      </c>
    </row>
    <row r="218" spans="1:14">
      <c r="A218" s="182" t="s">
        <v>55</v>
      </c>
      <c r="B218" s="181">
        <f t="shared" si="66"/>
        <v>172</v>
      </c>
      <c r="C218" s="175">
        <v>34</v>
      </c>
      <c r="D218" s="175">
        <v>27</v>
      </c>
      <c r="E218" s="175">
        <v>24</v>
      </c>
      <c r="F218" s="175">
        <v>11</v>
      </c>
      <c r="G218" s="175">
        <v>4</v>
      </c>
      <c r="H218" s="175">
        <v>3</v>
      </c>
      <c r="I218" s="175">
        <v>5</v>
      </c>
      <c r="J218" s="175">
        <v>3</v>
      </c>
      <c r="K218" s="175">
        <v>6</v>
      </c>
      <c r="L218" s="175">
        <v>5</v>
      </c>
      <c r="M218" s="175">
        <v>18</v>
      </c>
      <c r="N218" s="175">
        <v>32</v>
      </c>
    </row>
    <row r="219" spans="1:14">
      <c r="A219" s="182" t="s">
        <v>54</v>
      </c>
      <c r="B219" s="181">
        <f t="shared" si="66"/>
        <v>21</v>
      </c>
      <c r="C219" s="175">
        <v>0</v>
      </c>
      <c r="D219" s="175">
        <v>1</v>
      </c>
      <c r="E219" s="175">
        <v>1</v>
      </c>
      <c r="F219" s="175">
        <v>3</v>
      </c>
      <c r="G219" s="175">
        <v>3</v>
      </c>
      <c r="H219" s="175">
        <v>2</v>
      </c>
      <c r="I219" s="175">
        <v>3</v>
      </c>
      <c r="J219" s="175">
        <v>3</v>
      </c>
      <c r="K219" s="175">
        <v>1</v>
      </c>
      <c r="L219" s="175">
        <v>0</v>
      </c>
      <c r="M219" s="175">
        <v>3</v>
      </c>
      <c r="N219" s="175">
        <v>1</v>
      </c>
    </row>
    <row r="220" spans="1:14">
      <c r="A220" s="182" t="s">
        <v>349</v>
      </c>
      <c r="B220" s="181">
        <f t="shared" si="66"/>
        <v>172</v>
      </c>
      <c r="C220" s="175">
        <v>12</v>
      </c>
      <c r="D220" s="175">
        <v>7</v>
      </c>
      <c r="E220" s="175">
        <v>10</v>
      </c>
      <c r="F220" s="175">
        <v>13</v>
      </c>
      <c r="G220" s="175">
        <v>19</v>
      </c>
      <c r="H220" s="175">
        <v>16</v>
      </c>
      <c r="I220" s="175">
        <v>22</v>
      </c>
      <c r="J220" s="175">
        <v>16</v>
      </c>
      <c r="K220" s="175">
        <v>16</v>
      </c>
      <c r="L220" s="175">
        <v>10</v>
      </c>
      <c r="M220" s="175">
        <v>15</v>
      </c>
      <c r="N220" s="175">
        <v>16</v>
      </c>
    </row>
    <row r="221" spans="1:14">
      <c r="A221" s="182" t="s">
        <v>56</v>
      </c>
      <c r="B221" s="181">
        <f t="shared" si="66"/>
        <v>142</v>
      </c>
      <c r="C221" s="175">
        <v>7</v>
      </c>
      <c r="D221" s="175">
        <v>8</v>
      </c>
      <c r="E221" s="175">
        <v>9</v>
      </c>
      <c r="F221" s="175">
        <v>11</v>
      </c>
      <c r="G221" s="175">
        <v>9</v>
      </c>
      <c r="H221" s="175">
        <v>7</v>
      </c>
      <c r="I221" s="175">
        <v>11</v>
      </c>
      <c r="J221" s="175">
        <v>11</v>
      </c>
      <c r="K221" s="175">
        <v>16</v>
      </c>
      <c r="L221" s="175">
        <v>23</v>
      </c>
      <c r="M221" s="175">
        <v>15</v>
      </c>
      <c r="N221" s="175">
        <v>15</v>
      </c>
    </row>
    <row r="222" spans="1:14" s="181" customFormat="1">
      <c r="A222" s="181" t="s">
        <v>315</v>
      </c>
      <c r="B222" s="181">
        <f t="shared" si="66"/>
        <v>1</v>
      </c>
      <c r="C222" s="181">
        <f>C223</f>
        <v>0</v>
      </c>
      <c r="D222" s="181">
        <f t="shared" ref="D222:N222" si="72">D223</f>
        <v>0</v>
      </c>
      <c r="E222" s="181">
        <f t="shared" si="72"/>
        <v>0</v>
      </c>
      <c r="F222" s="181">
        <f t="shared" si="72"/>
        <v>0</v>
      </c>
      <c r="G222" s="181">
        <f t="shared" si="72"/>
        <v>0</v>
      </c>
      <c r="H222" s="181">
        <f t="shared" si="72"/>
        <v>0</v>
      </c>
      <c r="I222" s="181">
        <f t="shared" si="72"/>
        <v>0</v>
      </c>
      <c r="J222" s="181">
        <f t="shared" si="72"/>
        <v>1</v>
      </c>
      <c r="K222" s="181">
        <f t="shared" si="72"/>
        <v>0</v>
      </c>
      <c r="L222" s="181">
        <f t="shared" si="72"/>
        <v>0</v>
      </c>
      <c r="M222" s="181">
        <f t="shared" si="72"/>
        <v>0</v>
      </c>
      <c r="N222" s="181">
        <f t="shared" si="72"/>
        <v>0</v>
      </c>
    </row>
    <row r="223" spans="1:14">
      <c r="A223" s="182" t="s">
        <v>56</v>
      </c>
      <c r="B223" s="181">
        <f t="shared" si="66"/>
        <v>1</v>
      </c>
      <c r="C223" s="175">
        <v>0</v>
      </c>
      <c r="D223" s="175">
        <v>0</v>
      </c>
      <c r="E223" s="175">
        <v>0</v>
      </c>
      <c r="F223" s="175">
        <v>0</v>
      </c>
      <c r="G223" s="175">
        <v>0</v>
      </c>
      <c r="H223" s="175">
        <v>0</v>
      </c>
      <c r="I223" s="175">
        <v>0</v>
      </c>
      <c r="J223" s="175">
        <v>1</v>
      </c>
      <c r="K223" s="175">
        <v>0</v>
      </c>
      <c r="L223" s="175">
        <v>0</v>
      </c>
      <c r="M223" s="175">
        <v>0</v>
      </c>
      <c r="N223" s="175">
        <v>0</v>
      </c>
    </row>
    <row r="224" spans="1:14" s="181" customFormat="1">
      <c r="A224" s="181" t="s">
        <v>103</v>
      </c>
      <c r="B224" s="181">
        <f t="shared" si="66"/>
        <v>22</v>
      </c>
      <c r="C224" s="181">
        <f>SUM(C225:C229)</f>
        <v>1</v>
      </c>
      <c r="D224" s="181">
        <f t="shared" ref="D224:N224" si="73">SUM(D225:D229)</f>
        <v>5</v>
      </c>
      <c r="E224" s="181">
        <f t="shared" si="73"/>
        <v>3</v>
      </c>
      <c r="F224" s="181">
        <f t="shared" si="73"/>
        <v>0</v>
      </c>
      <c r="G224" s="181">
        <f t="shared" si="73"/>
        <v>2</v>
      </c>
      <c r="H224" s="181">
        <f t="shared" si="73"/>
        <v>3</v>
      </c>
      <c r="I224" s="181">
        <f t="shared" si="73"/>
        <v>2</v>
      </c>
      <c r="J224" s="181">
        <f t="shared" si="73"/>
        <v>1</v>
      </c>
      <c r="K224" s="181">
        <f t="shared" si="73"/>
        <v>1</v>
      </c>
      <c r="L224" s="181">
        <f t="shared" si="73"/>
        <v>1</v>
      </c>
      <c r="M224" s="181">
        <f t="shared" si="73"/>
        <v>1</v>
      </c>
      <c r="N224" s="181">
        <f t="shared" si="73"/>
        <v>2</v>
      </c>
    </row>
    <row r="225" spans="1:14">
      <c r="A225" s="182" t="s">
        <v>53</v>
      </c>
      <c r="B225" s="181">
        <f t="shared" si="66"/>
        <v>14</v>
      </c>
      <c r="C225" s="175">
        <v>0</v>
      </c>
      <c r="D225" s="175">
        <v>1</v>
      </c>
      <c r="E225" s="175">
        <v>2</v>
      </c>
      <c r="F225" s="175">
        <v>0</v>
      </c>
      <c r="G225" s="175">
        <v>2</v>
      </c>
      <c r="H225" s="175">
        <v>2</v>
      </c>
      <c r="I225" s="175">
        <v>1</v>
      </c>
      <c r="J225" s="175">
        <v>1</v>
      </c>
      <c r="K225" s="175">
        <v>1</v>
      </c>
      <c r="L225" s="175">
        <v>1</v>
      </c>
      <c r="M225" s="175">
        <v>1</v>
      </c>
      <c r="N225" s="175">
        <v>2</v>
      </c>
    </row>
    <row r="226" spans="1:14">
      <c r="A226" s="182" t="s">
        <v>348</v>
      </c>
      <c r="B226" s="181">
        <f t="shared" si="66"/>
        <v>1</v>
      </c>
      <c r="C226" s="175">
        <v>0</v>
      </c>
      <c r="D226" s="175">
        <v>1</v>
      </c>
      <c r="E226" s="175">
        <v>0</v>
      </c>
      <c r="F226" s="175">
        <v>0</v>
      </c>
      <c r="G226" s="175">
        <v>0</v>
      </c>
      <c r="H226" s="175">
        <v>0</v>
      </c>
      <c r="I226" s="175">
        <v>0</v>
      </c>
      <c r="J226" s="175">
        <v>0</v>
      </c>
      <c r="K226" s="175">
        <v>0</v>
      </c>
      <c r="L226" s="175">
        <v>0</v>
      </c>
      <c r="M226" s="175">
        <v>0</v>
      </c>
      <c r="N226" s="175">
        <v>0</v>
      </c>
    </row>
    <row r="227" spans="1:14">
      <c r="A227" s="182" t="s">
        <v>349</v>
      </c>
      <c r="B227" s="181">
        <f t="shared" si="66"/>
        <v>5</v>
      </c>
      <c r="C227" s="175">
        <v>1</v>
      </c>
      <c r="D227" s="175">
        <v>3</v>
      </c>
      <c r="E227" s="175">
        <v>1</v>
      </c>
      <c r="F227" s="175">
        <v>0</v>
      </c>
      <c r="G227" s="175">
        <v>0</v>
      </c>
      <c r="H227" s="175">
        <v>0</v>
      </c>
      <c r="I227" s="175">
        <v>0</v>
      </c>
      <c r="J227" s="175">
        <v>0</v>
      </c>
      <c r="K227" s="175">
        <v>0</v>
      </c>
      <c r="L227" s="175">
        <v>0</v>
      </c>
      <c r="M227" s="175">
        <v>0</v>
      </c>
      <c r="N227" s="175">
        <v>0</v>
      </c>
    </row>
    <row r="228" spans="1:14">
      <c r="A228" s="182" t="s">
        <v>63</v>
      </c>
      <c r="B228" s="181">
        <f t="shared" si="66"/>
        <v>1</v>
      </c>
      <c r="C228" s="175">
        <v>0</v>
      </c>
      <c r="D228" s="175">
        <v>0</v>
      </c>
      <c r="E228" s="175">
        <v>0</v>
      </c>
      <c r="F228" s="175">
        <v>0</v>
      </c>
      <c r="G228" s="175">
        <v>0</v>
      </c>
      <c r="H228" s="175">
        <v>1</v>
      </c>
      <c r="I228" s="175">
        <v>0</v>
      </c>
      <c r="J228" s="175">
        <v>0</v>
      </c>
      <c r="K228" s="175">
        <v>0</v>
      </c>
      <c r="L228" s="175">
        <v>0</v>
      </c>
      <c r="M228" s="175">
        <v>0</v>
      </c>
      <c r="N228" s="175">
        <v>0</v>
      </c>
    </row>
    <row r="229" spans="1:14">
      <c r="A229" s="182" t="s">
        <v>52</v>
      </c>
      <c r="B229" s="181">
        <f t="shared" si="66"/>
        <v>1</v>
      </c>
      <c r="C229" s="175">
        <v>0</v>
      </c>
      <c r="D229" s="175">
        <v>0</v>
      </c>
      <c r="E229" s="175">
        <v>0</v>
      </c>
      <c r="F229" s="175">
        <v>0</v>
      </c>
      <c r="G229" s="175">
        <v>0</v>
      </c>
      <c r="H229" s="175">
        <v>0</v>
      </c>
      <c r="I229" s="175">
        <v>1</v>
      </c>
      <c r="J229" s="175">
        <v>0</v>
      </c>
      <c r="K229" s="175">
        <v>0</v>
      </c>
      <c r="L229" s="175">
        <v>0</v>
      </c>
      <c r="M229" s="175">
        <v>0</v>
      </c>
      <c r="N229" s="175">
        <v>0</v>
      </c>
    </row>
    <row r="230" spans="1:14" s="181" customFormat="1">
      <c r="A230" s="181" t="s">
        <v>258</v>
      </c>
      <c r="B230" s="181">
        <f t="shared" si="66"/>
        <v>1</v>
      </c>
      <c r="C230" s="181">
        <f>C231</f>
        <v>0</v>
      </c>
      <c r="D230" s="181">
        <f t="shared" ref="D230:N230" si="74">D231</f>
        <v>0</v>
      </c>
      <c r="E230" s="181">
        <f t="shared" si="74"/>
        <v>0</v>
      </c>
      <c r="F230" s="181">
        <f t="shared" si="74"/>
        <v>1</v>
      </c>
      <c r="G230" s="181">
        <f t="shared" si="74"/>
        <v>0</v>
      </c>
      <c r="H230" s="181">
        <f t="shared" si="74"/>
        <v>0</v>
      </c>
      <c r="I230" s="181">
        <f t="shared" si="74"/>
        <v>0</v>
      </c>
      <c r="J230" s="181">
        <f t="shared" si="74"/>
        <v>0</v>
      </c>
      <c r="K230" s="181">
        <f t="shared" si="74"/>
        <v>0</v>
      </c>
      <c r="L230" s="181">
        <f t="shared" si="74"/>
        <v>0</v>
      </c>
      <c r="M230" s="181">
        <f t="shared" si="74"/>
        <v>0</v>
      </c>
      <c r="N230" s="181">
        <f t="shared" si="74"/>
        <v>0</v>
      </c>
    </row>
    <row r="231" spans="1:14">
      <c r="A231" s="182" t="s">
        <v>348</v>
      </c>
      <c r="B231" s="181">
        <f t="shared" si="66"/>
        <v>1</v>
      </c>
      <c r="C231" s="175">
        <v>0</v>
      </c>
      <c r="D231" s="175">
        <v>0</v>
      </c>
      <c r="E231" s="175">
        <v>0</v>
      </c>
      <c r="F231" s="175">
        <v>1</v>
      </c>
      <c r="G231" s="175">
        <v>0</v>
      </c>
      <c r="H231" s="175">
        <v>0</v>
      </c>
      <c r="I231" s="175">
        <v>0</v>
      </c>
      <c r="J231" s="175">
        <v>0</v>
      </c>
      <c r="K231" s="175">
        <v>0</v>
      </c>
      <c r="L231" s="175">
        <v>0</v>
      </c>
      <c r="M231" s="175">
        <v>0</v>
      </c>
      <c r="N231" s="175">
        <v>0</v>
      </c>
    </row>
    <row r="232" spans="1:14" s="181" customFormat="1">
      <c r="A232" s="181" t="s">
        <v>350</v>
      </c>
      <c r="B232" s="181">
        <f t="shared" si="66"/>
        <v>1</v>
      </c>
      <c r="C232" s="181">
        <f>C233</f>
        <v>0</v>
      </c>
      <c r="D232" s="181">
        <f t="shared" ref="D232:N232" si="75">D233</f>
        <v>0</v>
      </c>
      <c r="E232" s="181">
        <f t="shared" si="75"/>
        <v>0</v>
      </c>
      <c r="F232" s="181">
        <f t="shared" si="75"/>
        <v>0</v>
      </c>
      <c r="G232" s="181">
        <f t="shared" si="75"/>
        <v>0</v>
      </c>
      <c r="H232" s="181">
        <f t="shared" si="75"/>
        <v>1</v>
      </c>
      <c r="I232" s="181">
        <f t="shared" si="75"/>
        <v>0</v>
      </c>
      <c r="J232" s="181">
        <f t="shared" si="75"/>
        <v>0</v>
      </c>
      <c r="K232" s="181">
        <f t="shared" si="75"/>
        <v>0</v>
      </c>
      <c r="L232" s="181">
        <f t="shared" si="75"/>
        <v>0</v>
      </c>
      <c r="M232" s="181">
        <f t="shared" si="75"/>
        <v>0</v>
      </c>
      <c r="N232" s="181">
        <f t="shared" si="75"/>
        <v>0</v>
      </c>
    </row>
    <row r="233" spans="1:14">
      <c r="A233" s="182" t="s">
        <v>348</v>
      </c>
      <c r="B233" s="181">
        <f t="shared" si="66"/>
        <v>1</v>
      </c>
      <c r="C233" s="175">
        <v>0</v>
      </c>
      <c r="D233" s="175">
        <v>0</v>
      </c>
      <c r="E233" s="175">
        <v>0</v>
      </c>
      <c r="F233" s="175">
        <v>0</v>
      </c>
      <c r="G233" s="175">
        <v>0</v>
      </c>
      <c r="H233" s="175">
        <v>1</v>
      </c>
      <c r="I233" s="175">
        <v>0</v>
      </c>
      <c r="J233" s="175">
        <v>0</v>
      </c>
      <c r="K233" s="175">
        <v>0</v>
      </c>
      <c r="L233" s="175">
        <v>0</v>
      </c>
      <c r="M233" s="175">
        <v>0</v>
      </c>
      <c r="N233" s="175">
        <v>0</v>
      </c>
    </row>
    <row r="234" spans="1:14" s="181" customFormat="1">
      <c r="A234" s="181" t="s">
        <v>26</v>
      </c>
      <c r="B234" s="181">
        <f t="shared" si="66"/>
        <v>112</v>
      </c>
      <c r="C234" s="181">
        <f>SUM(C235:C239)</f>
        <v>11</v>
      </c>
      <c r="D234" s="181">
        <f t="shared" ref="D234:N234" si="76">SUM(D235:D239)</f>
        <v>14</v>
      </c>
      <c r="E234" s="181">
        <f t="shared" si="76"/>
        <v>15</v>
      </c>
      <c r="F234" s="181">
        <f t="shared" si="76"/>
        <v>12</v>
      </c>
      <c r="G234" s="181">
        <f t="shared" si="76"/>
        <v>9</v>
      </c>
      <c r="H234" s="181">
        <f t="shared" si="76"/>
        <v>7</v>
      </c>
      <c r="I234" s="181">
        <f t="shared" si="76"/>
        <v>8</v>
      </c>
      <c r="J234" s="181">
        <f t="shared" si="76"/>
        <v>8</v>
      </c>
      <c r="K234" s="181">
        <f t="shared" si="76"/>
        <v>7</v>
      </c>
      <c r="L234" s="181">
        <f t="shared" si="76"/>
        <v>11</v>
      </c>
      <c r="M234" s="181">
        <f t="shared" si="76"/>
        <v>6</v>
      </c>
      <c r="N234" s="181">
        <f t="shared" si="76"/>
        <v>4</v>
      </c>
    </row>
    <row r="235" spans="1:14">
      <c r="A235" s="182" t="s">
        <v>348</v>
      </c>
      <c r="B235" s="181">
        <f t="shared" si="66"/>
        <v>76</v>
      </c>
      <c r="C235" s="175">
        <v>8</v>
      </c>
      <c r="D235" s="175">
        <v>10</v>
      </c>
      <c r="E235" s="175">
        <v>7</v>
      </c>
      <c r="F235" s="175">
        <v>7</v>
      </c>
      <c r="G235" s="175">
        <v>5</v>
      </c>
      <c r="H235" s="175">
        <v>5</v>
      </c>
      <c r="I235" s="175">
        <v>2</v>
      </c>
      <c r="J235" s="175">
        <v>8</v>
      </c>
      <c r="K235" s="175">
        <v>6</v>
      </c>
      <c r="L235" s="175">
        <v>10</v>
      </c>
      <c r="M235" s="175">
        <v>5</v>
      </c>
      <c r="N235" s="175">
        <v>3</v>
      </c>
    </row>
    <row r="236" spans="1:14">
      <c r="A236" s="182" t="s">
        <v>54</v>
      </c>
      <c r="B236" s="181">
        <f t="shared" si="66"/>
        <v>16</v>
      </c>
      <c r="C236" s="175">
        <v>3</v>
      </c>
      <c r="D236" s="175">
        <v>1</v>
      </c>
      <c r="E236" s="175">
        <v>3</v>
      </c>
      <c r="F236" s="175">
        <v>4</v>
      </c>
      <c r="G236" s="175">
        <v>2</v>
      </c>
      <c r="H236" s="175">
        <v>0</v>
      </c>
      <c r="I236" s="175">
        <v>2</v>
      </c>
      <c r="J236" s="175">
        <v>0</v>
      </c>
      <c r="K236" s="175">
        <v>0</v>
      </c>
      <c r="L236" s="175">
        <v>1</v>
      </c>
      <c r="M236" s="175">
        <v>0</v>
      </c>
      <c r="N236" s="175">
        <v>0</v>
      </c>
    </row>
    <row r="237" spans="1:14">
      <c r="A237" s="182" t="s">
        <v>349</v>
      </c>
      <c r="B237" s="181">
        <f t="shared" si="66"/>
        <v>6</v>
      </c>
      <c r="C237" s="175">
        <v>0</v>
      </c>
      <c r="D237" s="175">
        <v>1</v>
      </c>
      <c r="E237" s="175">
        <v>0</v>
      </c>
      <c r="F237" s="175">
        <v>0</v>
      </c>
      <c r="G237" s="175">
        <v>2</v>
      </c>
      <c r="H237" s="175">
        <v>1</v>
      </c>
      <c r="I237" s="175">
        <v>2</v>
      </c>
      <c r="J237" s="175">
        <v>0</v>
      </c>
      <c r="K237" s="175">
        <v>0</v>
      </c>
      <c r="L237" s="175">
        <v>0</v>
      </c>
      <c r="M237" s="175">
        <v>0</v>
      </c>
      <c r="N237" s="175">
        <v>0</v>
      </c>
    </row>
    <row r="238" spans="1:14">
      <c r="A238" s="182" t="s">
        <v>56</v>
      </c>
      <c r="B238" s="181">
        <f t="shared" si="66"/>
        <v>12</v>
      </c>
      <c r="C238" s="175">
        <v>0</v>
      </c>
      <c r="D238" s="175">
        <v>2</v>
      </c>
      <c r="E238" s="175">
        <v>3</v>
      </c>
      <c r="F238" s="175">
        <v>1</v>
      </c>
      <c r="G238" s="175">
        <v>0</v>
      </c>
      <c r="H238" s="175">
        <v>1</v>
      </c>
      <c r="I238" s="175">
        <v>2</v>
      </c>
      <c r="J238" s="175">
        <v>0</v>
      </c>
      <c r="K238" s="175">
        <v>1</v>
      </c>
      <c r="L238" s="175">
        <v>0</v>
      </c>
      <c r="M238" s="175">
        <v>1</v>
      </c>
      <c r="N238" s="175">
        <v>1</v>
      </c>
    </row>
    <row r="239" spans="1:14">
      <c r="A239" s="182" t="s">
        <v>52</v>
      </c>
      <c r="B239" s="181">
        <f t="shared" si="66"/>
        <v>2</v>
      </c>
      <c r="C239" s="175">
        <v>0</v>
      </c>
      <c r="D239" s="175">
        <v>0</v>
      </c>
      <c r="E239" s="175">
        <v>2</v>
      </c>
      <c r="F239" s="175">
        <v>0</v>
      </c>
      <c r="G239" s="175">
        <v>0</v>
      </c>
      <c r="H239" s="175">
        <v>0</v>
      </c>
      <c r="I239" s="175">
        <v>0</v>
      </c>
      <c r="J239" s="175">
        <v>0</v>
      </c>
      <c r="K239" s="175">
        <v>0</v>
      </c>
      <c r="L239" s="175">
        <v>0</v>
      </c>
      <c r="M239" s="175">
        <v>0</v>
      </c>
      <c r="N239" s="175">
        <v>0</v>
      </c>
    </row>
    <row r="240" spans="1:14" s="181" customFormat="1">
      <c r="A240" s="181" t="s">
        <v>260</v>
      </c>
      <c r="B240" s="181">
        <f t="shared" si="66"/>
        <v>2</v>
      </c>
      <c r="C240" s="181">
        <f>C241</f>
        <v>0</v>
      </c>
      <c r="D240" s="181">
        <f t="shared" ref="D240:N240" si="77">D241</f>
        <v>0</v>
      </c>
      <c r="E240" s="181">
        <f t="shared" si="77"/>
        <v>0</v>
      </c>
      <c r="F240" s="181">
        <f t="shared" si="77"/>
        <v>2</v>
      </c>
      <c r="G240" s="181">
        <f t="shared" si="77"/>
        <v>0</v>
      </c>
      <c r="H240" s="181">
        <f t="shared" si="77"/>
        <v>0</v>
      </c>
      <c r="I240" s="181">
        <f t="shared" si="77"/>
        <v>0</v>
      </c>
      <c r="J240" s="181">
        <f t="shared" si="77"/>
        <v>0</v>
      </c>
      <c r="K240" s="181">
        <f t="shared" si="77"/>
        <v>0</v>
      </c>
      <c r="L240" s="181">
        <f t="shared" si="77"/>
        <v>0</v>
      </c>
      <c r="M240" s="181">
        <f t="shared" si="77"/>
        <v>0</v>
      </c>
      <c r="N240" s="181">
        <f t="shared" si="77"/>
        <v>0</v>
      </c>
    </row>
    <row r="241" spans="1:14">
      <c r="A241" s="182" t="s">
        <v>52</v>
      </c>
      <c r="B241" s="181">
        <f t="shared" si="66"/>
        <v>2</v>
      </c>
      <c r="C241" s="175">
        <v>0</v>
      </c>
      <c r="D241" s="175">
        <v>0</v>
      </c>
      <c r="E241" s="175">
        <v>0</v>
      </c>
      <c r="F241" s="175">
        <v>2</v>
      </c>
      <c r="G241" s="175">
        <v>0</v>
      </c>
      <c r="H241" s="175">
        <v>0</v>
      </c>
      <c r="I241" s="175">
        <v>0</v>
      </c>
      <c r="J241" s="175">
        <v>0</v>
      </c>
      <c r="K241" s="175">
        <v>0</v>
      </c>
      <c r="L241" s="175">
        <v>0</v>
      </c>
      <c r="M241" s="175">
        <v>0</v>
      </c>
      <c r="N241" s="175">
        <v>0</v>
      </c>
    </row>
    <row r="242" spans="1:14" s="181" customFormat="1">
      <c r="A242" s="181" t="s">
        <v>303</v>
      </c>
      <c r="B242" s="181">
        <f t="shared" si="66"/>
        <v>59</v>
      </c>
      <c r="C242" s="181">
        <f>C243+C245</f>
        <v>13</v>
      </c>
      <c r="D242" s="181">
        <f t="shared" ref="D242:H242" si="78">D243+D245</f>
        <v>5</v>
      </c>
      <c r="E242" s="181">
        <f t="shared" si="78"/>
        <v>3</v>
      </c>
      <c r="F242" s="181">
        <f t="shared" si="78"/>
        <v>4</v>
      </c>
      <c r="G242" s="181">
        <f t="shared" si="78"/>
        <v>3</v>
      </c>
      <c r="H242" s="181">
        <f t="shared" si="78"/>
        <v>1</v>
      </c>
      <c r="I242" s="181">
        <f>I243+I245</f>
        <v>1</v>
      </c>
      <c r="J242" s="181">
        <f t="shared" ref="J242" si="79">J243+J245</f>
        <v>0</v>
      </c>
      <c r="K242" s="181">
        <f t="shared" ref="K242" si="80">K243+K245</f>
        <v>4</v>
      </c>
      <c r="L242" s="181">
        <f t="shared" ref="L242" si="81">L243+L245</f>
        <v>10</v>
      </c>
      <c r="M242" s="181">
        <f>M243+M245</f>
        <v>2</v>
      </c>
      <c r="N242" s="181">
        <f t="shared" ref="N242" si="82">N243+N245</f>
        <v>13</v>
      </c>
    </row>
    <row r="243" spans="1:14" s="181" customFormat="1">
      <c r="A243" s="183" t="s">
        <v>95</v>
      </c>
      <c r="B243" s="181">
        <f t="shared" si="66"/>
        <v>1</v>
      </c>
      <c r="C243" s="181">
        <f>C244</f>
        <v>0</v>
      </c>
      <c r="D243" s="181">
        <f t="shared" ref="D243:N243" si="83">D244</f>
        <v>0</v>
      </c>
      <c r="E243" s="181">
        <f t="shared" si="83"/>
        <v>0</v>
      </c>
      <c r="F243" s="181">
        <f t="shared" si="83"/>
        <v>0</v>
      </c>
      <c r="G243" s="181">
        <f t="shared" si="83"/>
        <v>0</v>
      </c>
      <c r="H243" s="181">
        <f t="shared" si="83"/>
        <v>0</v>
      </c>
      <c r="I243" s="181">
        <f t="shared" si="83"/>
        <v>0</v>
      </c>
      <c r="J243" s="181">
        <f t="shared" si="83"/>
        <v>0</v>
      </c>
      <c r="K243" s="181">
        <f t="shared" si="83"/>
        <v>0</v>
      </c>
      <c r="L243" s="181">
        <f t="shared" si="83"/>
        <v>0</v>
      </c>
      <c r="M243" s="181">
        <f t="shared" si="83"/>
        <v>0</v>
      </c>
      <c r="N243" s="181">
        <f t="shared" si="83"/>
        <v>1</v>
      </c>
    </row>
    <row r="244" spans="1:14">
      <c r="A244" s="182" t="s">
        <v>52</v>
      </c>
      <c r="B244" s="181">
        <f t="shared" si="66"/>
        <v>1</v>
      </c>
      <c r="C244" s="175">
        <v>0</v>
      </c>
      <c r="D244" s="175">
        <v>0</v>
      </c>
      <c r="E244" s="175">
        <v>0</v>
      </c>
      <c r="F244" s="175">
        <v>0</v>
      </c>
      <c r="G244" s="175">
        <v>0</v>
      </c>
      <c r="H244" s="175">
        <v>0</v>
      </c>
      <c r="I244" s="175">
        <v>0</v>
      </c>
      <c r="J244" s="175">
        <v>0</v>
      </c>
      <c r="K244" s="175">
        <v>0</v>
      </c>
      <c r="L244" s="175">
        <v>0</v>
      </c>
      <c r="M244" s="175">
        <v>0</v>
      </c>
      <c r="N244" s="175">
        <v>1</v>
      </c>
    </row>
    <row r="245" spans="1:14" s="181" customFormat="1">
      <c r="A245" s="183" t="s">
        <v>303</v>
      </c>
      <c r="B245" s="181">
        <f t="shared" si="66"/>
        <v>58</v>
      </c>
      <c r="C245" s="181">
        <f>SUM(C246:C252)</f>
        <v>13</v>
      </c>
      <c r="D245" s="181">
        <f t="shared" ref="D245:N245" si="84">SUM(D246:D252)</f>
        <v>5</v>
      </c>
      <c r="E245" s="181">
        <f t="shared" si="84"/>
        <v>3</v>
      </c>
      <c r="F245" s="181">
        <f t="shared" si="84"/>
        <v>4</v>
      </c>
      <c r="G245" s="181">
        <f t="shared" si="84"/>
        <v>3</v>
      </c>
      <c r="H245" s="181">
        <f t="shared" si="84"/>
        <v>1</v>
      </c>
      <c r="I245" s="181">
        <f t="shared" si="84"/>
        <v>1</v>
      </c>
      <c r="J245" s="181">
        <f t="shared" si="84"/>
        <v>0</v>
      </c>
      <c r="K245" s="181">
        <f t="shared" si="84"/>
        <v>4</v>
      </c>
      <c r="L245" s="181">
        <f t="shared" si="84"/>
        <v>10</v>
      </c>
      <c r="M245" s="181">
        <f t="shared" si="84"/>
        <v>2</v>
      </c>
      <c r="N245" s="181">
        <f t="shared" si="84"/>
        <v>12</v>
      </c>
    </row>
    <row r="246" spans="1:14">
      <c r="A246" s="182" t="s">
        <v>53</v>
      </c>
      <c r="B246" s="181">
        <f t="shared" si="66"/>
        <v>9</v>
      </c>
      <c r="C246" s="175">
        <v>1</v>
      </c>
      <c r="D246" s="175">
        <v>1</v>
      </c>
      <c r="E246" s="175">
        <v>1</v>
      </c>
      <c r="F246" s="175">
        <v>0</v>
      </c>
      <c r="G246" s="175">
        <v>1</v>
      </c>
      <c r="H246" s="175">
        <v>0</v>
      </c>
      <c r="I246" s="175">
        <v>0</v>
      </c>
      <c r="J246" s="175">
        <v>0</v>
      </c>
      <c r="K246" s="175">
        <v>1</v>
      </c>
      <c r="L246" s="175">
        <v>3</v>
      </c>
      <c r="M246" s="175">
        <v>0</v>
      </c>
      <c r="N246" s="175">
        <v>1</v>
      </c>
    </row>
    <row r="247" spans="1:14">
      <c r="A247" s="182" t="s">
        <v>348</v>
      </c>
      <c r="B247" s="181">
        <f t="shared" si="66"/>
        <v>17</v>
      </c>
      <c r="C247" s="175">
        <v>3</v>
      </c>
      <c r="D247" s="175">
        <v>2</v>
      </c>
      <c r="E247" s="175">
        <v>1</v>
      </c>
      <c r="F247" s="175">
        <v>3</v>
      </c>
      <c r="G247" s="175">
        <v>1</v>
      </c>
      <c r="H247" s="175">
        <v>1</v>
      </c>
      <c r="I247" s="175">
        <v>1</v>
      </c>
      <c r="J247" s="175">
        <v>0</v>
      </c>
      <c r="K247" s="175">
        <v>1</v>
      </c>
      <c r="L247" s="175">
        <v>2</v>
      </c>
      <c r="M247" s="175">
        <v>1</v>
      </c>
      <c r="N247" s="175">
        <v>1</v>
      </c>
    </row>
    <row r="248" spans="1:14">
      <c r="A248" s="182" t="s">
        <v>55</v>
      </c>
      <c r="B248" s="181">
        <f t="shared" si="66"/>
        <v>18</v>
      </c>
      <c r="C248" s="175">
        <v>8</v>
      </c>
      <c r="D248" s="175">
        <v>0</v>
      </c>
      <c r="E248" s="175">
        <v>0</v>
      </c>
      <c r="F248" s="175">
        <v>0</v>
      </c>
      <c r="G248" s="175">
        <v>0</v>
      </c>
      <c r="H248" s="175">
        <v>0</v>
      </c>
      <c r="I248" s="175">
        <v>0</v>
      </c>
      <c r="J248" s="175">
        <v>0</v>
      </c>
      <c r="K248" s="175">
        <v>0</v>
      </c>
      <c r="L248" s="175">
        <v>0</v>
      </c>
      <c r="M248" s="175">
        <v>1</v>
      </c>
      <c r="N248" s="175">
        <v>9</v>
      </c>
    </row>
    <row r="249" spans="1:14">
      <c r="A249" s="182" t="s">
        <v>349</v>
      </c>
      <c r="B249" s="181">
        <f t="shared" si="66"/>
        <v>1</v>
      </c>
      <c r="C249" s="175">
        <v>0</v>
      </c>
      <c r="D249" s="175">
        <v>1</v>
      </c>
      <c r="E249" s="175">
        <v>0</v>
      </c>
      <c r="F249" s="175">
        <v>0</v>
      </c>
      <c r="G249" s="175">
        <v>0</v>
      </c>
      <c r="H249" s="175">
        <v>0</v>
      </c>
      <c r="I249" s="175">
        <v>0</v>
      </c>
      <c r="J249" s="175">
        <v>0</v>
      </c>
      <c r="K249" s="175">
        <v>0</v>
      </c>
      <c r="L249" s="175">
        <v>0</v>
      </c>
      <c r="M249" s="175">
        <v>0</v>
      </c>
      <c r="N249" s="175">
        <v>0</v>
      </c>
    </row>
    <row r="250" spans="1:14">
      <c r="A250" s="182" t="s">
        <v>63</v>
      </c>
      <c r="B250" s="181">
        <f t="shared" si="66"/>
        <v>11</v>
      </c>
      <c r="C250" s="175">
        <v>1</v>
      </c>
      <c r="D250" s="175">
        <v>1</v>
      </c>
      <c r="E250" s="175">
        <v>1</v>
      </c>
      <c r="F250" s="175">
        <v>1</v>
      </c>
      <c r="G250" s="175">
        <v>1</v>
      </c>
      <c r="H250" s="175">
        <v>0</v>
      </c>
      <c r="I250" s="175">
        <v>0</v>
      </c>
      <c r="J250" s="175">
        <v>0</v>
      </c>
      <c r="K250" s="175">
        <v>2</v>
      </c>
      <c r="L250" s="175">
        <v>4</v>
      </c>
      <c r="M250" s="175">
        <v>0</v>
      </c>
      <c r="N250" s="175">
        <v>0</v>
      </c>
    </row>
    <row r="251" spans="1:14">
      <c r="A251" s="182" t="s">
        <v>56</v>
      </c>
      <c r="B251" s="181">
        <f t="shared" si="66"/>
        <v>1</v>
      </c>
      <c r="C251" s="175">
        <v>0</v>
      </c>
      <c r="D251" s="175">
        <v>0</v>
      </c>
      <c r="E251" s="175">
        <v>0</v>
      </c>
      <c r="F251" s="175">
        <v>0</v>
      </c>
      <c r="G251" s="175">
        <v>0</v>
      </c>
      <c r="H251" s="175">
        <v>0</v>
      </c>
      <c r="I251" s="175">
        <v>0</v>
      </c>
      <c r="J251" s="175">
        <v>0</v>
      </c>
      <c r="K251" s="175">
        <v>0</v>
      </c>
      <c r="L251" s="175">
        <v>1</v>
      </c>
      <c r="M251" s="175">
        <v>0</v>
      </c>
      <c r="N251" s="175">
        <v>0</v>
      </c>
    </row>
    <row r="252" spans="1:14">
      <c r="A252" s="182" t="s">
        <v>52</v>
      </c>
      <c r="B252" s="181">
        <f t="shared" si="66"/>
        <v>1</v>
      </c>
      <c r="C252" s="175">
        <v>0</v>
      </c>
      <c r="D252" s="175">
        <v>0</v>
      </c>
      <c r="E252" s="175">
        <v>0</v>
      </c>
      <c r="F252" s="175">
        <v>0</v>
      </c>
      <c r="G252" s="175">
        <v>0</v>
      </c>
      <c r="H252" s="175">
        <v>0</v>
      </c>
      <c r="I252" s="175">
        <v>0</v>
      </c>
      <c r="J252" s="175">
        <v>0</v>
      </c>
      <c r="K252" s="175">
        <v>0</v>
      </c>
      <c r="L252" s="175">
        <v>0</v>
      </c>
      <c r="M252" s="175">
        <v>0</v>
      </c>
      <c r="N252" s="175">
        <v>1</v>
      </c>
    </row>
    <row r="253" spans="1:14" s="181" customFormat="1">
      <c r="A253" s="181" t="s">
        <v>66</v>
      </c>
      <c r="B253" s="181">
        <f t="shared" si="66"/>
        <v>782</v>
      </c>
      <c r="C253" s="181">
        <f>SUM(C254:C261)</f>
        <v>60</v>
      </c>
      <c r="D253" s="181">
        <f t="shared" ref="D253:N253" si="85">SUM(D254:D261)</f>
        <v>59</v>
      </c>
      <c r="E253" s="181">
        <f t="shared" si="85"/>
        <v>67</v>
      </c>
      <c r="F253" s="181">
        <f t="shared" si="85"/>
        <v>67</v>
      </c>
      <c r="G253" s="181">
        <f t="shared" si="85"/>
        <v>67</v>
      </c>
      <c r="H253" s="181">
        <f t="shared" si="85"/>
        <v>63</v>
      </c>
      <c r="I253" s="181">
        <f t="shared" si="85"/>
        <v>80</v>
      </c>
      <c r="J253" s="181">
        <f t="shared" si="85"/>
        <v>71</v>
      </c>
      <c r="K253" s="181">
        <f t="shared" si="85"/>
        <v>66</v>
      </c>
      <c r="L253" s="181">
        <f t="shared" si="85"/>
        <v>55</v>
      </c>
      <c r="M253" s="181">
        <f t="shared" si="85"/>
        <v>59</v>
      </c>
      <c r="N253" s="181">
        <f t="shared" si="85"/>
        <v>68</v>
      </c>
    </row>
    <row r="254" spans="1:14">
      <c r="A254" s="182" t="s">
        <v>53</v>
      </c>
      <c r="B254" s="181">
        <f t="shared" si="66"/>
        <v>47</v>
      </c>
      <c r="C254" s="175">
        <v>2</v>
      </c>
      <c r="D254" s="175">
        <v>3</v>
      </c>
      <c r="E254" s="175">
        <v>4</v>
      </c>
      <c r="F254" s="175">
        <v>3</v>
      </c>
      <c r="G254" s="175">
        <v>4</v>
      </c>
      <c r="H254" s="175">
        <v>2</v>
      </c>
      <c r="I254" s="175">
        <v>3</v>
      </c>
      <c r="J254" s="175">
        <v>1</v>
      </c>
      <c r="K254" s="175">
        <v>7</v>
      </c>
      <c r="L254" s="175">
        <v>6</v>
      </c>
      <c r="M254" s="175">
        <v>7</v>
      </c>
      <c r="N254" s="175">
        <v>5</v>
      </c>
    </row>
    <row r="255" spans="1:14">
      <c r="A255" s="182" t="s">
        <v>348</v>
      </c>
      <c r="B255" s="181">
        <f t="shared" si="66"/>
        <v>192</v>
      </c>
      <c r="C255" s="175">
        <v>15</v>
      </c>
      <c r="D255" s="175">
        <v>21</v>
      </c>
      <c r="E255" s="175">
        <v>15</v>
      </c>
      <c r="F255" s="175">
        <v>20</v>
      </c>
      <c r="G255" s="175">
        <v>18</v>
      </c>
      <c r="H255" s="175">
        <v>9</v>
      </c>
      <c r="I255" s="175">
        <v>15</v>
      </c>
      <c r="J255" s="175">
        <v>23</v>
      </c>
      <c r="K255" s="175">
        <v>14</v>
      </c>
      <c r="L255" s="175">
        <v>14</v>
      </c>
      <c r="M255" s="175">
        <v>13</v>
      </c>
      <c r="N255" s="175">
        <v>15</v>
      </c>
    </row>
    <row r="256" spans="1:14">
      <c r="A256" s="182" t="s">
        <v>55</v>
      </c>
      <c r="B256" s="181">
        <f t="shared" si="66"/>
        <v>111</v>
      </c>
      <c r="C256" s="175">
        <v>21</v>
      </c>
      <c r="D256" s="175">
        <v>13</v>
      </c>
      <c r="E256" s="175">
        <v>20</v>
      </c>
      <c r="F256" s="175">
        <v>10</v>
      </c>
      <c r="G256" s="175">
        <v>7</v>
      </c>
      <c r="H256" s="175">
        <v>7</v>
      </c>
      <c r="I256" s="175">
        <v>8</v>
      </c>
      <c r="J256" s="175">
        <v>5</v>
      </c>
      <c r="K256" s="175">
        <v>6</v>
      </c>
      <c r="L256" s="175">
        <v>3</v>
      </c>
      <c r="M256" s="175">
        <v>5</v>
      </c>
      <c r="N256" s="175">
        <v>6</v>
      </c>
    </row>
    <row r="257" spans="1:14">
      <c r="A257" s="182" t="s">
        <v>54</v>
      </c>
      <c r="B257" s="181">
        <f t="shared" si="66"/>
        <v>82</v>
      </c>
      <c r="C257" s="175">
        <v>7</v>
      </c>
      <c r="D257" s="175">
        <v>6</v>
      </c>
      <c r="E257" s="175">
        <v>7</v>
      </c>
      <c r="F257" s="175">
        <v>4</v>
      </c>
      <c r="G257" s="175">
        <v>6</v>
      </c>
      <c r="H257" s="175">
        <v>8</v>
      </c>
      <c r="I257" s="175">
        <v>12</v>
      </c>
      <c r="J257" s="175">
        <v>7</v>
      </c>
      <c r="K257" s="175">
        <v>2</v>
      </c>
      <c r="L257" s="175">
        <v>8</v>
      </c>
      <c r="M257" s="175">
        <v>6</v>
      </c>
      <c r="N257" s="175">
        <v>9</v>
      </c>
    </row>
    <row r="258" spans="1:14">
      <c r="A258" s="182" t="s">
        <v>349</v>
      </c>
      <c r="B258" s="181">
        <f t="shared" si="66"/>
        <v>185</v>
      </c>
      <c r="C258" s="175">
        <v>7</v>
      </c>
      <c r="D258" s="175">
        <v>5</v>
      </c>
      <c r="E258" s="175">
        <v>13</v>
      </c>
      <c r="F258" s="175">
        <v>16</v>
      </c>
      <c r="G258" s="175">
        <v>14</v>
      </c>
      <c r="H258" s="175">
        <v>17</v>
      </c>
      <c r="I258" s="175">
        <v>24</v>
      </c>
      <c r="J258" s="175">
        <v>21</v>
      </c>
      <c r="K258" s="175">
        <v>18</v>
      </c>
      <c r="L258" s="175">
        <v>19</v>
      </c>
      <c r="M258" s="175">
        <v>15</v>
      </c>
      <c r="N258" s="175">
        <v>16</v>
      </c>
    </row>
    <row r="259" spans="1:14">
      <c r="A259" s="182" t="s">
        <v>63</v>
      </c>
      <c r="B259" s="181">
        <f t="shared" si="66"/>
        <v>56</v>
      </c>
      <c r="C259" s="175">
        <v>3</v>
      </c>
      <c r="D259" s="175">
        <v>4</v>
      </c>
      <c r="E259" s="175">
        <v>2</v>
      </c>
      <c r="F259" s="175">
        <v>2</v>
      </c>
      <c r="G259" s="175">
        <v>7</v>
      </c>
      <c r="H259" s="175">
        <v>6</v>
      </c>
      <c r="I259" s="175">
        <v>7</v>
      </c>
      <c r="J259" s="175">
        <v>3</v>
      </c>
      <c r="K259" s="175">
        <v>8</v>
      </c>
      <c r="L259" s="175">
        <v>4</v>
      </c>
      <c r="M259" s="175">
        <v>5</v>
      </c>
      <c r="N259" s="175">
        <v>5</v>
      </c>
    </row>
    <row r="260" spans="1:14">
      <c r="A260" s="182" t="s">
        <v>56</v>
      </c>
      <c r="B260" s="181">
        <f t="shared" si="66"/>
        <v>106</v>
      </c>
      <c r="C260" s="175">
        <v>5</v>
      </c>
      <c r="D260" s="175">
        <v>6</v>
      </c>
      <c r="E260" s="175">
        <v>5</v>
      </c>
      <c r="F260" s="175">
        <v>11</v>
      </c>
      <c r="G260" s="175">
        <v>11</v>
      </c>
      <c r="H260" s="175">
        <v>14</v>
      </c>
      <c r="I260" s="175">
        <v>11</v>
      </c>
      <c r="J260" s="175">
        <v>11</v>
      </c>
      <c r="K260" s="175">
        <v>11</v>
      </c>
      <c r="L260" s="175">
        <v>1</v>
      </c>
      <c r="M260" s="175">
        <v>8</v>
      </c>
      <c r="N260" s="175">
        <v>12</v>
      </c>
    </row>
    <row r="261" spans="1:14">
      <c r="A261" s="182" t="s">
        <v>52</v>
      </c>
      <c r="B261" s="181">
        <f t="shared" si="66"/>
        <v>3</v>
      </c>
      <c r="C261" s="175">
        <v>0</v>
      </c>
      <c r="D261" s="175">
        <v>1</v>
      </c>
      <c r="E261" s="175">
        <v>1</v>
      </c>
      <c r="F261" s="175">
        <v>1</v>
      </c>
      <c r="G261" s="175">
        <v>0</v>
      </c>
      <c r="H261" s="175">
        <v>0</v>
      </c>
      <c r="I261" s="175">
        <v>0</v>
      </c>
      <c r="J261" s="175">
        <v>0</v>
      </c>
      <c r="K261" s="175">
        <v>0</v>
      </c>
      <c r="L261" s="175">
        <v>0</v>
      </c>
      <c r="M261" s="175">
        <v>0</v>
      </c>
      <c r="N261" s="175">
        <v>0</v>
      </c>
    </row>
    <row r="262" spans="1:14" s="181" customFormat="1">
      <c r="A262" s="181" t="s">
        <v>182</v>
      </c>
      <c r="B262" s="181">
        <f t="shared" ref="B262:B325" si="86">SUM(C262:N262)</f>
        <v>1</v>
      </c>
      <c r="C262" s="181">
        <f>C263</f>
        <v>0</v>
      </c>
      <c r="D262" s="181">
        <f t="shared" ref="D262:N262" si="87">D263</f>
        <v>0</v>
      </c>
      <c r="E262" s="181">
        <f t="shared" si="87"/>
        <v>0</v>
      </c>
      <c r="F262" s="181">
        <f t="shared" si="87"/>
        <v>0</v>
      </c>
      <c r="G262" s="181">
        <f t="shared" si="87"/>
        <v>0</v>
      </c>
      <c r="H262" s="181">
        <f t="shared" si="87"/>
        <v>0</v>
      </c>
      <c r="I262" s="181">
        <f t="shared" si="87"/>
        <v>0</v>
      </c>
      <c r="J262" s="181">
        <f t="shared" si="87"/>
        <v>1</v>
      </c>
      <c r="K262" s="181">
        <f t="shared" si="87"/>
        <v>0</v>
      </c>
      <c r="L262" s="181">
        <f t="shared" si="87"/>
        <v>0</v>
      </c>
      <c r="M262" s="181">
        <f t="shared" si="87"/>
        <v>0</v>
      </c>
      <c r="N262" s="181">
        <f t="shared" si="87"/>
        <v>0</v>
      </c>
    </row>
    <row r="263" spans="1:14">
      <c r="A263" s="182" t="s">
        <v>63</v>
      </c>
      <c r="B263" s="181">
        <f t="shared" si="86"/>
        <v>1</v>
      </c>
      <c r="C263" s="175">
        <v>0</v>
      </c>
      <c r="D263" s="175">
        <v>0</v>
      </c>
      <c r="E263" s="175">
        <v>0</v>
      </c>
      <c r="F263" s="175">
        <v>0</v>
      </c>
      <c r="G263" s="175">
        <v>0</v>
      </c>
      <c r="H263" s="175">
        <v>0</v>
      </c>
      <c r="I263" s="175">
        <v>0</v>
      </c>
      <c r="J263" s="175">
        <v>1</v>
      </c>
      <c r="K263" s="175">
        <v>0</v>
      </c>
      <c r="L263" s="175">
        <v>0</v>
      </c>
      <c r="M263" s="175">
        <v>0</v>
      </c>
      <c r="N263" s="175">
        <v>0</v>
      </c>
    </row>
    <row r="264" spans="1:14" s="181" customFormat="1">
      <c r="A264" s="181" t="s">
        <v>140</v>
      </c>
      <c r="B264" s="181">
        <f t="shared" si="86"/>
        <v>16</v>
      </c>
      <c r="C264" s="181">
        <f>C265</f>
        <v>0</v>
      </c>
      <c r="D264" s="181">
        <f t="shared" ref="D264:N264" si="88">D265</f>
        <v>2</v>
      </c>
      <c r="E264" s="181">
        <f t="shared" si="88"/>
        <v>2</v>
      </c>
      <c r="F264" s="181">
        <f t="shared" si="88"/>
        <v>2</v>
      </c>
      <c r="G264" s="181">
        <f t="shared" si="88"/>
        <v>1</v>
      </c>
      <c r="H264" s="181">
        <f t="shared" si="88"/>
        <v>2</v>
      </c>
      <c r="I264" s="181">
        <f t="shared" si="88"/>
        <v>1</v>
      </c>
      <c r="J264" s="181">
        <f t="shared" si="88"/>
        <v>1</v>
      </c>
      <c r="K264" s="181">
        <f t="shared" si="88"/>
        <v>0</v>
      </c>
      <c r="L264" s="181">
        <f t="shared" si="88"/>
        <v>1</v>
      </c>
      <c r="M264" s="181">
        <f t="shared" si="88"/>
        <v>1</v>
      </c>
      <c r="N264" s="181">
        <f t="shared" si="88"/>
        <v>3</v>
      </c>
    </row>
    <row r="265" spans="1:14">
      <c r="A265" s="182" t="s">
        <v>52</v>
      </c>
      <c r="B265" s="181">
        <f t="shared" si="86"/>
        <v>16</v>
      </c>
      <c r="C265" s="175">
        <v>0</v>
      </c>
      <c r="D265" s="175">
        <v>2</v>
      </c>
      <c r="E265" s="175">
        <v>2</v>
      </c>
      <c r="F265" s="175">
        <v>2</v>
      </c>
      <c r="G265" s="175">
        <v>1</v>
      </c>
      <c r="H265" s="175">
        <v>2</v>
      </c>
      <c r="I265" s="175">
        <v>1</v>
      </c>
      <c r="J265" s="175">
        <v>1</v>
      </c>
      <c r="K265" s="175">
        <v>0</v>
      </c>
      <c r="L265" s="175">
        <v>1</v>
      </c>
      <c r="M265" s="175">
        <v>1</v>
      </c>
      <c r="N265" s="175">
        <v>3</v>
      </c>
    </row>
    <row r="266" spans="1:14" s="181" customFormat="1">
      <c r="A266" s="181" t="s">
        <v>27</v>
      </c>
      <c r="B266" s="181">
        <f t="shared" si="86"/>
        <v>251</v>
      </c>
      <c r="C266" s="181">
        <f>SUM(C267:C271)</f>
        <v>23</v>
      </c>
      <c r="D266" s="181">
        <f t="shared" ref="D266:N266" si="89">SUM(D267:D271)</f>
        <v>16</v>
      </c>
      <c r="E266" s="181">
        <f t="shared" si="89"/>
        <v>21</v>
      </c>
      <c r="F266" s="181">
        <f t="shared" si="89"/>
        <v>16</v>
      </c>
      <c r="G266" s="181">
        <f t="shared" si="89"/>
        <v>26</v>
      </c>
      <c r="H266" s="181">
        <f t="shared" si="89"/>
        <v>18</v>
      </c>
      <c r="I266" s="181">
        <f t="shared" si="89"/>
        <v>24</v>
      </c>
      <c r="J266" s="181">
        <f t="shared" si="89"/>
        <v>24</v>
      </c>
      <c r="K266" s="181">
        <f t="shared" si="89"/>
        <v>24</v>
      </c>
      <c r="L266" s="181">
        <f t="shared" si="89"/>
        <v>19</v>
      </c>
      <c r="M266" s="181">
        <f t="shared" si="89"/>
        <v>24</v>
      </c>
      <c r="N266" s="181">
        <f t="shared" si="89"/>
        <v>16</v>
      </c>
    </row>
    <row r="267" spans="1:14">
      <c r="A267" s="182" t="s">
        <v>348</v>
      </c>
      <c r="B267" s="181">
        <f t="shared" si="86"/>
        <v>35</v>
      </c>
      <c r="C267" s="175">
        <v>2</v>
      </c>
      <c r="D267" s="175">
        <v>2</v>
      </c>
      <c r="E267" s="175">
        <v>6</v>
      </c>
      <c r="F267" s="175">
        <v>2</v>
      </c>
      <c r="G267" s="175">
        <v>2</v>
      </c>
      <c r="H267" s="175">
        <v>1</v>
      </c>
      <c r="I267" s="175">
        <v>0</v>
      </c>
      <c r="J267" s="175">
        <v>4</v>
      </c>
      <c r="K267" s="175">
        <v>5</v>
      </c>
      <c r="L267" s="175">
        <v>2</v>
      </c>
      <c r="M267" s="175">
        <v>6</v>
      </c>
      <c r="N267" s="175">
        <v>3</v>
      </c>
    </row>
    <row r="268" spans="1:14">
      <c r="A268" s="182" t="s">
        <v>54</v>
      </c>
      <c r="B268" s="181">
        <f t="shared" si="86"/>
        <v>8</v>
      </c>
      <c r="C268" s="175">
        <v>1</v>
      </c>
      <c r="D268" s="175">
        <v>0</v>
      </c>
      <c r="E268" s="175">
        <v>1</v>
      </c>
      <c r="F268" s="175">
        <v>0</v>
      </c>
      <c r="G268" s="175">
        <v>1</v>
      </c>
      <c r="H268" s="175">
        <v>0</v>
      </c>
      <c r="I268" s="175">
        <v>1</v>
      </c>
      <c r="J268" s="175">
        <v>1</v>
      </c>
      <c r="K268" s="175">
        <v>0</v>
      </c>
      <c r="L268" s="175">
        <v>0</v>
      </c>
      <c r="M268" s="175">
        <v>3</v>
      </c>
      <c r="N268" s="175">
        <v>0</v>
      </c>
    </row>
    <row r="269" spans="1:14">
      <c r="A269" s="182" t="s">
        <v>349</v>
      </c>
      <c r="B269" s="181">
        <f t="shared" si="86"/>
        <v>185</v>
      </c>
      <c r="C269" s="175">
        <v>14</v>
      </c>
      <c r="D269" s="175">
        <v>14</v>
      </c>
      <c r="E269" s="175">
        <v>12</v>
      </c>
      <c r="F269" s="175">
        <v>13</v>
      </c>
      <c r="G269" s="175">
        <v>23</v>
      </c>
      <c r="H269" s="175">
        <v>17</v>
      </c>
      <c r="I269" s="175">
        <v>18</v>
      </c>
      <c r="J269" s="175">
        <v>16</v>
      </c>
      <c r="K269" s="175">
        <v>17</v>
      </c>
      <c r="L269" s="175">
        <v>17</v>
      </c>
      <c r="M269" s="175">
        <v>13</v>
      </c>
      <c r="N269" s="175">
        <v>11</v>
      </c>
    </row>
    <row r="270" spans="1:14">
      <c r="A270" s="182" t="s">
        <v>63</v>
      </c>
      <c r="B270" s="181">
        <f t="shared" si="86"/>
        <v>1</v>
      </c>
      <c r="C270" s="175">
        <v>1</v>
      </c>
      <c r="D270" s="175">
        <v>0</v>
      </c>
      <c r="E270" s="175">
        <v>0</v>
      </c>
      <c r="F270" s="175">
        <v>0</v>
      </c>
      <c r="G270" s="175">
        <v>0</v>
      </c>
      <c r="H270" s="175">
        <v>0</v>
      </c>
      <c r="I270" s="175">
        <v>0</v>
      </c>
      <c r="J270" s="175">
        <v>0</v>
      </c>
      <c r="K270" s="175">
        <v>0</v>
      </c>
      <c r="L270" s="175">
        <v>0</v>
      </c>
      <c r="M270" s="175">
        <v>0</v>
      </c>
      <c r="N270" s="175">
        <v>0</v>
      </c>
    </row>
    <row r="271" spans="1:14">
      <c r="A271" s="182" t="s">
        <v>56</v>
      </c>
      <c r="B271" s="181">
        <f t="shared" si="86"/>
        <v>22</v>
      </c>
      <c r="C271" s="175">
        <v>5</v>
      </c>
      <c r="D271" s="175">
        <v>0</v>
      </c>
      <c r="E271" s="175">
        <v>2</v>
      </c>
      <c r="F271" s="175">
        <v>1</v>
      </c>
      <c r="G271" s="175">
        <v>0</v>
      </c>
      <c r="H271" s="175">
        <v>0</v>
      </c>
      <c r="I271" s="175">
        <v>5</v>
      </c>
      <c r="J271" s="175">
        <v>3</v>
      </c>
      <c r="K271" s="175">
        <v>2</v>
      </c>
      <c r="L271" s="175">
        <v>0</v>
      </c>
      <c r="M271" s="175">
        <v>2</v>
      </c>
      <c r="N271" s="175">
        <v>2</v>
      </c>
    </row>
    <row r="272" spans="1:14" s="181" customFormat="1">
      <c r="A272" s="181" t="s">
        <v>28</v>
      </c>
      <c r="B272" s="181">
        <f t="shared" si="86"/>
        <v>87</v>
      </c>
      <c r="C272" s="181">
        <f>C273+C277+C281+C283+C287+C289</f>
        <v>7</v>
      </c>
      <c r="D272" s="181">
        <f t="shared" ref="D272:G272" si="90">D273+D277+D281+D283+D287+D289</f>
        <v>8</v>
      </c>
      <c r="E272" s="181">
        <f t="shared" si="90"/>
        <v>5</v>
      </c>
      <c r="F272" s="181">
        <f t="shared" si="90"/>
        <v>6</v>
      </c>
      <c r="G272" s="181">
        <f t="shared" si="90"/>
        <v>11</v>
      </c>
      <c r="H272" s="181">
        <f>H273+H277+H281+H283+H287+H289</f>
        <v>6</v>
      </c>
      <c r="I272" s="181">
        <f t="shared" ref="I272" si="91">I273+I277+I281+I283+I287+I289</f>
        <v>5</v>
      </c>
      <c r="J272" s="181">
        <f t="shared" ref="J272" si="92">J273+J277+J281+J283+J287+J289</f>
        <v>3</v>
      </c>
      <c r="K272" s="181">
        <f t="shared" ref="K272" si="93">K273+K277+K281+K283+K287+K289</f>
        <v>3</v>
      </c>
      <c r="L272" s="181">
        <f>L273+L277+L281+L283+L287+L289</f>
        <v>9</v>
      </c>
      <c r="M272" s="181">
        <f t="shared" ref="M272" si="94">M273+M277+M281+M283+M287+M289</f>
        <v>12</v>
      </c>
      <c r="N272" s="181">
        <f t="shared" ref="N272" si="95">N273+N277+N281+N283+N287+N289</f>
        <v>12</v>
      </c>
    </row>
    <row r="273" spans="1:14" s="181" customFormat="1">
      <c r="A273" s="183" t="s">
        <v>46</v>
      </c>
      <c r="B273" s="181">
        <f t="shared" si="86"/>
        <v>38</v>
      </c>
      <c r="C273" s="181">
        <f>SUM(C274:C276)</f>
        <v>2</v>
      </c>
      <c r="D273" s="181">
        <f t="shared" ref="D273:N273" si="96">SUM(D274:D276)</f>
        <v>4</v>
      </c>
      <c r="E273" s="181">
        <f t="shared" si="96"/>
        <v>3</v>
      </c>
      <c r="F273" s="181">
        <f t="shared" si="96"/>
        <v>3</v>
      </c>
      <c r="G273" s="181">
        <f t="shared" si="96"/>
        <v>4</v>
      </c>
      <c r="H273" s="181">
        <f t="shared" si="96"/>
        <v>2</v>
      </c>
      <c r="I273" s="181">
        <f t="shared" si="96"/>
        <v>4</v>
      </c>
      <c r="J273" s="181">
        <f t="shared" si="96"/>
        <v>1</v>
      </c>
      <c r="K273" s="181">
        <f t="shared" si="96"/>
        <v>2</v>
      </c>
      <c r="L273" s="181">
        <f t="shared" si="96"/>
        <v>3</v>
      </c>
      <c r="M273" s="181">
        <f t="shared" si="96"/>
        <v>5</v>
      </c>
      <c r="N273" s="181">
        <f t="shared" si="96"/>
        <v>5</v>
      </c>
    </row>
    <row r="274" spans="1:14">
      <c r="A274" s="182" t="s">
        <v>55</v>
      </c>
      <c r="B274" s="181">
        <f t="shared" si="86"/>
        <v>26</v>
      </c>
      <c r="C274" s="175">
        <v>1</v>
      </c>
      <c r="D274" s="175">
        <v>2</v>
      </c>
      <c r="E274" s="175">
        <v>2</v>
      </c>
      <c r="F274" s="175">
        <v>3</v>
      </c>
      <c r="G274" s="175">
        <v>2</v>
      </c>
      <c r="H274" s="175">
        <v>2</v>
      </c>
      <c r="I274" s="175">
        <v>3</v>
      </c>
      <c r="J274" s="175">
        <v>0</v>
      </c>
      <c r="K274" s="175">
        <v>1</v>
      </c>
      <c r="L274" s="175">
        <v>1</v>
      </c>
      <c r="M274" s="175">
        <v>4</v>
      </c>
      <c r="N274" s="175">
        <v>5</v>
      </c>
    </row>
    <row r="275" spans="1:14">
      <c r="A275" s="182" t="s">
        <v>349</v>
      </c>
      <c r="B275" s="181">
        <f t="shared" si="86"/>
        <v>10</v>
      </c>
      <c r="C275" s="175">
        <v>1</v>
      </c>
      <c r="D275" s="175">
        <v>2</v>
      </c>
      <c r="E275" s="175">
        <v>1</v>
      </c>
      <c r="F275" s="175">
        <v>0</v>
      </c>
      <c r="G275" s="175">
        <v>2</v>
      </c>
      <c r="H275" s="175">
        <v>0</v>
      </c>
      <c r="I275" s="175">
        <v>0</v>
      </c>
      <c r="J275" s="175">
        <v>1</v>
      </c>
      <c r="K275" s="175">
        <v>1</v>
      </c>
      <c r="L275" s="175">
        <v>2</v>
      </c>
      <c r="M275" s="175">
        <v>0</v>
      </c>
      <c r="N275" s="175">
        <v>0</v>
      </c>
    </row>
    <row r="276" spans="1:14">
      <c r="A276" s="182" t="s">
        <v>56</v>
      </c>
      <c r="B276" s="181">
        <f t="shared" si="86"/>
        <v>2</v>
      </c>
      <c r="C276" s="175">
        <v>0</v>
      </c>
      <c r="D276" s="175">
        <v>0</v>
      </c>
      <c r="E276" s="175">
        <v>0</v>
      </c>
      <c r="F276" s="175">
        <v>0</v>
      </c>
      <c r="G276" s="175">
        <v>0</v>
      </c>
      <c r="H276" s="175">
        <v>0</v>
      </c>
      <c r="I276" s="175">
        <v>1</v>
      </c>
      <c r="J276" s="175">
        <v>0</v>
      </c>
      <c r="K276" s="175">
        <v>0</v>
      </c>
      <c r="L276" s="175">
        <v>0</v>
      </c>
      <c r="M276" s="175">
        <v>1</v>
      </c>
      <c r="N276" s="175">
        <v>0</v>
      </c>
    </row>
    <row r="277" spans="1:14" s="181" customFormat="1">
      <c r="A277" s="183" t="s">
        <v>178</v>
      </c>
      <c r="B277" s="181">
        <f t="shared" si="86"/>
        <v>8</v>
      </c>
      <c r="C277" s="181">
        <f>SUM(C278:C280)</f>
        <v>0</v>
      </c>
      <c r="D277" s="181">
        <f t="shared" ref="D277:N277" si="97">SUM(D278:D280)</f>
        <v>0</v>
      </c>
      <c r="E277" s="181">
        <f t="shared" si="97"/>
        <v>1</v>
      </c>
      <c r="F277" s="181">
        <f t="shared" si="97"/>
        <v>1</v>
      </c>
      <c r="G277" s="181">
        <f t="shared" si="97"/>
        <v>1</v>
      </c>
      <c r="H277" s="181">
        <f t="shared" si="97"/>
        <v>2</v>
      </c>
      <c r="I277" s="181">
        <f t="shared" si="97"/>
        <v>0</v>
      </c>
      <c r="J277" s="181">
        <f t="shared" si="97"/>
        <v>0</v>
      </c>
      <c r="K277" s="181">
        <f t="shared" si="97"/>
        <v>0</v>
      </c>
      <c r="L277" s="181">
        <f t="shared" si="97"/>
        <v>0</v>
      </c>
      <c r="M277" s="181">
        <f t="shared" si="97"/>
        <v>2</v>
      </c>
      <c r="N277" s="181">
        <f t="shared" si="97"/>
        <v>1</v>
      </c>
    </row>
    <row r="278" spans="1:14">
      <c r="A278" s="182" t="s">
        <v>54</v>
      </c>
      <c r="B278" s="181">
        <f t="shared" si="86"/>
        <v>1</v>
      </c>
      <c r="C278" s="175">
        <v>0</v>
      </c>
      <c r="D278" s="175">
        <v>0</v>
      </c>
      <c r="E278" s="175">
        <v>0</v>
      </c>
      <c r="F278" s="175">
        <v>1</v>
      </c>
      <c r="G278" s="175">
        <v>0</v>
      </c>
      <c r="H278" s="175">
        <v>0</v>
      </c>
      <c r="I278" s="175">
        <v>0</v>
      </c>
      <c r="J278" s="175">
        <v>0</v>
      </c>
      <c r="K278" s="175">
        <v>0</v>
      </c>
      <c r="L278" s="175">
        <v>0</v>
      </c>
      <c r="M278" s="175">
        <v>0</v>
      </c>
      <c r="N278" s="175">
        <v>0</v>
      </c>
    </row>
    <row r="279" spans="1:14">
      <c r="A279" s="182" t="s">
        <v>56</v>
      </c>
      <c r="B279" s="181">
        <f t="shared" si="86"/>
        <v>6</v>
      </c>
      <c r="C279" s="175">
        <v>0</v>
      </c>
      <c r="D279" s="175">
        <v>0</v>
      </c>
      <c r="E279" s="175">
        <v>1</v>
      </c>
      <c r="F279" s="175">
        <v>0</v>
      </c>
      <c r="G279" s="175">
        <v>1</v>
      </c>
      <c r="H279" s="175">
        <v>2</v>
      </c>
      <c r="I279" s="175">
        <v>0</v>
      </c>
      <c r="J279" s="175">
        <v>0</v>
      </c>
      <c r="K279" s="175">
        <v>0</v>
      </c>
      <c r="L279" s="175">
        <v>0</v>
      </c>
      <c r="M279" s="175">
        <v>1</v>
      </c>
      <c r="N279" s="175">
        <v>1</v>
      </c>
    </row>
    <row r="280" spans="1:14">
      <c r="A280" s="182" t="s">
        <v>52</v>
      </c>
      <c r="B280" s="181">
        <f t="shared" si="86"/>
        <v>1</v>
      </c>
      <c r="C280" s="175">
        <v>0</v>
      </c>
      <c r="D280" s="175">
        <v>0</v>
      </c>
      <c r="E280" s="175">
        <v>0</v>
      </c>
      <c r="F280" s="175">
        <v>0</v>
      </c>
      <c r="G280" s="175">
        <v>0</v>
      </c>
      <c r="H280" s="175">
        <v>0</v>
      </c>
      <c r="I280" s="175">
        <v>0</v>
      </c>
      <c r="J280" s="175">
        <v>0</v>
      </c>
      <c r="K280" s="175">
        <v>0</v>
      </c>
      <c r="L280" s="175">
        <v>0</v>
      </c>
      <c r="M280" s="175">
        <v>1</v>
      </c>
      <c r="N280" s="175">
        <v>0</v>
      </c>
    </row>
    <row r="281" spans="1:14" s="181" customFormat="1">
      <c r="A281" s="183" t="s">
        <v>312</v>
      </c>
      <c r="B281" s="181">
        <f t="shared" si="86"/>
        <v>2</v>
      </c>
      <c r="C281" s="181">
        <f>C282</f>
        <v>0</v>
      </c>
      <c r="D281" s="181">
        <f t="shared" ref="D281:N281" si="98">D282</f>
        <v>0</v>
      </c>
      <c r="E281" s="181">
        <f t="shared" si="98"/>
        <v>0</v>
      </c>
      <c r="F281" s="181">
        <f t="shared" si="98"/>
        <v>0</v>
      </c>
      <c r="G281" s="181">
        <f t="shared" si="98"/>
        <v>2</v>
      </c>
      <c r="H281" s="181">
        <f t="shared" si="98"/>
        <v>0</v>
      </c>
      <c r="I281" s="181">
        <f t="shared" si="98"/>
        <v>0</v>
      </c>
      <c r="J281" s="181">
        <f t="shared" si="98"/>
        <v>0</v>
      </c>
      <c r="K281" s="181">
        <f t="shared" si="98"/>
        <v>0</v>
      </c>
      <c r="L281" s="181">
        <f t="shared" si="98"/>
        <v>0</v>
      </c>
      <c r="M281" s="181">
        <f t="shared" si="98"/>
        <v>0</v>
      </c>
      <c r="N281" s="181">
        <f t="shared" si="98"/>
        <v>0</v>
      </c>
    </row>
    <row r="282" spans="1:14">
      <c r="A282" s="182" t="s">
        <v>349</v>
      </c>
      <c r="B282" s="181">
        <f t="shared" si="86"/>
        <v>2</v>
      </c>
      <c r="C282" s="175">
        <v>0</v>
      </c>
      <c r="D282" s="175">
        <v>0</v>
      </c>
      <c r="E282" s="175">
        <v>0</v>
      </c>
      <c r="F282" s="175">
        <v>0</v>
      </c>
      <c r="G282" s="175">
        <v>2</v>
      </c>
      <c r="H282" s="175">
        <v>0</v>
      </c>
      <c r="I282" s="175">
        <v>0</v>
      </c>
      <c r="J282" s="175">
        <v>0</v>
      </c>
      <c r="K282" s="175">
        <v>0</v>
      </c>
      <c r="L282" s="175">
        <v>0</v>
      </c>
      <c r="M282" s="175">
        <v>0</v>
      </c>
      <c r="N282" s="175">
        <v>0</v>
      </c>
    </row>
    <row r="283" spans="1:14" s="181" customFormat="1">
      <c r="A283" s="183" t="s">
        <v>102</v>
      </c>
      <c r="B283" s="181">
        <f t="shared" si="86"/>
        <v>14</v>
      </c>
      <c r="C283" s="181">
        <f>SUM(C284:C286)</f>
        <v>1</v>
      </c>
      <c r="D283" s="181">
        <f t="shared" ref="D283:N283" si="99">SUM(D284:D286)</f>
        <v>1</v>
      </c>
      <c r="E283" s="181">
        <f t="shared" si="99"/>
        <v>0</v>
      </c>
      <c r="F283" s="181">
        <f t="shared" si="99"/>
        <v>0</v>
      </c>
      <c r="G283" s="181">
        <f t="shared" si="99"/>
        <v>2</v>
      </c>
      <c r="H283" s="181">
        <f t="shared" si="99"/>
        <v>1</v>
      </c>
      <c r="I283" s="181">
        <f t="shared" si="99"/>
        <v>1</v>
      </c>
      <c r="J283" s="181">
        <f t="shared" si="99"/>
        <v>0</v>
      </c>
      <c r="K283" s="181">
        <f t="shared" si="99"/>
        <v>0</v>
      </c>
      <c r="L283" s="181">
        <f t="shared" si="99"/>
        <v>2</v>
      </c>
      <c r="M283" s="181">
        <f t="shared" si="99"/>
        <v>2</v>
      </c>
      <c r="N283" s="181">
        <f t="shared" si="99"/>
        <v>4</v>
      </c>
    </row>
    <row r="284" spans="1:14">
      <c r="A284" s="182" t="s">
        <v>348</v>
      </c>
      <c r="B284" s="181">
        <f t="shared" si="86"/>
        <v>7</v>
      </c>
      <c r="C284" s="175">
        <v>0</v>
      </c>
      <c r="D284" s="175">
        <v>0</v>
      </c>
      <c r="E284" s="175">
        <v>0</v>
      </c>
      <c r="F284" s="175">
        <v>0</v>
      </c>
      <c r="G284" s="175">
        <v>2</v>
      </c>
      <c r="H284" s="175">
        <v>1</v>
      </c>
      <c r="I284" s="175">
        <v>0</v>
      </c>
      <c r="J284" s="175">
        <v>0</v>
      </c>
      <c r="K284" s="175">
        <v>0</v>
      </c>
      <c r="L284" s="175">
        <v>1</v>
      </c>
      <c r="M284" s="175">
        <v>1</v>
      </c>
      <c r="N284" s="175">
        <v>2</v>
      </c>
    </row>
    <row r="285" spans="1:14">
      <c r="A285" s="182" t="s">
        <v>54</v>
      </c>
      <c r="B285" s="181">
        <f t="shared" si="86"/>
        <v>2</v>
      </c>
      <c r="C285" s="175">
        <v>1</v>
      </c>
      <c r="D285" s="175">
        <v>0</v>
      </c>
      <c r="E285" s="175">
        <v>0</v>
      </c>
      <c r="F285" s="175">
        <v>0</v>
      </c>
      <c r="G285" s="175">
        <v>0</v>
      </c>
      <c r="H285" s="175">
        <v>0</v>
      </c>
      <c r="I285" s="175">
        <v>1</v>
      </c>
      <c r="J285" s="175">
        <v>0</v>
      </c>
      <c r="K285" s="175">
        <v>0</v>
      </c>
      <c r="L285" s="175">
        <v>0</v>
      </c>
      <c r="M285" s="175">
        <v>0</v>
      </c>
      <c r="N285" s="175">
        <v>0</v>
      </c>
    </row>
    <row r="286" spans="1:14">
      <c r="A286" s="182" t="s">
        <v>56</v>
      </c>
      <c r="B286" s="181">
        <f t="shared" si="86"/>
        <v>5</v>
      </c>
      <c r="C286" s="175">
        <v>0</v>
      </c>
      <c r="D286" s="175">
        <v>1</v>
      </c>
      <c r="E286" s="175">
        <v>0</v>
      </c>
      <c r="F286" s="175">
        <v>0</v>
      </c>
      <c r="G286" s="175">
        <v>0</v>
      </c>
      <c r="H286" s="175">
        <v>0</v>
      </c>
      <c r="I286" s="175">
        <v>0</v>
      </c>
      <c r="J286" s="175">
        <v>0</v>
      </c>
      <c r="K286" s="175">
        <v>0</v>
      </c>
      <c r="L286" s="175">
        <v>1</v>
      </c>
      <c r="M286" s="175">
        <v>1</v>
      </c>
      <c r="N286" s="175">
        <v>2</v>
      </c>
    </row>
    <row r="287" spans="1:14" s="181" customFormat="1">
      <c r="A287" s="183" t="s">
        <v>342</v>
      </c>
      <c r="B287" s="181">
        <f t="shared" si="86"/>
        <v>1</v>
      </c>
      <c r="C287" s="181">
        <f>C288</f>
        <v>0</v>
      </c>
      <c r="D287" s="181">
        <f t="shared" ref="D287:N287" si="100">D288</f>
        <v>0</v>
      </c>
      <c r="E287" s="181">
        <f t="shared" si="100"/>
        <v>0</v>
      </c>
      <c r="F287" s="181">
        <f t="shared" si="100"/>
        <v>0</v>
      </c>
      <c r="G287" s="181">
        <f t="shared" si="100"/>
        <v>0</v>
      </c>
      <c r="H287" s="181">
        <f t="shared" si="100"/>
        <v>1</v>
      </c>
      <c r="I287" s="181">
        <f t="shared" si="100"/>
        <v>0</v>
      </c>
      <c r="J287" s="181">
        <f t="shared" si="100"/>
        <v>0</v>
      </c>
      <c r="K287" s="181">
        <f t="shared" si="100"/>
        <v>0</v>
      </c>
      <c r="L287" s="181">
        <f t="shared" si="100"/>
        <v>0</v>
      </c>
      <c r="M287" s="181">
        <f t="shared" si="100"/>
        <v>0</v>
      </c>
      <c r="N287" s="181">
        <f t="shared" si="100"/>
        <v>0</v>
      </c>
    </row>
    <row r="288" spans="1:14">
      <c r="A288" s="182" t="s">
        <v>63</v>
      </c>
      <c r="B288" s="181">
        <f t="shared" si="86"/>
        <v>1</v>
      </c>
      <c r="C288" s="175">
        <v>0</v>
      </c>
      <c r="D288" s="175">
        <v>0</v>
      </c>
      <c r="E288" s="175">
        <v>0</v>
      </c>
      <c r="F288" s="175">
        <v>0</v>
      </c>
      <c r="G288" s="175">
        <v>0</v>
      </c>
      <c r="H288" s="175">
        <v>1</v>
      </c>
      <c r="I288" s="175">
        <v>0</v>
      </c>
      <c r="J288" s="175">
        <v>0</v>
      </c>
      <c r="K288" s="175">
        <v>0</v>
      </c>
      <c r="L288" s="175">
        <v>0</v>
      </c>
      <c r="M288" s="175">
        <v>0</v>
      </c>
      <c r="N288" s="175">
        <v>0</v>
      </c>
    </row>
    <row r="289" spans="1:14" s="181" customFormat="1">
      <c r="A289" s="183" t="s">
        <v>28</v>
      </c>
      <c r="B289" s="181">
        <f t="shared" si="86"/>
        <v>24</v>
      </c>
      <c r="C289" s="181">
        <f>SUM(C290:C294)</f>
        <v>4</v>
      </c>
      <c r="D289" s="181">
        <f t="shared" ref="D289:N289" si="101">SUM(D290:D294)</f>
        <v>3</v>
      </c>
      <c r="E289" s="181">
        <f t="shared" si="101"/>
        <v>1</v>
      </c>
      <c r="F289" s="181">
        <f t="shared" si="101"/>
        <v>2</v>
      </c>
      <c r="G289" s="181">
        <f t="shared" si="101"/>
        <v>2</v>
      </c>
      <c r="H289" s="181">
        <f t="shared" si="101"/>
        <v>0</v>
      </c>
      <c r="I289" s="181">
        <f t="shared" si="101"/>
        <v>0</v>
      </c>
      <c r="J289" s="181">
        <f t="shared" si="101"/>
        <v>2</v>
      </c>
      <c r="K289" s="181">
        <f t="shared" si="101"/>
        <v>1</v>
      </c>
      <c r="L289" s="181">
        <f t="shared" si="101"/>
        <v>4</v>
      </c>
      <c r="M289" s="181">
        <f t="shared" si="101"/>
        <v>3</v>
      </c>
      <c r="N289" s="181">
        <f t="shared" si="101"/>
        <v>2</v>
      </c>
    </row>
    <row r="290" spans="1:14">
      <c r="A290" s="182" t="s">
        <v>348</v>
      </c>
      <c r="B290" s="181">
        <f t="shared" si="86"/>
        <v>5</v>
      </c>
      <c r="C290" s="175">
        <v>0</v>
      </c>
      <c r="D290" s="175">
        <v>0</v>
      </c>
      <c r="E290" s="175">
        <v>1</v>
      </c>
      <c r="F290" s="175">
        <v>0</v>
      </c>
      <c r="G290" s="175">
        <v>1</v>
      </c>
      <c r="H290" s="175">
        <v>0</v>
      </c>
      <c r="I290" s="175">
        <v>0</v>
      </c>
      <c r="J290" s="175">
        <v>0</v>
      </c>
      <c r="K290" s="175">
        <v>0</v>
      </c>
      <c r="L290" s="175">
        <v>2</v>
      </c>
      <c r="M290" s="175">
        <v>1</v>
      </c>
      <c r="N290" s="175">
        <v>0</v>
      </c>
    </row>
    <row r="291" spans="1:14">
      <c r="A291" s="182" t="s">
        <v>349</v>
      </c>
      <c r="B291" s="181">
        <f t="shared" si="86"/>
        <v>4</v>
      </c>
      <c r="C291" s="175">
        <v>0</v>
      </c>
      <c r="D291" s="175">
        <v>0</v>
      </c>
      <c r="E291" s="175">
        <v>0</v>
      </c>
      <c r="F291" s="175">
        <v>1</v>
      </c>
      <c r="G291" s="175">
        <v>0</v>
      </c>
      <c r="H291" s="175">
        <v>0</v>
      </c>
      <c r="I291" s="175">
        <v>0</v>
      </c>
      <c r="J291" s="175">
        <v>1</v>
      </c>
      <c r="K291" s="175">
        <v>1</v>
      </c>
      <c r="L291" s="175">
        <v>0</v>
      </c>
      <c r="M291" s="175">
        <v>1</v>
      </c>
      <c r="N291" s="175">
        <v>0</v>
      </c>
    </row>
    <row r="292" spans="1:14">
      <c r="A292" s="182" t="s">
        <v>63</v>
      </c>
      <c r="B292" s="181">
        <f t="shared" si="86"/>
        <v>1</v>
      </c>
      <c r="C292" s="175">
        <v>0</v>
      </c>
      <c r="D292" s="175">
        <v>0</v>
      </c>
      <c r="E292" s="175">
        <v>0</v>
      </c>
      <c r="F292" s="175">
        <v>0</v>
      </c>
      <c r="G292" s="175">
        <v>0</v>
      </c>
      <c r="H292" s="175">
        <v>0</v>
      </c>
      <c r="I292" s="175">
        <v>0</v>
      </c>
      <c r="J292" s="175">
        <v>0</v>
      </c>
      <c r="K292" s="175">
        <v>0</v>
      </c>
      <c r="L292" s="175">
        <v>1</v>
      </c>
      <c r="M292" s="175">
        <v>0</v>
      </c>
      <c r="N292" s="175">
        <v>0</v>
      </c>
    </row>
    <row r="293" spans="1:14">
      <c r="A293" s="182" t="s">
        <v>56</v>
      </c>
      <c r="B293" s="181">
        <f t="shared" si="86"/>
        <v>2</v>
      </c>
      <c r="C293" s="175">
        <v>0</v>
      </c>
      <c r="D293" s="175">
        <v>0</v>
      </c>
      <c r="E293" s="175">
        <v>0</v>
      </c>
      <c r="F293" s="175">
        <v>0</v>
      </c>
      <c r="G293" s="175">
        <v>0</v>
      </c>
      <c r="H293" s="175">
        <v>0</v>
      </c>
      <c r="I293" s="175">
        <v>0</v>
      </c>
      <c r="J293" s="175">
        <v>0</v>
      </c>
      <c r="K293" s="175">
        <v>0</v>
      </c>
      <c r="L293" s="175">
        <v>0</v>
      </c>
      <c r="M293" s="175">
        <v>1</v>
      </c>
      <c r="N293" s="175">
        <v>1</v>
      </c>
    </row>
    <row r="294" spans="1:14">
      <c r="A294" s="182" t="s">
        <v>52</v>
      </c>
      <c r="B294" s="181">
        <f t="shared" si="86"/>
        <v>12</v>
      </c>
      <c r="C294" s="175">
        <v>4</v>
      </c>
      <c r="D294" s="175">
        <v>3</v>
      </c>
      <c r="E294" s="175">
        <v>0</v>
      </c>
      <c r="F294" s="175">
        <v>1</v>
      </c>
      <c r="G294" s="175">
        <v>1</v>
      </c>
      <c r="H294" s="175">
        <v>0</v>
      </c>
      <c r="I294" s="175">
        <v>0</v>
      </c>
      <c r="J294" s="175">
        <v>1</v>
      </c>
      <c r="K294" s="175">
        <v>0</v>
      </c>
      <c r="L294" s="175">
        <v>1</v>
      </c>
      <c r="M294" s="175">
        <v>0</v>
      </c>
      <c r="N294" s="175">
        <v>1</v>
      </c>
    </row>
    <row r="295" spans="1:14" s="181" customFormat="1">
      <c r="A295" s="181" t="s">
        <v>183</v>
      </c>
      <c r="B295" s="181">
        <f t="shared" si="86"/>
        <v>7</v>
      </c>
      <c r="C295" s="181">
        <f>SUM(C296:C298)</f>
        <v>1</v>
      </c>
      <c r="D295" s="181">
        <f t="shared" ref="D295:N295" si="102">SUM(D296:D298)</f>
        <v>0</v>
      </c>
      <c r="E295" s="181">
        <f t="shared" si="102"/>
        <v>3</v>
      </c>
      <c r="F295" s="181">
        <f t="shared" si="102"/>
        <v>0</v>
      </c>
      <c r="G295" s="181">
        <f t="shared" si="102"/>
        <v>0</v>
      </c>
      <c r="H295" s="181">
        <f t="shared" si="102"/>
        <v>2</v>
      </c>
      <c r="I295" s="181">
        <f t="shared" si="102"/>
        <v>1</v>
      </c>
      <c r="J295" s="181">
        <f t="shared" si="102"/>
        <v>0</v>
      </c>
      <c r="K295" s="181">
        <f t="shared" si="102"/>
        <v>0</v>
      </c>
      <c r="L295" s="181">
        <f t="shared" si="102"/>
        <v>0</v>
      </c>
      <c r="M295" s="181">
        <f t="shared" si="102"/>
        <v>0</v>
      </c>
      <c r="N295" s="181">
        <f t="shared" si="102"/>
        <v>0</v>
      </c>
    </row>
    <row r="296" spans="1:14">
      <c r="A296" s="182" t="s">
        <v>348</v>
      </c>
      <c r="B296" s="181">
        <f t="shared" si="86"/>
        <v>3</v>
      </c>
      <c r="C296" s="175">
        <v>1</v>
      </c>
      <c r="D296" s="175">
        <v>0</v>
      </c>
      <c r="E296" s="175">
        <v>1</v>
      </c>
      <c r="F296" s="175">
        <v>0</v>
      </c>
      <c r="G296" s="175">
        <v>0</v>
      </c>
      <c r="H296" s="175">
        <v>1</v>
      </c>
      <c r="I296" s="175">
        <v>0</v>
      </c>
      <c r="J296" s="175">
        <v>0</v>
      </c>
      <c r="K296" s="175">
        <v>0</v>
      </c>
      <c r="L296" s="175">
        <v>0</v>
      </c>
      <c r="M296" s="175">
        <v>0</v>
      </c>
      <c r="N296" s="175">
        <v>0</v>
      </c>
    </row>
    <row r="297" spans="1:14">
      <c r="A297" s="182" t="s">
        <v>63</v>
      </c>
      <c r="B297" s="181">
        <f t="shared" si="86"/>
        <v>2</v>
      </c>
      <c r="C297" s="175">
        <v>0</v>
      </c>
      <c r="D297" s="175">
        <v>0</v>
      </c>
      <c r="E297" s="175">
        <v>0</v>
      </c>
      <c r="F297" s="175">
        <v>0</v>
      </c>
      <c r="G297" s="175">
        <v>0</v>
      </c>
      <c r="H297" s="175">
        <v>1</v>
      </c>
      <c r="I297" s="175">
        <v>1</v>
      </c>
      <c r="J297" s="175">
        <v>0</v>
      </c>
      <c r="K297" s="175">
        <v>0</v>
      </c>
      <c r="L297" s="175">
        <v>0</v>
      </c>
      <c r="M297" s="175">
        <v>0</v>
      </c>
      <c r="N297" s="175">
        <v>0</v>
      </c>
    </row>
    <row r="298" spans="1:14">
      <c r="A298" s="182" t="s">
        <v>52</v>
      </c>
      <c r="B298" s="181">
        <f t="shared" si="86"/>
        <v>2</v>
      </c>
      <c r="C298" s="175">
        <v>0</v>
      </c>
      <c r="D298" s="175">
        <v>0</v>
      </c>
      <c r="E298" s="175">
        <v>2</v>
      </c>
      <c r="F298" s="175">
        <v>0</v>
      </c>
      <c r="G298" s="175">
        <v>0</v>
      </c>
      <c r="H298" s="175">
        <v>0</v>
      </c>
      <c r="I298" s="175">
        <v>0</v>
      </c>
      <c r="J298" s="175">
        <v>0</v>
      </c>
      <c r="K298" s="175">
        <v>0</v>
      </c>
      <c r="L298" s="175">
        <v>0</v>
      </c>
      <c r="M298" s="175">
        <v>0</v>
      </c>
      <c r="N298" s="175">
        <v>0</v>
      </c>
    </row>
    <row r="299" spans="1:14" s="181" customFormat="1">
      <c r="A299" s="181" t="s">
        <v>318</v>
      </c>
      <c r="B299" s="181">
        <f t="shared" si="86"/>
        <v>95</v>
      </c>
      <c r="C299" s="181">
        <f>SUM(C300:C302)</f>
        <v>14</v>
      </c>
      <c r="D299" s="181">
        <f t="shared" ref="D299:N299" si="103">SUM(D300:D302)</f>
        <v>6</v>
      </c>
      <c r="E299" s="181">
        <f t="shared" si="103"/>
        <v>9</v>
      </c>
      <c r="F299" s="181">
        <f t="shared" si="103"/>
        <v>9</v>
      </c>
      <c r="G299" s="181">
        <f t="shared" si="103"/>
        <v>4</v>
      </c>
      <c r="H299" s="181">
        <f t="shared" si="103"/>
        <v>8</v>
      </c>
      <c r="I299" s="181">
        <f t="shared" si="103"/>
        <v>7</v>
      </c>
      <c r="J299" s="181">
        <f t="shared" si="103"/>
        <v>7</v>
      </c>
      <c r="K299" s="181">
        <f t="shared" si="103"/>
        <v>7</v>
      </c>
      <c r="L299" s="181">
        <f t="shared" si="103"/>
        <v>7</v>
      </c>
      <c r="M299" s="181">
        <f t="shared" si="103"/>
        <v>9</v>
      </c>
      <c r="N299" s="181">
        <f t="shared" si="103"/>
        <v>8</v>
      </c>
    </row>
    <row r="300" spans="1:14">
      <c r="A300" s="182" t="s">
        <v>348</v>
      </c>
      <c r="B300" s="181">
        <f t="shared" si="86"/>
        <v>46</v>
      </c>
      <c r="C300" s="175">
        <v>10</v>
      </c>
      <c r="D300" s="175">
        <v>6</v>
      </c>
      <c r="E300" s="175">
        <v>5</v>
      </c>
      <c r="F300" s="175">
        <v>2</v>
      </c>
      <c r="G300" s="175">
        <v>0</v>
      </c>
      <c r="H300" s="175">
        <v>0</v>
      </c>
      <c r="I300" s="175">
        <v>4</v>
      </c>
      <c r="J300" s="175">
        <v>4</v>
      </c>
      <c r="K300" s="175">
        <v>2</v>
      </c>
      <c r="L300" s="175">
        <v>5</v>
      </c>
      <c r="M300" s="175">
        <v>4</v>
      </c>
      <c r="N300" s="175">
        <v>4</v>
      </c>
    </row>
    <row r="301" spans="1:14">
      <c r="A301" s="182" t="s">
        <v>349</v>
      </c>
      <c r="B301" s="181">
        <f t="shared" si="86"/>
        <v>48</v>
      </c>
      <c r="C301" s="175">
        <v>4</v>
      </c>
      <c r="D301" s="175">
        <v>0</v>
      </c>
      <c r="E301" s="175">
        <v>4</v>
      </c>
      <c r="F301" s="175">
        <v>6</v>
      </c>
      <c r="G301" s="175">
        <v>4</v>
      </c>
      <c r="H301" s="175">
        <v>8</v>
      </c>
      <c r="I301" s="175">
        <v>3</v>
      </c>
      <c r="J301" s="175">
        <v>3</v>
      </c>
      <c r="K301" s="175">
        <v>5</v>
      </c>
      <c r="L301" s="175">
        <v>2</v>
      </c>
      <c r="M301" s="175">
        <v>5</v>
      </c>
      <c r="N301" s="175">
        <v>4</v>
      </c>
    </row>
    <row r="302" spans="1:14">
      <c r="A302" s="182" t="s">
        <v>63</v>
      </c>
      <c r="B302" s="181">
        <f t="shared" si="86"/>
        <v>1</v>
      </c>
      <c r="C302" s="175">
        <v>0</v>
      </c>
      <c r="D302" s="175">
        <v>0</v>
      </c>
      <c r="E302" s="175">
        <v>0</v>
      </c>
      <c r="F302" s="175">
        <v>1</v>
      </c>
      <c r="G302" s="175">
        <v>0</v>
      </c>
      <c r="H302" s="175">
        <v>0</v>
      </c>
      <c r="I302" s="175">
        <v>0</v>
      </c>
      <c r="J302" s="175">
        <v>0</v>
      </c>
      <c r="K302" s="175">
        <v>0</v>
      </c>
      <c r="L302" s="175">
        <v>0</v>
      </c>
      <c r="M302" s="175">
        <v>0</v>
      </c>
      <c r="N302" s="175">
        <v>0</v>
      </c>
    </row>
    <row r="303" spans="1:14" s="181" customFormat="1">
      <c r="A303" s="181" t="s">
        <v>29</v>
      </c>
      <c r="B303" s="181">
        <f t="shared" si="86"/>
        <v>219</v>
      </c>
      <c r="C303" s="181">
        <f>SUM(C304:C310)</f>
        <v>15</v>
      </c>
      <c r="D303" s="181">
        <f t="shared" ref="D303:N303" si="104">SUM(D304:D310)</f>
        <v>20</v>
      </c>
      <c r="E303" s="181">
        <f t="shared" si="104"/>
        <v>20</v>
      </c>
      <c r="F303" s="181">
        <f t="shared" si="104"/>
        <v>17</v>
      </c>
      <c r="G303" s="181">
        <f t="shared" si="104"/>
        <v>23</v>
      </c>
      <c r="H303" s="181">
        <f t="shared" si="104"/>
        <v>10</v>
      </c>
      <c r="I303" s="181">
        <f t="shared" si="104"/>
        <v>16</v>
      </c>
      <c r="J303" s="181">
        <f t="shared" si="104"/>
        <v>17</v>
      </c>
      <c r="K303" s="181">
        <f t="shared" si="104"/>
        <v>24</v>
      </c>
      <c r="L303" s="181">
        <f t="shared" si="104"/>
        <v>15</v>
      </c>
      <c r="M303" s="181">
        <f t="shared" si="104"/>
        <v>24</v>
      </c>
      <c r="N303" s="181">
        <f t="shared" si="104"/>
        <v>18</v>
      </c>
    </row>
    <row r="304" spans="1:14">
      <c r="A304" s="182" t="s">
        <v>53</v>
      </c>
      <c r="B304" s="181">
        <f t="shared" si="86"/>
        <v>5</v>
      </c>
      <c r="C304" s="175">
        <v>2</v>
      </c>
      <c r="D304" s="175">
        <v>0</v>
      </c>
      <c r="E304" s="175">
        <v>0</v>
      </c>
      <c r="F304" s="175">
        <v>0</v>
      </c>
      <c r="G304" s="175">
        <v>1</v>
      </c>
      <c r="H304" s="175">
        <v>1</v>
      </c>
      <c r="I304" s="175">
        <v>1</v>
      </c>
      <c r="J304" s="175">
        <v>0</v>
      </c>
      <c r="K304" s="175">
        <v>0</v>
      </c>
      <c r="L304" s="175">
        <v>0</v>
      </c>
      <c r="M304" s="175">
        <v>0</v>
      </c>
      <c r="N304" s="175">
        <v>0</v>
      </c>
    </row>
    <row r="305" spans="1:14">
      <c r="A305" s="182" t="s">
        <v>348</v>
      </c>
      <c r="B305" s="181">
        <f t="shared" si="86"/>
        <v>178</v>
      </c>
      <c r="C305" s="175">
        <v>8</v>
      </c>
      <c r="D305" s="175">
        <v>17</v>
      </c>
      <c r="E305" s="175">
        <v>16</v>
      </c>
      <c r="F305" s="175">
        <v>12</v>
      </c>
      <c r="G305" s="175">
        <v>18</v>
      </c>
      <c r="H305" s="175">
        <v>7</v>
      </c>
      <c r="I305" s="175">
        <v>12</v>
      </c>
      <c r="J305" s="175">
        <v>14</v>
      </c>
      <c r="K305" s="175">
        <v>21</v>
      </c>
      <c r="L305" s="175">
        <v>15</v>
      </c>
      <c r="M305" s="175">
        <v>20</v>
      </c>
      <c r="N305" s="175">
        <v>18</v>
      </c>
    </row>
    <row r="306" spans="1:14">
      <c r="A306" s="182" t="s">
        <v>54</v>
      </c>
      <c r="B306" s="181">
        <f t="shared" si="86"/>
        <v>4</v>
      </c>
      <c r="C306" s="175">
        <v>0</v>
      </c>
      <c r="D306" s="175">
        <v>0</v>
      </c>
      <c r="E306" s="175">
        <v>1</v>
      </c>
      <c r="F306" s="175">
        <v>0</v>
      </c>
      <c r="G306" s="175">
        <v>1</v>
      </c>
      <c r="H306" s="175">
        <v>0</v>
      </c>
      <c r="I306" s="175">
        <v>0</v>
      </c>
      <c r="J306" s="175">
        <v>0</v>
      </c>
      <c r="K306" s="175">
        <v>1</v>
      </c>
      <c r="L306" s="175">
        <v>0</v>
      </c>
      <c r="M306" s="175">
        <v>1</v>
      </c>
      <c r="N306" s="175">
        <v>0</v>
      </c>
    </row>
    <row r="307" spans="1:14">
      <c r="A307" s="182" t="s">
        <v>67</v>
      </c>
      <c r="B307" s="181">
        <f t="shared" si="86"/>
        <v>1</v>
      </c>
      <c r="C307" s="175">
        <v>0</v>
      </c>
      <c r="D307" s="175">
        <v>0</v>
      </c>
      <c r="E307" s="175">
        <v>0</v>
      </c>
      <c r="F307" s="175">
        <v>0</v>
      </c>
      <c r="G307" s="175">
        <v>0</v>
      </c>
      <c r="H307" s="175">
        <v>0</v>
      </c>
      <c r="I307" s="175">
        <v>0</v>
      </c>
      <c r="J307" s="175">
        <v>0</v>
      </c>
      <c r="K307" s="175">
        <v>1</v>
      </c>
      <c r="L307" s="175">
        <v>0</v>
      </c>
      <c r="M307" s="175">
        <v>0</v>
      </c>
      <c r="N307" s="175">
        <v>0</v>
      </c>
    </row>
    <row r="308" spans="1:14">
      <c r="A308" s="182" t="s">
        <v>349</v>
      </c>
      <c r="B308" s="181">
        <f t="shared" si="86"/>
        <v>5</v>
      </c>
      <c r="C308" s="175">
        <v>1</v>
      </c>
      <c r="D308" s="175">
        <v>1</v>
      </c>
      <c r="E308" s="175">
        <v>0</v>
      </c>
      <c r="F308" s="175">
        <v>0</v>
      </c>
      <c r="G308" s="175">
        <v>0</v>
      </c>
      <c r="H308" s="175">
        <v>0</v>
      </c>
      <c r="I308" s="175">
        <v>2</v>
      </c>
      <c r="J308" s="175">
        <v>0</v>
      </c>
      <c r="K308" s="175">
        <v>0</v>
      </c>
      <c r="L308" s="175">
        <v>0</v>
      </c>
      <c r="M308" s="175">
        <v>1</v>
      </c>
      <c r="N308" s="175">
        <v>0</v>
      </c>
    </row>
    <row r="309" spans="1:14">
      <c r="A309" s="182" t="s">
        <v>63</v>
      </c>
      <c r="B309" s="181">
        <f t="shared" si="86"/>
        <v>23</v>
      </c>
      <c r="C309" s="175">
        <v>4</v>
      </c>
      <c r="D309" s="175">
        <v>2</v>
      </c>
      <c r="E309" s="175">
        <v>3</v>
      </c>
      <c r="F309" s="175">
        <v>4</v>
      </c>
      <c r="G309" s="175">
        <v>2</v>
      </c>
      <c r="H309" s="175">
        <v>2</v>
      </c>
      <c r="I309" s="175">
        <v>1</v>
      </c>
      <c r="J309" s="175">
        <v>2</v>
      </c>
      <c r="K309" s="175">
        <v>1</v>
      </c>
      <c r="L309" s="175">
        <v>0</v>
      </c>
      <c r="M309" s="175">
        <v>2</v>
      </c>
      <c r="N309" s="175">
        <v>0</v>
      </c>
    </row>
    <row r="310" spans="1:14">
      <c r="A310" s="182" t="s">
        <v>52</v>
      </c>
      <c r="B310" s="181">
        <f t="shared" si="86"/>
        <v>3</v>
      </c>
      <c r="C310" s="175">
        <v>0</v>
      </c>
      <c r="D310" s="175">
        <v>0</v>
      </c>
      <c r="E310" s="175">
        <v>0</v>
      </c>
      <c r="F310" s="175">
        <v>1</v>
      </c>
      <c r="G310" s="175">
        <v>1</v>
      </c>
      <c r="H310" s="175">
        <v>0</v>
      </c>
      <c r="I310" s="175">
        <v>0</v>
      </c>
      <c r="J310" s="175">
        <v>1</v>
      </c>
      <c r="K310" s="175">
        <v>0</v>
      </c>
      <c r="L310" s="175">
        <v>0</v>
      </c>
      <c r="M310" s="175">
        <v>0</v>
      </c>
      <c r="N310" s="175">
        <v>0</v>
      </c>
    </row>
    <row r="311" spans="1:14" s="181" customFormat="1">
      <c r="A311" s="181" t="s">
        <v>319</v>
      </c>
      <c r="B311" s="181">
        <f t="shared" si="86"/>
        <v>83</v>
      </c>
      <c r="C311" s="181">
        <f>SUM(C312:C316)</f>
        <v>12</v>
      </c>
      <c r="D311" s="181">
        <f t="shared" ref="D311:N311" si="105">SUM(D312:D316)</f>
        <v>4</v>
      </c>
      <c r="E311" s="181">
        <f t="shared" si="105"/>
        <v>7</v>
      </c>
      <c r="F311" s="181">
        <f t="shared" si="105"/>
        <v>10</v>
      </c>
      <c r="G311" s="181">
        <f t="shared" si="105"/>
        <v>5</v>
      </c>
      <c r="H311" s="181">
        <f t="shared" si="105"/>
        <v>8</v>
      </c>
      <c r="I311" s="181">
        <f t="shared" si="105"/>
        <v>7</v>
      </c>
      <c r="J311" s="181">
        <f t="shared" si="105"/>
        <v>3</v>
      </c>
      <c r="K311" s="181">
        <f t="shared" si="105"/>
        <v>8</v>
      </c>
      <c r="L311" s="181">
        <f t="shared" si="105"/>
        <v>7</v>
      </c>
      <c r="M311" s="181">
        <f t="shared" si="105"/>
        <v>6</v>
      </c>
      <c r="N311" s="181">
        <f t="shared" si="105"/>
        <v>6</v>
      </c>
    </row>
    <row r="312" spans="1:14">
      <c r="A312" s="182" t="s">
        <v>53</v>
      </c>
      <c r="B312" s="181">
        <f t="shared" si="86"/>
        <v>2</v>
      </c>
      <c r="C312" s="175">
        <v>1</v>
      </c>
      <c r="D312" s="175">
        <v>0</v>
      </c>
      <c r="E312" s="175">
        <v>0</v>
      </c>
      <c r="F312" s="175">
        <v>0</v>
      </c>
      <c r="G312" s="175">
        <v>0</v>
      </c>
      <c r="H312" s="175">
        <v>0</v>
      </c>
      <c r="I312" s="175">
        <v>0</v>
      </c>
      <c r="J312" s="175">
        <v>1</v>
      </c>
      <c r="K312" s="175">
        <v>0</v>
      </c>
      <c r="L312" s="175">
        <v>0</v>
      </c>
      <c r="M312" s="175">
        <v>0</v>
      </c>
      <c r="N312" s="175">
        <v>0</v>
      </c>
    </row>
    <row r="313" spans="1:14">
      <c r="A313" s="182" t="s">
        <v>348</v>
      </c>
      <c r="B313" s="181">
        <f t="shared" si="86"/>
        <v>53</v>
      </c>
      <c r="C313" s="175">
        <v>7</v>
      </c>
      <c r="D313" s="175">
        <v>2</v>
      </c>
      <c r="E313" s="175">
        <v>6</v>
      </c>
      <c r="F313" s="175">
        <v>6</v>
      </c>
      <c r="G313" s="175">
        <v>1</v>
      </c>
      <c r="H313" s="175">
        <v>7</v>
      </c>
      <c r="I313" s="175">
        <v>4</v>
      </c>
      <c r="J313" s="175">
        <v>2</v>
      </c>
      <c r="K313" s="175">
        <v>5</v>
      </c>
      <c r="L313" s="175">
        <v>7</v>
      </c>
      <c r="M313" s="175">
        <v>4</v>
      </c>
      <c r="N313" s="175">
        <v>2</v>
      </c>
    </row>
    <row r="314" spans="1:14">
      <c r="A314" s="182" t="s">
        <v>54</v>
      </c>
      <c r="B314" s="181">
        <f t="shared" si="86"/>
        <v>3</v>
      </c>
      <c r="C314" s="175">
        <v>0</v>
      </c>
      <c r="D314" s="175">
        <v>1</v>
      </c>
      <c r="E314" s="175">
        <v>0</v>
      </c>
      <c r="F314" s="175">
        <v>0</v>
      </c>
      <c r="G314" s="175">
        <v>0</v>
      </c>
      <c r="H314" s="175">
        <v>0</v>
      </c>
      <c r="I314" s="175">
        <v>2</v>
      </c>
      <c r="J314" s="175">
        <v>0</v>
      </c>
      <c r="K314" s="175">
        <v>0</v>
      </c>
      <c r="L314" s="175">
        <v>0</v>
      </c>
      <c r="M314" s="175">
        <v>0</v>
      </c>
      <c r="N314" s="175">
        <v>0</v>
      </c>
    </row>
    <row r="315" spans="1:14">
      <c r="A315" s="182" t="s">
        <v>349</v>
      </c>
      <c r="B315" s="181">
        <f t="shared" si="86"/>
        <v>15</v>
      </c>
      <c r="C315" s="175">
        <v>0</v>
      </c>
      <c r="D315" s="175">
        <v>0</v>
      </c>
      <c r="E315" s="175">
        <v>1</v>
      </c>
      <c r="F315" s="175">
        <v>2</v>
      </c>
      <c r="G315" s="175">
        <v>3</v>
      </c>
      <c r="H315" s="175">
        <v>1</v>
      </c>
      <c r="I315" s="175">
        <v>0</v>
      </c>
      <c r="J315" s="175">
        <v>0</v>
      </c>
      <c r="K315" s="175">
        <v>3</v>
      </c>
      <c r="L315" s="175">
        <v>0</v>
      </c>
      <c r="M315" s="175">
        <v>2</v>
      </c>
      <c r="N315" s="175">
        <v>3</v>
      </c>
    </row>
    <row r="316" spans="1:14">
      <c r="A316" s="182" t="s">
        <v>63</v>
      </c>
      <c r="B316" s="181">
        <f t="shared" si="86"/>
        <v>10</v>
      </c>
      <c r="C316" s="175">
        <v>4</v>
      </c>
      <c r="D316" s="175">
        <v>1</v>
      </c>
      <c r="E316" s="175">
        <v>0</v>
      </c>
      <c r="F316" s="175">
        <v>2</v>
      </c>
      <c r="G316" s="175">
        <v>1</v>
      </c>
      <c r="H316" s="175">
        <v>0</v>
      </c>
      <c r="I316" s="175">
        <v>1</v>
      </c>
      <c r="J316" s="175">
        <v>0</v>
      </c>
      <c r="K316" s="175">
        <v>0</v>
      </c>
      <c r="L316" s="175">
        <v>0</v>
      </c>
      <c r="M316" s="175">
        <v>0</v>
      </c>
      <c r="N316" s="175">
        <v>1</v>
      </c>
    </row>
    <row r="317" spans="1:14" s="181" customFormat="1">
      <c r="A317" s="181" t="s">
        <v>30</v>
      </c>
      <c r="B317" s="181">
        <f t="shared" si="86"/>
        <v>10</v>
      </c>
      <c r="C317" s="181">
        <f>SUM(C318:C319)</f>
        <v>0</v>
      </c>
      <c r="D317" s="181">
        <f t="shared" ref="D317:N317" si="106">SUM(D318:D319)</f>
        <v>0</v>
      </c>
      <c r="E317" s="181">
        <f t="shared" si="106"/>
        <v>3</v>
      </c>
      <c r="F317" s="181">
        <f t="shared" si="106"/>
        <v>0</v>
      </c>
      <c r="G317" s="181">
        <f t="shared" si="106"/>
        <v>5</v>
      </c>
      <c r="H317" s="181">
        <f t="shared" si="106"/>
        <v>1</v>
      </c>
      <c r="I317" s="181">
        <f t="shared" si="106"/>
        <v>0</v>
      </c>
      <c r="J317" s="181">
        <f t="shared" si="106"/>
        <v>1</v>
      </c>
      <c r="K317" s="181">
        <f t="shared" si="106"/>
        <v>0</v>
      </c>
      <c r="L317" s="181">
        <f t="shared" si="106"/>
        <v>0</v>
      </c>
      <c r="M317" s="181">
        <f t="shared" si="106"/>
        <v>0</v>
      </c>
      <c r="N317" s="181">
        <f t="shared" si="106"/>
        <v>0</v>
      </c>
    </row>
    <row r="318" spans="1:14">
      <c r="A318" s="182" t="s">
        <v>348</v>
      </c>
      <c r="B318" s="181">
        <f t="shared" si="86"/>
        <v>4</v>
      </c>
      <c r="C318" s="175">
        <v>0</v>
      </c>
      <c r="D318" s="175">
        <v>0</v>
      </c>
      <c r="E318" s="175">
        <v>1</v>
      </c>
      <c r="F318" s="175">
        <v>0</v>
      </c>
      <c r="G318" s="175">
        <v>2</v>
      </c>
      <c r="H318" s="175">
        <v>0</v>
      </c>
      <c r="I318" s="175">
        <v>0</v>
      </c>
      <c r="J318" s="175">
        <v>1</v>
      </c>
      <c r="K318" s="175">
        <v>0</v>
      </c>
      <c r="L318" s="175">
        <v>0</v>
      </c>
      <c r="M318" s="175">
        <v>0</v>
      </c>
      <c r="N318" s="175">
        <v>0</v>
      </c>
    </row>
    <row r="319" spans="1:14">
      <c r="A319" s="182" t="s">
        <v>349</v>
      </c>
      <c r="B319" s="181">
        <f t="shared" si="86"/>
        <v>6</v>
      </c>
      <c r="C319" s="175">
        <v>0</v>
      </c>
      <c r="D319" s="175">
        <v>0</v>
      </c>
      <c r="E319" s="175">
        <v>2</v>
      </c>
      <c r="F319" s="175">
        <v>0</v>
      </c>
      <c r="G319" s="175">
        <v>3</v>
      </c>
      <c r="H319" s="175">
        <v>1</v>
      </c>
      <c r="I319" s="175">
        <v>0</v>
      </c>
      <c r="J319" s="175">
        <v>0</v>
      </c>
      <c r="K319" s="175">
        <v>0</v>
      </c>
      <c r="L319" s="175">
        <v>0</v>
      </c>
      <c r="M319" s="175">
        <v>0</v>
      </c>
      <c r="N319" s="175">
        <v>0</v>
      </c>
    </row>
    <row r="320" spans="1:14" s="181" customFormat="1">
      <c r="A320" s="181" t="s">
        <v>184</v>
      </c>
      <c r="B320" s="181">
        <f t="shared" si="86"/>
        <v>1</v>
      </c>
      <c r="C320" s="181">
        <f>C321</f>
        <v>0</v>
      </c>
      <c r="D320" s="181">
        <f t="shared" ref="D320:N320" si="107">D321</f>
        <v>0</v>
      </c>
      <c r="E320" s="181">
        <f t="shared" si="107"/>
        <v>0</v>
      </c>
      <c r="F320" s="181">
        <f t="shared" si="107"/>
        <v>0</v>
      </c>
      <c r="G320" s="181">
        <f t="shared" si="107"/>
        <v>0</v>
      </c>
      <c r="H320" s="181">
        <f t="shared" si="107"/>
        <v>0</v>
      </c>
      <c r="I320" s="181">
        <f t="shared" si="107"/>
        <v>0</v>
      </c>
      <c r="J320" s="181">
        <f t="shared" si="107"/>
        <v>0</v>
      </c>
      <c r="K320" s="181">
        <f t="shared" si="107"/>
        <v>0</v>
      </c>
      <c r="L320" s="181">
        <f t="shared" si="107"/>
        <v>0</v>
      </c>
      <c r="M320" s="181">
        <f t="shared" si="107"/>
        <v>1</v>
      </c>
      <c r="N320" s="181">
        <f t="shared" si="107"/>
        <v>0</v>
      </c>
    </row>
    <row r="321" spans="1:14">
      <c r="A321" s="182" t="s">
        <v>52</v>
      </c>
      <c r="B321" s="181">
        <f t="shared" si="86"/>
        <v>1</v>
      </c>
      <c r="C321" s="175">
        <v>0</v>
      </c>
      <c r="D321" s="175">
        <v>0</v>
      </c>
      <c r="E321" s="175">
        <v>0</v>
      </c>
      <c r="F321" s="175">
        <v>0</v>
      </c>
      <c r="G321" s="175">
        <v>0</v>
      </c>
      <c r="H321" s="175">
        <v>0</v>
      </c>
      <c r="I321" s="175">
        <v>0</v>
      </c>
      <c r="J321" s="175">
        <v>0</v>
      </c>
      <c r="K321" s="175">
        <v>0</v>
      </c>
      <c r="L321" s="175">
        <v>0</v>
      </c>
      <c r="M321" s="175">
        <v>1</v>
      </c>
      <c r="N321" s="175">
        <v>0</v>
      </c>
    </row>
    <row r="322" spans="1:14" s="181" customFormat="1">
      <c r="A322" s="181" t="s">
        <v>320</v>
      </c>
      <c r="B322" s="181">
        <f t="shared" si="86"/>
        <v>40</v>
      </c>
      <c r="C322" s="181">
        <f>SUM(C323:C327)</f>
        <v>2</v>
      </c>
      <c r="D322" s="181">
        <f t="shared" ref="D322:N322" si="108">SUM(D323:D327)</f>
        <v>4</v>
      </c>
      <c r="E322" s="181">
        <f t="shared" si="108"/>
        <v>0</v>
      </c>
      <c r="F322" s="181">
        <f t="shared" si="108"/>
        <v>4</v>
      </c>
      <c r="G322" s="181">
        <f t="shared" si="108"/>
        <v>5</v>
      </c>
      <c r="H322" s="181">
        <f t="shared" si="108"/>
        <v>5</v>
      </c>
      <c r="I322" s="181">
        <f t="shared" si="108"/>
        <v>7</v>
      </c>
      <c r="J322" s="181">
        <f t="shared" si="108"/>
        <v>7</v>
      </c>
      <c r="K322" s="181">
        <f t="shared" si="108"/>
        <v>1</v>
      </c>
      <c r="L322" s="181">
        <f t="shared" si="108"/>
        <v>0</v>
      </c>
      <c r="M322" s="181">
        <f t="shared" si="108"/>
        <v>2</v>
      </c>
      <c r="N322" s="181">
        <f t="shared" si="108"/>
        <v>3</v>
      </c>
    </row>
    <row r="323" spans="1:14">
      <c r="A323" s="182" t="s">
        <v>53</v>
      </c>
      <c r="B323" s="181">
        <f t="shared" si="86"/>
        <v>7</v>
      </c>
      <c r="C323" s="175">
        <v>0</v>
      </c>
      <c r="D323" s="175">
        <v>0</v>
      </c>
      <c r="E323" s="175">
        <v>0</v>
      </c>
      <c r="F323" s="175">
        <v>1</v>
      </c>
      <c r="G323" s="175">
        <v>0</v>
      </c>
      <c r="H323" s="175">
        <v>2</v>
      </c>
      <c r="I323" s="175">
        <v>2</v>
      </c>
      <c r="J323" s="175">
        <v>1</v>
      </c>
      <c r="K323" s="175">
        <v>0</v>
      </c>
      <c r="L323" s="175">
        <v>0</v>
      </c>
      <c r="M323" s="175">
        <v>0</v>
      </c>
      <c r="N323" s="175">
        <v>1</v>
      </c>
    </row>
    <row r="324" spans="1:14">
      <c r="A324" s="182" t="s">
        <v>348</v>
      </c>
      <c r="B324" s="181">
        <f t="shared" si="86"/>
        <v>20</v>
      </c>
      <c r="C324" s="175">
        <v>2</v>
      </c>
      <c r="D324" s="175">
        <v>2</v>
      </c>
      <c r="E324" s="175">
        <v>0</v>
      </c>
      <c r="F324" s="175">
        <v>2</v>
      </c>
      <c r="G324" s="175">
        <v>5</v>
      </c>
      <c r="H324" s="175">
        <v>1</v>
      </c>
      <c r="I324" s="175">
        <v>3</v>
      </c>
      <c r="J324" s="175">
        <v>2</v>
      </c>
      <c r="K324" s="175">
        <v>0</v>
      </c>
      <c r="L324" s="175">
        <v>0</v>
      </c>
      <c r="M324" s="175">
        <v>1</v>
      </c>
      <c r="N324" s="175">
        <v>2</v>
      </c>
    </row>
    <row r="325" spans="1:14">
      <c r="A325" s="182" t="s">
        <v>54</v>
      </c>
      <c r="B325" s="181">
        <f t="shared" si="86"/>
        <v>2</v>
      </c>
      <c r="C325" s="175">
        <v>0</v>
      </c>
      <c r="D325" s="175">
        <v>0</v>
      </c>
      <c r="E325" s="175">
        <v>0</v>
      </c>
      <c r="F325" s="175">
        <v>0</v>
      </c>
      <c r="G325" s="175">
        <v>0</v>
      </c>
      <c r="H325" s="175">
        <v>0</v>
      </c>
      <c r="I325" s="175">
        <v>0</v>
      </c>
      <c r="J325" s="175">
        <v>1</v>
      </c>
      <c r="K325" s="175">
        <v>0</v>
      </c>
      <c r="L325" s="175">
        <v>0</v>
      </c>
      <c r="M325" s="175">
        <v>1</v>
      </c>
      <c r="N325" s="175">
        <v>0</v>
      </c>
    </row>
    <row r="326" spans="1:14">
      <c r="A326" s="182" t="s">
        <v>349</v>
      </c>
      <c r="B326" s="181">
        <f t="shared" ref="B326:B379" si="109">SUM(C326:N326)</f>
        <v>1</v>
      </c>
      <c r="C326" s="175">
        <v>0</v>
      </c>
      <c r="D326" s="175">
        <v>1</v>
      </c>
      <c r="E326" s="175">
        <v>0</v>
      </c>
      <c r="F326" s="175">
        <v>0</v>
      </c>
      <c r="G326" s="175">
        <v>0</v>
      </c>
      <c r="H326" s="175">
        <v>0</v>
      </c>
      <c r="I326" s="175">
        <v>0</v>
      </c>
      <c r="J326" s="175">
        <v>0</v>
      </c>
      <c r="K326" s="175">
        <v>0</v>
      </c>
      <c r="L326" s="175">
        <v>0</v>
      </c>
      <c r="M326" s="175">
        <v>0</v>
      </c>
      <c r="N326" s="175">
        <v>0</v>
      </c>
    </row>
    <row r="327" spans="1:14">
      <c r="A327" s="182" t="s">
        <v>63</v>
      </c>
      <c r="B327" s="181">
        <f t="shared" si="109"/>
        <v>10</v>
      </c>
      <c r="C327" s="175">
        <v>0</v>
      </c>
      <c r="D327" s="175">
        <v>1</v>
      </c>
      <c r="E327" s="175">
        <v>0</v>
      </c>
      <c r="F327" s="175">
        <v>1</v>
      </c>
      <c r="G327" s="175">
        <v>0</v>
      </c>
      <c r="H327" s="175">
        <v>2</v>
      </c>
      <c r="I327" s="175">
        <v>2</v>
      </c>
      <c r="J327" s="175">
        <v>3</v>
      </c>
      <c r="K327" s="175">
        <v>1</v>
      </c>
      <c r="L327" s="175">
        <v>0</v>
      </c>
      <c r="M327" s="175">
        <v>0</v>
      </c>
      <c r="N327" s="175">
        <v>0</v>
      </c>
    </row>
    <row r="328" spans="1:14" s="181" customFormat="1">
      <c r="A328" s="181" t="s">
        <v>321</v>
      </c>
      <c r="B328" s="181">
        <f t="shared" si="109"/>
        <v>142</v>
      </c>
      <c r="C328" s="181">
        <f>SUM(C329:C334)</f>
        <v>9</v>
      </c>
      <c r="D328" s="181">
        <f t="shared" ref="D328:N328" si="110">SUM(D329:D334)</f>
        <v>15</v>
      </c>
      <c r="E328" s="181">
        <f t="shared" si="110"/>
        <v>8</v>
      </c>
      <c r="F328" s="181">
        <f t="shared" si="110"/>
        <v>16</v>
      </c>
      <c r="G328" s="181">
        <f t="shared" si="110"/>
        <v>8</v>
      </c>
      <c r="H328" s="181">
        <f t="shared" si="110"/>
        <v>11</v>
      </c>
      <c r="I328" s="181">
        <f t="shared" si="110"/>
        <v>9</v>
      </c>
      <c r="J328" s="181">
        <f t="shared" si="110"/>
        <v>14</v>
      </c>
      <c r="K328" s="181">
        <f t="shared" si="110"/>
        <v>13</v>
      </c>
      <c r="L328" s="181">
        <f t="shared" si="110"/>
        <v>12</v>
      </c>
      <c r="M328" s="181">
        <f t="shared" si="110"/>
        <v>11</v>
      </c>
      <c r="N328" s="181">
        <f t="shared" si="110"/>
        <v>16</v>
      </c>
    </row>
    <row r="329" spans="1:14">
      <c r="A329" s="182" t="s">
        <v>53</v>
      </c>
      <c r="B329" s="181">
        <f t="shared" si="109"/>
        <v>22</v>
      </c>
      <c r="C329" s="175">
        <v>1</v>
      </c>
      <c r="D329" s="175">
        <v>2</v>
      </c>
      <c r="E329" s="175">
        <v>0</v>
      </c>
      <c r="F329" s="175">
        <v>4</v>
      </c>
      <c r="G329" s="175">
        <v>2</v>
      </c>
      <c r="H329" s="175">
        <v>3</v>
      </c>
      <c r="I329" s="175">
        <v>0</v>
      </c>
      <c r="J329" s="175">
        <v>4</v>
      </c>
      <c r="K329" s="175">
        <v>3</v>
      </c>
      <c r="L329" s="175">
        <v>1</v>
      </c>
      <c r="M329" s="175">
        <v>1</v>
      </c>
      <c r="N329" s="175">
        <v>1</v>
      </c>
    </row>
    <row r="330" spans="1:14">
      <c r="A330" s="182" t="s">
        <v>348</v>
      </c>
      <c r="B330" s="181">
        <f t="shared" si="109"/>
        <v>23</v>
      </c>
      <c r="C330" s="175">
        <v>1</v>
      </c>
      <c r="D330" s="175">
        <v>2</v>
      </c>
      <c r="E330" s="175">
        <v>1</v>
      </c>
      <c r="F330" s="175">
        <v>4</v>
      </c>
      <c r="G330" s="175">
        <v>2</v>
      </c>
      <c r="H330" s="175">
        <v>1</v>
      </c>
      <c r="I330" s="175">
        <v>2</v>
      </c>
      <c r="J330" s="175">
        <v>3</v>
      </c>
      <c r="K330" s="175">
        <v>3</v>
      </c>
      <c r="L330" s="175">
        <v>1</v>
      </c>
      <c r="M330" s="175">
        <v>2</v>
      </c>
      <c r="N330" s="175">
        <v>1</v>
      </c>
    </row>
    <row r="331" spans="1:14">
      <c r="A331" s="182" t="s">
        <v>54</v>
      </c>
      <c r="B331" s="181">
        <f t="shared" si="109"/>
        <v>1</v>
      </c>
      <c r="C331" s="175">
        <v>0</v>
      </c>
      <c r="D331" s="175">
        <v>0</v>
      </c>
      <c r="E331" s="175">
        <v>0</v>
      </c>
      <c r="F331" s="175">
        <v>0</v>
      </c>
      <c r="G331" s="175">
        <v>0</v>
      </c>
      <c r="H331" s="175">
        <v>0</v>
      </c>
      <c r="I331" s="175">
        <v>1</v>
      </c>
      <c r="J331" s="175">
        <v>0</v>
      </c>
      <c r="K331" s="175">
        <v>0</v>
      </c>
      <c r="L331" s="175">
        <v>0</v>
      </c>
      <c r="M331" s="175">
        <v>0</v>
      </c>
      <c r="N331" s="175">
        <v>0</v>
      </c>
    </row>
    <row r="332" spans="1:14">
      <c r="A332" s="182" t="s">
        <v>349</v>
      </c>
      <c r="B332" s="181">
        <f t="shared" si="109"/>
        <v>72</v>
      </c>
      <c r="C332" s="175">
        <v>7</v>
      </c>
      <c r="D332" s="175">
        <v>8</v>
      </c>
      <c r="E332" s="175">
        <v>5</v>
      </c>
      <c r="F332" s="175">
        <v>4</v>
      </c>
      <c r="G332" s="175">
        <v>4</v>
      </c>
      <c r="H332" s="175">
        <v>6</v>
      </c>
      <c r="I332" s="175">
        <v>5</v>
      </c>
      <c r="J332" s="175">
        <v>6</v>
      </c>
      <c r="K332" s="175">
        <v>6</v>
      </c>
      <c r="L332" s="175">
        <v>7</v>
      </c>
      <c r="M332" s="175">
        <v>6</v>
      </c>
      <c r="N332" s="175">
        <v>8</v>
      </c>
    </row>
    <row r="333" spans="1:14">
      <c r="A333" s="182" t="s">
        <v>63</v>
      </c>
      <c r="B333" s="181">
        <f t="shared" si="109"/>
        <v>23</v>
      </c>
      <c r="C333" s="175">
        <v>0</v>
      </c>
      <c r="D333" s="175">
        <v>2</v>
      </c>
      <c r="E333" s="175">
        <v>2</v>
      </c>
      <c r="F333" s="175">
        <v>4</v>
      </c>
      <c r="G333" s="175">
        <v>0</v>
      </c>
      <c r="H333" s="175">
        <v>1</v>
      </c>
      <c r="I333" s="175">
        <v>1</v>
      </c>
      <c r="J333" s="175">
        <v>1</v>
      </c>
      <c r="K333" s="175">
        <v>1</v>
      </c>
      <c r="L333" s="175">
        <v>3</v>
      </c>
      <c r="M333" s="175">
        <v>2</v>
      </c>
      <c r="N333" s="175">
        <v>6</v>
      </c>
    </row>
    <row r="334" spans="1:14">
      <c r="A334" s="182" t="s">
        <v>56</v>
      </c>
      <c r="B334" s="181">
        <f t="shared" si="109"/>
        <v>1</v>
      </c>
      <c r="C334" s="175">
        <v>0</v>
      </c>
      <c r="D334" s="175">
        <v>1</v>
      </c>
      <c r="E334" s="175">
        <v>0</v>
      </c>
      <c r="F334" s="175">
        <v>0</v>
      </c>
      <c r="G334" s="175">
        <v>0</v>
      </c>
      <c r="H334" s="175">
        <v>0</v>
      </c>
      <c r="I334" s="175">
        <v>0</v>
      </c>
      <c r="J334" s="175">
        <v>0</v>
      </c>
      <c r="K334" s="175">
        <v>0</v>
      </c>
      <c r="L334" s="175">
        <v>0</v>
      </c>
      <c r="M334" s="175">
        <v>0</v>
      </c>
      <c r="N334" s="175">
        <v>0</v>
      </c>
    </row>
    <row r="335" spans="1:14" s="181" customFormat="1">
      <c r="A335" s="181" t="s">
        <v>186</v>
      </c>
      <c r="B335" s="181">
        <f t="shared" si="109"/>
        <v>8</v>
      </c>
      <c r="C335" s="181">
        <f>SUM(C336:C337)</f>
        <v>1</v>
      </c>
      <c r="D335" s="181">
        <f t="shared" ref="D335:N335" si="111">SUM(D336:D337)</f>
        <v>0</v>
      </c>
      <c r="E335" s="181">
        <f t="shared" si="111"/>
        <v>1</v>
      </c>
      <c r="F335" s="181">
        <f t="shared" si="111"/>
        <v>1</v>
      </c>
      <c r="G335" s="181">
        <f t="shared" si="111"/>
        <v>0</v>
      </c>
      <c r="H335" s="181">
        <f t="shared" si="111"/>
        <v>1</v>
      </c>
      <c r="I335" s="181">
        <f t="shared" si="111"/>
        <v>2</v>
      </c>
      <c r="J335" s="181">
        <f t="shared" si="111"/>
        <v>0</v>
      </c>
      <c r="K335" s="181">
        <f t="shared" si="111"/>
        <v>1</v>
      </c>
      <c r="L335" s="181">
        <f t="shared" si="111"/>
        <v>0</v>
      </c>
      <c r="M335" s="181">
        <f t="shared" si="111"/>
        <v>0</v>
      </c>
      <c r="N335" s="181">
        <f t="shared" si="111"/>
        <v>1</v>
      </c>
    </row>
    <row r="336" spans="1:14">
      <c r="A336" s="182" t="s">
        <v>348</v>
      </c>
      <c r="B336" s="181">
        <f t="shared" si="109"/>
        <v>7</v>
      </c>
      <c r="C336" s="175">
        <v>1</v>
      </c>
      <c r="D336" s="175">
        <v>0</v>
      </c>
      <c r="E336" s="175">
        <v>1</v>
      </c>
      <c r="F336" s="175">
        <v>1</v>
      </c>
      <c r="G336" s="175">
        <v>0</v>
      </c>
      <c r="H336" s="175">
        <v>1</v>
      </c>
      <c r="I336" s="175">
        <v>1</v>
      </c>
      <c r="J336" s="175">
        <v>0</v>
      </c>
      <c r="K336" s="175">
        <v>1</v>
      </c>
      <c r="L336" s="175">
        <v>0</v>
      </c>
      <c r="M336" s="175">
        <v>0</v>
      </c>
      <c r="N336" s="175">
        <v>1</v>
      </c>
    </row>
    <row r="337" spans="1:14">
      <c r="A337" s="182" t="s">
        <v>63</v>
      </c>
      <c r="B337" s="181">
        <f t="shared" si="109"/>
        <v>1</v>
      </c>
      <c r="C337" s="175">
        <v>0</v>
      </c>
      <c r="D337" s="175">
        <v>0</v>
      </c>
      <c r="E337" s="175">
        <v>0</v>
      </c>
      <c r="F337" s="175">
        <v>0</v>
      </c>
      <c r="G337" s="175">
        <v>0</v>
      </c>
      <c r="H337" s="175">
        <v>0</v>
      </c>
      <c r="I337" s="175">
        <v>1</v>
      </c>
      <c r="J337" s="175">
        <v>0</v>
      </c>
      <c r="K337" s="175">
        <v>0</v>
      </c>
      <c r="L337" s="175">
        <v>0</v>
      </c>
      <c r="M337" s="175">
        <v>0</v>
      </c>
      <c r="N337" s="175">
        <v>0</v>
      </c>
    </row>
    <row r="338" spans="1:14" s="181" customFormat="1">
      <c r="A338" s="181" t="s">
        <v>362</v>
      </c>
      <c r="B338" s="181">
        <f t="shared" si="109"/>
        <v>18</v>
      </c>
      <c r="C338" s="181">
        <f>SUM(C339:C340)</f>
        <v>0</v>
      </c>
      <c r="D338" s="181">
        <f t="shared" ref="D338:N338" si="112">SUM(D339:D340)</f>
        <v>0</v>
      </c>
      <c r="E338" s="181">
        <f t="shared" si="112"/>
        <v>0</v>
      </c>
      <c r="F338" s="181">
        <f t="shared" si="112"/>
        <v>0</v>
      </c>
      <c r="G338" s="181">
        <f t="shared" si="112"/>
        <v>1</v>
      </c>
      <c r="H338" s="181">
        <f t="shared" si="112"/>
        <v>3</v>
      </c>
      <c r="I338" s="181">
        <f t="shared" si="112"/>
        <v>2</v>
      </c>
      <c r="J338" s="181">
        <f t="shared" si="112"/>
        <v>5</v>
      </c>
      <c r="K338" s="181">
        <f t="shared" si="112"/>
        <v>4</v>
      </c>
      <c r="L338" s="181">
        <f t="shared" si="112"/>
        <v>3</v>
      </c>
      <c r="M338" s="181">
        <f t="shared" si="112"/>
        <v>0</v>
      </c>
      <c r="N338" s="181">
        <f t="shared" si="112"/>
        <v>0</v>
      </c>
    </row>
    <row r="339" spans="1:14">
      <c r="A339" s="182" t="s">
        <v>348</v>
      </c>
      <c r="B339" s="181">
        <f t="shared" si="109"/>
        <v>3</v>
      </c>
      <c r="C339" s="175">
        <v>0</v>
      </c>
      <c r="D339" s="175">
        <v>0</v>
      </c>
      <c r="E339" s="175">
        <v>0</v>
      </c>
      <c r="F339" s="175">
        <v>0</v>
      </c>
      <c r="G339" s="175">
        <v>1</v>
      </c>
      <c r="H339" s="175">
        <v>1</v>
      </c>
      <c r="I339" s="175">
        <v>0</v>
      </c>
      <c r="J339" s="175">
        <v>0</v>
      </c>
      <c r="K339" s="175">
        <v>0</v>
      </c>
      <c r="L339" s="175">
        <v>1</v>
      </c>
      <c r="M339" s="175">
        <v>0</v>
      </c>
      <c r="N339" s="175">
        <v>0</v>
      </c>
    </row>
    <row r="340" spans="1:14">
      <c r="A340" s="182" t="s">
        <v>349</v>
      </c>
      <c r="B340" s="181">
        <f t="shared" si="109"/>
        <v>15</v>
      </c>
      <c r="C340" s="175">
        <v>0</v>
      </c>
      <c r="D340" s="175">
        <v>0</v>
      </c>
      <c r="E340" s="175">
        <v>0</v>
      </c>
      <c r="F340" s="175">
        <v>0</v>
      </c>
      <c r="G340" s="175">
        <v>0</v>
      </c>
      <c r="H340" s="175">
        <v>2</v>
      </c>
      <c r="I340" s="175">
        <v>2</v>
      </c>
      <c r="J340" s="175">
        <v>5</v>
      </c>
      <c r="K340" s="175">
        <v>4</v>
      </c>
      <c r="L340" s="175">
        <v>2</v>
      </c>
      <c r="M340" s="175">
        <v>0</v>
      </c>
      <c r="N340" s="175">
        <v>0</v>
      </c>
    </row>
    <row r="341" spans="1:14" s="181" customFormat="1">
      <c r="A341" s="181" t="s">
        <v>32</v>
      </c>
      <c r="B341" s="181">
        <f t="shared" si="109"/>
        <v>219</v>
      </c>
      <c r="C341" s="181">
        <f>SUM(C342:C346)</f>
        <v>19</v>
      </c>
      <c r="D341" s="181">
        <f t="shared" ref="D341:N341" si="113">SUM(D342:D346)</f>
        <v>14</v>
      </c>
      <c r="E341" s="181">
        <f t="shared" si="113"/>
        <v>13</v>
      </c>
      <c r="F341" s="181">
        <f t="shared" si="113"/>
        <v>16</v>
      </c>
      <c r="G341" s="181">
        <f t="shared" si="113"/>
        <v>16</v>
      </c>
      <c r="H341" s="181">
        <f t="shared" si="113"/>
        <v>13</v>
      </c>
      <c r="I341" s="181">
        <f t="shared" si="113"/>
        <v>21</v>
      </c>
      <c r="J341" s="181">
        <f t="shared" si="113"/>
        <v>19</v>
      </c>
      <c r="K341" s="181">
        <f t="shared" si="113"/>
        <v>20</v>
      </c>
      <c r="L341" s="181">
        <f t="shared" si="113"/>
        <v>26</v>
      </c>
      <c r="M341" s="181">
        <f t="shared" si="113"/>
        <v>14</v>
      </c>
      <c r="N341" s="181">
        <f t="shared" si="113"/>
        <v>28</v>
      </c>
    </row>
    <row r="342" spans="1:14">
      <c r="A342" s="182" t="s">
        <v>348</v>
      </c>
      <c r="B342" s="181">
        <f t="shared" si="109"/>
        <v>32</v>
      </c>
      <c r="C342" s="175">
        <v>2</v>
      </c>
      <c r="D342" s="175">
        <v>1</v>
      </c>
      <c r="E342" s="175">
        <v>1</v>
      </c>
      <c r="F342" s="175">
        <v>0</v>
      </c>
      <c r="G342" s="175">
        <v>2</v>
      </c>
      <c r="H342" s="175">
        <v>2</v>
      </c>
      <c r="I342" s="175">
        <v>5</v>
      </c>
      <c r="J342" s="175">
        <v>4</v>
      </c>
      <c r="K342" s="175">
        <v>3</v>
      </c>
      <c r="L342" s="175">
        <v>4</v>
      </c>
      <c r="M342" s="175">
        <v>3</v>
      </c>
      <c r="N342" s="175">
        <v>5</v>
      </c>
    </row>
    <row r="343" spans="1:14">
      <c r="A343" s="182" t="s">
        <v>54</v>
      </c>
      <c r="B343" s="181">
        <f t="shared" si="109"/>
        <v>17</v>
      </c>
      <c r="C343" s="175">
        <v>0</v>
      </c>
      <c r="D343" s="175">
        <v>2</v>
      </c>
      <c r="E343" s="175">
        <v>1</v>
      </c>
      <c r="F343" s="175">
        <v>2</v>
      </c>
      <c r="G343" s="175">
        <v>2</v>
      </c>
      <c r="H343" s="175">
        <v>2</v>
      </c>
      <c r="I343" s="175">
        <v>4</v>
      </c>
      <c r="J343" s="175">
        <v>2</v>
      </c>
      <c r="K343" s="175">
        <v>0</v>
      </c>
      <c r="L343" s="175">
        <v>0</v>
      </c>
      <c r="M343" s="175">
        <v>0</v>
      </c>
      <c r="N343" s="175">
        <v>2</v>
      </c>
    </row>
    <row r="344" spans="1:14">
      <c r="A344" s="182" t="s">
        <v>349</v>
      </c>
      <c r="B344" s="181">
        <f t="shared" si="109"/>
        <v>113</v>
      </c>
      <c r="C344" s="175">
        <v>7</v>
      </c>
      <c r="D344" s="175">
        <v>8</v>
      </c>
      <c r="E344" s="175">
        <v>6</v>
      </c>
      <c r="F344" s="175">
        <v>8</v>
      </c>
      <c r="G344" s="175">
        <v>7</v>
      </c>
      <c r="H344" s="175">
        <v>8</v>
      </c>
      <c r="I344" s="175">
        <v>9</v>
      </c>
      <c r="J344" s="175">
        <v>11</v>
      </c>
      <c r="K344" s="175">
        <v>12</v>
      </c>
      <c r="L344" s="175">
        <v>16</v>
      </c>
      <c r="M344" s="175">
        <v>9</v>
      </c>
      <c r="N344" s="175">
        <v>12</v>
      </c>
    </row>
    <row r="345" spans="1:14">
      <c r="A345" s="182" t="s">
        <v>56</v>
      </c>
      <c r="B345" s="181">
        <f t="shared" si="109"/>
        <v>56</v>
      </c>
      <c r="C345" s="175">
        <v>10</v>
      </c>
      <c r="D345" s="175">
        <v>3</v>
      </c>
      <c r="E345" s="175">
        <v>4</v>
      </c>
      <c r="F345" s="175">
        <v>6</v>
      </c>
      <c r="G345" s="175">
        <v>5</v>
      </c>
      <c r="H345" s="175">
        <v>1</v>
      </c>
      <c r="I345" s="175">
        <v>3</v>
      </c>
      <c r="J345" s="175">
        <v>2</v>
      </c>
      <c r="K345" s="175">
        <v>5</v>
      </c>
      <c r="L345" s="175">
        <v>6</v>
      </c>
      <c r="M345" s="175">
        <v>2</v>
      </c>
      <c r="N345" s="175">
        <v>9</v>
      </c>
    </row>
    <row r="346" spans="1:14">
      <c r="A346" s="182" t="s">
        <v>347</v>
      </c>
      <c r="B346" s="181">
        <f t="shared" si="109"/>
        <v>1</v>
      </c>
      <c r="C346" s="175">
        <v>0</v>
      </c>
      <c r="D346" s="175">
        <v>0</v>
      </c>
      <c r="E346" s="175">
        <v>1</v>
      </c>
      <c r="F346" s="175">
        <v>0</v>
      </c>
      <c r="G346" s="175">
        <v>0</v>
      </c>
      <c r="H346" s="175">
        <v>0</v>
      </c>
      <c r="I346" s="175">
        <v>0</v>
      </c>
      <c r="J346" s="175">
        <v>0</v>
      </c>
      <c r="K346" s="175">
        <v>0</v>
      </c>
      <c r="L346" s="175">
        <v>0</v>
      </c>
      <c r="M346" s="175">
        <v>0</v>
      </c>
      <c r="N346" s="175">
        <v>0</v>
      </c>
    </row>
    <row r="347" spans="1:14" s="181" customFormat="1">
      <c r="A347" s="181" t="s">
        <v>270</v>
      </c>
      <c r="B347" s="181">
        <f t="shared" si="109"/>
        <v>1</v>
      </c>
      <c r="C347" s="181">
        <f>C348</f>
        <v>0</v>
      </c>
      <c r="D347" s="181">
        <f t="shared" ref="D347:N347" si="114">D348</f>
        <v>0</v>
      </c>
      <c r="E347" s="181">
        <f t="shared" si="114"/>
        <v>1</v>
      </c>
      <c r="F347" s="181">
        <f t="shared" si="114"/>
        <v>0</v>
      </c>
      <c r="G347" s="181">
        <f t="shared" si="114"/>
        <v>0</v>
      </c>
      <c r="H347" s="181">
        <f t="shared" si="114"/>
        <v>0</v>
      </c>
      <c r="I347" s="181">
        <f t="shared" si="114"/>
        <v>0</v>
      </c>
      <c r="J347" s="181">
        <f t="shared" si="114"/>
        <v>0</v>
      </c>
      <c r="K347" s="181">
        <f t="shared" si="114"/>
        <v>0</v>
      </c>
      <c r="L347" s="181">
        <f t="shared" si="114"/>
        <v>0</v>
      </c>
      <c r="M347" s="181">
        <f t="shared" si="114"/>
        <v>0</v>
      </c>
      <c r="N347" s="181">
        <f t="shared" si="114"/>
        <v>0</v>
      </c>
    </row>
    <row r="348" spans="1:14">
      <c r="A348" s="182" t="s">
        <v>52</v>
      </c>
      <c r="B348" s="181">
        <f t="shared" si="109"/>
        <v>1</v>
      </c>
      <c r="C348" s="175">
        <v>0</v>
      </c>
      <c r="D348" s="175">
        <v>0</v>
      </c>
      <c r="E348" s="175">
        <v>1</v>
      </c>
      <c r="F348" s="175">
        <v>0</v>
      </c>
      <c r="G348" s="175">
        <v>0</v>
      </c>
      <c r="H348" s="175">
        <v>0</v>
      </c>
      <c r="I348" s="175">
        <v>0</v>
      </c>
      <c r="J348" s="175">
        <v>0</v>
      </c>
      <c r="K348" s="175">
        <v>0</v>
      </c>
      <c r="L348" s="175">
        <v>0</v>
      </c>
      <c r="M348" s="175">
        <v>0</v>
      </c>
      <c r="N348" s="175">
        <v>0</v>
      </c>
    </row>
    <row r="349" spans="1:14" s="181" customFormat="1">
      <c r="A349" s="181" t="s">
        <v>33</v>
      </c>
      <c r="B349" s="181">
        <f t="shared" si="109"/>
        <v>4</v>
      </c>
      <c r="C349" s="181">
        <f>C350</f>
        <v>0</v>
      </c>
      <c r="D349" s="181">
        <f t="shared" ref="D349:N349" si="115">D350</f>
        <v>2</v>
      </c>
      <c r="E349" s="181">
        <f t="shared" si="115"/>
        <v>0</v>
      </c>
      <c r="F349" s="181">
        <f t="shared" si="115"/>
        <v>0</v>
      </c>
      <c r="G349" s="181">
        <f t="shared" si="115"/>
        <v>0</v>
      </c>
      <c r="H349" s="181">
        <f t="shared" si="115"/>
        <v>0</v>
      </c>
      <c r="I349" s="181">
        <f t="shared" si="115"/>
        <v>0</v>
      </c>
      <c r="J349" s="181">
        <f t="shared" si="115"/>
        <v>0</v>
      </c>
      <c r="K349" s="181">
        <f t="shared" si="115"/>
        <v>0</v>
      </c>
      <c r="L349" s="181">
        <f t="shared" si="115"/>
        <v>0</v>
      </c>
      <c r="M349" s="181">
        <f t="shared" si="115"/>
        <v>2</v>
      </c>
      <c r="N349" s="181">
        <f t="shared" si="115"/>
        <v>0</v>
      </c>
    </row>
    <row r="350" spans="1:14">
      <c r="A350" s="182" t="s">
        <v>52</v>
      </c>
      <c r="B350" s="181">
        <f t="shared" si="109"/>
        <v>4</v>
      </c>
      <c r="C350" s="175">
        <v>0</v>
      </c>
      <c r="D350" s="175">
        <v>2</v>
      </c>
      <c r="E350" s="175">
        <v>0</v>
      </c>
      <c r="F350" s="175">
        <v>0</v>
      </c>
      <c r="G350" s="175">
        <v>0</v>
      </c>
      <c r="H350" s="175">
        <v>0</v>
      </c>
      <c r="I350" s="175">
        <v>0</v>
      </c>
      <c r="J350" s="175">
        <v>0</v>
      </c>
      <c r="K350" s="175">
        <v>0</v>
      </c>
      <c r="L350" s="175">
        <v>0</v>
      </c>
      <c r="M350" s="175">
        <v>2</v>
      </c>
      <c r="N350" s="175">
        <v>0</v>
      </c>
    </row>
    <row r="351" spans="1:14" s="181" customFormat="1">
      <c r="A351" s="181" t="s">
        <v>69</v>
      </c>
      <c r="B351" s="181">
        <f t="shared" si="109"/>
        <v>5</v>
      </c>
      <c r="C351" s="181">
        <f>C352</f>
        <v>0</v>
      </c>
      <c r="D351" s="181">
        <f t="shared" ref="D351:N351" si="116">D352</f>
        <v>2</v>
      </c>
      <c r="E351" s="181">
        <f t="shared" si="116"/>
        <v>3</v>
      </c>
      <c r="F351" s="181">
        <f t="shared" si="116"/>
        <v>0</v>
      </c>
      <c r="G351" s="181">
        <f t="shared" si="116"/>
        <v>0</v>
      </c>
      <c r="H351" s="181">
        <f t="shared" si="116"/>
        <v>0</v>
      </c>
      <c r="I351" s="181">
        <f t="shared" si="116"/>
        <v>0</v>
      </c>
      <c r="J351" s="181">
        <f t="shared" si="116"/>
        <v>0</v>
      </c>
      <c r="K351" s="181">
        <f t="shared" si="116"/>
        <v>0</v>
      </c>
      <c r="L351" s="181">
        <f t="shared" si="116"/>
        <v>0</v>
      </c>
      <c r="M351" s="181">
        <f t="shared" si="116"/>
        <v>0</v>
      </c>
      <c r="N351" s="181">
        <f t="shared" si="116"/>
        <v>0</v>
      </c>
    </row>
    <row r="352" spans="1:14">
      <c r="A352" s="182" t="s">
        <v>52</v>
      </c>
      <c r="B352" s="181">
        <f t="shared" si="109"/>
        <v>5</v>
      </c>
      <c r="C352" s="175">
        <v>0</v>
      </c>
      <c r="D352" s="175">
        <v>2</v>
      </c>
      <c r="E352" s="175">
        <v>3</v>
      </c>
      <c r="F352" s="175">
        <v>0</v>
      </c>
      <c r="G352" s="175">
        <v>0</v>
      </c>
      <c r="H352" s="175">
        <v>0</v>
      </c>
      <c r="I352" s="175">
        <v>0</v>
      </c>
      <c r="J352" s="175">
        <v>0</v>
      </c>
      <c r="K352" s="175">
        <v>0</v>
      </c>
      <c r="L352" s="175">
        <v>0</v>
      </c>
      <c r="M352" s="175">
        <v>0</v>
      </c>
      <c r="N352" s="175">
        <v>0</v>
      </c>
    </row>
    <row r="353" spans="1:14" s="181" customFormat="1">
      <c r="A353" s="181" t="s">
        <v>114</v>
      </c>
      <c r="B353" s="181">
        <f t="shared" si="109"/>
        <v>2</v>
      </c>
      <c r="C353" s="181">
        <f>C354</f>
        <v>0</v>
      </c>
      <c r="D353" s="181">
        <f t="shared" ref="D353:N353" si="117">D354</f>
        <v>2</v>
      </c>
      <c r="E353" s="181">
        <f t="shared" si="117"/>
        <v>0</v>
      </c>
      <c r="F353" s="181">
        <f t="shared" si="117"/>
        <v>0</v>
      </c>
      <c r="G353" s="181">
        <f t="shared" si="117"/>
        <v>0</v>
      </c>
      <c r="H353" s="181">
        <f t="shared" si="117"/>
        <v>0</v>
      </c>
      <c r="I353" s="181">
        <f t="shared" si="117"/>
        <v>0</v>
      </c>
      <c r="J353" s="181">
        <f t="shared" si="117"/>
        <v>0</v>
      </c>
      <c r="K353" s="181">
        <f t="shared" si="117"/>
        <v>0</v>
      </c>
      <c r="L353" s="181">
        <f t="shared" si="117"/>
        <v>0</v>
      </c>
      <c r="M353" s="181">
        <f t="shared" si="117"/>
        <v>0</v>
      </c>
      <c r="N353" s="181">
        <f t="shared" si="117"/>
        <v>0</v>
      </c>
    </row>
    <row r="354" spans="1:14">
      <c r="A354" s="182" t="s">
        <v>54</v>
      </c>
      <c r="B354" s="181">
        <f t="shared" si="109"/>
        <v>2</v>
      </c>
      <c r="C354" s="175">
        <v>0</v>
      </c>
      <c r="D354" s="175">
        <v>2</v>
      </c>
      <c r="E354" s="175">
        <v>0</v>
      </c>
      <c r="F354" s="175">
        <v>0</v>
      </c>
      <c r="G354" s="175">
        <v>0</v>
      </c>
      <c r="H354" s="175">
        <v>0</v>
      </c>
      <c r="I354" s="175">
        <v>0</v>
      </c>
      <c r="J354" s="175">
        <v>0</v>
      </c>
      <c r="K354" s="175">
        <v>0</v>
      </c>
      <c r="L354" s="175">
        <v>0</v>
      </c>
      <c r="M354" s="175">
        <v>0</v>
      </c>
      <c r="N354" s="175">
        <v>0</v>
      </c>
    </row>
    <row r="355" spans="1:14" s="181" customFormat="1">
      <c r="A355" s="181" t="s">
        <v>34</v>
      </c>
      <c r="B355" s="181">
        <f t="shared" si="109"/>
        <v>2</v>
      </c>
      <c r="C355" s="181">
        <f>C356</f>
        <v>0</v>
      </c>
      <c r="D355" s="181">
        <f t="shared" ref="D355:N355" si="118">D356</f>
        <v>0</v>
      </c>
      <c r="E355" s="181">
        <f t="shared" si="118"/>
        <v>0</v>
      </c>
      <c r="F355" s="181">
        <f t="shared" si="118"/>
        <v>1</v>
      </c>
      <c r="G355" s="181">
        <f t="shared" si="118"/>
        <v>1</v>
      </c>
      <c r="H355" s="181">
        <f t="shared" si="118"/>
        <v>0</v>
      </c>
      <c r="I355" s="181">
        <f t="shared" si="118"/>
        <v>0</v>
      </c>
      <c r="J355" s="181">
        <f t="shared" si="118"/>
        <v>0</v>
      </c>
      <c r="K355" s="181">
        <f t="shared" si="118"/>
        <v>0</v>
      </c>
      <c r="L355" s="181">
        <f t="shared" si="118"/>
        <v>0</v>
      </c>
      <c r="M355" s="181">
        <f t="shared" si="118"/>
        <v>0</v>
      </c>
      <c r="N355" s="181">
        <f t="shared" si="118"/>
        <v>0</v>
      </c>
    </row>
    <row r="356" spans="1:14">
      <c r="A356" s="182" t="s">
        <v>348</v>
      </c>
      <c r="B356" s="181">
        <f t="shared" si="109"/>
        <v>2</v>
      </c>
      <c r="C356" s="175">
        <v>0</v>
      </c>
      <c r="D356" s="175">
        <v>0</v>
      </c>
      <c r="E356" s="175">
        <v>0</v>
      </c>
      <c r="F356" s="175">
        <v>1</v>
      </c>
      <c r="G356" s="175">
        <v>1</v>
      </c>
      <c r="H356" s="175">
        <v>0</v>
      </c>
      <c r="I356" s="175">
        <v>0</v>
      </c>
      <c r="J356" s="175">
        <v>0</v>
      </c>
      <c r="K356" s="175">
        <v>0</v>
      </c>
      <c r="L356" s="175">
        <v>0</v>
      </c>
      <c r="M356" s="175">
        <v>0</v>
      </c>
      <c r="N356" s="175">
        <v>0</v>
      </c>
    </row>
    <row r="357" spans="1:14" s="181" customFormat="1">
      <c r="A357" s="181" t="s">
        <v>45</v>
      </c>
      <c r="B357" s="181">
        <f t="shared" si="109"/>
        <v>64</v>
      </c>
      <c r="C357" s="181">
        <f>SUM(C358:C362)</f>
        <v>5</v>
      </c>
      <c r="D357" s="181">
        <f t="shared" ref="D357:I357" si="119">SUM(D358:D362)</f>
        <v>9</v>
      </c>
      <c r="E357" s="181">
        <f t="shared" si="119"/>
        <v>4</v>
      </c>
      <c r="F357" s="181">
        <f t="shared" si="119"/>
        <v>4</v>
      </c>
      <c r="G357" s="181">
        <f t="shared" si="119"/>
        <v>5</v>
      </c>
      <c r="H357" s="181">
        <f t="shared" si="119"/>
        <v>7</v>
      </c>
      <c r="I357" s="181">
        <f t="shared" si="119"/>
        <v>9</v>
      </c>
      <c r="J357" s="181">
        <f>SUM(J358:J362)</f>
        <v>5</v>
      </c>
      <c r="K357" s="181">
        <f t="shared" ref="K357" si="120">SUM(K358:K362)</f>
        <v>7</v>
      </c>
      <c r="L357" s="181">
        <f t="shared" ref="L357" si="121">SUM(L358:L362)</f>
        <v>3</v>
      </c>
      <c r="M357" s="181">
        <f t="shared" ref="M357" si="122">SUM(M358:M362)</f>
        <v>3</v>
      </c>
      <c r="N357" s="181">
        <f t="shared" ref="N357" si="123">SUM(N358:N362)</f>
        <v>3</v>
      </c>
    </row>
    <row r="358" spans="1:14">
      <c r="A358" s="182" t="s">
        <v>53</v>
      </c>
      <c r="B358" s="181">
        <f t="shared" si="109"/>
        <v>11</v>
      </c>
      <c r="C358" s="175">
        <v>1</v>
      </c>
      <c r="D358" s="175">
        <v>2</v>
      </c>
      <c r="E358" s="175">
        <v>1</v>
      </c>
      <c r="F358" s="175">
        <v>1</v>
      </c>
      <c r="G358" s="175">
        <v>2</v>
      </c>
      <c r="H358" s="175">
        <v>2</v>
      </c>
      <c r="I358" s="175">
        <v>2</v>
      </c>
      <c r="J358" s="175">
        <v>0</v>
      </c>
      <c r="K358" s="175">
        <v>0</v>
      </c>
      <c r="L358" s="175">
        <v>0</v>
      </c>
      <c r="M358" s="175">
        <v>0</v>
      </c>
      <c r="N358" s="175">
        <v>0</v>
      </c>
    </row>
    <row r="359" spans="1:14">
      <c r="A359" s="182" t="s">
        <v>348</v>
      </c>
      <c r="B359" s="181">
        <f t="shared" si="109"/>
        <v>35</v>
      </c>
      <c r="C359" s="175">
        <v>2</v>
      </c>
      <c r="D359" s="175">
        <v>6</v>
      </c>
      <c r="E359" s="175">
        <v>2</v>
      </c>
      <c r="F359" s="175">
        <v>2</v>
      </c>
      <c r="G359" s="175">
        <v>1</v>
      </c>
      <c r="H359" s="175">
        <v>3</v>
      </c>
      <c r="I359" s="175">
        <v>3</v>
      </c>
      <c r="J359" s="175">
        <v>4</v>
      </c>
      <c r="K359" s="175">
        <v>4</v>
      </c>
      <c r="L359" s="175">
        <v>3</v>
      </c>
      <c r="M359" s="175">
        <v>3</v>
      </c>
      <c r="N359" s="175">
        <v>2</v>
      </c>
    </row>
    <row r="360" spans="1:14">
      <c r="A360" s="182" t="s">
        <v>349</v>
      </c>
      <c r="B360" s="181">
        <f t="shared" si="109"/>
        <v>9</v>
      </c>
      <c r="C360" s="175">
        <v>0</v>
      </c>
      <c r="D360" s="175">
        <v>0</v>
      </c>
      <c r="E360" s="175">
        <v>0</v>
      </c>
      <c r="F360" s="175">
        <v>1</v>
      </c>
      <c r="G360" s="175">
        <v>0</v>
      </c>
      <c r="H360" s="175">
        <v>1</v>
      </c>
      <c r="I360" s="175">
        <v>2</v>
      </c>
      <c r="J360" s="175">
        <v>1</v>
      </c>
      <c r="K360" s="175">
        <v>3</v>
      </c>
      <c r="L360" s="175">
        <v>0</v>
      </c>
      <c r="M360" s="175">
        <v>0</v>
      </c>
      <c r="N360" s="175">
        <v>1</v>
      </c>
    </row>
    <row r="361" spans="1:14">
      <c r="A361" s="182" t="s">
        <v>63</v>
      </c>
      <c r="B361" s="181">
        <f t="shared" si="109"/>
        <v>8</v>
      </c>
      <c r="C361" s="175">
        <v>1</v>
      </c>
      <c r="D361" s="175">
        <v>1</v>
      </c>
      <c r="E361" s="175">
        <v>1</v>
      </c>
      <c r="F361" s="175">
        <v>0</v>
      </c>
      <c r="G361" s="175">
        <v>2</v>
      </c>
      <c r="H361" s="175">
        <v>1</v>
      </c>
      <c r="I361" s="175">
        <v>2</v>
      </c>
      <c r="J361" s="175">
        <v>0</v>
      </c>
      <c r="K361" s="175">
        <v>0</v>
      </c>
      <c r="L361" s="175">
        <v>0</v>
      </c>
      <c r="M361" s="175">
        <v>0</v>
      </c>
      <c r="N361" s="175">
        <v>0</v>
      </c>
    </row>
    <row r="362" spans="1:14">
      <c r="A362" s="182" t="s">
        <v>56</v>
      </c>
      <c r="B362" s="181">
        <f t="shared" si="109"/>
        <v>1</v>
      </c>
      <c r="C362" s="175">
        <v>1</v>
      </c>
      <c r="D362" s="175">
        <v>0</v>
      </c>
      <c r="E362" s="175">
        <v>0</v>
      </c>
      <c r="F362" s="175">
        <v>0</v>
      </c>
      <c r="G362" s="175">
        <v>0</v>
      </c>
      <c r="H362" s="175">
        <v>0</v>
      </c>
      <c r="I362" s="175">
        <v>0</v>
      </c>
      <c r="J362" s="175">
        <v>0</v>
      </c>
      <c r="K362" s="175">
        <v>0</v>
      </c>
      <c r="L362" s="175">
        <v>0</v>
      </c>
      <c r="M362" s="175">
        <v>0</v>
      </c>
      <c r="N362" s="175">
        <v>0</v>
      </c>
    </row>
    <row r="363" spans="1:14" s="181" customFormat="1">
      <c r="A363" s="181" t="s">
        <v>298</v>
      </c>
      <c r="B363" s="181">
        <f t="shared" si="109"/>
        <v>2</v>
      </c>
      <c r="C363" s="181">
        <f>C364</f>
        <v>0</v>
      </c>
      <c r="D363" s="181">
        <f t="shared" ref="D363:N363" si="124">D364</f>
        <v>1</v>
      </c>
      <c r="E363" s="181">
        <f t="shared" si="124"/>
        <v>0</v>
      </c>
      <c r="F363" s="181">
        <f t="shared" si="124"/>
        <v>0</v>
      </c>
      <c r="G363" s="181">
        <f t="shared" si="124"/>
        <v>0</v>
      </c>
      <c r="H363" s="181">
        <f t="shared" si="124"/>
        <v>0</v>
      </c>
      <c r="I363" s="181">
        <f t="shared" si="124"/>
        <v>0</v>
      </c>
      <c r="J363" s="181">
        <f t="shared" si="124"/>
        <v>0</v>
      </c>
      <c r="K363" s="181">
        <f t="shared" si="124"/>
        <v>0</v>
      </c>
      <c r="L363" s="181">
        <f t="shared" si="124"/>
        <v>0</v>
      </c>
      <c r="M363" s="181">
        <f t="shared" si="124"/>
        <v>0</v>
      </c>
      <c r="N363" s="181">
        <f t="shared" si="124"/>
        <v>1</v>
      </c>
    </row>
    <row r="364" spans="1:14">
      <c r="A364" s="182" t="s">
        <v>348</v>
      </c>
      <c r="B364" s="181">
        <f t="shared" si="109"/>
        <v>2</v>
      </c>
      <c r="C364" s="175">
        <v>0</v>
      </c>
      <c r="D364" s="175">
        <v>1</v>
      </c>
      <c r="E364" s="175">
        <v>0</v>
      </c>
      <c r="F364" s="175">
        <v>0</v>
      </c>
      <c r="G364" s="175">
        <v>0</v>
      </c>
      <c r="H364" s="175">
        <v>0</v>
      </c>
      <c r="I364" s="175">
        <v>0</v>
      </c>
      <c r="J364" s="175">
        <v>0</v>
      </c>
      <c r="K364" s="175">
        <v>0</v>
      </c>
      <c r="L364" s="175">
        <v>0</v>
      </c>
      <c r="M364" s="175">
        <v>0</v>
      </c>
      <c r="N364" s="175">
        <v>1</v>
      </c>
    </row>
    <row r="365" spans="1:14" s="181" customFormat="1">
      <c r="A365" s="181" t="s">
        <v>116</v>
      </c>
      <c r="B365" s="181">
        <f t="shared" si="109"/>
        <v>3</v>
      </c>
      <c r="C365" s="181">
        <f>SUM(C366:C367)</f>
        <v>0</v>
      </c>
      <c r="D365" s="181">
        <f t="shared" ref="D365:N365" si="125">SUM(D366:D367)</f>
        <v>0</v>
      </c>
      <c r="E365" s="181">
        <f t="shared" si="125"/>
        <v>0</v>
      </c>
      <c r="F365" s="181">
        <f t="shared" si="125"/>
        <v>1</v>
      </c>
      <c r="G365" s="181">
        <f t="shared" si="125"/>
        <v>0</v>
      </c>
      <c r="H365" s="181">
        <f t="shared" si="125"/>
        <v>1</v>
      </c>
      <c r="I365" s="181">
        <f t="shared" si="125"/>
        <v>0</v>
      </c>
      <c r="J365" s="181">
        <f t="shared" si="125"/>
        <v>0</v>
      </c>
      <c r="K365" s="181">
        <f t="shared" si="125"/>
        <v>1</v>
      </c>
      <c r="L365" s="181">
        <f t="shared" si="125"/>
        <v>0</v>
      </c>
      <c r="M365" s="181">
        <f t="shared" si="125"/>
        <v>0</v>
      </c>
      <c r="N365" s="181">
        <f t="shared" si="125"/>
        <v>0</v>
      </c>
    </row>
    <row r="366" spans="1:14">
      <c r="A366" s="182" t="s">
        <v>56</v>
      </c>
      <c r="B366" s="181">
        <f t="shared" si="109"/>
        <v>1</v>
      </c>
      <c r="C366" s="175">
        <v>0</v>
      </c>
      <c r="D366" s="175">
        <v>0</v>
      </c>
      <c r="E366" s="175">
        <v>0</v>
      </c>
      <c r="F366" s="175">
        <v>0</v>
      </c>
      <c r="G366" s="175">
        <v>0</v>
      </c>
      <c r="H366" s="175">
        <v>0</v>
      </c>
      <c r="I366" s="175">
        <v>0</v>
      </c>
      <c r="J366" s="175">
        <v>0</v>
      </c>
      <c r="K366" s="175">
        <v>1</v>
      </c>
      <c r="L366" s="175">
        <v>0</v>
      </c>
      <c r="M366" s="175">
        <v>0</v>
      </c>
      <c r="N366" s="175">
        <v>0</v>
      </c>
    </row>
    <row r="367" spans="1:14">
      <c r="A367" s="182" t="s">
        <v>52</v>
      </c>
      <c r="B367" s="181">
        <f t="shared" si="109"/>
        <v>2</v>
      </c>
      <c r="C367" s="175">
        <v>0</v>
      </c>
      <c r="D367" s="175">
        <v>0</v>
      </c>
      <c r="E367" s="175">
        <v>0</v>
      </c>
      <c r="F367" s="175">
        <v>1</v>
      </c>
      <c r="G367" s="175">
        <v>0</v>
      </c>
      <c r="H367" s="175">
        <v>1</v>
      </c>
      <c r="I367" s="175">
        <v>0</v>
      </c>
      <c r="J367" s="175">
        <v>0</v>
      </c>
      <c r="K367" s="175">
        <v>0</v>
      </c>
      <c r="L367" s="175">
        <v>0</v>
      </c>
      <c r="M367" s="175">
        <v>0</v>
      </c>
      <c r="N367" s="175">
        <v>0</v>
      </c>
    </row>
    <row r="368" spans="1:14" s="181" customFormat="1">
      <c r="A368" s="181" t="s">
        <v>117</v>
      </c>
      <c r="B368" s="181">
        <f t="shared" si="109"/>
        <v>1</v>
      </c>
      <c r="C368" s="181">
        <f>C369</f>
        <v>0</v>
      </c>
      <c r="D368" s="181">
        <f t="shared" ref="D368:N368" si="126">D369</f>
        <v>0</v>
      </c>
      <c r="E368" s="181">
        <f t="shared" si="126"/>
        <v>0</v>
      </c>
      <c r="F368" s="181">
        <f t="shared" si="126"/>
        <v>0</v>
      </c>
      <c r="G368" s="181">
        <f t="shared" si="126"/>
        <v>0</v>
      </c>
      <c r="H368" s="181">
        <f t="shared" si="126"/>
        <v>0</v>
      </c>
      <c r="I368" s="181">
        <f t="shared" si="126"/>
        <v>0</v>
      </c>
      <c r="J368" s="181">
        <f t="shared" si="126"/>
        <v>0</v>
      </c>
      <c r="K368" s="181">
        <f t="shared" si="126"/>
        <v>1</v>
      </c>
      <c r="L368" s="181">
        <f t="shared" si="126"/>
        <v>0</v>
      </c>
      <c r="M368" s="181">
        <f t="shared" si="126"/>
        <v>0</v>
      </c>
      <c r="N368" s="181">
        <f t="shared" si="126"/>
        <v>0</v>
      </c>
    </row>
    <row r="369" spans="1:14">
      <c r="A369" s="182" t="s">
        <v>348</v>
      </c>
      <c r="B369" s="181">
        <f t="shared" si="109"/>
        <v>1</v>
      </c>
      <c r="C369" s="175">
        <v>0</v>
      </c>
      <c r="D369" s="175">
        <v>0</v>
      </c>
      <c r="E369" s="175">
        <v>0</v>
      </c>
      <c r="F369" s="175">
        <v>0</v>
      </c>
      <c r="G369" s="175">
        <v>0</v>
      </c>
      <c r="H369" s="175">
        <v>0</v>
      </c>
      <c r="I369" s="175">
        <v>0</v>
      </c>
      <c r="J369" s="175">
        <v>0</v>
      </c>
      <c r="K369" s="175">
        <v>1</v>
      </c>
      <c r="L369" s="175">
        <v>0</v>
      </c>
      <c r="M369" s="175">
        <v>0</v>
      </c>
      <c r="N369" s="175">
        <v>0</v>
      </c>
    </row>
    <row r="370" spans="1:14" s="181" customFormat="1">
      <c r="A370" s="181" t="s">
        <v>35</v>
      </c>
      <c r="B370" s="181">
        <f t="shared" si="109"/>
        <v>24</v>
      </c>
      <c r="C370" s="181">
        <f>SUM(C371:C374)</f>
        <v>1</v>
      </c>
      <c r="D370" s="181">
        <f t="shared" ref="D370:N370" si="127">SUM(D371:D374)</f>
        <v>3</v>
      </c>
      <c r="E370" s="181">
        <f t="shared" si="127"/>
        <v>3</v>
      </c>
      <c r="F370" s="181">
        <f t="shared" si="127"/>
        <v>1</v>
      </c>
      <c r="G370" s="181">
        <f t="shared" si="127"/>
        <v>6</v>
      </c>
      <c r="H370" s="181">
        <f t="shared" si="127"/>
        <v>3</v>
      </c>
      <c r="I370" s="181">
        <f t="shared" si="127"/>
        <v>4</v>
      </c>
      <c r="J370" s="181">
        <f t="shared" si="127"/>
        <v>0</v>
      </c>
      <c r="K370" s="181">
        <f t="shared" si="127"/>
        <v>1</v>
      </c>
      <c r="L370" s="181">
        <f t="shared" si="127"/>
        <v>0</v>
      </c>
      <c r="M370" s="181">
        <f t="shared" si="127"/>
        <v>2</v>
      </c>
      <c r="N370" s="181">
        <f t="shared" si="127"/>
        <v>0</v>
      </c>
    </row>
    <row r="371" spans="1:14">
      <c r="A371" s="182" t="s">
        <v>348</v>
      </c>
      <c r="B371" s="181">
        <f t="shared" si="109"/>
        <v>15</v>
      </c>
      <c r="C371" s="175">
        <v>1</v>
      </c>
      <c r="D371" s="175">
        <v>0</v>
      </c>
      <c r="E371" s="175">
        <v>0</v>
      </c>
      <c r="F371" s="175">
        <v>1</v>
      </c>
      <c r="G371" s="175">
        <v>3</v>
      </c>
      <c r="H371" s="175">
        <v>3</v>
      </c>
      <c r="I371" s="175">
        <v>4</v>
      </c>
      <c r="J371" s="175">
        <v>0</v>
      </c>
      <c r="K371" s="175">
        <v>1</v>
      </c>
      <c r="L371" s="175">
        <v>0</v>
      </c>
      <c r="M371" s="175">
        <v>2</v>
      </c>
      <c r="N371" s="175">
        <v>0</v>
      </c>
    </row>
    <row r="372" spans="1:14">
      <c r="A372" s="182" t="s">
        <v>54</v>
      </c>
      <c r="B372" s="181">
        <f t="shared" si="109"/>
        <v>1</v>
      </c>
      <c r="C372" s="175">
        <v>0</v>
      </c>
      <c r="D372" s="175">
        <v>0</v>
      </c>
      <c r="E372" s="175">
        <v>0</v>
      </c>
      <c r="F372" s="175">
        <v>0</v>
      </c>
      <c r="G372" s="175">
        <v>1</v>
      </c>
      <c r="H372" s="175">
        <v>0</v>
      </c>
      <c r="I372" s="175">
        <v>0</v>
      </c>
      <c r="J372" s="175">
        <v>0</v>
      </c>
      <c r="K372" s="175">
        <v>0</v>
      </c>
      <c r="L372" s="175">
        <v>0</v>
      </c>
      <c r="M372" s="175">
        <v>0</v>
      </c>
      <c r="N372" s="175">
        <v>0</v>
      </c>
    </row>
    <row r="373" spans="1:14">
      <c r="A373" s="182" t="s">
        <v>349</v>
      </c>
      <c r="B373" s="181">
        <f t="shared" si="109"/>
        <v>6</v>
      </c>
      <c r="C373" s="175">
        <v>0</v>
      </c>
      <c r="D373" s="175">
        <v>2</v>
      </c>
      <c r="E373" s="175">
        <v>3</v>
      </c>
      <c r="F373" s="175">
        <v>0</v>
      </c>
      <c r="G373" s="175">
        <v>1</v>
      </c>
      <c r="H373" s="175">
        <v>0</v>
      </c>
      <c r="I373" s="175">
        <v>0</v>
      </c>
      <c r="J373" s="175">
        <v>0</v>
      </c>
      <c r="K373" s="175">
        <v>0</v>
      </c>
      <c r="L373" s="175">
        <v>0</v>
      </c>
      <c r="M373" s="175">
        <v>0</v>
      </c>
      <c r="N373" s="175">
        <v>0</v>
      </c>
    </row>
    <row r="374" spans="1:14">
      <c r="A374" s="182" t="s">
        <v>52</v>
      </c>
      <c r="B374" s="181">
        <f t="shared" si="109"/>
        <v>2</v>
      </c>
      <c r="C374" s="175">
        <v>0</v>
      </c>
      <c r="D374" s="175">
        <v>1</v>
      </c>
      <c r="E374" s="175">
        <v>0</v>
      </c>
      <c r="F374" s="175">
        <v>0</v>
      </c>
      <c r="G374" s="175">
        <v>1</v>
      </c>
      <c r="H374" s="175">
        <v>0</v>
      </c>
      <c r="I374" s="175">
        <v>0</v>
      </c>
      <c r="J374" s="175">
        <v>0</v>
      </c>
      <c r="K374" s="175">
        <v>0</v>
      </c>
      <c r="L374" s="175">
        <v>0</v>
      </c>
      <c r="M374" s="175">
        <v>0</v>
      </c>
      <c r="N374" s="175">
        <v>0</v>
      </c>
    </row>
    <row r="375" spans="1:14" s="181" customFormat="1">
      <c r="A375" s="181" t="s">
        <v>347</v>
      </c>
      <c r="B375" s="181">
        <f t="shared" si="109"/>
        <v>24</v>
      </c>
      <c r="C375" s="181">
        <f>SUM(C376:C379)</f>
        <v>4</v>
      </c>
      <c r="D375" s="181">
        <f t="shared" ref="D375:M375" si="128">SUM(D376:D379)</f>
        <v>5</v>
      </c>
      <c r="E375" s="181">
        <f t="shared" si="128"/>
        <v>6</v>
      </c>
      <c r="F375" s="181">
        <f t="shared" si="128"/>
        <v>3</v>
      </c>
      <c r="G375" s="181">
        <f t="shared" si="128"/>
        <v>3</v>
      </c>
      <c r="H375" s="181">
        <f t="shared" si="128"/>
        <v>0</v>
      </c>
      <c r="I375" s="181">
        <f t="shared" si="128"/>
        <v>0</v>
      </c>
      <c r="J375" s="181">
        <f t="shared" si="128"/>
        <v>0</v>
      </c>
      <c r="K375" s="181">
        <f t="shared" si="128"/>
        <v>0</v>
      </c>
      <c r="L375" s="181">
        <f t="shared" si="128"/>
        <v>0</v>
      </c>
      <c r="M375" s="181">
        <f t="shared" si="128"/>
        <v>3</v>
      </c>
      <c r="N375" s="181">
        <v>0</v>
      </c>
    </row>
    <row r="376" spans="1:14">
      <c r="A376" s="182" t="s">
        <v>55</v>
      </c>
      <c r="B376" s="181">
        <f t="shared" si="109"/>
        <v>9</v>
      </c>
      <c r="C376" s="175">
        <v>1</v>
      </c>
      <c r="D376" s="175">
        <v>2</v>
      </c>
      <c r="E376" s="175">
        <v>2</v>
      </c>
      <c r="F376" s="175">
        <v>3</v>
      </c>
      <c r="G376" s="175">
        <v>0</v>
      </c>
      <c r="H376" s="175">
        <v>0</v>
      </c>
      <c r="I376" s="175">
        <v>0</v>
      </c>
      <c r="J376" s="175">
        <v>0</v>
      </c>
      <c r="K376" s="175">
        <v>0</v>
      </c>
      <c r="L376" s="175">
        <v>0</v>
      </c>
      <c r="M376" s="175">
        <v>1</v>
      </c>
      <c r="N376" s="175">
        <v>0</v>
      </c>
    </row>
    <row r="377" spans="1:14">
      <c r="A377" s="182" t="s">
        <v>349</v>
      </c>
      <c r="B377" s="181">
        <f t="shared" si="109"/>
        <v>1</v>
      </c>
      <c r="C377" s="175">
        <v>0</v>
      </c>
      <c r="D377" s="175">
        <v>0</v>
      </c>
      <c r="E377" s="175">
        <v>0</v>
      </c>
      <c r="F377" s="175">
        <v>0</v>
      </c>
      <c r="G377" s="175">
        <v>0</v>
      </c>
      <c r="H377" s="175">
        <v>0</v>
      </c>
      <c r="I377" s="175">
        <v>0</v>
      </c>
      <c r="J377" s="175">
        <v>0</v>
      </c>
      <c r="K377" s="175">
        <v>0</v>
      </c>
      <c r="L377" s="175">
        <v>0</v>
      </c>
      <c r="M377" s="175">
        <v>1</v>
      </c>
      <c r="N377" s="175">
        <v>0</v>
      </c>
    </row>
    <row r="378" spans="1:14">
      <c r="A378" s="182" t="s">
        <v>52</v>
      </c>
      <c r="B378" s="181">
        <f t="shared" si="109"/>
        <v>13</v>
      </c>
      <c r="C378" s="175">
        <v>3</v>
      </c>
      <c r="D378" s="175">
        <v>3</v>
      </c>
      <c r="E378" s="175">
        <v>4</v>
      </c>
      <c r="F378" s="175">
        <v>0</v>
      </c>
      <c r="G378" s="175">
        <v>3</v>
      </c>
      <c r="H378" s="175">
        <v>0</v>
      </c>
      <c r="I378" s="175">
        <v>0</v>
      </c>
      <c r="J378" s="175">
        <v>0</v>
      </c>
      <c r="K378" s="175">
        <v>0</v>
      </c>
      <c r="L378" s="175">
        <v>0</v>
      </c>
      <c r="M378" s="175">
        <v>0</v>
      </c>
      <c r="N378" s="175">
        <v>0</v>
      </c>
    </row>
    <row r="379" spans="1:14">
      <c r="A379" s="184" t="s">
        <v>347</v>
      </c>
      <c r="B379" s="212">
        <f t="shared" si="109"/>
        <v>1</v>
      </c>
      <c r="C379" s="185">
        <v>0</v>
      </c>
      <c r="D379" s="185">
        <v>0</v>
      </c>
      <c r="E379" s="185">
        <v>0</v>
      </c>
      <c r="F379" s="185">
        <v>0</v>
      </c>
      <c r="G379" s="185">
        <v>0</v>
      </c>
      <c r="H379" s="185">
        <v>0</v>
      </c>
      <c r="I379" s="185">
        <v>0</v>
      </c>
      <c r="J379" s="185">
        <v>0</v>
      </c>
      <c r="K379" s="185">
        <v>0</v>
      </c>
      <c r="L379" s="185">
        <v>0</v>
      </c>
      <c r="M379" s="185">
        <v>1</v>
      </c>
      <c r="N379" s="185">
        <v>0</v>
      </c>
    </row>
    <row r="380" spans="1:14">
      <c r="A380" s="188" t="s">
        <v>273</v>
      </c>
    </row>
    <row r="381" spans="1:14">
      <c r="A381" s="186" t="s">
        <v>274</v>
      </c>
    </row>
    <row r="382" spans="1:14">
      <c r="A382" s="186" t="s">
        <v>275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74"/>
  <sheetViews>
    <sheetView showGridLines="0" workbookViewId="0">
      <selection activeCell="J1" sqref="J1"/>
    </sheetView>
  </sheetViews>
  <sheetFormatPr baseColWidth="10" defaultRowHeight="14.4"/>
  <cols>
    <col min="1" max="1" width="27.6640625" customWidth="1"/>
  </cols>
  <sheetData>
    <row r="1" spans="1:1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  <c r="N1" s="37"/>
      <c r="O1" s="34"/>
    </row>
    <row r="2" spans="1:15">
      <c r="A2" s="36"/>
      <c r="B2" s="38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  <c r="N2" s="37"/>
      <c r="O2" s="34"/>
    </row>
    <row r="3" spans="1:15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34"/>
    </row>
    <row r="4" spans="1:15">
      <c r="A4" s="206" t="s">
        <v>190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34"/>
    </row>
    <row r="5" spans="1:15">
      <c r="A5" s="36"/>
      <c r="B5" s="39"/>
      <c r="C5" s="39"/>
      <c r="D5" s="39"/>
      <c r="E5" s="39"/>
      <c r="F5" s="39"/>
      <c r="G5" s="39"/>
      <c r="H5" s="39"/>
      <c r="I5" s="39"/>
      <c r="J5" s="39"/>
      <c r="K5" s="36"/>
      <c r="L5" s="36"/>
      <c r="M5" s="37"/>
      <c r="N5" s="37"/>
      <c r="O5" s="34"/>
    </row>
    <row r="6" spans="1:15" s="28" customFormat="1" ht="36">
      <c r="A6" s="47" t="s">
        <v>119</v>
      </c>
      <c r="B6" s="48" t="s">
        <v>0</v>
      </c>
      <c r="C6" s="48" t="s">
        <v>1</v>
      </c>
      <c r="D6" s="48" t="s">
        <v>2</v>
      </c>
      <c r="E6" s="48" t="s">
        <v>3</v>
      </c>
      <c r="F6" s="48" t="s">
        <v>70</v>
      </c>
      <c r="G6" s="48" t="s">
        <v>71</v>
      </c>
      <c r="H6" s="48" t="s">
        <v>72</v>
      </c>
      <c r="I6" s="48" t="s">
        <v>73</v>
      </c>
      <c r="J6" s="48" t="s">
        <v>74</v>
      </c>
      <c r="K6" s="48" t="s">
        <v>75</v>
      </c>
      <c r="L6" s="48" t="s">
        <v>84</v>
      </c>
      <c r="M6" s="48" t="s">
        <v>85</v>
      </c>
      <c r="N6" s="48" t="s">
        <v>86</v>
      </c>
      <c r="O6" s="49"/>
    </row>
    <row r="7" spans="1:15" s="54" customFormat="1">
      <c r="A7" s="50" t="s">
        <v>4</v>
      </c>
      <c r="B7" s="41">
        <v>5163</v>
      </c>
      <c r="C7" s="51">
        <v>457</v>
      </c>
      <c r="D7" s="51">
        <v>457</v>
      </c>
      <c r="E7" s="51">
        <v>499</v>
      </c>
      <c r="F7" s="51">
        <v>449</v>
      </c>
      <c r="G7" s="52">
        <v>444.5</v>
      </c>
      <c r="H7" s="52">
        <v>412.5</v>
      </c>
      <c r="I7" s="51">
        <v>409</v>
      </c>
      <c r="J7" s="51">
        <v>410</v>
      </c>
      <c r="K7" s="51">
        <v>377</v>
      </c>
      <c r="L7" s="51">
        <v>399</v>
      </c>
      <c r="M7" s="51">
        <v>402</v>
      </c>
      <c r="N7" s="51">
        <v>447</v>
      </c>
      <c r="O7" s="53"/>
    </row>
    <row r="8" spans="1:15" s="28" customFormat="1">
      <c r="A8" s="42" t="s">
        <v>5</v>
      </c>
      <c r="B8" s="82">
        <v>57</v>
      </c>
      <c r="C8" s="82">
        <v>4</v>
      </c>
      <c r="D8" s="82">
        <v>3</v>
      </c>
      <c r="E8" s="82">
        <v>4</v>
      </c>
      <c r="F8" s="82">
        <v>6</v>
      </c>
      <c r="G8" s="82">
        <v>7</v>
      </c>
      <c r="H8" s="82">
        <v>4</v>
      </c>
      <c r="I8" s="82">
        <v>5</v>
      </c>
      <c r="J8" s="82">
        <v>4</v>
      </c>
      <c r="K8" s="82">
        <v>4</v>
      </c>
      <c r="L8" s="82">
        <v>8</v>
      </c>
      <c r="M8" s="82">
        <v>3</v>
      </c>
      <c r="N8" s="152">
        <v>5</v>
      </c>
      <c r="O8" s="49"/>
    </row>
    <row r="9" spans="1:15">
      <c r="A9" s="40" t="s">
        <v>158</v>
      </c>
      <c r="B9" s="69">
        <v>54</v>
      </c>
      <c r="C9" s="69">
        <v>4</v>
      </c>
      <c r="D9" s="69">
        <v>3</v>
      </c>
      <c r="E9" s="69">
        <v>3</v>
      </c>
      <c r="F9" s="69">
        <v>6</v>
      </c>
      <c r="G9" s="69">
        <v>6</v>
      </c>
      <c r="H9" s="69">
        <v>3</v>
      </c>
      <c r="I9" s="69">
        <v>5</v>
      </c>
      <c r="J9" s="69">
        <v>4</v>
      </c>
      <c r="K9" s="69">
        <v>4</v>
      </c>
      <c r="L9" s="69">
        <v>8</v>
      </c>
      <c r="M9" s="69">
        <v>3</v>
      </c>
      <c r="N9" s="153">
        <v>5</v>
      </c>
      <c r="O9" s="34"/>
    </row>
    <row r="10" spans="1:15">
      <c r="A10" s="40" t="s">
        <v>80</v>
      </c>
      <c r="B10" s="69">
        <v>3</v>
      </c>
      <c r="C10" s="69">
        <v>0</v>
      </c>
      <c r="D10" s="69">
        <v>0</v>
      </c>
      <c r="E10" s="69">
        <v>1</v>
      </c>
      <c r="F10" s="69">
        <v>0</v>
      </c>
      <c r="G10" s="69">
        <v>1</v>
      </c>
      <c r="H10" s="69">
        <v>1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153">
        <v>0</v>
      </c>
      <c r="O10" s="34"/>
    </row>
    <row r="11" spans="1:15" s="28" customFormat="1">
      <c r="A11" s="42" t="s">
        <v>6</v>
      </c>
      <c r="B11" s="82">
        <v>288</v>
      </c>
      <c r="C11" s="82">
        <v>38</v>
      </c>
      <c r="D11" s="82">
        <v>29</v>
      </c>
      <c r="E11" s="82">
        <v>39</v>
      </c>
      <c r="F11" s="82">
        <v>35</v>
      </c>
      <c r="G11" s="82">
        <v>27</v>
      </c>
      <c r="H11" s="82">
        <v>19</v>
      </c>
      <c r="I11" s="82">
        <v>20</v>
      </c>
      <c r="J11" s="82">
        <v>22</v>
      </c>
      <c r="K11" s="82">
        <v>18</v>
      </c>
      <c r="L11" s="82">
        <v>17</v>
      </c>
      <c r="M11" s="82">
        <v>9</v>
      </c>
      <c r="N11" s="82">
        <v>15</v>
      </c>
      <c r="O11" s="49"/>
    </row>
    <row r="12" spans="1:15">
      <c r="A12" s="40" t="s">
        <v>159</v>
      </c>
      <c r="B12" s="69">
        <v>4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1</v>
      </c>
      <c r="L12" s="59">
        <v>2</v>
      </c>
      <c r="M12" s="59">
        <v>0</v>
      </c>
      <c r="N12" s="59">
        <v>1</v>
      </c>
      <c r="O12" s="34"/>
    </row>
    <row r="13" spans="1:15">
      <c r="A13" s="40" t="s">
        <v>158</v>
      </c>
      <c r="B13" s="69">
        <v>259</v>
      </c>
      <c r="C13" s="69">
        <v>36</v>
      </c>
      <c r="D13" s="59">
        <v>27</v>
      </c>
      <c r="E13" s="59">
        <v>38</v>
      </c>
      <c r="F13" s="59">
        <v>33</v>
      </c>
      <c r="G13" s="59">
        <v>23</v>
      </c>
      <c r="H13" s="59">
        <v>17</v>
      </c>
      <c r="I13" s="59">
        <v>18</v>
      </c>
      <c r="J13" s="59">
        <v>20</v>
      </c>
      <c r="K13" s="59">
        <v>14</v>
      </c>
      <c r="L13" s="59">
        <v>13</v>
      </c>
      <c r="M13" s="59">
        <v>8</v>
      </c>
      <c r="N13" s="59">
        <v>12</v>
      </c>
      <c r="O13" s="34"/>
    </row>
    <row r="14" spans="1:15">
      <c r="A14" s="40" t="s">
        <v>160</v>
      </c>
      <c r="B14" s="69">
        <v>7</v>
      </c>
      <c r="C14" s="59">
        <v>1</v>
      </c>
      <c r="D14" s="59">
        <v>1</v>
      </c>
      <c r="E14" s="59">
        <v>1</v>
      </c>
      <c r="F14" s="59">
        <v>0</v>
      </c>
      <c r="G14" s="59">
        <v>1</v>
      </c>
      <c r="H14" s="59">
        <v>0</v>
      </c>
      <c r="I14" s="59">
        <v>1</v>
      </c>
      <c r="J14" s="59">
        <v>1</v>
      </c>
      <c r="K14" s="59">
        <v>1</v>
      </c>
      <c r="L14" s="59">
        <v>0</v>
      </c>
      <c r="M14" s="59">
        <v>0</v>
      </c>
      <c r="N14" s="59">
        <v>0</v>
      </c>
      <c r="O14" s="34"/>
    </row>
    <row r="15" spans="1:15">
      <c r="A15" s="40" t="s">
        <v>161</v>
      </c>
      <c r="B15" s="69">
        <v>16</v>
      </c>
      <c r="C15" s="59">
        <v>1</v>
      </c>
      <c r="D15" s="59">
        <v>1</v>
      </c>
      <c r="E15" s="59">
        <v>0</v>
      </c>
      <c r="F15" s="59">
        <v>2</v>
      </c>
      <c r="G15" s="59">
        <v>3</v>
      </c>
      <c r="H15" s="59">
        <v>1</v>
      </c>
      <c r="I15" s="59">
        <v>1</v>
      </c>
      <c r="J15" s="59">
        <v>1</v>
      </c>
      <c r="K15" s="59">
        <v>2</v>
      </c>
      <c r="L15" s="59">
        <v>2</v>
      </c>
      <c r="M15" s="59">
        <v>0</v>
      </c>
      <c r="N15" s="59">
        <v>2</v>
      </c>
      <c r="O15" s="34"/>
    </row>
    <row r="16" spans="1:15">
      <c r="A16" s="40" t="s">
        <v>162</v>
      </c>
      <c r="B16" s="69">
        <v>1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1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34"/>
    </row>
    <row r="17" spans="1:15">
      <c r="A17" s="40" t="s">
        <v>80</v>
      </c>
      <c r="B17" s="69">
        <v>1</v>
      </c>
      <c r="C17" s="69">
        <v>0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1</v>
      </c>
      <c r="N17" s="69">
        <v>0</v>
      </c>
      <c r="O17" s="34"/>
    </row>
    <row r="18" spans="1:15" s="28" customFormat="1">
      <c r="A18" s="42" t="s">
        <v>121</v>
      </c>
      <c r="B18" s="82">
        <v>2</v>
      </c>
      <c r="C18" s="82">
        <v>0</v>
      </c>
      <c r="D18" s="82">
        <v>0</v>
      </c>
      <c r="E18" s="82">
        <v>0</v>
      </c>
      <c r="F18" s="82">
        <v>0</v>
      </c>
      <c r="G18" s="82">
        <v>1</v>
      </c>
      <c r="H18" s="82">
        <v>0</v>
      </c>
      <c r="I18" s="82">
        <v>0</v>
      </c>
      <c r="J18" s="82">
        <v>0</v>
      </c>
      <c r="K18" s="82">
        <v>0</v>
      </c>
      <c r="L18" s="82">
        <v>1</v>
      </c>
      <c r="M18" s="82">
        <v>0</v>
      </c>
      <c r="N18" s="82">
        <v>0</v>
      </c>
      <c r="O18" s="49"/>
    </row>
    <row r="19" spans="1:15">
      <c r="A19" s="40" t="s">
        <v>158</v>
      </c>
      <c r="B19" s="69">
        <v>2</v>
      </c>
      <c r="C19" s="69">
        <v>0</v>
      </c>
      <c r="D19" s="69">
        <v>0</v>
      </c>
      <c r="E19" s="69">
        <v>0</v>
      </c>
      <c r="F19" s="69">
        <v>0</v>
      </c>
      <c r="G19" s="69">
        <v>1</v>
      </c>
      <c r="H19" s="69">
        <v>0</v>
      </c>
      <c r="I19" s="69">
        <v>0</v>
      </c>
      <c r="J19" s="69">
        <v>0</v>
      </c>
      <c r="K19" s="69">
        <v>0</v>
      </c>
      <c r="L19" s="69">
        <v>1</v>
      </c>
      <c r="M19" s="69">
        <v>0</v>
      </c>
      <c r="N19" s="69">
        <v>0</v>
      </c>
      <c r="O19" s="34"/>
    </row>
    <row r="20" spans="1:15" s="28" customFormat="1">
      <c r="A20" s="42" t="s">
        <v>163</v>
      </c>
      <c r="B20" s="86">
        <v>1</v>
      </c>
      <c r="C20" s="86">
        <v>0</v>
      </c>
      <c r="D20" s="86">
        <v>0</v>
      </c>
      <c r="E20" s="86">
        <v>0</v>
      </c>
      <c r="F20" s="86">
        <v>0</v>
      </c>
      <c r="G20" s="86">
        <v>0</v>
      </c>
      <c r="H20" s="86">
        <v>1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49"/>
    </row>
    <row r="21" spans="1:15">
      <c r="A21" s="40" t="s">
        <v>158</v>
      </c>
      <c r="B21" s="69">
        <v>1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  <c r="H21" s="60">
        <v>1</v>
      </c>
      <c r="I21" s="60">
        <v>0</v>
      </c>
      <c r="J21" s="60">
        <v>0</v>
      </c>
      <c r="K21" s="60">
        <v>0</v>
      </c>
      <c r="L21" s="60">
        <v>0</v>
      </c>
      <c r="M21" s="60">
        <v>0</v>
      </c>
      <c r="N21" s="60">
        <v>0</v>
      </c>
      <c r="O21" s="34"/>
    </row>
    <row r="22" spans="1:15" s="28" customFormat="1">
      <c r="A22" s="42" t="s">
        <v>7</v>
      </c>
      <c r="B22" s="86">
        <v>1</v>
      </c>
      <c r="C22" s="86">
        <v>0</v>
      </c>
      <c r="D22" s="86">
        <v>1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49"/>
    </row>
    <row r="23" spans="1:15">
      <c r="A23" s="40" t="s">
        <v>80</v>
      </c>
      <c r="B23" s="69">
        <v>1</v>
      </c>
      <c r="C23" s="60">
        <v>0</v>
      </c>
      <c r="D23" s="60">
        <v>1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34"/>
    </row>
    <row r="24" spans="1:15" s="28" customFormat="1">
      <c r="A24" s="42" t="s">
        <v>8</v>
      </c>
      <c r="B24" s="82">
        <v>197</v>
      </c>
      <c r="C24" s="82">
        <v>18</v>
      </c>
      <c r="D24" s="82">
        <v>18</v>
      </c>
      <c r="E24" s="82">
        <v>12</v>
      </c>
      <c r="F24" s="82">
        <v>20</v>
      </c>
      <c r="G24" s="82">
        <v>21</v>
      </c>
      <c r="H24" s="82">
        <v>16</v>
      </c>
      <c r="I24" s="82">
        <v>14</v>
      </c>
      <c r="J24" s="82">
        <v>18</v>
      </c>
      <c r="K24" s="82">
        <v>16</v>
      </c>
      <c r="L24" s="82">
        <v>16</v>
      </c>
      <c r="M24" s="82">
        <v>11</v>
      </c>
      <c r="N24" s="82">
        <v>17</v>
      </c>
      <c r="O24" s="49"/>
    </row>
    <row r="25" spans="1:15">
      <c r="A25" s="40" t="s">
        <v>164</v>
      </c>
      <c r="B25" s="60">
        <v>122</v>
      </c>
      <c r="C25" s="60">
        <v>11</v>
      </c>
      <c r="D25" s="60">
        <v>9</v>
      </c>
      <c r="E25" s="60">
        <v>5</v>
      </c>
      <c r="F25" s="60">
        <v>13</v>
      </c>
      <c r="G25" s="60">
        <v>16</v>
      </c>
      <c r="H25" s="60">
        <v>10</v>
      </c>
      <c r="I25" s="60">
        <v>9</v>
      </c>
      <c r="J25" s="60">
        <v>10</v>
      </c>
      <c r="K25" s="60">
        <v>8</v>
      </c>
      <c r="L25" s="60">
        <v>14</v>
      </c>
      <c r="M25" s="60">
        <v>7</v>
      </c>
      <c r="N25" s="60">
        <v>10</v>
      </c>
      <c r="O25" s="34"/>
    </row>
    <row r="26" spans="1:15">
      <c r="A26" s="40" t="s">
        <v>165</v>
      </c>
      <c r="B26" s="60">
        <v>17</v>
      </c>
      <c r="C26" s="60">
        <v>4</v>
      </c>
      <c r="D26" s="60">
        <v>2</v>
      </c>
      <c r="E26" s="60">
        <v>3</v>
      </c>
      <c r="F26" s="60">
        <v>1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3</v>
      </c>
      <c r="N26" s="60">
        <v>4</v>
      </c>
      <c r="O26" s="34"/>
    </row>
    <row r="27" spans="1:15">
      <c r="A27" s="40" t="s">
        <v>156</v>
      </c>
      <c r="B27" s="60">
        <v>37</v>
      </c>
      <c r="C27" s="60">
        <v>3</v>
      </c>
      <c r="D27" s="60">
        <v>4</v>
      </c>
      <c r="E27" s="60">
        <v>2</v>
      </c>
      <c r="F27" s="60">
        <v>3</v>
      </c>
      <c r="G27" s="60">
        <v>3</v>
      </c>
      <c r="H27" s="60">
        <v>2</v>
      </c>
      <c r="I27" s="60">
        <v>3</v>
      </c>
      <c r="J27" s="60">
        <v>5</v>
      </c>
      <c r="K27" s="60">
        <v>7</v>
      </c>
      <c r="L27" s="60">
        <v>1</v>
      </c>
      <c r="M27" s="60">
        <v>1</v>
      </c>
      <c r="N27" s="60">
        <v>3</v>
      </c>
      <c r="O27" s="34"/>
    </row>
    <row r="28" spans="1:15">
      <c r="A28" s="40" t="s">
        <v>162</v>
      </c>
      <c r="B28" s="60">
        <v>19</v>
      </c>
      <c r="C28" s="60">
        <v>0</v>
      </c>
      <c r="D28" s="60">
        <v>2</v>
      </c>
      <c r="E28" s="60">
        <v>2</v>
      </c>
      <c r="F28" s="60">
        <v>3</v>
      </c>
      <c r="G28" s="60">
        <v>2</v>
      </c>
      <c r="H28" s="60">
        <v>3</v>
      </c>
      <c r="I28" s="60">
        <v>2</v>
      </c>
      <c r="J28" s="60">
        <v>3</v>
      </c>
      <c r="K28" s="60">
        <v>1</v>
      </c>
      <c r="L28" s="60">
        <v>1</v>
      </c>
      <c r="M28" s="60">
        <v>0</v>
      </c>
      <c r="N28" s="60">
        <v>0</v>
      </c>
      <c r="O28" s="34"/>
    </row>
    <row r="29" spans="1:15">
      <c r="A29" s="40" t="s">
        <v>80</v>
      </c>
      <c r="B29" s="60">
        <v>1</v>
      </c>
      <c r="C29" s="60">
        <v>0</v>
      </c>
      <c r="D29" s="60">
        <v>1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60">
        <v>0</v>
      </c>
      <c r="O29" s="34"/>
    </row>
    <row r="30" spans="1:15">
      <c r="A30" s="40" t="s">
        <v>166</v>
      </c>
      <c r="B30" s="60">
        <v>1</v>
      </c>
      <c r="C30" s="60">
        <v>0</v>
      </c>
      <c r="D30" s="60">
        <v>0</v>
      </c>
      <c r="E30" s="60">
        <v>0</v>
      </c>
      <c r="F30" s="60">
        <v>0</v>
      </c>
      <c r="G30" s="60">
        <v>1</v>
      </c>
      <c r="H30" s="60">
        <v>0</v>
      </c>
      <c r="I30" s="60">
        <v>0</v>
      </c>
      <c r="J30" s="60">
        <v>0</v>
      </c>
      <c r="K30" s="60">
        <v>0</v>
      </c>
      <c r="L30" s="60">
        <v>0</v>
      </c>
      <c r="M30" s="60">
        <v>0</v>
      </c>
      <c r="N30" s="60">
        <v>0</v>
      </c>
      <c r="O30" s="34"/>
    </row>
    <row r="31" spans="1:15" s="28" customFormat="1">
      <c r="A31" s="42" t="s">
        <v>76</v>
      </c>
      <c r="B31" s="82">
        <v>2</v>
      </c>
      <c r="C31" s="82">
        <v>0</v>
      </c>
      <c r="D31" s="82">
        <v>0</v>
      </c>
      <c r="E31" s="82">
        <v>1</v>
      </c>
      <c r="F31" s="82">
        <v>0</v>
      </c>
      <c r="G31" s="82">
        <v>1</v>
      </c>
      <c r="H31" s="82">
        <v>0</v>
      </c>
      <c r="I31" s="82">
        <v>0</v>
      </c>
      <c r="J31" s="82">
        <v>0</v>
      </c>
      <c r="K31" s="82">
        <v>0</v>
      </c>
      <c r="L31" s="82">
        <v>0</v>
      </c>
      <c r="M31" s="82">
        <v>0</v>
      </c>
      <c r="N31" s="82">
        <v>0</v>
      </c>
      <c r="O31" s="49"/>
    </row>
    <row r="32" spans="1:15">
      <c r="A32" s="40" t="s">
        <v>164</v>
      </c>
      <c r="B32" s="60">
        <v>1</v>
      </c>
      <c r="C32" s="60">
        <v>0</v>
      </c>
      <c r="D32" s="60">
        <v>0</v>
      </c>
      <c r="E32" s="60">
        <v>0</v>
      </c>
      <c r="F32" s="60">
        <v>0</v>
      </c>
      <c r="G32" s="60">
        <v>1</v>
      </c>
      <c r="H32" s="60">
        <v>0</v>
      </c>
      <c r="I32" s="60">
        <v>0</v>
      </c>
      <c r="J32" s="60">
        <v>0</v>
      </c>
      <c r="K32" s="60">
        <v>0</v>
      </c>
      <c r="L32" s="60">
        <v>0</v>
      </c>
      <c r="M32" s="60">
        <v>0</v>
      </c>
      <c r="N32" s="60">
        <v>0</v>
      </c>
      <c r="O32" s="34"/>
    </row>
    <row r="33" spans="1:15">
      <c r="A33" s="40" t="s">
        <v>156</v>
      </c>
      <c r="B33" s="60">
        <v>1</v>
      </c>
      <c r="C33" s="60">
        <v>0</v>
      </c>
      <c r="D33" s="60">
        <v>0</v>
      </c>
      <c r="E33" s="60">
        <v>1</v>
      </c>
      <c r="F33" s="60">
        <v>0</v>
      </c>
      <c r="G33" s="60">
        <v>0</v>
      </c>
      <c r="H33" s="60">
        <v>0</v>
      </c>
      <c r="I33" s="60">
        <v>0</v>
      </c>
      <c r="J33" s="60">
        <v>0</v>
      </c>
      <c r="K33" s="60">
        <v>0</v>
      </c>
      <c r="L33" s="60">
        <v>0</v>
      </c>
      <c r="M33" s="60">
        <v>0</v>
      </c>
      <c r="N33" s="60">
        <v>0</v>
      </c>
      <c r="O33" s="34"/>
    </row>
    <row r="34" spans="1:15" s="28" customFormat="1">
      <c r="A34" s="42" t="s">
        <v>9</v>
      </c>
      <c r="B34" s="82">
        <v>22</v>
      </c>
      <c r="C34" s="82">
        <v>1</v>
      </c>
      <c r="D34" s="82">
        <v>2</v>
      </c>
      <c r="E34" s="82">
        <v>2</v>
      </c>
      <c r="F34" s="82">
        <v>3</v>
      </c>
      <c r="G34" s="82">
        <v>3</v>
      </c>
      <c r="H34" s="82">
        <v>5</v>
      </c>
      <c r="I34" s="82">
        <v>4</v>
      </c>
      <c r="J34" s="82">
        <v>2</v>
      </c>
      <c r="K34" s="82">
        <v>0</v>
      </c>
      <c r="L34" s="82">
        <v>0</v>
      </c>
      <c r="M34" s="82">
        <v>0</v>
      </c>
      <c r="N34" s="82">
        <v>0</v>
      </c>
      <c r="O34" s="49"/>
    </row>
    <row r="35" spans="1:15">
      <c r="A35" s="40" t="s">
        <v>162</v>
      </c>
      <c r="B35" s="60">
        <v>21</v>
      </c>
      <c r="C35" s="60">
        <v>1</v>
      </c>
      <c r="D35" s="60">
        <v>2</v>
      </c>
      <c r="E35" s="60">
        <v>1</v>
      </c>
      <c r="F35" s="60">
        <v>3</v>
      </c>
      <c r="G35" s="60">
        <v>3</v>
      </c>
      <c r="H35" s="60">
        <v>5</v>
      </c>
      <c r="I35" s="60">
        <v>4</v>
      </c>
      <c r="J35" s="60">
        <v>2</v>
      </c>
      <c r="K35" s="60">
        <v>0</v>
      </c>
      <c r="L35" s="60">
        <v>0</v>
      </c>
      <c r="M35" s="60">
        <v>0</v>
      </c>
      <c r="N35" s="60">
        <v>0</v>
      </c>
      <c r="O35" s="34"/>
    </row>
    <row r="36" spans="1:15">
      <c r="A36" s="40" t="s">
        <v>80</v>
      </c>
      <c r="B36" s="60">
        <v>1</v>
      </c>
      <c r="C36" s="60">
        <v>0</v>
      </c>
      <c r="D36" s="60">
        <v>0</v>
      </c>
      <c r="E36" s="60">
        <v>1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0</v>
      </c>
      <c r="M36" s="60">
        <v>0</v>
      </c>
      <c r="N36" s="60">
        <v>0</v>
      </c>
      <c r="O36" s="34"/>
    </row>
    <row r="37" spans="1:15" s="28" customFormat="1">
      <c r="A37" s="42" t="s">
        <v>167</v>
      </c>
      <c r="B37" s="82">
        <v>1</v>
      </c>
      <c r="C37" s="82">
        <v>0</v>
      </c>
      <c r="D37" s="82">
        <v>0</v>
      </c>
      <c r="E37" s="82">
        <v>1</v>
      </c>
      <c r="F37" s="82">
        <v>0</v>
      </c>
      <c r="G37" s="82">
        <v>0</v>
      </c>
      <c r="H37" s="82">
        <v>0</v>
      </c>
      <c r="I37" s="82">
        <v>0</v>
      </c>
      <c r="J37" s="82">
        <v>0</v>
      </c>
      <c r="K37" s="82">
        <v>0</v>
      </c>
      <c r="L37" s="82">
        <v>0</v>
      </c>
      <c r="M37" s="82">
        <v>0</v>
      </c>
      <c r="N37" s="82">
        <v>0</v>
      </c>
      <c r="O37" s="49"/>
    </row>
    <row r="38" spans="1:15">
      <c r="A38" s="40" t="s">
        <v>158</v>
      </c>
      <c r="B38" s="60">
        <v>1</v>
      </c>
      <c r="C38" s="60">
        <v>0</v>
      </c>
      <c r="D38" s="60">
        <v>0</v>
      </c>
      <c r="E38" s="60">
        <v>1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34"/>
    </row>
    <row r="39" spans="1:15" s="28" customFormat="1">
      <c r="A39" s="42" t="s">
        <v>10</v>
      </c>
      <c r="B39" s="86">
        <v>18</v>
      </c>
      <c r="C39" s="152">
        <v>2</v>
      </c>
      <c r="D39" s="152">
        <v>3</v>
      </c>
      <c r="E39" s="152">
        <v>1</v>
      </c>
      <c r="F39" s="152">
        <v>2</v>
      </c>
      <c r="G39" s="152">
        <v>1</v>
      </c>
      <c r="H39" s="152">
        <v>1</v>
      </c>
      <c r="I39" s="152">
        <v>1</v>
      </c>
      <c r="J39" s="152">
        <v>1</v>
      </c>
      <c r="K39" s="152">
        <v>2</v>
      </c>
      <c r="L39" s="152">
        <v>1</v>
      </c>
      <c r="M39" s="152">
        <v>2</v>
      </c>
      <c r="N39" s="152">
        <v>1</v>
      </c>
      <c r="O39" s="49"/>
    </row>
    <row r="40" spans="1:15">
      <c r="A40" s="40" t="s">
        <v>159</v>
      </c>
      <c r="B40" s="153">
        <v>1</v>
      </c>
      <c r="C40" s="60">
        <v>0</v>
      </c>
      <c r="D40" s="60">
        <v>1</v>
      </c>
      <c r="E40" s="60">
        <v>0</v>
      </c>
      <c r="F40" s="60">
        <v>0</v>
      </c>
      <c r="G40" s="60">
        <v>0</v>
      </c>
      <c r="H40" s="60">
        <v>0</v>
      </c>
      <c r="I40" s="60">
        <v>0</v>
      </c>
      <c r="J40" s="60">
        <v>0</v>
      </c>
      <c r="K40" s="60">
        <v>0</v>
      </c>
      <c r="L40" s="60">
        <v>0</v>
      </c>
      <c r="M40" s="60">
        <v>0</v>
      </c>
      <c r="N40" s="60">
        <v>0</v>
      </c>
      <c r="O40" s="34"/>
    </row>
    <row r="41" spans="1:15">
      <c r="A41" s="40" t="s">
        <v>158</v>
      </c>
      <c r="B41" s="153">
        <v>16</v>
      </c>
      <c r="C41" s="60">
        <v>2</v>
      </c>
      <c r="D41" s="60">
        <v>2</v>
      </c>
      <c r="E41" s="60">
        <v>1</v>
      </c>
      <c r="F41" s="60">
        <v>2</v>
      </c>
      <c r="G41" s="60">
        <v>1</v>
      </c>
      <c r="H41" s="60">
        <v>1</v>
      </c>
      <c r="I41" s="60">
        <v>1</v>
      </c>
      <c r="J41" s="60">
        <v>1</v>
      </c>
      <c r="K41" s="60">
        <v>2</v>
      </c>
      <c r="L41" s="60">
        <v>1</v>
      </c>
      <c r="M41" s="60">
        <v>1</v>
      </c>
      <c r="N41" s="60">
        <v>1</v>
      </c>
      <c r="O41" s="34"/>
    </row>
    <row r="42" spans="1:15">
      <c r="A42" s="40" t="s">
        <v>162</v>
      </c>
      <c r="B42" s="153">
        <v>1</v>
      </c>
      <c r="C42" s="60">
        <v>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0">
        <v>0</v>
      </c>
      <c r="K42" s="60">
        <v>0</v>
      </c>
      <c r="L42" s="60">
        <v>0</v>
      </c>
      <c r="M42" s="60">
        <v>1</v>
      </c>
      <c r="N42" s="60">
        <v>0</v>
      </c>
      <c r="O42" s="34"/>
    </row>
    <row r="43" spans="1:15" s="28" customFormat="1">
      <c r="A43" s="42" t="s">
        <v>168</v>
      </c>
      <c r="B43" s="152">
        <v>1</v>
      </c>
      <c r="C43" s="152">
        <v>0</v>
      </c>
      <c r="D43" s="152">
        <v>0</v>
      </c>
      <c r="E43" s="152">
        <v>0</v>
      </c>
      <c r="F43" s="152">
        <v>0</v>
      </c>
      <c r="G43" s="152">
        <v>0</v>
      </c>
      <c r="H43" s="152">
        <v>0</v>
      </c>
      <c r="I43" s="152">
        <v>0</v>
      </c>
      <c r="J43" s="152">
        <v>0</v>
      </c>
      <c r="K43" s="152">
        <v>0</v>
      </c>
      <c r="L43" s="152">
        <v>0</v>
      </c>
      <c r="M43" s="152">
        <v>0</v>
      </c>
      <c r="N43" s="152">
        <v>1</v>
      </c>
      <c r="O43" s="49"/>
    </row>
    <row r="44" spans="1:15">
      <c r="A44" s="40" t="s">
        <v>54</v>
      </c>
      <c r="B44" s="60">
        <v>1</v>
      </c>
      <c r="C44" s="60">
        <v>0</v>
      </c>
      <c r="D44" s="60">
        <v>0</v>
      </c>
      <c r="E44" s="60">
        <v>0</v>
      </c>
      <c r="F44" s="60">
        <v>0</v>
      </c>
      <c r="G44" s="60">
        <v>0</v>
      </c>
      <c r="H44" s="60">
        <v>0</v>
      </c>
      <c r="I44" s="60">
        <v>0</v>
      </c>
      <c r="J44" s="60">
        <v>0</v>
      </c>
      <c r="K44" s="60">
        <v>0</v>
      </c>
      <c r="L44" s="60">
        <v>0</v>
      </c>
      <c r="M44" s="60">
        <v>0</v>
      </c>
      <c r="N44" s="60">
        <v>1</v>
      </c>
      <c r="O44" s="34"/>
    </row>
    <row r="45" spans="1:15" s="28" customFormat="1">
      <c r="A45" s="42" t="s">
        <v>124</v>
      </c>
      <c r="B45" s="86">
        <v>38</v>
      </c>
      <c r="C45" s="152">
        <v>7</v>
      </c>
      <c r="D45" s="152">
        <v>9</v>
      </c>
      <c r="E45" s="152">
        <v>10</v>
      </c>
      <c r="F45" s="152">
        <v>4</v>
      </c>
      <c r="G45" s="152">
        <v>1</v>
      </c>
      <c r="H45" s="152">
        <v>3</v>
      </c>
      <c r="I45" s="152">
        <v>0</v>
      </c>
      <c r="J45" s="152">
        <v>0</v>
      </c>
      <c r="K45" s="152">
        <v>1</v>
      </c>
      <c r="L45" s="152">
        <v>0</v>
      </c>
      <c r="M45" s="152">
        <v>1</v>
      </c>
      <c r="N45" s="152">
        <v>2</v>
      </c>
      <c r="O45" s="49"/>
    </row>
    <row r="46" spans="1:15">
      <c r="A46" s="40" t="s">
        <v>169</v>
      </c>
      <c r="B46" s="60">
        <v>7</v>
      </c>
      <c r="C46" s="154">
        <v>2</v>
      </c>
      <c r="D46" s="154">
        <v>2</v>
      </c>
      <c r="E46" s="154">
        <v>3</v>
      </c>
      <c r="F46" s="154"/>
      <c r="G46" s="154"/>
      <c r="H46" s="154"/>
      <c r="I46" s="154"/>
      <c r="J46" s="154"/>
      <c r="K46" s="154"/>
      <c r="L46" s="154"/>
      <c r="M46" s="154"/>
      <c r="N46" s="154"/>
      <c r="O46" s="34"/>
    </row>
    <row r="47" spans="1:15">
      <c r="A47" s="40" t="s">
        <v>80</v>
      </c>
      <c r="B47" s="60">
        <v>31</v>
      </c>
      <c r="C47" s="154">
        <v>5</v>
      </c>
      <c r="D47" s="154">
        <v>7</v>
      </c>
      <c r="E47" s="154">
        <v>7</v>
      </c>
      <c r="F47" s="154">
        <v>4</v>
      </c>
      <c r="G47" s="154">
        <v>1</v>
      </c>
      <c r="H47" s="154">
        <v>3</v>
      </c>
      <c r="I47" s="154">
        <v>0</v>
      </c>
      <c r="J47" s="154">
        <v>0</v>
      </c>
      <c r="K47" s="154">
        <v>1</v>
      </c>
      <c r="L47" s="154">
        <v>0</v>
      </c>
      <c r="M47" s="154">
        <v>1</v>
      </c>
      <c r="N47" s="154">
        <v>2</v>
      </c>
      <c r="O47" s="34"/>
    </row>
    <row r="48" spans="1:15" s="28" customFormat="1">
      <c r="A48" s="42" t="s">
        <v>11</v>
      </c>
      <c r="B48" s="86">
        <v>19</v>
      </c>
      <c r="C48" s="152">
        <v>2</v>
      </c>
      <c r="D48" s="152">
        <v>1</v>
      </c>
      <c r="E48" s="152">
        <v>1</v>
      </c>
      <c r="F48" s="152">
        <v>2</v>
      </c>
      <c r="G48" s="152">
        <v>3</v>
      </c>
      <c r="H48" s="152">
        <v>1</v>
      </c>
      <c r="I48" s="152">
        <v>0</v>
      </c>
      <c r="J48" s="152">
        <v>2</v>
      </c>
      <c r="K48" s="152">
        <v>3</v>
      </c>
      <c r="L48" s="152">
        <v>3</v>
      </c>
      <c r="M48" s="152">
        <v>0</v>
      </c>
      <c r="N48" s="152">
        <v>1</v>
      </c>
      <c r="O48" s="49"/>
    </row>
    <row r="49" spans="1:15">
      <c r="A49" s="40" t="s">
        <v>158</v>
      </c>
      <c r="B49" s="60">
        <v>16</v>
      </c>
      <c r="C49" s="60">
        <v>1</v>
      </c>
      <c r="D49" s="60">
        <v>1</v>
      </c>
      <c r="E49" s="60">
        <v>1</v>
      </c>
      <c r="F49" s="60">
        <v>2</v>
      </c>
      <c r="G49" s="60">
        <v>2</v>
      </c>
      <c r="H49" s="60">
        <v>1</v>
      </c>
      <c r="I49" s="60">
        <v>0</v>
      </c>
      <c r="J49" s="60">
        <v>1</v>
      </c>
      <c r="K49" s="60">
        <v>3</v>
      </c>
      <c r="L49" s="60">
        <v>3</v>
      </c>
      <c r="M49" s="60">
        <v>0</v>
      </c>
      <c r="N49" s="60">
        <v>1</v>
      </c>
      <c r="O49" s="34"/>
    </row>
    <row r="50" spans="1:15">
      <c r="A50" s="40" t="s">
        <v>160</v>
      </c>
      <c r="B50" s="60">
        <v>3</v>
      </c>
      <c r="C50" s="60">
        <v>1</v>
      </c>
      <c r="D50" s="60">
        <v>0</v>
      </c>
      <c r="E50" s="60">
        <v>0</v>
      </c>
      <c r="F50" s="60">
        <v>0</v>
      </c>
      <c r="G50" s="60">
        <v>1</v>
      </c>
      <c r="H50" s="60">
        <v>0</v>
      </c>
      <c r="I50" s="60">
        <v>0</v>
      </c>
      <c r="J50" s="60">
        <v>1</v>
      </c>
      <c r="K50" s="60">
        <v>0</v>
      </c>
      <c r="L50" s="60">
        <v>0</v>
      </c>
      <c r="M50" s="60">
        <v>0</v>
      </c>
      <c r="N50" s="60">
        <v>0</v>
      </c>
      <c r="O50" s="34"/>
    </row>
    <row r="51" spans="1:15" s="28" customFormat="1">
      <c r="A51" s="42" t="s">
        <v>12</v>
      </c>
      <c r="B51" s="82">
        <v>147</v>
      </c>
      <c r="C51" s="82">
        <v>12</v>
      </c>
      <c r="D51" s="82">
        <v>15</v>
      </c>
      <c r="E51" s="82">
        <v>15</v>
      </c>
      <c r="F51" s="82">
        <v>14</v>
      </c>
      <c r="G51" s="82">
        <v>13</v>
      </c>
      <c r="H51" s="82">
        <v>13</v>
      </c>
      <c r="I51" s="82">
        <v>6</v>
      </c>
      <c r="J51" s="82">
        <v>8</v>
      </c>
      <c r="K51" s="82">
        <v>13</v>
      </c>
      <c r="L51" s="82">
        <v>12</v>
      </c>
      <c r="M51" s="82">
        <v>10</v>
      </c>
      <c r="N51" s="82">
        <v>16</v>
      </c>
      <c r="O51" s="49"/>
    </row>
    <row r="52" spans="1:15">
      <c r="A52" s="40" t="s">
        <v>158</v>
      </c>
      <c r="B52" s="60">
        <v>85</v>
      </c>
      <c r="C52" s="60">
        <v>9</v>
      </c>
      <c r="D52" s="60">
        <v>8</v>
      </c>
      <c r="E52" s="60">
        <v>7</v>
      </c>
      <c r="F52" s="60">
        <v>9</v>
      </c>
      <c r="G52" s="60">
        <v>10</v>
      </c>
      <c r="H52" s="60">
        <v>7</v>
      </c>
      <c r="I52" s="60">
        <v>2</v>
      </c>
      <c r="J52" s="60">
        <v>4</v>
      </c>
      <c r="K52" s="60">
        <v>6</v>
      </c>
      <c r="L52" s="60">
        <v>9</v>
      </c>
      <c r="M52" s="60">
        <v>7</v>
      </c>
      <c r="N52" s="60">
        <v>7</v>
      </c>
      <c r="O52" s="34"/>
    </row>
    <row r="53" spans="1:15">
      <c r="A53" s="40" t="s">
        <v>169</v>
      </c>
      <c r="B53" s="60">
        <v>3</v>
      </c>
      <c r="C53" s="60">
        <v>0</v>
      </c>
      <c r="D53" s="60">
        <v>0</v>
      </c>
      <c r="E53" s="60">
        <v>0</v>
      </c>
      <c r="F53" s="60">
        <v>0</v>
      </c>
      <c r="G53" s="60">
        <v>0</v>
      </c>
      <c r="H53" s="60">
        <v>0</v>
      </c>
      <c r="I53" s="60">
        <v>0</v>
      </c>
      <c r="J53" s="60">
        <v>1</v>
      </c>
      <c r="K53" s="60">
        <v>2</v>
      </c>
      <c r="L53" s="60">
        <v>0</v>
      </c>
      <c r="M53" s="60">
        <v>0</v>
      </c>
      <c r="N53" s="60">
        <v>0</v>
      </c>
      <c r="O53" s="34"/>
    </row>
    <row r="54" spans="1:15">
      <c r="A54" s="40" t="s">
        <v>160</v>
      </c>
      <c r="B54" s="60">
        <v>56</v>
      </c>
      <c r="C54" s="60">
        <v>3</v>
      </c>
      <c r="D54" s="60">
        <v>7</v>
      </c>
      <c r="E54" s="60">
        <v>7</v>
      </c>
      <c r="F54" s="60">
        <v>5</v>
      </c>
      <c r="G54" s="60">
        <v>3</v>
      </c>
      <c r="H54" s="60">
        <v>6</v>
      </c>
      <c r="I54" s="60">
        <v>3</v>
      </c>
      <c r="J54" s="60">
        <v>3</v>
      </c>
      <c r="K54" s="60">
        <v>5</v>
      </c>
      <c r="L54" s="60">
        <v>3</v>
      </c>
      <c r="M54" s="60">
        <v>3</v>
      </c>
      <c r="N54" s="60">
        <v>8</v>
      </c>
      <c r="O54" s="34"/>
    </row>
    <row r="55" spans="1:15">
      <c r="A55" s="40" t="s">
        <v>161</v>
      </c>
      <c r="B55" s="60">
        <v>1</v>
      </c>
      <c r="C55" s="60">
        <v>0</v>
      </c>
      <c r="D55" s="60">
        <v>0</v>
      </c>
      <c r="E55" s="60">
        <v>0</v>
      </c>
      <c r="F55" s="60">
        <v>0</v>
      </c>
      <c r="G55" s="60">
        <v>0</v>
      </c>
      <c r="H55" s="60">
        <v>0</v>
      </c>
      <c r="I55" s="60">
        <v>0</v>
      </c>
      <c r="J55" s="60">
        <v>0</v>
      </c>
      <c r="K55" s="60">
        <v>0</v>
      </c>
      <c r="L55" s="60">
        <v>0</v>
      </c>
      <c r="M55" s="60">
        <v>0</v>
      </c>
      <c r="N55" s="60">
        <v>1</v>
      </c>
      <c r="O55" s="34"/>
    </row>
    <row r="56" spans="1:15">
      <c r="A56" s="40" t="s">
        <v>162</v>
      </c>
      <c r="B56" s="60">
        <v>2</v>
      </c>
      <c r="C56" s="60">
        <v>0</v>
      </c>
      <c r="D56" s="60">
        <v>0</v>
      </c>
      <c r="E56" s="60">
        <v>1</v>
      </c>
      <c r="F56" s="60">
        <v>0</v>
      </c>
      <c r="G56" s="60">
        <v>0</v>
      </c>
      <c r="H56" s="60">
        <v>0</v>
      </c>
      <c r="I56" s="60">
        <v>1</v>
      </c>
      <c r="J56" s="60">
        <v>0</v>
      </c>
      <c r="K56" s="60">
        <v>0</v>
      </c>
      <c r="L56" s="60">
        <v>0</v>
      </c>
      <c r="M56" s="60">
        <v>0</v>
      </c>
      <c r="N56" s="60">
        <v>0</v>
      </c>
      <c r="O56" s="34"/>
    </row>
    <row r="57" spans="1:15" s="28" customFormat="1">
      <c r="A57" s="42" t="s">
        <v>90</v>
      </c>
      <c r="B57" s="82">
        <v>3</v>
      </c>
      <c r="C57" s="82">
        <v>0</v>
      </c>
      <c r="D57" s="82">
        <v>1</v>
      </c>
      <c r="E57" s="82">
        <v>0</v>
      </c>
      <c r="F57" s="82">
        <v>0</v>
      </c>
      <c r="G57" s="82">
        <v>0</v>
      </c>
      <c r="H57" s="82">
        <v>0</v>
      </c>
      <c r="I57" s="82">
        <v>0</v>
      </c>
      <c r="J57" s="82">
        <v>1</v>
      </c>
      <c r="K57" s="82">
        <v>1</v>
      </c>
      <c r="L57" s="82">
        <v>0</v>
      </c>
      <c r="M57" s="82">
        <v>0</v>
      </c>
      <c r="N57" s="82">
        <v>0</v>
      </c>
      <c r="O57" s="49"/>
    </row>
    <row r="58" spans="1:15">
      <c r="A58" s="40" t="s">
        <v>160</v>
      </c>
      <c r="B58" s="60">
        <v>1</v>
      </c>
      <c r="C58" s="60">
        <v>0</v>
      </c>
      <c r="D58" s="60">
        <v>0</v>
      </c>
      <c r="E58" s="60">
        <v>0</v>
      </c>
      <c r="F58" s="60">
        <v>0</v>
      </c>
      <c r="G58" s="60">
        <v>0</v>
      </c>
      <c r="H58" s="60">
        <v>0</v>
      </c>
      <c r="I58" s="60">
        <v>0</v>
      </c>
      <c r="J58" s="60">
        <v>0</v>
      </c>
      <c r="K58" s="60">
        <v>1</v>
      </c>
      <c r="L58" s="60">
        <v>0</v>
      </c>
      <c r="M58" s="60">
        <v>0</v>
      </c>
      <c r="N58" s="60">
        <v>0</v>
      </c>
      <c r="O58" s="34"/>
    </row>
    <row r="59" spans="1:15">
      <c r="A59" s="40" t="s">
        <v>161</v>
      </c>
      <c r="B59" s="60">
        <v>1</v>
      </c>
      <c r="C59" s="60">
        <v>0</v>
      </c>
      <c r="D59" s="60">
        <v>1</v>
      </c>
      <c r="E59" s="60">
        <v>0</v>
      </c>
      <c r="F59" s="60">
        <v>0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0">
        <v>0</v>
      </c>
      <c r="M59" s="60">
        <v>0</v>
      </c>
      <c r="N59" s="60">
        <v>0</v>
      </c>
      <c r="O59" s="34"/>
    </row>
    <row r="60" spans="1:15">
      <c r="A60" s="40" t="s">
        <v>162</v>
      </c>
      <c r="B60" s="60">
        <v>1</v>
      </c>
      <c r="C60" s="60">
        <v>0</v>
      </c>
      <c r="D60" s="60">
        <v>0</v>
      </c>
      <c r="E60" s="60">
        <v>0</v>
      </c>
      <c r="F60" s="60">
        <v>0</v>
      </c>
      <c r="G60" s="60">
        <v>0</v>
      </c>
      <c r="H60" s="60">
        <v>0</v>
      </c>
      <c r="I60" s="60">
        <v>0</v>
      </c>
      <c r="J60" s="60">
        <v>1</v>
      </c>
      <c r="K60" s="60">
        <v>0</v>
      </c>
      <c r="L60" s="60">
        <v>0</v>
      </c>
      <c r="M60" s="60">
        <v>0</v>
      </c>
      <c r="N60" s="60">
        <v>0</v>
      </c>
      <c r="O60" s="34"/>
    </row>
    <row r="61" spans="1:15" s="28" customFormat="1">
      <c r="A61" s="42" t="s">
        <v>170</v>
      </c>
      <c r="B61" s="82">
        <v>3</v>
      </c>
      <c r="C61" s="82">
        <v>0</v>
      </c>
      <c r="D61" s="82">
        <v>0</v>
      </c>
      <c r="E61" s="82">
        <v>1</v>
      </c>
      <c r="F61" s="82">
        <v>1</v>
      </c>
      <c r="G61" s="82">
        <v>1</v>
      </c>
      <c r="H61" s="82">
        <v>0</v>
      </c>
      <c r="I61" s="82">
        <v>0</v>
      </c>
      <c r="J61" s="82">
        <v>0</v>
      </c>
      <c r="K61" s="82">
        <v>0</v>
      </c>
      <c r="L61" s="82">
        <v>0</v>
      </c>
      <c r="M61" s="82">
        <v>0</v>
      </c>
      <c r="N61" s="82">
        <v>0</v>
      </c>
      <c r="O61" s="49"/>
    </row>
    <row r="62" spans="1:15">
      <c r="A62" s="40" t="s">
        <v>158</v>
      </c>
      <c r="B62" s="60">
        <v>3</v>
      </c>
      <c r="C62" s="60">
        <v>0</v>
      </c>
      <c r="D62" s="60">
        <v>0</v>
      </c>
      <c r="E62" s="60">
        <v>1</v>
      </c>
      <c r="F62" s="60">
        <v>1</v>
      </c>
      <c r="G62" s="60">
        <v>1</v>
      </c>
      <c r="H62" s="60">
        <v>0</v>
      </c>
      <c r="I62" s="60">
        <v>0</v>
      </c>
      <c r="J62" s="60">
        <v>0</v>
      </c>
      <c r="K62" s="60">
        <v>0</v>
      </c>
      <c r="L62" s="60">
        <v>0</v>
      </c>
      <c r="M62" s="60">
        <v>0</v>
      </c>
      <c r="N62" s="60">
        <v>0</v>
      </c>
      <c r="O62" s="34"/>
    </row>
    <row r="63" spans="1:15">
      <c r="A63" s="42" t="s">
        <v>92</v>
      </c>
      <c r="B63" s="82">
        <v>2</v>
      </c>
      <c r="C63" s="82">
        <v>1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82">
        <v>0</v>
      </c>
      <c r="J63" s="82">
        <v>1</v>
      </c>
      <c r="K63" s="82">
        <v>0</v>
      </c>
      <c r="L63" s="82">
        <v>0</v>
      </c>
      <c r="M63" s="82">
        <v>0</v>
      </c>
      <c r="N63" s="82">
        <v>0</v>
      </c>
      <c r="O63" s="34"/>
    </row>
    <row r="64" spans="1:15">
      <c r="A64" s="40" t="s">
        <v>158</v>
      </c>
      <c r="B64" s="60">
        <v>2</v>
      </c>
      <c r="C64" s="60">
        <v>1</v>
      </c>
      <c r="D64" s="60">
        <v>0</v>
      </c>
      <c r="E64" s="60">
        <v>0</v>
      </c>
      <c r="F64" s="60">
        <v>0</v>
      </c>
      <c r="G64" s="60">
        <v>0</v>
      </c>
      <c r="H64" s="60">
        <v>0</v>
      </c>
      <c r="I64" s="60">
        <v>0</v>
      </c>
      <c r="J64" s="60">
        <v>1</v>
      </c>
      <c r="K64" s="60">
        <v>0</v>
      </c>
      <c r="L64" s="60">
        <v>0</v>
      </c>
      <c r="M64" s="60">
        <v>0</v>
      </c>
      <c r="N64" s="60">
        <v>0</v>
      </c>
      <c r="O64" s="34"/>
    </row>
    <row r="65" spans="1:15" s="28" customFormat="1">
      <c r="A65" s="42" t="s">
        <v>171</v>
      </c>
      <c r="B65" s="86">
        <v>2</v>
      </c>
      <c r="C65" s="86">
        <v>0</v>
      </c>
      <c r="D65" s="86">
        <v>0</v>
      </c>
      <c r="E65" s="86">
        <v>0</v>
      </c>
      <c r="F65" s="86">
        <v>0</v>
      </c>
      <c r="G65" s="86">
        <v>0</v>
      </c>
      <c r="H65" s="86">
        <v>0</v>
      </c>
      <c r="I65" s="86">
        <v>0</v>
      </c>
      <c r="J65" s="86">
        <v>0</v>
      </c>
      <c r="K65" s="86">
        <v>0</v>
      </c>
      <c r="L65" s="86">
        <v>0</v>
      </c>
      <c r="M65" s="86">
        <v>0</v>
      </c>
      <c r="N65" s="86">
        <v>0</v>
      </c>
      <c r="O65" s="49"/>
    </row>
    <row r="66" spans="1:15">
      <c r="A66" s="40" t="s">
        <v>162</v>
      </c>
      <c r="B66" s="60">
        <v>2</v>
      </c>
      <c r="C66" s="60">
        <v>0</v>
      </c>
      <c r="D66" s="60">
        <v>0</v>
      </c>
      <c r="E66" s="60">
        <v>0</v>
      </c>
      <c r="F66" s="60">
        <v>0</v>
      </c>
      <c r="G66" s="60">
        <v>0</v>
      </c>
      <c r="H66" s="60">
        <v>0</v>
      </c>
      <c r="I66" s="60">
        <v>0</v>
      </c>
      <c r="J66" s="60">
        <v>0</v>
      </c>
      <c r="K66" s="60">
        <v>0</v>
      </c>
      <c r="L66" s="60">
        <v>0</v>
      </c>
      <c r="M66" s="60">
        <v>0</v>
      </c>
      <c r="N66" s="60">
        <v>0</v>
      </c>
      <c r="O66" s="34"/>
    </row>
    <row r="67" spans="1:15" s="28" customFormat="1">
      <c r="A67" s="42" t="s">
        <v>126</v>
      </c>
      <c r="B67" s="86">
        <v>23</v>
      </c>
      <c r="C67" s="82">
        <v>2</v>
      </c>
      <c r="D67" s="82">
        <v>2</v>
      </c>
      <c r="E67" s="82">
        <v>1</v>
      </c>
      <c r="F67" s="82">
        <v>2</v>
      </c>
      <c r="G67" s="82">
        <v>2</v>
      </c>
      <c r="H67" s="82">
        <v>2</v>
      </c>
      <c r="I67" s="82">
        <v>2</v>
      </c>
      <c r="J67" s="82">
        <v>1</v>
      </c>
      <c r="K67" s="82">
        <v>3</v>
      </c>
      <c r="L67" s="82">
        <v>1</v>
      </c>
      <c r="M67" s="82">
        <v>2</v>
      </c>
      <c r="N67" s="82">
        <v>3</v>
      </c>
      <c r="O67" s="49"/>
    </row>
    <row r="68" spans="1:15">
      <c r="A68" s="40" t="s">
        <v>159</v>
      </c>
      <c r="B68" s="60">
        <v>10</v>
      </c>
      <c r="C68" s="60">
        <v>1</v>
      </c>
      <c r="D68" s="60">
        <v>1</v>
      </c>
      <c r="E68" s="60">
        <v>0</v>
      </c>
      <c r="F68" s="60">
        <v>1</v>
      </c>
      <c r="G68" s="60">
        <v>1</v>
      </c>
      <c r="H68" s="60">
        <v>1</v>
      </c>
      <c r="I68" s="60">
        <v>1</v>
      </c>
      <c r="J68" s="60">
        <v>0</v>
      </c>
      <c r="K68" s="60">
        <v>2</v>
      </c>
      <c r="L68" s="60">
        <v>0</v>
      </c>
      <c r="M68" s="60">
        <v>1</v>
      </c>
      <c r="N68" s="60">
        <v>1</v>
      </c>
      <c r="O68" s="34"/>
    </row>
    <row r="69" spans="1:15">
      <c r="A69" s="40" t="s">
        <v>158</v>
      </c>
      <c r="B69" s="60">
        <v>13</v>
      </c>
      <c r="C69" s="60">
        <v>1</v>
      </c>
      <c r="D69" s="60">
        <v>1</v>
      </c>
      <c r="E69" s="60">
        <v>1</v>
      </c>
      <c r="F69" s="60">
        <v>1</v>
      </c>
      <c r="G69" s="60">
        <v>1</v>
      </c>
      <c r="H69" s="60">
        <v>1</v>
      </c>
      <c r="I69" s="60">
        <v>1</v>
      </c>
      <c r="J69" s="60">
        <v>1</v>
      </c>
      <c r="K69" s="60">
        <v>1</v>
      </c>
      <c r="L69" s="60">
        <v>1</v>
      </c>
      <c r="M69" s="60">
        <v>1</v>
      </c>
      <c r="N69" s="60">
        <v>2</v>
      </c>
      <c r="O69" s="34"/>
    </row>
    <row r="70" spans="1:15" s="28" customFormat="1">
      <c r="A70" s="42" t="s">
        <v>13</v>
      </c>
      <c r="B70" s="86">
        <v>49</v>
      </c>
      <c r="C70" s="82">
        <v>10</v>
      </c>
      <c r="D70" s="82">
        <v>5</v>
      </c>
      <c r="E70" s="82">
        <v>4</v>
      </c>
      <c r="F70" s="82">
        <v>5</v>
      </c>
      <c r="G70" s="82">
        <v>4</v>
      </c>
      <c r="H70" s="82">
        <v>4</v>
      </c>
      <c r="I70" s="82">
        <v>3</v>
      </c>
      <c r="J70" s="82">
        <v>3</v>
      </c>
      <c r="K70" s="82">
        <v>3</v>
      </c>
      <c r="L70" s="82">
        <v>5</v>
      </c>
      <c r="M70" s="82">
        <v>2</v>
      </c>
      <c r="N70" s="82">
        <v>1</v>
      </c>
      <c r="O70" s="49"/>
    </row>
    <row r="71" spans="1:15">
      <c r="A71" s="40" t="s">
        <v>158</v>
      </c>
      <c r="B71" s="60">
        <v>10</v>
      </c>
      <c r="C71" s="60">
        <v>2</v>
      </c>
      <c r="D71" s="60">
        <v>2</v>
      </c>
      <c r="E71" s="60">
        <v>1</v>
      </c>
      <c r="F71" s="60">
        <v>0</v>
      </c>
      <c r="G71" s="60">
        <v>1</v>
      </c>
      <c r="H71" s="60">
        <v>0</v>
      </c>
      <c r="I71" s="60">
        <v>0</v>
      </c>
      <c r="J71" s="60">
        <v>1</v>
      </c>
      <c r="K71" s="60">
        <v>1</v>
      </c>
      <c r="L71" s="60">
        <v>1</v>
      </c>
      <c r="M71" s="60">
        <v>0</v>
      </c>
      <c r="N71" s="60">
        <v>1</v>
      </c>
      <c r="O71" s="34"/>
    </row>
    <row r="72" spans="1:15">
      <c r="A72" s="40" t="s">
        <v>162</v>
      </c>
      <c r="B72" s="60">
        <v>38</v>
      </c>
      <c r="C72" s="60">
        <v>7</v>
      </c>
      <c r="D72" s="60">
        <v>3</v>
      </c>
      <c r="E72" s="60">
        <v>3</v>
      </c>
      <c r="F72" s="60">
        <v>5</v>
      </c>
      <c r="G72" s="60">
        <v>3</v>
      </c>
      <c r="H72" s="60">
        <v>4</v>
      </c>
      <c r="I72" s="60">
        <v>3</v>
      </c>
      <c r="J72" s="60">
        <v>2</v>
      </c>
      <c r="K72" s="60">
        <v>2</v>
      </c>
      <c r="L72" s="60">
        <v>4</v>
      </c>
      <c r="M72" s="60">
        <v>2</v>
      </c>
      <c r="N72" s="60">
        <v>0</v>
      </c>
      <c r="O72" s="34"/>
    </row>
    <row r="73" spans="1:15">
      <c r="A73" s="40" t="s">
        <v>166</v>
      </c>
      <c r="B73" s="60">
        <v>1</v>
      </c>
      <c r="C73" s="60">
        <v>1</v>
      </c>
      <c r="D73" s="60">
        <v>0</v>
      </c>
      <c r="E73" s="60">
        <v>0</v>
      </c>
      <c r="F73" s="60">
        <v>0</v>
      </c>
      <c r="G73" s="60">
        <v>0</v>
      </c>
      <c r="H73" s="60">
        <v>0</v>
      </c>
      <c r="I73" s="60">
        <v>0</v>
      </c>
      <c r="J73" s="60">
        <v>0</v>
      </c>
      <c r="K73" s="60">
        <v>0</v>
      </c>
      <c r="L73" s="60">
        <v>0</v>
      </c>
      <c r="M73" s="60">
        <v>0</v>
      </c>
      <c r="N73" s="60">
        <v>0</v>
      </c>
      <c r="O73" s="34"/>
    </row>
    <row r="74" spans="1:15" s="28" customFormat="1">
      <c r="A74" s="42" t="s">
        <v>127</v>
      </c>
      <c r="B74" s="86">
        <v>3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82">
        <v>1</v>
      </c>
      <c r="I74" s="82">
        <v>0</v>
      </c>
      <c r="J74" s="82">
        <v>0</v>
      </c>
      <c r="K74" s="82">
        <v>1</v>
      </c>
      <c r="L74" s="82">
        <v>0</v>
      </c>
      <c r="M74" s="82">
        <v>1</v>
      </c>
      <c r="N74" s="82">
        <v>0</v>
      </c>
      <c r="O74" s="49"/>
    </row>
    <row r="75" spans="1:15">
      <c r="A75" s="40" t="s">
        <v>159</v>
      </c>
      <c r="B75" s="60">
        <v>1</v>
      </c>
      <c r="C75" s="60">
        <v>0</v>
      </c>
      <c r="D75" s="60">
        <v>0</v>
      </c>
      <c r="E75" s="60">
        <v>0</v>
      </c>
      <c r="F75" s="60">
        <v>0</v>
      </c>
      <c r="G75" s="60">
        <v>0</v>
      </c>
      <c r="H75" s="60">
        <v>1</v>
      </c>
      <c r="I75" s="60">
        <v>0</v>
      </c>
      <c r="J75" s="60">
        <v>0</v>
      </c>
      <c r="K75" s="60">
        <v>0</v>
      </c>
      <c r="L75" s="60">
        <v>0</v>
      </c>
      <c r="M75" s="60">
        <v>0</v>
      </c>
      <c r="N75" s="60">
        <v>0</v>
      </c>
      <c r="O75" s="34"/>
    </row>
    <row r="76" spans="1:15">
      <c r="A76" s="40" t="s">
        <v>160</v>
      </c>
      <c r="B76" s="60">
        <v>2</v>
      </c>
      <c r="C76" s="60">
        <v>0</v>
      </c>
      <c r="D76" s="60">
        <v>0</v>
      </c>
      <c r="E76" s="60">
        <v>0</v>
      </c>
      <c r="F76" s="60">
        <v>0</v>
      </c>
      <c r="G76" s="60">
        <v>0</v>
      </c>
      <c r="H76" s="60">
        <v>0</v>
      </c>
      <c r="I76" s="60">
        <v>0</v>
      </c>
      <c r="J76" s="60">
        <v>0</v>
      </c>
      <c r="K76" s="60">
        <v>1</v>
      </c>
      <c r="L76" s="60">
        <v>0</v>
      </c>
      <c r="M76" s="60">
        <v>1</v>
      </c>
      <c r="N76" s="60">
        <v>0</v>
      </c>
      <c r="O76" s="34"/>
    </row>
    <row r="77" spans="1:15" s="28" customFormat="1">
      <c r="A77" s="42" t="s">
        <v>39</v>
      </c>
      <c r="B77" s="86">
        <v>13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82">
        <v>0</v>
      </c>
      <c r="J77" s="82">
        <v>3</v>
      </c>
      <c r="K77" s="82">
        <v>4</v>
      </c>
      <c r="L77" s="82">
        <v>2</v>
      </c>
      <c r="M77" s="82">
        <v>2</v>
      </c>
      <c r="N77" s="82">
        <v>2</v>
      </c>
      <c r="O77" s="49"/>
    </row>
    <row r="78" spans="1:15">
      <c r="A78" s="40" t="s">
        <v>158</v>
      </c>
      <c r="B78" s="60">
        <v>13</v>
      </c>
      <c r="C78" s="60">
        <v>0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3</v>
      </c>
      <c r="K78" s="60">
        <v>4</v>
      </c>
      <c r="L78" s="60">
        <v>2</v>
      </c>
      <c r="M78" s="60">
        <v>2</v>
      </c>
      <c r="N78" s="60">
        <v>2</v>
      </c>
      <c r="O78" s="34"/>
    </row>
    <row r="79" spans="1:15" s="28" customFormat="1">
      <c r="A79" s="42" t="s">
        <v>14</v>
      </c>
      <c r="B79" s="82">
        <v>6</v>
      </c>
      <c r="C79" s="82">
        <v>0</v>
      </c>
      <c r="D79" s="82">
        <v>0</v>
      </c>
      <c r="E79" s="82">
        <v>0</v>
      </c>
      <c r="F79" s="82">
        <v>0</v>
      </c>
      <c r="G79" s="82">
        <v>1</v>
      </c>
      <c r="H79" s="82">
        <v>0</v>
      </c>
      <c r="I79" s="82">
        <v>1</v>
      </c>
      <c r="J79" s="82">
        <v>1</v>
      </c>
      <c r="K79" s="82">
        <v>0</v>
      </c>
      <c r="L79" s="82">
        <v>0</v>
      </c>
      <c r="M79" s="82">
        <v>1</v>
      </c>
      <c r="N79" s="82">
        <v>2</v>
      </c>
      <c r="O79" s="49"/>
    </row>
    <row r="80" spans="1:15">
      <c r="A80" s="40" t="s">
        <v>158</v>
      </c>
      <c r="B80" s="60">
        <v>2</v>
      </c>
      <c r="C80" s="60">
        <v>0</v>
      </c>
      <c r="D80" s="60">
        <v>0</v>
      </c>
      <c r="E80" s="60">
        <v>0</v>
      </c>
      <c r="F80" s="60">
        <v>0</v>
      </c>
      <c r="G80" s="60">
        <v>0</v>
      </c>
      <c r="H80" s="60">
        <v>0</v>
      </c>
      <c r="I80" s="60">
        <v>0</v>
      </c>
      <c r="J80" s="60">
        <v>0</v>
      </c>
      <c r="K80" s="60">
        <v>0</v>
      </c>
      <c r="L80" s="60">
        <v>0</v>
      </c>
      <c r="M80" s="60">
        <v>0</v>
      </c>
      <c r="N80" s="60">
        <v>2</v>
      </c>
      <c r="O80" s="34"/>
    </row>
    <row r="81" spans="1:15">
      <c r="A81" s="40" t="s">
        <v>162</v>
      </c>
      <c r="B81" s="60">
        <v>4</v>
      </c>
      <c r="C81" s="60">
        <v>0</v>
      </c>
      <c r="D81" s="60">
        <v>0</v>
      </c>
      <c r="E81" s="60">
        <v>0</v>
      </c>
      <c r="F81" s="60">
        <v>0</v>
      </c>
      <c r="G81" s="60">
        <v>1</v>
      </c>
      <c r="H81" s="60">
        <v>0</v>
      </c>
      <c r="I81" s="60">
        <v>1</v>
      </c>
      <c r="J81" s="60">
        <v>1</v>
      </c>
      <c r="K81" s="60">
        <v>0</v>
      </c>
      <c r="L81" s="60">
        <v>0</v>
      </c>
      <c r="M81" s="60">
        <v>1</v>
      </c>
      <c r="N81" s="60">
        <v>0</v>
      </c>
      <c r="O81" s="34"/>
    </row>
    <row r="82" spans="1:15" s="28" customFormat="1">
      <c r="A82" s="42" t="s">
        <v>172</v>
      </c>
      <c r="B82" s="82">
        <v>296</v>
      </c>
      <c r="C82" s="82">
        <v>19</v>
      </c>
      <c r="D82" s="82">
        <v>27</v>
      </c>
      <c r="E82" s="82">
        <v>41</v>
      </c>
      <c r="F82" s="82">
        <v>33</v>
      </c>
      <c r="G82" s="82">
        <v>28</v>
      </c>
      <c r="H82" s="82">
        <v>23</v>
      </c>
      <c r="I82" s="82">
        <v>28</v>
      </c>
      <c r="J82" s="82">
        <v>31</v>
      </c>
      <c r="K82" s="82">
        <v>14</v>
      </c>
      <c r="L82" s="82">
        <v>15</v>
      </c>
      <c r="M82" s="82">
        <v>16</v>
      </c>
      <c r="N82" s="82">
        <v>21</v>
      </c>
      <c r="O82" s="49"/>
    </row>
    <row r="83" spans="1:15">
      <c r="A83" s="40" t="s">
        <v>159</v>
      </c>
      <c r="B83" s="60">
        <v>96</v>
      </c>
      <c r="C83" s="60">
        <v>4</v>
      </c>
      <c r="D83" s="60">
        <v>6</v>
      </c>
      <c r="E83" s="60">
        <v>10</v>
      </c>
      <c r="F83" s="60">
        <v>13</v>
      </c>
      <c r="G83" s="60">
        <v>7</v>
      </c>
      <c r="H83" s="60">
        <v>10</v>
      </c>
      <c r="I83" s="60">
        <v>12</v>
      </c>
      <c r="J83" s="60">
        <v>11</v>
      </c>
      <c r="K83" s="60">
        <v>7</v>
      </c>
      <c r="L83" s="60">
        <v>6</v>
      </c>
      <c r="M83" s="60">
        <v>6</v>
      </c>
      <c r="N83" s="60">
        <v>4</v>
      </c>
      <c r="O83" s="34"/>
    </row>
    <row r="84" spans="1:15">
      <c r="A84" s="40" t="s">
        <v>158</v>
      </c>
      <c r="B84" s="60">
        <v>9</v>
      </c>
      <c r="C84" s="60">
        <v>1</v>
      </c>
      <c r="D84" s="60">
        <v>1</v>
      </c>
      <c r="E84" s="60">
        <v>1</v>
      </c>
      <c r="F84" s="60">
        <v>2</v>
      </c>
      <c r="G84" s="60">
        <v>0</v>
      </c>
      <c r="H84" s="60">
        <v>0</v>
      </c>
      <c r="I84" s="60">
        <v>2</v>
      </c>
      <c r="J84" s="60">
        <v>1</v>
      </c>
      <c r="K84" s="60">
        <v>0</v>
      </c>
      <c r="L84" s="60">
        <v>0</v>
      </c>
      <c r="M84" s="60">
        <v>0</v>
      </c>
      <c r="N84" s="60">
        <v>1</v>
      </c>
      <c r="O84" s="34"/>
    </row>
    <row r="85" spans="1:15">
      <c r="A85" s="40" t="s">
        <v>160</v>
      </c>
      <c r="B85" s="60">
        <v>2</v>
      </c>
      <c r="C85" s="60">
        <v>1</v>
      </c>
      <c r="D85" s="60">
        <v>0</v>
      </c>
      <c r="E85" s="60">
        <v>1</v>
      </c>
      <c r="F85" s="60">
        <v>0</v>
      </c>
      <c r="G85" s="60">
        <v>0</v>
      </c>
      <c r="H85" s="60">
        <v>0</v>
      </c>
      <c r="I85" s="60">
        <v>0</v>
      </c>
      <c r="J85" s="60">
        <v>0</v>
      </c>
      <c r="K85" s="60">
        <v>0</v>
      </c>
      <c r="L85" s="60">
        <v>0</v>
      </c>
      <c r="M85" s="60">
        <v>0</v>
      </c>
      <c r="N85" s="60">
        <v>0</v>
      </c>
      <c r="O85" s="34"/>
    </row>
    <row r="86" spans="1:15">
      <c r="A86" s="40" t="s">
        <v>166</v>
      </c>
      <c r="B86" s="60">
        <v>1</v>
      </c>
      <c r="C86" s="60">
        <v>0</v>
      </c>
      <c r="D86" s="60">
        <v>0</v>
      </c>
      <c r="E86" s="60">
        <v>0</v>
      </c>
      <c r="F86" s="60">
        <v>0</v>
      </c>
      <c r="G86" s="60">
        <v>0</v>
      </c>
      <c r="H86" s="60">
        <v>0</v>
      </c>
      <c r="I86" s="60">
        <v>0</v>
      </c>
      <c r="J86" s="60">
        <v>0</v>
      </c>
      <c r="K86" s="60">
        <v>0</v>
      </c>
      <c r="L86" s="60">
        <v>1</v>
      </c>
      <c r="M86" s="60">
        <v>0</v>
      </c>
      <c r="N86" s="60">
        <v>0</v>
      </c>
      <c r="O86" s="34"/>
    </row>
    <row r="87" spans="1:15">
      <c r="A87" s="40" t="s">
        <v>173</v>
      </c>
      <c r="B87" s="60">
        <v>1</v>
      </c>
      <c r="C87" s="60">
        <v>0</v>
      </c>
      <c r="D87" s="60">
        <v>1</v>
      </c>
      <c r="E87" s="60">
        <v>0</v>
      </c>
      <c r="F87" s="60">
        <v>0</v>
      </c>
      <c r="G87" s="60">
        <v>0</v>
      </c>
      <c r="H87" s="60">
        <v>0</v>
      </c>
      <c r="I87" s="60">
        <v>0</v>
      </c>
      <c r="J87" s="60">
        <v>0</v>
      </c>
      <c r="K87" s="60">
        <v>0</v>
      </c>
      <c r="L87" s="60">
        <v>0</v>
      </c>
      <c r="M87" s="60">
        <v>0</v>
      </c>
      <c r="N87" s="60">
        <v>0</v>
      </c>
      <c r="O87" s="34"/>
    </row>
    <row r="88" spans="1:15">
      <c r="A88" s="40" t="s">
        <v>161</v>
      </c>
      <c r="B88" s="60">
        <v>75</v>
      </c>
      <c r="C88" s="60">
        <v>4</v>
      </c>
      <c r="D88" s="60">
        <v>4</v>
      </c>
      <c r="E88" s="60">
        <v>10</v>
      </c>
      <c r="F88" s="60">
        <v>7</v>
      </c>
      <c r="G88" s="60">
        <v>6</v>
      </c>
      <c r="H88" s="60">
        <v>5</v>
      </c>
      <c r="I88" s="60">
        <v>10</v>
      </c>
      <c r="J88" s="60">
        <v>8</v>
      </c>
      <c r="K88" s="60">
        <v>4</v>
      </c>
      <c r="L88" s="60">
        <v>4</v>
      </c>
      <c r="M88" s="60">
        <v>8</v>
      </c>
      <c r="N88" s="60">
        <v>5</v>
      </c>
      <c r="O88" s="34"/>
    </row>
    <row r="89" spans="1:15">
      <c r="A89" s="40" t="s">
        <v>80</v>
      </c>
      <c r="B89" s="60">
        <v>112</v>
      </c>
      <c r="C89" s="60">
        <v>9</v>
      </c>
      <c r="D89" s="60">
        <v>15</v>
      </c>
      <c r="E89" s="60">
        <v>19</v>
      </c>
      <c r="F89" s="60">
        <v>11</v>
      </c>
      <c r="G89" s="60">
        <v>15</v>
      </c>
      <c r="H89" s="60">
        <v>8</v>
      </c>
      <c r="I89" s="60">
        <v>4</v>
      </c>
      <c r="J89" s="60">
        <v>11</v>
      </c>
      <c r="K89" s="60">
        <v>3</v>
      </c>
      <c r="L89" s="60">
        <v>4</v>
      </c>
      <c r="M89" s="60">
        <v>2</v>
      </c>
      <c r="N89" s="60">
        <v>11</v>
      </c>
      <c r="O89" s="34"/>
    </row>
    <row r="90" spans="1:15" s="28" customFormat="1">
      <c r="A90" s="42" t="s">
        <v>15</v>
      </c>
      <c r="B90" s="82">
        <v>4</v>
      </c>
      <c r="C90" s="82">
        <v>0</v>
      </c>
      <c r="D90" s="82">
        <v>0</v>
      </c>
      <c r="E90" s="82">
        <v>1</v>
      </c>
      <c r="F90" s="82">
        <v>0</v>
      </c>
      <c r="G90" s="82">
        <v>0</v>
      </c>
      <c r="H90" s="82">
        <v>0</v>
      </c>
      <c r="I90" s="82">
        <v>0</v>
      </c>
      <c r="J90" s="82">
        <v>0</v>
      </c>
      <c r="K90" s="82">
        <v>1</v>
      </c>
      <c r="L90" s="82">
        <v>2</v>
      </c>
      <c r="M90" s="82">
        <v>0</v>
      </c>
      <c r="N90" s="82">
        <v>0</v>
      </c>
      <c r="O90" s="49"/>
    </row>
    <row r="91" spans="1:15">
      <c r="A91" s="40" t="s">
        <v>158</v>
      </c>
      <c r="B91" s="60">
        <v>3</v>
      </c>
      <c r="C91" s="60">
        <v>0</v>
      </c>
      <c r="D91" s="60">
        <v>0</v>
      </c>
      <c r="E91" s="60">
        <v>1</v>
      </c>
      <c r="F91" s="60">
        <v>0</v>
      </c>
      <c r="G91" s="60">
        <v>0</v>
      </c>
      <c r="H91" s="60">
        <v>0</v>
      </c>
      <c r="I91" s="60">
        <v>0</v>
      </c>
      <c r="J91" s="60">
        <v>0</v>
      </c>
      <c r="K91" s="60">
        <v>0</v>
      </c>
      <c r="L91" s="60">
        <v>2</v>
      </c>
      <c r="M91" s="60">
        <v>0</v>
      </c>
      <c r="N91" s="60">
        <v>0</v>
      </c>
      <c r="O91" s="34"/>
    </row>
    <row r="92" spans="1:15">
      <c r="A92" s="40" t="s">
        <v>160</v>
      </c>
      <c r="B92" s="60">
        <v>1</v>
      </c>
      <c r="C92" s="60">
        <v>0</v>
      </c>
      <c r="D92" s="60">
        <v>0</v>
      </c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1</v>
      </c>
      <c r="L92" s="60">
        <v>0</v>
      </c>
      <c r="M92" s="60">
        <v>0</v>
      </c>
      <c r="N92" s="60">
        <v>0</v>
      </c>
      <c r="O92" s="34"/>
    </row>
    <row r="93" spans="1:15" s="28" customFormat="1">
      <c r="A93" s="42" t="s">
        <v>77</v>
      </c>
      <c r="B93" s="82">
        <v>122</v>
      </c>
      <c r="C93" s="82">
        <v>0</v>
      </c>
      <c r="D93" s="82">
        <v>0</v>
      </c>
      <c r="E93" s="82">
        <v>8</v>
      </c>
      <c r="F93" s="82">
        <v>13</v>
      </c>
      <c r="G93" s="82">
        <v>13</v>
      </c>
      <c r="H93" s="82">
        <v>13</v>
      </c>
      <c r="I93" s="82">
        <v>13</v>
      </c>
      <c r="J93" s="82">
        <v>9</v>
      </c>
      <c r="K93" s="82">
        <v>12</v>
      </c>
      <c r="L93" s="82">
        <v>13</v>
      </c>
      <c r="M93" s="82">
        <v>13</v>
      </c>
      <c r="N93" s="82">
        <v>15</v>
      </c>
      <c r="O93" s="49"/>
    </row>
    <row r="94" spans="1:15">
      <c r="A94" s="40" t="s">
        <v>158</v>
      </c>
      <c r="B94" s="60">
        <v>122</v>
      </c>
      <c r="C94" s="60">
        <v>0</v>
      </c>
      <c r="D94" s="60">
        <v>0</v>
      </c>
      <c r="E94" s="60">
        <v>8</v>
      </c>
      <c r="F94" s="60">
        <v>13</v>
      </c>
      <c r="G94" s="60">
        <v>13</v>
      </c>
      <c r="H94" s="60">
        <v>13</v>
      </c>
      <c r="I94" s="60">
        <v>13</v>
      </c>
      <c r="J94" s="60">
        <v>9</v>
      </c>
      <c r="K94" s="60">
        <v>12</v>
      </c>
      <c r="L94" s="60">
        <v>13</v>
      </c>
      <c r="M94" s="60">
        <v>13</v>
      </c>
      <c r="N94" s="60">
        <v>15</v>
      </c>
      <c r="O94" s="34"/>
    </row>
    <row r="95" spans="1:15" s="28" customFormat="1">
      <c r="A95" s="42" t="s">
        <v>16</v>
      </c>
      <c r="B95" s="82">
        <v>54</v>
      </c>
      <c r="C95" s="82">
        <v>7</v>
      </c>
      <c r="D95" s="82">
        <v>4</v>
      </c>
      <c r="E95" s="82">
        <v>5</v>
      </c>
      <c r="F95" s="82">
        <v>8</v>
      </c>
      <c r="G95" s="82">
        <v>10</v>
      </c>
      <c r="H95" s="82">
        <v>4</v>
      </c>
      <c r="I95" s="82">
        <v>1</v>
      </c>
      <c r="J95" s="82">
        <v>5</v>
      </c>
      <c r="K95" s="82">
        <v>1</v>
      </c>
      <c r="L95" s="82">
        <v>4</v>
      </c>
      <c r="M95" s="82">
        <v>2</v>
      </c>
      <c r="N95" s="82">
        <v>3</v>
      </c>
      <c r="O95" s="49"/>
    </row>
    <row r="96" spans="1:15">
      <c r="A96" s="40" t="s">
        <v>162</v>
      </c>
      <c r="B96" s="60">
        <v>25</v>
      </c>
      <c r="C96" s="60">
        <v>5</v>
      </c>
      <c r="D96" s="60">
        <v>1</v>
      </c>
      <c r="E96" s="60">
        <v>4</v>
      </c>
      <c r="F96" s="60">
        <v>6</v>
      </c>
      <c r="G96" s="60">
        <v>6</v>
      </c>
      <c r="H96" s="60">
        <v>1</v>
      </c>
      <c r="I96" s="60">
        <v>0</v>
      </c>
      <c r="J96" s="60">
        <v>1</v>
      </c>
      <c r="K96" s="60">
        <v>0</v>
      </c>
      <c r="L96" s="60">
        <v>0</v>
      </c>
      <c r="M96" s="60">
        <v>0</v>
      </c>
      <c r="N96" s="60">
        <v>1</v>
      </c>
      <c r="O96" s="34"/>
    </row>
    <row r="97" spans="1:15">
      <c r="A97" s="40" t="s">
        <v>80</v>
      </c>
      <c r="B97" s="60">
        <v>28</v>
      </c>
      <c r="C97" s="60">
        <v>2</v>
      </c>
      <c r="D97" s="60">
        <v>2</v>
      </c>
      <c r="E97" s="60">
        <v>1</v>
      </c>
      <c r="F97" s="60">
        <v>2</v>
      </c>
      <c r="G97" s="60">
        <v>4</v>
      </c>
      <c r="H97" s="60">
        <v>3</v>
      </c>
      <c r="I97" s="60">
        <v>1</v>
      </c>
      <c r="J97" s="60">
        <v>4</v>
      </c>
      <c r="K97" s="60">
        <v>1</v>
      </c>
      <c r="L97" s="60">
        <v>4</v>
      </c>
      <c r="M97" s="60">
        <v>2</v>
      </c>
      <c r="N97" s="60">
        <v>2</v>
      </c>
      <c r="O97" s="34"/>
    </row>
    <row r="98" spans="1:15">
      <c r="A98" s="40" t="s">
        <v>166</v>
      </c>
      <c r="B98" s="60">
        <v>1</v>
      </c>
      <c r="C98" s="60">
        <v>0</v>
      </c>
      <c r="D98" s="60">
        <v>1</v>
      </c>
      <c r="E98" s="60">
        <v>0</v>
      </c>
      <c r="F98" s="60">
        <v>0</v>
      </c>
      <c r="G98" s="60">
        <v>0</v>
      </c>
      <c r="H98" s="60">
        <v>0</v>
      </c>
      <c r="I98" s="60">
        <v>0</v>
      </c>
      <c r="J98" s="60">
        <v>0</v>
      </c>
      <c r="K98" s="60">
        <v>0</v>
      </c>
      <c r="L98" s="60">
        <v>0</v>
      </c>
      <c r="M98" s="60">
        <v>0</v>
      </c>
      <c r="N98" s="60">
        <v>0</v>
      </c>
      <c r="O98" s="34"/>
    </row>
    <row r="99" spans="1:15" s="28" customFormat="1">
      <c r="A99" s="42" t="s">
        <v>17</v>
      </c>
      <c r="B99" s="82">
        <v>14</v>
      </c>
      <c r="C99" s="82">
        <v>0</v>
      </c>
      <c r="D99" s="82">
        <v>0</v>
      </c>
      <c r="E99" s="82">
        <v>2</v>
      </c>
      <c r="F99" s="82">
        <v>2</v>
      </c>
      <c r="G99" s="82">
        <v>3</v>
      </c>
      <c r="H99" s="82">
        <v>3</v>
      </c>
      <c r="I99" s="82">
        <v>2</v>
      </c>
      <c r="J99" s="82">
        <v>0</v>
      </c>
      <c r="K99" s="82">
        <v>2</v>
      </c>
      <c r="L99" s="82">
        <v>0</v>
      </c>
      <c r="M99" s="82">
        <v>0</v>
      </c>
      <c r="N99" s="82">
        <v>0</v>
      </c>
      <c r="O99" s="49"/>
    </row>
    <row r="100" spans="1:15">
      <c r="A100" s="40" t="s">
        <v>158</v>
      </c>
      <c r="B100" s="60">
        <v>1</v>
      </c>
      <c r="C100" s="60">
        <v>0</v>
      </c>
      <c r="D100" s="60">
        <v>0</v>
      </c>
      <c r="E100" s="60">
        <v>0</v>
      </c>
      <c r="F100" s="60">
        <v>0</v>
      </c>
      <c r="G100" s="60">
        <v>0</v>
      </c>
      <c r="H100" s="60">
        <v>0</v>
      </c>
      <c r="I100" s="60">
        <v>0</v>
      </c>
      <c r="J100" s="60">
        <v>0</v>
      </c>
      <c r="K100" s="60">
        <v>1</v>
      </c>
      <c r="L100" s="60">
        <v>0</v>
      </c>
      <c r="M100" s="60">
        <v>0</v>
      </c>
      <c r="N100" s="60">
        <v>0</v>
      </c>
      <c r="O100" s="34"/>
    </row>
    <row r="101" spans="1:15">
      <c r="A101" s="40" t="s">
        <v>160</v>
      </c>
      <c r="B101" s="60">
        <v>1</v>
      </c>
      <c r="C101" s="60">
        <v>0</v>
      </c>
      <c r="D101" s="60">
        <v>0</v>
      </c>
      <c r="E101" s="60">
        <v>1</v>
      </c>
      <c r="F101" s="60">
        <v>0</v>
      </c>
      <c r="G101" s="60">
        <v>0</v>
      </c>
      <c r="H101" s="60">
        <v>0</v>
      </c>
      <c r="I101" s="60">
        <v>0</v>
      </c>
      <c r="J101" s="60">
        <v>0</v>
      </c>
      <c r="K101" s="60">
        <v>0</v>
      </c>
      <c r="L101" s="60">
        <v>0</v>
      </c>
      <c r="M101" s="60">
        <v>0</v>
      </c>
      <c r="N101" s="60">
        <v>0</v>
      </c>
      <c r="O101" s="34"/>
    </row>
    <row r="102" spans="1:15">
      <c r="A102" s="40" t="s">
        <v>162</v>
      </c>
      <c r="B102" s="60">
        <v>12</v>
      </c>
      <c r="C102" s="60">
        <v>0</v>
      </c>
      <c r="D102" s="60">
        <v>0</v>
      </c>
      <c r="E102" s="60">
        <v>1</v>
      </c>
      <c r="F102" s="60">
        <v>2</v>
      </c>
      <c r="G102" s="60">
        <v>3</v>
      </c>
      <c r="H102" s="60">
        <v>3</v>
      </c>
      <c r="I102" s="60">
        <v>2</v>
      </c>
      <c r="J102" s="60">
        <v>0</v>
      </c>
      <c r="K102" s="60">
        <v>1</v>
      </c>
      <c r="L102" s="60">
        <v>0</v>
      </c>
      <c r="M102" s="60">
        <v>0</v>
      </c>
      <c r="N102" s="60">
        <v>0</v>
      </c>
      <c r="O102" s="34"/>
    </row>
    <row r="103" spans="1:15" s="28" customFormat="1">
      <c r="A103" s="42" t="s">
        <v>18</v>
      </c>
      <c r="B103" s="82">
        <v>19</v>
      </c>
      <c r="C103" s="82">
        <v>3</v>
      </c>
      <c r="D103" s="82">
        <v>5</v>
      </c>
      <c r="E103" s="82">
        <v>2</v>
      </c>
      <c r="F103" s="82">
        <v>1</v>
      </c>
      <c r="G103" s="82">
        <v>3</v>
      </c>
      <c r="H103" s="82">
        <v>1</v>
      </c>
      <c r="I103" s="82">
        <v>0</v>
      </c>
      <c r="J103" s="82">
        <v>3</v>
      </c>
      <c r="K103" s="82">
        <v>1</v>
      </c>
      <c r="L103" s="82">
        <v>0</v>
      </c>
      <c r="M103" s="82">
        <v>0</v>
      </c>
      <c r="N103" s="82">
        <v>0</v>
      </c>
      <c r="O103" s="49"/>
    </row>
    <row r="104" spans="1:15">
      <c r="A104" s="40" t="s">
        <v>158</v>
      </c>
      <c r="B104" s="60">
        <v>1</v>
      </c>
      <c r="C104" s="60">
        <v>0</v>
      </c>
      <c r="D104" s="60">
        <v>0</v>
      </c>
      <c r="E104" s="60">
        <v>0</v>
      </c>
      <c r="F104" s="60">
        <v>0</v>
      </c>
      <c r="G104" s="60">
        <v>1</v>
      </c>
      <c r="H104" s="60">
        <v>0</v>
      </c>
      <c r="I104" s="60">
        <v>0</v>
      </c>
      <c r="J104" s="60">
        <v>0</v>
      </c>
      <c r="K104" s="60">
        <v>0</v>
      </c>
      <c r="L104" s="60">
        <v>0</v>
      </c>
      <c r="M104" s="60">
        <v>0</v>
      </c>
      <c r="N104" s="60">
        <v>0</v>
      </c>
      <c r="O104" s="34"/>
    </row>
    <row r="105" spans="1:15">
      <c r="A105" s="40" t="s">
        <v>160</v>
      </c>
      <c r="B105" s="60">
        <v>3</v>
      </c>
      <c r="C105" s="60">
        <v>1</v>
      </c>
      <c r="D105" s="60">
        <v>1</v>
      </c>
      <c r="E105" s="60">
        <v>1</v>
      </c>
      <c r="F105" s="60">
        <v>0</v>
      </c>
      <c r="G105" s="60">
        <v>0</v>
      </c>
      <c r="H105" s="60">
        <v>0</v>
      </c>
      <c r="I105" s="60">
        <v>0</v>
      </c>
      <c r="J105" s="60">
        <v>0</v>
      </c>
      <c r="K105" s="60">
        <v>0</v>
      </c>
      <c r="L105" s="60">
        <v>0</v>
      </c>
      <c r="M105" s="60">
        <v>0</v>
      </c>
      <c r="N105" s="60">
        <v>0</v>
      </c>
      <c r="O105" s="34"/>
    </row>
    <row r="106" spans="1:15">
      <c r="A106" s="40" t="s">
        <v>162</v>
      </c>
      <c r="B106" s="60">
        <v>15</v>
      </c>
      <c r="C106" s="60">
        <v>2</v>
      </c>
      <c r="D106" s="60">
        <v>4</v>
      </c>
      <c r="E106" s="60">
        <v>1</v>
      </c>
      <c r="F106" s="60">
        <v>1</v>
      </c>
      <c r="G106" s="60">
        <v>2</v>
      </c>
      <c r="H106" s="60">
        <v>1</v>
      </c>
      <c r="I106" s="60">
        <v>0</v>
      </c>
      <c r="J106" s="60">
        <v>3</v>
      </c>
      <c r="K106" s="60">
        <v>1</v>
      </c>
      <c r="L106" s="60">
        <v>0</v>
      </c>
      <c r="M106" s="60">
        <v>0</v>
      </c>
      <c r="N106" s="60">
        <v>0</v>
      </c>
      <c r="O106" s="34"/>
    </row>
    <row r="107" spans="1:15" s="28" customFormat="1">
      <c r="A107" s="42" t="s">
        <v>174</v>
      </c>
      <c r="B107" s="86">
        <v>1</v>
      </c>
      <c r="C107" s="86">
        <v>0</v>
      </c>
      <c r="D107" s="86">
        <v>0</v>
      </c>
      <c r="E107" s="86">
        <v>0</v>
      </c>
      <c r="F107" s="86">
        <v>0</v>
      </c>
      <c r="G107" s="86">
        <v>0</v>
      </c>
      <c r="H107" s="86">
        <v>0</v>
      </c>
      <c r="I107" s="86">
        <v>0</v>
      </c>
      <c r="J107" s="86">
        <v>1</v>
      </c>
      <c r="K107" s="86">
        <v>1</v>
      </c>
      <c r="L107" s="86">
        <v>1</v>
      </c>
      <c r="M107" s="86">
        <v>1</v>
      </c>
      <c r="N107" s="86">
        <v>1</v>
      </c>
      <c r="O107" s="49"/>
    </row>
    <row r="108" spans="1:15">
      <c r="A108" s="40" t="s">
        <v>158</v>
      </c>
      <c r="B108" s="60">
        <v>1</v>
      </c>
      <c r="C108" s="60">
        <v>0</v>
      </c>
      <c r="D108" s="60">
        <v>0</v>
      </c>
      <c r="E108" s="60">
        <v>0</v>
      </c>
      <c r="F108" s="60">
        <v>0</v>
      </c>
      <c r="G108" s="60">
        <v>0</v>
      </c>
      <c r="H108" s="60">
        <v>0</v>
      </c>
      <c r="I108" s="60">
        <v>0</v>
      </c>
      <c r="J108" s="60">
        <v>1</v>
      </c>
      <c r="K108" s="60">
        <v>1</v>
      </c>
      <c r="L108" s="60">
        <v>1</v>
      </c>
      <c r="M108" s="60">
        <v>1</v>
      </c>
      <c r="N108" s="60">
        <v>1</v>
      </c>
      <c r="O108" s="34"/>
    </row>
    <row r="109" spans="1:15" s="28" customFormat="1">
      <c r="A109" s="42" t="s">
        <v>78</v>
      </c>
      <c r="B109" s="86">
        <v>1</v>
      </c>
      <c r="C109" s="86">
        <v>0</v>
      </c>
      <c r="D109" s="86">
        <v>0</v>
      </c>
      <c r="E109" s="86">
        <v>0</v>
      </c>
      <c r="F109" s="86">
        <v>0</v>
      </c>
      <c r="G109" s="86">
        <v>0</v>
      </c>
      <c r="H109" s="86">
        <v>1</v>
      </c>
      <c r="I109" s="86">
        <v>0</v>
      </c>
      <c r="J109" s="86">
        <v>0</v>
      </c>
      <c r="K109" s="86">
        <v>0</v>
      </c>
      <c r="L109" s="86">
        <v>0</v>
      </c>
      <c r="M109" s="86">
        <v>0</v>
      </c>
      <c r="N109" s="86">
        <v>0</v>
      </c>
      <c r="O109" s="49"/>
    </row>
    <row r="110" spans="1:15">
      <c r="A110" s="40" t="s">
        <v>158</v>
      </c>
      <c r="B110" s="60">
        <v>1</v>
      </c>
      <c r="C110" s="60">
        <v>0</v>
      </c>
      <c r="D110" s="60">
        <v>0</v>
      </c>
      <c r="E110" s="60">
        <v>0</v>
      </c>
      <c r="F110" s="60">
        <v>0</v>
      </c>
      <c r="G110" s="60">
        <v>0</v>
      </c>
      <c r="H110" s="60">
        <v>1</v>
      </c>
      <c r="I110" s="60">
        <v>0</v>
      </c>
      <c r="J110" s="60">
        <v>0</v>
      </c>
      <c r="K110" s="60">
        <v>0</v>
      </c>
      <c r="L110" s="60">
        <v>0</v>
      </c>
      <c r="M110" s="60">
        <v>0</v>
      </c>
      <c r="N110" s="60">
        <v>0</v>
      </c>
      <c r="O110" s="34"/>
    </row>
    <row r="111" spans="1:15" s="28" customFormat="1">
      <c r="A111" s="42" t="s">
        <v>96</v>
      </c>
      <c r="B111" s="82">
        <v>10</v>
      </c>
      <c r="C111" s="82">
        <v>0</v>
      </c>
      <c r="D111" s="82">
        <v>0</v>
      </c>
      <c r="E111" s="82">
        <v>1</v>
      </c>
      <c r="F111" s="82">
        <v>0</v>
      </c>
      <c r="G111" s="82">
        <v>3</v>
      </c>
      <c r="H111" s="82">
        <v>1</v>
      </c>
      <c r="I111" s="82">
        <v>2</v>
      </c>
      <c r="J111" s="82">
        <v>1</v>
      </c>
      <c r="K111" s="82">
        <v>0</v>
      </c>
      <c r="L111" s="82">
        <v>0</v>
      </c>
      <c r="M111" s="82">
        <v>1</v>
      </c>
      <c r="N111" s="82">
        <v>1</v>
      </c>
      <c r="O111" s="49"/>
    </row>
    <row r="112" spans="1:15">
      <c r="A112" s="40" t="s">
        <v>158</v>
      </c>
      <c r="B112" s="60">
        <v>7</v>
      </c>
      <c r="C112" s="60">
        <v>0</v>
      </c>
      <c r="D112" s="60">
        <v>0</v>
      </c>
      <c r="E112" s="60">
        <v>0</v>
      </c>
      <c r="F112" s="60">
        <v>0</v>
      </c>
      <c r="G112" s="60">
        <v>3</v>
      </c>
      <c r="H112" s="60">
        <v>1</v>
      </c>
      <c r="I112" s="60">
        <v>2</v>
      </c>
      <c r="J112" s="60">
        <v>1</v>
      </c>
      <c r="K112" s="60">
        <v>0</v>
      </c>
      <c r="L112" s="60">
        <v>0</v>
      </c>
      <c r="M112" s="60">
        <v>0</v>
      </c>
      <c r="N112" s="60">
        <v>0</v>
      </c>
      <c r="O112" s="34"/>
    </row>
    <row r="113" spans="1:15">
      <c r="A113" s="43" t="s">
        <v>175</v>
      </c>
      <c r="B113" s="60">
        <v>1</v>
      </c>
      <c r="C113" s="60">
        <v>0</v>
      </c>
      <c r="D113" s="60">
        <v>0</v>
      </c>
      <c r="E113" s="60">
        <v>0</v>
      </c>
      <c r="F113" s="60">
        <v>0</v>
      </c>
      <c r="G113" s="60">
        <v>0</v>
      </c>
      <c r="H113" s="60">
        <v>0</v>
      </c>
      <c r="I113" s="60">
        <v>0</v>
      </c>
      <c r="J113" s="60">
        <v>0</v>
      </c>
      <c r="K113" s="60">
        <v>0</v>
      </c>
      <c r="L113" s="60">
        <v>0</v>
      </c>
      <c r="M113" s="60">
        <v>1</v>
      </c>
      <c r="N113" s="60">
        <v>0</v>
      </c>
      <c r="O113" s="34"/>
    </row>
    <row r="114" spans="1:15">
      <c r="A114" s="40" t="s">
        <v>162</v>
      </c>
      <c r="B114" s="60">
        <v>2</v>
      </c>
      <c r="C114" s="60">
        <v>0</v>
      </c>
      <c r="D114" s="60">
        <v>0</v>
      </c>
      <c r="E114" s="60">
        <v>1</v>
      </c>
      <c r="F114" s="60">
        <v>0</v>
      </c>
      <c r="G114" s="60">
        <v>0</v>
      </c>
      <c r="H114" s="60">
        <v>0</v>
      </c>
      <c r="I114" s="60">
        <v>0</v>
      </c>
      <c r="J114" s="60">
        <v>0</v>
      </c>
      <c r="K114" s="60">
        <v>0</v>
      </c>
      <c r="L114" s="60">
        <v>0</v>
      </c>
      <c r="M114" s="60">
        <v>0</v>
      </c>
      <c r="N114" s="60">
        <v>1</v>
      </c>
      <c r="O114" s="34"/>
    </row>
    <row r="115" spans="1:15" s="28" customFormat="1">
      <c r="A115" s="42" t="s">
        <v>19</v>
      </c>
      <c r="B115" s="82">
        <v>111</v>
      </c>
      <c r="C115" s="82">
        <v>12</v>
      </c>
      <c r="D115" s="82">
        <v>13</v>
      </c>
      <c r="E115" s="82">
        <v>8</v>
      </c>
      <c r="F115" s="82">
        <v>7</v>
      </c>
      <c r="G115" s="82">
        <v>7</v>
      </c>
      <c r="H115" s="82">
        <v>12</v>
      </c>
      <c r="I115" s="82">
        <v>14</v>
      </c>
      <c r="J115" s="82">
        <v>9</v>
      </c>
      <c r="K115" s="82">
        <v>7</v>
      </c>
      <c r="L115" s="82">
        <v>6</v>
      </c>
      <c r="M115" s="82">
        <v>11</v>
      </c>
      <c r="N115" s="82">
        <v>5</v>
      </c>
      <c r="O115" s="49"/>
    </row>
    <row r="116" spans="1:15">
      <c r="A116" s="40" t="s">
        <v>158</v>
      </c>
      <c r="B116" s="60">
        <v>72</v>
      </c>
      <c r="C116" s="60">
        <v>5</v>
      </c>
      <c r="D116" s="60">
        <v>10</v>
      </c>
      <c r="E116" s="60">
        <v>7</v>
      </c>
      <c r="F116" s="60">
        <v>5</v>
      </c>
      <c r="G116" s="60">
        <v>3</v>
      </c>
      <c r="H116" s="60">
        <v>7</v>
      </c>
      <c r="I116" s="60">
        <v>8</v>
      </c>
      <c r="J116" s="60">
        <v>6</v>
      </c>
      <c r="K116" s="60">
        <v>5</v>
      </c>
      <c r="L116" s="60">
        <v>3</v>
      </c>
      <c r="M116" s="60">
        <v>9</v>
      </c>
      <c r="N116" s="60">
        <v>4</v>
      </c>
      <c r="O116" s="34"/>
    </row>
    <row r="117" spans="1:15">
      <c r="A117" s="40" t="s">
        <v>160</v>
      </c>
      <c r="B117" s="60">
        <v>27</v>
      </c>
      <c r="C117" s="60">
        <v>6</v>
      </c>
      <c r="D117" s="60">
        <v>3</v>
      </c>
      <c r="E117" s="60">
        <v>1</v>
      </c>
      <c r="F117" s="60">
        <v>0</v>
      </c>
      <c r="G117" s="60">
        <v>2</v>
      </c>
      <c r="H117" s="60">
        <v>3</v>
      </c>
      <c r="I117" s="60">
        <v>3</v>
      </c>
      <c r="J117" s="60">
        <v>3</v>
      </c>
      <c r="K117" s="60">
        <v>1</v>
      </c>
      <c r="L117" s="60">
        <v>3</v>
      </c>
      <c r="M117" s="60">
        <v>2</v>
      </c>
      <c r="N117" s="60">
        <v>0</v>
      </c>
      <c r="O117" s="34"/>
    </row>
    <row r="118" spans="1:15">
      <c r="A118" s="40" t="s">
        <v>162</v>
      </c>
      <c r="B118" s="60">
        <v>12</v>
      </c>
      <c r="C118" s="60">
        <v>1</v>
      </c>
      <c r="D118" s="60">
        <v>0</v>
      </c>
      <c r="E118" s="60">
        <v>0</v>
      </c>
      <c r="F118" s="60">
        <v>2</v>
      </c>
      <c r="G118" s="60">
        <v>2</v>
      </c>
      <c r="H118" s="60">
        <v>2</v>
      </c>
      <c r="I118" s="60">
        <v>3</v>
      </c>
      <c r="J118" s="60">
        <v>0</v>
      </c>
      <c r="K118" s="60">
        <v>1</v>
      </c>
      <c r="L118" s="60">
        <v>0</v>
      </c>
      <c r="M118" s="60">
        <v>0</v>
      </c>
      <c r="N118" s="60">
        <v>1</v>
      </c>
      <c r="O118" s="34"/>
    </row>
    <row r="119" spans="1:15" s="28" customFormat="1">
      <c r="A119" s="42" t="s">
        <v>176</v>
      </c>
      <c r="B119" s="82">
        <v>1</v>
      </c>
      <c r="C119" s="82">
        <v>0</v>
      </c>
      <c r="D119" s="82">
        <v>0</v>
      </c>
      <c r="E119" s="82">
        <v>0</v>
      </c>
      <c r="F119" s="82">
        <v>0</v>
      </c>
      <c r="G119" s="82">
        <v>0</v>
      </c>
      <c r="H119" s="82">
        <v>0</v>
      </c>
      <c r="I119" s="82">
        <v>0</v>
      </c>
      <c r="J119" s="82">
        <v>0</v>
      </c>
      <c r="K119" s="82">
        <v>0</v>
      </c>
      <c r="L119" s="82">
        <v>0</v>
      </c>
      <c r="M119" s="82">
        <v>0</v>
      </c>
      <c r="N119" s="82">
        <v>1</v>
      </c>
      <c r="O119" s="49"/>
    </row>
    <row r="120" spans="1:15">
      <c r="A120" s="40" t="s">
        <v>158</v>
      </c>
      <c r="B120" s="60">
        <v>1</v>
      </c>
      <c r="C120" s="60">
        <v>0</v>
      </c>
      <c r="D120" s="60">
        <v>0</v>
      </c>
      <c r="E120" s="60">
        <v>0</v>
      </c>
      <c r="F120" s="60">
        <v>0</v>
      </c>
      <c r="G120" s="60">
        <v>0</v>
      </c>
      <c r="H120" s="60">
        <v>0</v>
      </c>
      <c r="I120" s="60">
        <v>0</v>
      </c>
      <c r="J120" s="60">
        <v>0</v>
      </c>
      <c r="K120" s="60">
        <v>0</v>
      </c>
      <c r="L120" s="60">
        <v>0</v>
      </c>
      <c r="M120" s="60">
        <v>0</v>
      </c>
      <c r="N120" s="60">
        <v>1</v>
      </c>
      <c r="O120" s="34"/>
    </row>
    <row r="121" spans="1:15" s="28" customFormat="1">
      <c r="A121" s="42" t="s">
        <v>131</v>
      </c>
      <c r="B121" s="82">
        <v>33</v>
      </c>
      <c r="C121" s="82">
        <v>4</v>
      </c>
      <c r="D121" s="82">
        <v>1</v>
      </c>
      <c r="E121" s="82">
        <v>1</v>
      </c>
      <c r="F121" s="82">
        <v>4</v>
      </c>
      <c r="G121" s="82">
        <v>2</v>
      </c>
      <c r="H121" s="82">
        <v>3</v>
      </c>
      <c r="I121" s="82">
        <v>2</v>
      </c>
      <c r="J121" s="82">
        <v>3</v>
      </c>
      <c r="K121" s="82">
        <v>2</v>
      </c>
      <c r="L121" s="82">
        <v>1</v>
      </c>
      <c r="M121" s="82">
        <v>4</v>
      </c>
      <c r="N121" s="82">
        <v>6</v>
      </c>
      <c r="O121" s="49"/>
    </row>
    <row r="122" spans="1:15">
      <c r="A122" s="40" t="s">
        <v>177</v>
      </c>
      <c r="B122" s="60">
        <v>29</v>
      </c>
      <c r="C122" s="60">
        <v>4</v>
      </c>
      <c r="D122" s="60">
        <v>1</v>
      </c>
      <c r="E122" s="60">
        <v>0</v>
      </c>
      <c r="F122" s="60">
        <v>2</v>
      </c>
      <c r="G122" s="60">
        <v>2</v>
      </c>
      <c r="H122" s="60">
        <v>2</v>
      </c>
      <c r="I122" s="60">
        <v>2</v>
      </c>
      <c r="J122" s="60">
        <v>3</v>
      </c>
      <c r="K122" s="60">
        <v>2</v>
      </c>
      <c r="L122" s="60">
        <v>1</v>
      </c>
      <c r="M122" s="60">
        <v>4</v>
      </c>
      <c r="N122" s="60">
        <v>6</v>
      </c>
      <c r="O122" s="34"/>
    </row>
    <row r="123" spans="1:15">
      <c r="A123" s="40" t="s">
        <v>162</v>
      </c>
      <c r="B123" s="60">
        <v>2</v>
      </c>
      <c r="C123" s="60">
        <v>0</v>
      </c>
      <c r="D123" s="60">
        <v>0</v>
      </c>
      <c r="E123" s="60">
        <v>0</v>
      </c>
      <c r="F123" s="60">
        <v>1</v>
      </c>
      <c r="G123" s="60">
        <v>0</v>
      </c>
      <c r="H123" s="60">
        <v>1</v>
      </c>
      <c r="I123" s="60">
        <v>0</v>
      </c>
      <c r="J123" s="60">
        <v>0</v>
      </c>
      <c r="K123" s="60">
        <v>0</v>
      </c>
      <c r="L123" s="60">
        <v>0</v>
      </c>
      <c r="M123" s="60">
        <v>0</v>
      </c>
      <c r="N123" s="60">
        <v>0</v>
      </c>
      <c r="O123" s="34"/>
    </row>
    <row r="124" spans="1:15">
      <c r="A124" s="40" t="s">
        <v>80</v>
      </c>
      <c r="B124" s="60">
        <v>2</v>
      </c>
      <c r="C124" s="60">
        <v>0</v>
      </c>
      <c r="D124" s="60">
        <v>0</v>
      </c>
      <c r="E124" s="60">
        <v>1</v>
      </c>
      <c r="F124" s="60">
        <v>1</v>
      </c>
      <c r="G124" s="60">
        <v>0</v>
      </c>
      <c r="H124" s="60">
        <v>0</v>
      </c>
      <c r="I124" s="60">
        <v>0</v>
      </c>
      <c r="J124" s="60">
        <v>0</v>
      </c>
      <c r="K124" s="60">
        <v>0</v>
      </c>
      <c r="L124" s="60">
        <v>0</v>
      </c>
      <c r="M124" s="60">
        <v>0</v>
      </c>
      <c r="N124" s="60">
        <v>0</v>
      </c>
      <c r="O124" s="34"/>
    </row>
    <row r="125" spans="1:15" s="28" customFormat="1">
      <c r="A125" s="42" t="s">
        <v>178</v>
      </c>
      <c r="B125" s="86">
        <v>1</v>
      </c>
      <c r="C125" s="86">
        <v>0</v>
      </c>
      <c r="D125" s="86">
        <v>1</v>
      </c>
      <c r="E125" s="86">
        <v>0</v>
      </c>
      <c r="F125" s="86">
        <v>0</v>
      </c>
      <c r="G125" s="86">
        <v>0</v>
      </c>
      <c r="H125" s="86">
        <v>0</v>
      </c>
      <c r="I125" s="86">
        <v>0</v>
      </c>
      <c r="J125" s="86">
        <v>0</v>
      </c>
      <c r="K125" s="86">
        <v>0</v>
      </c>
      <c r="L125" s="86">
        <v>0</v>
      </c>
      <c r="M125" s="86">
        <v>0</v>
      </c>
      <c r="N125" s="86">
        <v>0</v>
      </c>
      <c r="O125" s="49"/>
    </row>
    <row r="126" spans="1:15">
      <c r="A126" s="40" t="s">
        <v>158</v>
      </c>
      <c r="B126" s="60">
        <v>1</v>
      </c>
      <c r="C126" s="60">
        <v>0</v>
      </c>
      <c r="D126" s="60">
        <v>1</v>
      </c>
      <c r="E126" s="60">
        <v>0</v>
      </c>
      <c r="F126" s="60">
        <v>0</v>
      </c>
      <c r="G126" s="60">
        <v>0</v>
      </c>
      <c r="H126" s="60">
        <v>0</v>
      </c>
      <c r="I126" s="60">
        <v>0</v>
      </c>
      <c r="J126" s="60">
        <v>0</v>
      </c>
      <c r="K126" s="60">
        <v>0</v>
      </c>
      <c r="L126" s="60">
        <v>0</v>
      </c>
      <c r="M126" s="60">
        <v>0</v>
      </c>
      <c r="N126" s="60">
        <v>0</v>
      </c>
      <c r="O126" s="34"/>
    </row>
    <row r="127" spans="1:15" s="28" customFormat="1">
      <c r="A127" s="42" t="s">
        <v>20</v>
      </c>
      <c r="B127" s="82">
        <v>76</v>
      </c>
      <c r="C127" s="82">
        <v>4</v>
      </c>
      <c r="D127" s="82">
        <v>7</v>
      </c>
      <c r="E127" s="82">
        <v>7</v>
      </c>
      <c r="F127" s="82">
        <v>12</v>
      </c>
      <c r="G127" s="82">
        <v>6</v>
      </c>
      <c r="H127" s="82">
        <v>7</v>
      </c>
      <c r="I127" s="82">
        <v>5</v>
      </c>
      <c r="J127" s="82">
        <v>8</v>
      </c>
      <c r="K127" s="82">
        <v>4</v>
      </c>
      <c r="L127" s="82">
        <v>10</v>
      </c>
      <c r="M127" s="82">
        <v>4</v>
      </c>
      <c r="N127" s="82">
        <v>2</v>
      </c>
      <c r="O127" s="49"/>
    </row>
    <row r="128" spans="1:15">
      <c r="A128" s="40" t="s">
        <v>159</v>
      </c>
      <c r="B128" s="60">
        <v>31</v>
      </c>
      <c r="C128" s="60">
        <v>1</v>
      </c>
      <c r="D128" s="60">
        <v>3</v>
      </c>
      <c r="E128" s="60">
        <v>3</v>
      </c>
      <c r="F128" s="60">
        <v>6</v>
      </c>
      <c r="G128" s="60">
        <v>2</v>
      </c>
      <c r="H128" s="60">
        <v>3</v>
      </c>
      <c r="I128" s="60">
        <v>2</v>
      </c>
      <c r="J128" s="60">
        <v>4</v>
      </c>
      <c r="K128" s="60">
        <v>2</v>
      </c>
      <c r="L128" s="60">
        <v>4</v>
      </c>
      <c r="M128" s="60">
        <v>1</v>
      </c>
      <c r="N128" s="60">
        <v>0</v>
      </c>
      <c r="O128" s="34"/>
    </row>
    <row r="129" spans="1:15">
      <c r="A129" s="40" t="s">
        <v>158</v>
      </c>
      <c r="B129" s="60">
        <v>14</v>
      </c>
      <c r="C129" s="60">
        <v>2</v>
      </c>
      <c r="D129" s="60">
        <v>1</v>
      </c>
      <c r="E129" s="60">
        <v>1</v>
      </c>
      <c r="F129" s="60">
        <v>0</v>
      </c>
      <c r="G129" s="60">
        <v>1</v>
      </c>
      <c r="H129" s="60">
        <v>1</v>
      </c>
      <c r="I129" s="60">
        <v>1</v>
      </c>
      <c r="J129" s="60">
        <v>0</v>
      </c>
      <c r="K129" s="60">
        <v>0</v>
      </c>
      <c r="L129" s="60">
        <v>3</v>
      </c>
      <c r="M129" s="60">
        <v>2</v>
      </c>
      <c r="N129" s="60">
        <v>2</v>
      </c>
      <c r="O129" s="34"/>
    </row>
    <row r="130" spans="1:15">
      <c r="A130" s="40" t="s">
        <v>161</v>
      </c>
      <c r="B130" s="60">
        <v>31</v>
      </c>
      <c r="C130" s="60">
        <v>1</v>
      </c>
      <c r="D130" s="60">
        <v>3</v>
      </c>
      <c r="E130" s="60">
        <v>3</v>
      </c>
      <c r="F130" s="60">
        <v>6</v>
      </c>
      <c r="G130" s="60">
        <v>3</v>
      </c>
      <c r="H130" s="60">
        <v>3</v>
      </c>
      <c r="I130" s="60">
        <v>2</v>
      </c>
      <c r="J130" s="60">
        <v>4</v>
      </c>
      <c r="K130" s="60">
        <v>2</v>
      </c>
      <c r="L130" s="60">
        <v>3</v>
      </c>
      <c r="M130" s="60">
        <v>1</v>
      </c>
      <c r="N130" s="60">
        <v>0</v>
      </c>
      <c r="O130" s="34"/>
    </row>
    <row r="131" spans="1:15" s="28" customFormat="1">
      <c r="A131" s="42" t="s">
        <v>102</v>
      </c>
      <c r="B131" s="82">
        <v>13</v>
      </c>
      <c r="C131" s="82">
        <v>2</v>
      </c>
      <c r="D131" s="82">
        <v>1</v>
      </c>
      <c r="E131" s="82">
        <v>1</v>
      </c>
      <c r="F131" s="82">
        <v>1</v>
      </c>
      <c r="G131" s="82">
        <v>1</v>
      </c>
      <c r="H131" s="82">
        <v>0</v>
      </c>
      <c r="I131" s="82">
        <v>2</v>
      </c>
      <c r="J131" s="82">
        <v>1</v>
      </c>
      <c r="K131" s="82">
        <v>0</v>
      </c>
      <c r="L131" s="82">
        <v>3</v>
      </c>
      <c r="M131" s="82">
        <v>1</v>
      </c>
      <c r="N131" s="82">
        <v>0</v>
      </c>
      <c r="O131" s="49"/>
    </row>
    <row r="132" spans="1:15">
      <c r="A132" s="40" t="s">
        <v>158</v>
      </c>
      <c r="B132" s="60">
        <v>2</v>
      </c>
      <c r="C132" s="60">
        <v>0</v>
      </c>
      <c r="D132" s="60">
        <v>0</v>
      </c>
      <c r="E132" s="60">
        <v>0</v>
      </c>
      <c r="F132" s="60">
        <v>0</v>
      </c>
      <c r="G132" s="60">
        <v>0</v>
      </c>
      <c r="H132" s="60">
        <v>0</v>
      </c>
      <c r="I132" s="60"/>
      <c r="J132" s="60">
        <v>1</v>
      </c>
      <c r="K132" s="60">
        <v>0</v>
      </c>
      <c r="L132" s="60">
        <v>1</v>
      </c>
      <c r="M132" s="60">
        <v>0</v>
      </c>
      <c r="N132" s="60">
        <v>0</v>
      </c>
      <c r="O132" s="34"/>
    </row>
    <row r="133" spans="1:15">
      <c r="A133" s="40" t="s">
        <v>160</v>
      </c>
      <c r="B133" s="60">
        <v>2</v>
      </c>
      <c r="C133" s="60">
        <v>0</v>
      </c>
      <c r="D133" s="60">
        <v>1</v>
      </c>
      <c r="E133" s="60">
        <v>0</v>
      </c>
      <c r="F133" s="60">
        <v>1</v>
      </c>
      <c r="G133" s="60">
        <v>0</v>
      </c>
      <c r="H133" s="60">
        <v>0</v>
      </c>
      <c r="I133" s="60">
        <v>0</v>
      </c>
      <c r="J133" s="60">
        <v>0</v>
      </c>
      <c r="K133" s="60">
        <v>0</v>
      </c>
      <c r="L133" s="60">
        <v>0</v>
      </c>
      <c r="M133" s="60">
        <v>0</v>
      </c>
      <c r="N133" s="60">
        <v>0</v>
      </c>
      <c r="O133" s="34"/>
    </row>
    <row r="134" spans="1:15">
      <c r="A134" s="40" t="s">
        <v>162</v>
      </c>
      <c r="B134" s="60">
        <v>9</v>
      </c>
      <c r="C134" s="60">
        <v>2</v>
      </c>
      <c r="D134" s="60">
        <v>0</v>
      </c>
      <c r="E134" s="60">
        <v>1</v>
      </c>
      <c r="F134" s="60">
        <v>0</v>
      </c>
      <c r="G134" s="60">
        <v>1</v>
      </c>
      <c r="H134" s="60">
        <v>0</v>
      </c>
      <c r="I134" s="60">
        <v>2</v>
      </c>
      <c r="J134" s="60">
        <v>0</v>
      </c>
      <c r="K134" s="60">
        <v>0</v>
      </c>
      <c r="L134" s="60">
        <v>2</v>
      </c>
      <c r="M134" s="60">
        <v>1</v>
      </c>
      <c r="N134" s="60">
        <v>0</v>
      </c>
      <c r="O134" s="34"/>
    </row>
    <row r="135" spans="1:15" s="28" customFormat="1">
      <c r="A135" s="42" t="s">
        <v>21</v>
      </c>
      <c r="B135" s="82">
        <v>169</v>
      </c>
      <c r="C135" s="82">
        <v>13</v>
      </c>
      <c r="D135" s="82">
        <v>9</v>
      </c>
      <c r="E135" s="82">
        <v>18</v>
      </c>
      <c r="F135" s="82">
        <v>14</v>
      </c>
      <c r="G135" s="82">
        <v>11</v>
      </c>
      <c r="H135" s="82">
        <v>12</v>
      </c>
      <c r="I135" s="82">
        <v>18</v>
      </c>
      <c r="J135" s="82">
        <v>11</v>
      </c>
      <c r="K135" s="82">
        <v>21</v>
      </c>
      <c r="L135" s="82">
        <v>13</v>
      </c>
      <c r="M135" s="82">
        <v>10</v>
      </c>
      <c r="N135" s="82">
        <v>19</v>
      </c>
      <c r="O135" s="49"/>
    </row>
    <row r="136" spans="1:15">
      <c r="A136" s="43" t="s">
        <v>179</v>
      </c>
      <c r="B136" s="60">
        <v>1</v>
      </c>
      <c r="C136" s="60">
        <v>0</v>
      </c>
      <c r="D136" s="60">
        <v>0</v>
      </c>
      <c r="E136" s="60">
        <v>0</v>
      </c>
      <c r="F136" s="60">
        <v>0</v>
      </c>
      <c r="G136" s="60">
        <v>0</v>
      </c>
      <c r="H136" s="60">
        <v>0</v>
      </c>
      <c r="I136" s="60">
        <v>0</v>
      </c>
      <c r="J136" s="60">
        <v>0</v>
      </c>
      <c r="K136" s="60">
        <v>0</v>
      </c>
      <c r="L136" s="60">
        <v>0</v>
      </c>
      <c r="M136" s="60">
        <v>0</v>
      </c>
      <c r="N136" s="60">
        <v>1</v>
      </c>
      <c r="O136" s="34"/>
    </row>
    <row r="137" spans="1:15">
      <c r="A137" s="40" t="s">
        <v>158</v>
      </c>
      <c r="B137" s="60">
        <v>43</v>
      </c>
      <c r="C137" s="60">
        <v>7</v>
      </c>
      <c r="D137" s="60">
        <v>3</v>
      </c>
      <c r="E137" s="60">
        <v>4</v>
      </c>
      <c r="F137" s="60">
        <v>1</v>
      </c>
      <c r="G137" s="60">
        <v>4</v>
      </c>
      <c r="H137" s="60">
        <v>2</v>
      </c>
      <c r="I137" s="60">
        <v>5</v>
      </c>
      <c r="J137" s="60">
        <v>2</v>
      </c>
      <c r="K137" s="60">
        <v>2</v>
      </c>
      <c r="L137" s="60">
        <v>4</v>
      </c>
      <c r="M137" s="60">
        <v>5</v>
      </c>
      <c r="N137" s="60">
        <v>4</v>
      </c>
      <c r="O137" s="34"/>
    </row>
    <row r="138" spans="1:15">
      <c r="A138" s="40" t="s">
        <v>177</v>
      </c>
      <c r="B138" s="60">
        <v>7</v>
      </c>
      <c r="C138" s="60">
        <v>1</v>
      </c>
      <c r="D138" s="60">
        <v>0</v>
      </c>
      <c r="E138" s="60">
        <v>0</v>
      </c>
      <c r="F138" s="60">
        <v>2</v>
      </c>
      <c r="G138" s="60">
        <v>0</v>
      </c>
      <c r="H138" s="60">
        <v>0</v>
      </c>
      <c r="I138" s="60">
        <v>0</v>
      </c>
      <c r="J138" s="60">
        <v>0</v>
      </c>
      <c r="K138" s="60">
        <v>0</v>
      </c>
      <c r="L138" s="60">
        <v>0</v>
      </c>
      <c r="M138" s="60">
        <v>1</v>
      </c>
      <c r="N138" s="60">
        <v>3</v>
      </c>
      <c r="O138" s="34"/>
    </row>
    <row r="139" spans="1:15">
      <c r="A139" s="40" t="s">
        <v>160</v>
      </c>
      <c r="B139" s="60">
        <v>21</v>
      </c>
      <c r="C139" s="60">
        <v>2</v>
      </c>
      <c r="D139" s="60">
        <v>1</v>
      </c>
      <c r="E139" s="60">
        <v>3</v>
      </c>
      <c r="F139" s="60">
        <v>1</v>
      </c>
      <c r="G139" s="60">
        <v>2</v>
      </c>
      <c r="H139" s="60">
        <v>1</v>
      </c>
      <c r="I139" s="60">
        <v>3</v>
      </c>
      <c r="J139" s="60"/>
      <c r="K139" s="60">
        <v>6</v>
      </c>
      <c r="L139" s="60">
        <v>2</v>
      </c>
      <c r="M139" s="60">
        <v>0</v>
      </c>
      <c r="N139" s="60">
        <v>0</v>
      </c>
      <c r="O139" s="34"/>
    </row>
    <row r="140" spans="1:15">
      <c r="A140" s="40" t="s">
        <v>161</v>
      </c>
      <c r="B140" s="60">
        <v>18</v>
      </c>
      <c r="C140" s="60">
        <v>0</v>
      </c>
      <c r="D140" s="60">
        <v>0</v>
      </c>
      <c r="E140" s="60">
        <v>1</v>
      </c>
      <c r="F140" s="60">
        <v>3</v>
      </c>
      <c r="G140" s="60">
        <v>1</v>
      </c>
      <c r="H140" s="60">
        <v>3</v>
      </c>
      <c r="I140" s="60">
        <v>2</v>
      </c>
      <c r="J140" s="60">
        <v>3</v>
      </c>
      <c r="K140" s="60">
        <v>2</v>
      </c>
      <c r="L140" s="60">
        <v>2</v>
      </c>
      <c r="M140" s="60">
        <v>1</v>
      </c>
      <c r="N140" s="60">
        <v>0</v>
      </c>
      <c r="O140" s="34"/>
    </row>
    <row r="141" spans="1:15">
      <c r="A141" s="40" t="s">
        <v>162</v>
      </c>
      <c r="B141" s="60">
        <v>78</v>
      </c>
      <c r="C141" s="60">
        <v>3</v>
      </c>
      <c r="D141" s="60">
        <v>5</v>
      </c>
      <c r="E141" s="60">
        <v>10</v>
      </c>
      <c r="F141" s="60">
        <v>7</v>
      </c>
      <c r="G141" s="60">
        <v>4</v>
      </c>
      <c r="H141" s="60">
        <v>6</v>
      </c>
      <c r="I141" s="60">
        <v>8</v>
      </c>
      <c r="J141" s="60">
        <v>6</v>
      </c>
      <c r="K141" s="60">
        <v>11</v>
      </c>
      <c r="L141" s="60">
        <v>5</v>
      </c>
      <c r="M141" s="60">
        <v>3</v>
      </c>
      <c r="N141" s="60">
        <v>10</v>
      </c>
      <c r="O141" s="34"/>
    </row>
    <row r="142" spans="1:15">
      <c r="A142" s="40" t="s">
        <v>80</v>
      </c>
      <c r="B142" s="60">
        <v>1</v>
      </c>
      <c r="C142" s="60">
        <v>0</v>
      </c>
      <c r="D142" s="60">
        <v>0</v>
      </c>
      <c r="E142" s="60">
        <v>0</v>
      </c>
      <c r="F142" s="60">
        <v>0</v>
      </c>
      <c r="G142" s="60">
        <v>0</v>
      </c>
      <c r="H142" s="60">
        <v>0</v>
      </c>
      <c r="I142" s="60">
        <v>0</v>
      </c>
      <c r="J142" s="60">
        <v>0</v>
      </c>
      <c r="K142" s="60">
        <v>0</v>
      </c>
      <c r="L142" s="60">
        <v>0</v>
      </c>
      <c r="M142" s="60">
        <v>0</v>
      </c>
      <c r="N142" s="60">
        <v>1</v>
      </c>
      <c r="O142" s="34"/>
    </row>
    <row r="143" spans="1:15" s="28" customFormat="1">
      <c r="A143" s="42" t="s">
        <v>22</v>
      </c>
      <c r="B143" s="82">
        <v>166</v>
      </c>
      <c r="C143" s="82">
        <v>30</v>
      </c>
      <c r="D143" s="82">
        <v>25</v>
      </c>
      <c r="E143" s="82">
        <v>17</v>
      </c>
      <c r="F143" s="82">
        <v>7</v>
      </c>
      <c r="G143" s="82">
        <v>3</v>
      </c>
      <c r="H143" s="82">
        <v>4</v>
      </c>
      <c r="I143" s="82">
        <v>8</v>
      </c>
      <c r="J143" s="82">
        <v>8</v>
      </c>
      <c r="K143" s="82">
        <v>10</v>
      </c>
      <c r="L143" s="82">
        <v>5</v>
      </c>
      <c r="M143" s="82">
        <v>20</v>
      </c>
      <c r="N143" s="82">
        <v>29</v>
      </c>
      <c r="O143" s="49"/>
    </row>
    <row r="144" spans="1:15">
      <c r="A144" s="40" t="s">
        <v>158</v>
      </c>
      <c r="B144" s="60">
        <v>44</v>
      </c>
      <c r="C144" s="60">
        <v>5</v>
      </c>
      <c r="D144" s="60">
        <v>3</v>
      </c>
      <c r="E144" s="60">
        <v>2</v>
      </c>
      <c r="F144" s="60">
        <v>4</v>
      </c>
      <c r="G144" s="60">
        <v>3</v>
      </c>
      <c r="H144" s="60">
        <v>4</v>
      </c>
      <c r="I144" s="60">
        <v>5</v>
      </c>
      <c r="J144" s="60">
        <v>4</v>
      </c>
      <c r="K144" s="60">
        <v>4</v>
      </c>
      <c r="L144" s="60">
        <v>3</v>
      </c>
      <c r="M144" s="60">
        <v>3</v>
      </c>
      <c r="N144" s="60">
        <v>4</v>
      </c>
      <c r="O144" s="34"/>
    </row>
    <row r="145" spans="1:15">
      <c r="A145" s="40" t="s">
        <v>177</v>
      </c>
      <c r="B145" s="60">
        <v>95</v>
      </c>
      <c r="C145" s="60">
        <v>23</v>
      </c>
      <c r="D145" s="60">
        <v>21</v>
      </c>
      <c r="E145" s="60">
        <v>15</v>
      </c>
      <c r="F145" s="60">
        <v>3</v>
      </c>
      <c r="G145" s="60">
        <v>0</v>
      </c>
      <c r="H145" s="60">
        <v>0</v>
      </c>
      <c r="I145" s="60">
        <v>0</v>
      </c>
      <c r="J145" s="60">
        <v>0</v>
      </c>
      <c r="K145" s="60">
        <v>0</v>
      </c>
      <c r="L145" s="60">
        <v>0</v>
      </c>
      <c r="M145" s="60">
        <v>14</v>
      </c>
      <c r="N145" s="60">
        <v>19</v>
      </c>
      <c r="O145" s="34"/>
    </row>
    <row r="146" spans="1:15">
      <c r="A146" s="40" t="s">
        <v>162</v>
      </c>
      <c r="B146" s="60">
        <v>26</v>
      </c>
      <c r="C146" s="60">
        <v>2</v>
      </c>
      <c r="D146" s="60">
        <v>1</v>
      </c>
      <c r="E146" s="60">
        <v>0</v>
      </c>
      <c r="F146" s="60">
        <v>0</v>
      </c>
      <c r="G146" s="60">
        <v>0</v>
      </c>
      <c r="H146" s="60">
        <v>0</v>
      </c>
      <c r="I146" s="60">
        <v>3</v>
      </c>
      <c r="J146" s="60">
        <v>3</v>
      </c>
      <c r="K146" s="60">
        <v>6</v>
      </c>
      <c r="L146" s="60">
        <v>2</v>
      </c>
      <c r="M146" s="60">
        <v>3</v>
      </c>
      <c r="N146" s="60">
        <v>6</v>
      </c>
      <c r="O146" s="34"/>
    </row>
    <row r="147" spans="1:15">
      <c r="A147" s="40" t="s">
        <v>80</v>
      </c>
      <c r="B147" s="60">
        <v>1</v>
      </c>
      <c r="C147" s="60">
        <v>0</v>
      </c>
      <c r="D147" s="60">
        <v>0</v>
      </c>
      <c r="E147" s="60">
        <v>0</v>
      </c>
      <c r="F147" s="60">
        <v>0</v>
      </c>
      <c r="G147" s="60">
        <v>0</v>
      </c>
      <c r="H147" s="60">
        <v>0</v>
      </c>
      <c r="I147" s="60">
        <v>0</v>
      </c>
      <c r="J147" s="60">
        <v>1</v>
      </c>
      <c r="K147" s="60">
        <v>0</v>
      </c>
      <c r="L147" s="60">
        <v>0</v>
      </c>
      <c r="M147" s="60">
        <v>0</v>
      </c>
      <c r="N147" s="60">
        <v>0</v>
      </c>
      <c r="O147" s="34"/>
    </row>
    <row r="148" spans="1:15" s="28" customFormat="1">
      <c r="A148" s="42" t="s">
        <v>23</v>
      </c>
      <c r="B148" s="82">
        <v>58</v>
      </c>
      <c r="C148" s="82">
        <v>2</v>
      </c>
      <c r="D148" s="82">
        <v>5</v>
      </c>
      <c r="E148" s="82">
        <v>4</v>
      </c>
      <c r="F148" s="82">
        <v>5</v>
      </c>
      <c r="G148" s="82">
        <v>4</v>
      </c>
      <c r="H148" s="82">
        <v>3</v>
      </c>
      <c r="I148" s="82">
        <v>5</v>
      </c>
      <c r="J148" s="82">
        <v>6</v>
      </c>
      <c r="K148" s="82">
        <v>3</v>
      </c>
      <c r="L148" s="82">
        <v>8</v>
      </c>
      <c r="M148" s="82">
        <v>7</v>
      </c>
      <c r="N148" s="82">
        <v>6</v>
      </c>
      <c r="O148" s="49"/>
    </row>
    <row r="149" spans="1:15">
      <c r="A149" s="40" t="s">
        <v>158</v>
      </c>
      <c r="B149" s="60">
        <v>55</v>
      </c>
      <c r="C149" s="60">
        <v>2</v>
      </c>
      <c r="D149" s="60">
        <v>5</v>
      </c>
      <c r="E149" s="60">
        <v>4</v>
      </c>
      <c r="F149" s="60">
        <v>4</v>
      </c>
      <c r="G149" s="60">
        <v>4</v>
      </c>
      <c r="H149" s="60">
        <v>3</v>
      </c>
      <c r="I149" s="60">
        <v>5</v>
      </c>
      <c r="J149" s="60">
        <v>5</v>
      </c>
      <c r="K149" s="60">
        <v>3</v>
      </c>
      <c r="L149" s="60">
        <v>8</v>
      </c>
      <c r="M149" s="60">
        <v>7</v>
      </c>
      <c r="N149" s="60">
        <v>5</v>
      </c>
      <c r="O149" s="34"/>
    </row>
    <row r="150" spans="1:15">
      <c r="A150" s="40" t="s">
        <v>161</v>
      </c>
      <c r="B150" s="60">
        <v>1</v>
      </c>
      <c r="C150" s="60">
        <v>0</v>
      </c>
      <c r="D150" s="60">
        <v>0</v>
      </c>
      <c r="E150" s="60">
        <v>0</v>
      </c>
      <c r="F150" s="60">
        <v>0</v>
      </c>
      <c r="G150" s="60">
        <v>0</v>
      </c>
      <c r="H150" s="60">
        <v>0</v>
      </c>
      <c r="I150" s="60">
        <v>0</v>
      </c>
      <c r="J150" s="60">
        <v>0</v>
      </c>
      <c r="K150" s="60">
        <v>0</v>
      </c>
      <c r="L150" s="60">
        <v>0</v>
      </c>
      <c r="M150" s="60">
        <v>0</v>
      </c>
      <c r="N150" s="60">
        <v>1</v>
      </c>
      <c r="O150" s="34"/>
    </row>
    <row r="151" spans="1:15">
      <c r="A151" s="40" t="s">
        <v>162</v>
      </c>
      <c r="B151" s="60">
        <v>1</v>
      </c>
      <c r="C151" s="60">
        <v>0</v>
      </c>
      <c r="D151" s="60">
        <v>0</v>
      </c>
      <c r="E151" s="60">
        <v>0</v>
      </c>
      <c r="F151" s="60">
        <v>0</v>
      </c>
      <c r="G151" s="60">
        <v>0</v>
      </c>
      <c r="H151" s="60">
        <v>0</v>
      </c>
      <c r="I151" s="60">
        <v>0</v>
      </c>
      <c r="J151" s="60">
        <v>1</v>
      </c>
      <c r="K151" s="60">
        <v>0</v>
      </c>
      <c r="L151" s="60">
        <v>0</v>
      </c>
      <c r="M151" s="60">
        <v>0</v>
      </c>
      <c r="N151" s="60">
        <v>0</v>
      </c>
      <c r="O151" s="34"/>
    </row>
    <row r="152" spans="1:15">
      <c r="A152" s="40" t="s">
        <v>80</v>
      </c>
      <c r="B152" s="60">
        <v>1</v>
      </c>
      <c r="C152" s="60">
        <v>0</v>
      </c>
      <c r="D152" s="60">
        <v>0</v>
      </c>
      <c r="E152" s="60">
        <v>0</v>
      </c>
      <c r="F152" s="60">
        <v>1</v>
      </c>
      <c r="G152" s="60">
        <v>0</v>
      </c>
      <c r="H152" s="60">
        <v>0</v>
      </c>
      <c r="I152" s="60">
        <v>0</v>
      </c>
      <c r="J152" s="60">
        <v>0</v>
      </c>
      <c r="K152" s="60">
        <v>0</v>
      </c>
      <c r="L152" s="60">
        <v>0</v>
      </c>
      <c r="M152" s="60">
        <v>0</v>
      </c>
      <c r="N152" s="60">
        <v>0</v>
      </c>
      <c r="O152" s="34"/>
    </row>
    <row r="153" spans="1:15" s="28" customFormat="1">
      <c r="A153" s="42" t="s">
        <v>43</v>
      </c>
      <c r="B153" s="82">
        <v>3</v>
      </c>
      <c r="C153" s="82">
        <v>1</v>
      </c>
      <c r="D153" s="82">
        <v>0</v>
      </c>
      <c r="E153" s="82">
        <v>0</v>
      </c>
      <c r="F153" s="82">
        <v>0</v>
      </c>
      <c r="G153" s="82">
        <v>0</v>
      </c>
      <c r="H153" s="82">
        <v>0</v>
      </c>
      <c r="I153" s="82">
        <v>1</v>
      </c>
      <c r="J153" s="82">
        <v>0</v>
      </c>
      <c r="K153" s="82">
        <v>1</v>
      </c>
      <c r="L153" s="82">
        <v>0</v>
      </c>
      <c r="M153" s="82">
        <v>0</v>
      </c>
      <c r="N153" s="82">
        <v>0</v>
      </c>
      <c r="O153" s="49"/>
    </row>
    <row r="154" spans="1:15">
      <c r="A154" s="40" t="s">
        <v>158</v>
      </c>
      <c r="B154" s="60">
        <v>3</v>
      </c>
      <c r="C154" s="60">
        <v>1</v>
      </c>
      <c r="D154" s="60">
        <v>0</v>
      </c>
      <c r="E154" s="60">
        <v>0</v>
      </c>
      <c r="F154" s="60">
        <v>0</v>
      </c>
      <c r="G154" s="60">
        <v>0</v>
      </c>
      <c r="H154" s="60">
        <v>0</v>
      </c>
      <c r="I154" s="60">
        <v>1</v>
      </c>
      <c r="J154" s="60">
        <v>0</v>
      </c>
      <c r="K154" s="60">
        <v>1</v>
      </c>
      <c r="L154" s="60">
        <v>0</v>
      </c>
      <c r="M154" s="60">
        <v>0</v>
      </c>
      <c r="N154" s="60">
        <v>0</v>
      </c>
      <c r="O154" s="34"/>
    </row>
    <row r="155" spans="1:15" s="28" customFormat="1">
      <c r="A155" s="42" t="s">
        <v>134</v>
      </c>
      <c r="B155" s="86">
        <v>1</v>
      </c>
      <c r="C155" s="86">
        <v>0</v>
      </c>
      <c r="D155" s="86">
        <v>1</v>
      </c>
      <c r="E155" s="86">
        <v>0</v>
      </c>
      <c r="F155" s="86">
        <v>0</v>
      </c>
      <c r="G155" s="86">
        <v>0</v>
      </c>
      <c r="H155" s="86">
        <v>0</v>
      </c>
      <c r="I155" s="86">
        <v>0</v>
      </c>
      <c r="J155" s="86">
        <v>0</v>
      </c>
      <c r="K155" s="86">
        <v>0</v>
      </c>
      <c r="L155" s="86">
        <v>0</v>
      </c>
      <c r="M155" s="86">
        <v>0</v>
      </c>
      <c r="N155" s="86">
        <v>0</v>
      </c>
      <c r="O155" s="49"/>
    </row>
    <row r="156" spans="1:15">
      <c r="A156" s="40" t="s">
        <v>158</v>
      </c>
      <c r="B156" s="60">
        <v>1</v>
      </c>
      <c r="C156" s="60">
        <v>0</v>
      </c>
      <c r="D156" s="60">
        <v>1</v>
      </c>
      <c r="E156" s="60">
        <v>0</v>
      </c>
      <c r="F156" s="60">
        <v>0</v>
      </c>
      <c r="G156" s="60">
        <v>0</v>
      </c>
      <c r="H156" s="60">
        <v>0</v>
      </c>
      <c r="I156" s="60">
        <v>0</v>
      </c>
      <c r="J156" s="60">
        <v>0</v>
      </c>
      <c r="K156" s="60">
        <v>0</v>
      </c>
      <c r="L156" s="60">
        <v>0</v>
      </c>
      <c r="M156" s="60">
        <v>0</v>
      </c>
      <c r="N156" s="60">
        <v>0</v>
      </c>
      <c r="O156" s="34"/>
    </row>
    <row r="157" spans="1:15" s="28" customFormat="1">
      <c r="A157" s="42" t="s">
        <v>24</v>
      </c>
      <c r="B157" s="82">
        <v>1010</v>
      </c>
      <c r="C157" s="82">
        <v>74</v>
      </c>
      <c r="D157" s="82">
        <v>82</v>
      </c>
      <c r="E157" s="82">
        <v>98</v>
      </c>
      <c r="F157" s="82">
        <v>79</v>
      </c>
      <c r="G157" s="82">
        <v>86</v>
      </c>
      <c r="H157" s="82">
        <v>88</v>
      </c>
      <c r="I157" s="82">
        <v>96</v>
      </c>
      <c r="J157" s="82">
        <v>88</v>
      </c>
      <c r="K157" s="82">
        <v>80</v>
      </c>
      <c r="L157" s="82">
        <v>84</v>
      </c>
      <c r="M157" s="82">
        <v>80</v>
      </c>
      <c r="N157" s="82">
        <v>75</v>
      </c>
      <c r="O157" s="55"/>
    </row>
    <row r="158" spans="1:15">
      <c r="A158" s="40" t="s">
        <v>158</v>
      </c>
      <c r="B158" s="60">
        <v>918</v>
      </c>
      <c r="C158" s="60">
        <v>71</v>
      </c>
      <c r="D158" s="60">
        <v>79</v>
      </c>
      <c r="E158" s="60">
        <v>86</v>
      </c>
      <c r="F158" s="60">
        <v>73</v>
      </c>
      <c r="G158" s="60">
        <v>79</v>
      </c>
      <c r="H158" s="60">
        <v>79</v>
      </c>
      <c r="I158" s="60">
        <v>82</v>
      </c>
      <c r="J158" s="60">
        <v>81</v>
      </c>
      <c r="K158" s="60">
        <v>75</v>
      </c>
      <c r="L158" s="60">
        <v>74</v>
      </c>
      <c r="M158" s="60">
        <v>71</v>
      </c>
      <c r="N158" s="60">
        <v>68</v>
      </c>
      <c r="O158" s="35"/>
    </row>
    <row r="159" spans="1:15">
      <c r="A159" s="40" t="s">
        <v>160</v>
      </c>
      <c r="B159" s="60">
        <v>5</v>
      </c>
      <c r="C159" s="60">
        <v>0</v>
      </c>
      <c r="D159" s="60">
        <v>0</v>
      </c>
      <c r="E159" s="60">
        <v>0</v>
      </c>
      <c r="F159" s="60">
        <v>2</v>
      </c>
      <c r="G159" s="60">
        <v>0</v>
      </c>
      <c r="H159" s="60">
        <v>0</v>
      </c>
      <c r="I159" s="60">
        <v>1</v>
      </c>
      <c r="J159" s="60">
        <v>0</v>
      </c>
      <c r="K159" s="60">
        <v>0</v>
      </c>
      <c r="L159" s="60">
        <v>1</v>
      </c>
      <c r="M159" s="60">
        <v>0</v>
      </c>
      <c r="N159" s="60">
        <v>1</v>
      </c>
      <c r="O159" s="35"/>
    </row>
    <row r="160" spans="1:15">
      <c r="A160" s="40" t="s">
        <v>161</v>
      </c>
      <c r="B160" s="60">
        <v>1</v>
      </c>
      <c r="C160" s="60">
        <v>0</v>
      </c>
      <c r="D160" s="60">
        <v>0</v>
      </c>
      <c r="E160" s="60">
        <v>0</v>
      </c>
      <c r="F160" s="60">
        <v>0</v>
      </c>
      <c r="G160" s="60">
        <v>0</v>
      </c>
      <c r="H160" s="60">
        <v>0</v>
      </c>
      <c r="I160" s="60">
        <v>0</v>
      </c>
      <c r="J160" s="60">
        <v>0</v>
      </c>
      <c r="K160" s="60">
        <v>1</v>
      </c>
      <c r="L160" s="60">
        <v>0</v>
      </c>
      <c r="M160" s="60">
        <v>0</v>
      </c>
      <c r="N160" s="60">
        <v>0</v>
      </c>
      <c r="O160" s="34"/>
    </row>
    <row r="161" spans="1:15">
      <c r="A161" s="40" t="s">
        <v>162</v>
      </c>
      <c r="B161" s="60">
        <v>86</v>
      </c>
      <c r="C161" s="60">
        <v>3</v>
      </c>
      <c r="D161" s="60">
        <v>3</v>
      </c>
      <c r="E161" s="60">
        <v>12</v>
      </c>
      <c r="F161" s="60">
        <v>4</v>
      </c>
      <c r="G161" s="60">
        <v>7</v>
      </c>
      <c r="H161" s="60">
        <v>9</v>
      </c>
      <c r="I161" s="60">
        <v>13</v>
      </c>
      <c r="J161" s="60">
        <v>7</v>
      </c>
      <c r="K161" s="60">
        <v>4</v>
      </c>
      <c r="L161" s="60">
        <v>9</v>
      </c>
      <c r="M161" s="60">
        <v>9</v>
      </c>
      <c r="N161" s="60">
        <v>6</v>
      </c>
      <c r="O161" s="34"/>
    </row>
    <row r="162" spans="1:15" s="28" customFormat="1">
      <c r="A162" s="42" t="s">
        <v>135</v>
      </c>
      <c r="B162" s="82">
        <v>22</v>
      </c>
      <c r="C162" s="82">
        <v>0</v>
      </c>
      <c r="D162" s="82">
        <v>5</v>
      </c>
      <c r="E162" s="82">
        <v>2</v>
      </c>
      <c r="F162" s="82">
        <v>1</v>
      </c>
      <c r="G162" s="82">
        <v>1</v>
      </c>
      <c r="H162" s="82">
        <v>0</v>
      </c>
      <c r="I162" s="82">
        <v>0</v>
      </c>
      <c r="J162" s="82">
        <v>0</v>
      </c>
      <c r="K162" s="82">
        <v>1</v>
      </c>
      <c r="L162" s="82">
        <v>3</v>
      </c>
      <c r="M162" s="82">
        <v>5</v>
      </c>
      <c r="N162" s="82">
        <v>4</v>
      </c>
      <c r="O162" s="49"/>
    </row>
    <row r="163" spans="1:15">
      <c r="A163" s="40" t="s">
        <v>158</v>
      </c>
      <c r="B163" s="60">
        <v>16</v>
      </c>
      <c r="C163" s="60">
        <v>0</v>
      </c>
      <c r="D163" s="60">
        <v>1</v>
      </c>
      <c r="E163" s="60">
        <v>1</v>
      </c>
      <c r="F163" s="60">
        <v>0</v>
      </c>
      <c r="G163" s="60">
        <v>1</v>
      </c>
      <c r="H163" s="60">
        <v>0</v>
      </c>
      <c r="I163" s="60">
        <v>0</v>
      </c>
      <c r="J163" s="60">
        <v>0</v>
      </c>
      <c r="K163" s="60">
        <v>1</v>
      </c>
      <c r="L163" s="60">
        <v>3</v>
      </c>
      <c r="M163" s="60">
        <v>5</v>
      </c>
      <c r="N163" s="60">
        <v>4</v>
      </c>
      <c r="O163" s="34"/>
    </row>
    <row r="164" spans="1:15">
      <c r="A164" s="40" t="s">
        <v>169</v>
      </c>
      <c r="B164" s="60">
        <v>6</v>
      </c>
      <c r="C164" s="60">
        <v>0</v>
      </c>
      <c r="D164" s="60">
        <v>4</v>
      </c>
      <c r="E164" s="60">
        <v>1</v>
      </c>
      <c r="F164" s="60">
        <v>1</v>
      </c>
      <c r="G164" s="60">
        <v>0</v>
      </c>
      <c r="H164" s="60">
        <v>0</v>
      </c>
      <c r="I164" s="60">
        <v>0</v>
      </c>
      <c r="J164" s="60">
        <v>0</v>
      </c>
      <c r="K164" s="60">
        <v>0</v>
      </c>
      <c r="L164" s="60">
        <v>0</v>
      </c>
      <c r="M164" s="60">
        <v>0</v>
      </c>
      <c r="N164" s="60">
        <v>0</v>
      </c>
      <c r="O164" s="34"/>
    </row>
    <row r="165" spans="1:15" s="28" customFormat="1">
      <c r="A165" s="42" t="s">
        <v>25</v>
      </c>
      <c r="B165" s="82">
        <v>366</v>
      </c>
      <c r="C165" s="82">
        <v>35</v>
      </c>
      <c r="D165" s="82">
        <v>41</v>
      </c>
      <c r="E165" s="82">
        <v>40</v>
      </c>
      <c r="F165" s="82">
        <v>30</v>
      </c>
      <c r="G165" s="82">
        <v>40</v>
      </c>
      <c r="H165" s="82">
        <v>23</v>
      </c>
      <c r="I165" s="82">
        <v>23</v>
      </c>
      <c r="J165" s="82">
        <v>20</v>
      </c>
      <c r="K165" s="82">
        <v>16</v>
      </c>
      <c r="L165" s="82">
        <v>23</v>
      </c>
      <c r="M165" s="82">
        <v>34</v>
      </c>
      <c r="N165" s="82">
        <v>41</v>
      </c>
      <c r="O165" s="49"/>
    </row>
    <row r="166" spans="1:15">
      <c r="A166" s="40" t="s">
        <v>158</v>
      </c>
      <c r="B166" s="60">
        <v>149</v>
      </c>
      <c r="C166" s="60">
        <v>16</v>
      </c>
      <c r="D166" s="60">
        <v>15</v>
      </c>
      <c r="E166" s="60">
        <v>13</v>
      </c>
      <c r="F166" s="60">
        <v>12</v>
      </c>
      <c r="G166" s="60">
        <v>17</v>
      </c>
      <c r="H166" s="60">
        <v>13</v>
      </c>
      <c r="I166" s="60">
        <v>12</v>
      </c>
      <c r="J166" s="60">
        <v>10</v>
      </c>
      <c r="K166" s="60">
        <v>7</v>
      </c>
      <c r="L166" s="60">
        <v>9</v>
      </c>
      <c r="M166" s="60">
        <v>10</v>
      </c>
      <c r="N166" s="60">
        <v>15</v>
      </c>
      <c r="O166" s="34"/>
    </row>
    <row r="167" spans="1:15">
      <c r="A167" s="40" t="s">
        <v>177</v>
      </c>
      <c r="B167" s="60">
        <v>58</v>
      </c>
      <c r="C167" s="60">
        <v>13</v>
      </c>
      <c r="D167" s="60">
        <v>11</v>
      </c>
      <c r="E167" s="60">
        <v>13</v>
      </c>
      <c r="F167" s="60">
        <v>3</v>
      </c>
      <c r="G167" s="60">
        <v>0</v>
      </c>
      <c r="H167" s="60">
        <v>0</v>
      </c>
      <c r="I167" s="60">
        <v>0</v>
      </c>
      <c r="J167" s="60">
        <v>0</v>
      </c>
      <c r="K167" s="60">
        <v>0</v>
      </c>
      <c r="L167" s="60">
        <v>0</v>
      </c>
      <c r="M167" s="60">
        <v>6</v>
      </c>
      <c r="N167" s="60">
        <v>12</v>
      </c>
      <c r="O167" s="34"/>
    </row>
    <row r="168" spans="1:15">
      <c r="A168" s="40" t="s">
        <v>160</v>
      </c>
      <c r="B168" s="60">
        <v>16</v>
      </c>
      <c r="C168" s="60">
        <v>0</v>
      </c>
      <c r="D168" s="60">
        <v>3</v>
      </c>
      <c r="E168" s="60">
        <v>1</v>
      </c>
      <c r="F168" s="60">
        <v>1</v>
      </c>
      <c r="G168" s="60">
        <v>2</v>
      </c>
      <c r="H168" s="60">
        <v>2</v>
      </c>
      <c r="I168" s="60">
        <v>2</v>
      </c>
      <c r="J168" s="60">
        <v>0</v>
      </c>
      <c r="K168" s="60">
        <v>0</v>
      </c>
      <c r="L168" s="60">
        <v>2</v>
      </c>
      <c r="M168" s="60">
        <v>2</v>
      </c>
      <c r="N168" s="60">
        <v>1</v>
      </c>
      <c r="O168" s="34"/>
    </row>
    <row r="169" spans="1:15">
      <c r="A169" s="40" t="s">
        <v>162</v>
      </c>
      <c r="B169" s="60">
        <v>142</v>
      </c>
      <c r="C169" s="60">
        <v>5</v>
      </c>
      <c r="D169" s="60">
        <v>12</v>
      </c>
      <c r="E169" s="60">
        <v>13</v>
      </c>
      <c r="F169" s="60">
        <v>14</v>
      </c>
      <c r="G169" s="60">
        <v>21</v>
      </c>
      <c r="H169" s="60">
        <v>8</v>
      </c>
      <c r="I169" s="60">
        <v>9</v>
      </c>
      <c r="J169" s="60">
        <v>10</v>
      </c>
      <c r="K169" s="60">
        <v>9</v>
      </c>
      <c r="L169" s="60">
        <v>12</v>
      </c>
      <c r="M169" s="60">
        <v>16</v>
      </c>
      <c r="N169" s="60">
        <v>13</v>
      </c>
      <c r="O169" s="34"/>
    </row>
    <row r="170" spans="1:15">
      <c r="A170" s="40" t="s">
        <v>80</v>
      </c>
      <c r="B170" s="60">
        <v>1</v>
      </c>
      <c r="C170" s="60">
        <v>1</v>
      </c>
      <c r="D170" s="60">
        <v>0</v>
      </c>
      <c r="E170" s="60">
        <v>0</v>
      </c>
      <c r="F170" s="60">
        <v>0</v>
      </c>
      <c r="G170" s="60">
        <v>0</v>
      </c>
      <c r="H170" s="60">
        <v>0</v>
      </c>
      <c r="I170" s="60">
        <v>0</v>
      </c>
      <c r="J170" s="60">
        <v>0</v>
      </c>
      <c r="K170" s="60">
        <v>0</v>
      </c>
      <c r="L170" s="60">
        <v>0</v>
      </c>
      <c r="M170" s="60">
        <v>0</v>
      </c>
      <c r="N170" s="60">
        <v>0</v>
      </c>
      <c r="O170" s="34"/>
    </row>
    <row r="171" spans="1:15" s="28" customFormat="1">
      <c r="A171" s="42" t="s">
        <v>103</v>
      </c>
      <c r="B171" s="82">
        <v>2</v>
      </c>
      <c r="C171" s="86">
        <v>0</v>
      </c>
      <c r="D171" s="86">
        <v>1</v>
      </c>
      <c r="E171" s="86">
        <v>0</v>
      </c>
      <c r="F171" s="86">
        <v>0</v>
      </c>
      <c r="G171" s="86">
        <v>0</v>
      </c>
      <c r="H171" s="86">
        <v>0</v>
      </c>
      <c r="I171" s="86">
        <v>0</v>
      </c>
      <c r="J171" s="86">
        <v>1</v>
      </c>
      <c r="K171" s="86">
        <v>0</v>
      </c>
      <c r="L171" s="86">
        <v>0</v>
      </c>
      <c r="M171" s="86">
        <v>0</v>
      </c>
      <c r="N171" s="86">
        <v>0</v>
      </c>
      <c r="O171" s="49"/>
    </row>
    <row r="172" spans="1:15">
      <c r="A172" s="40" t="s">
        <v>162</v>
      </c>
      <c r="B172" s="60">
        <v>1</v>
      </c>
      <c r="C172" s="60">
        <v>0</v>
      </c>
      <c r="D172" s="60">
        <v>1</v>
      </c>
      <c r="E172" s="60">
        <v>0</v>
      </c>
      <c r="F172" s="60">
        <v>0</v>
      </c>
      <c r="G172" s="60">
        <v>0</v>
      </c>
      <c r="H172" s="60">
        <v>0</v>
      </c>
      <c r="I172" s="60">
        <v>0</v>
      </c>
      <c r="J172" s="60">
        <v>0</v>
      </c>
      <c r="K172" s="60">
        <v>0</v>
      </c>
      <c r="L172" s="60">
        <v>0</v>
      </c>
      <c r="M172" s="60">
        <v>0</v>
      </c>
      <c r="N172" s="60">
        <v>0</v>
      </c>
      <c r="O172" s="34"/>
    </row>
    <row r="173" spans="1:15">
      <c r="A173" s="40" t="s">
        <v>166</v>
      </c>
      <c r="B173" s="60">
        <v>1</v>
      </c>
      <c r="C173" s="60">
        <v>0</v>
      </c>
      <c r="D173" s="60">
        <v>0</v>
      </c>
      <c r="E173" s="60">
        <v>0</v>
      </c>
      <c r="F173" s="60">
        <v>0</v>
      </c>
      <c r="G173" s="60">
        <v>0</v>
      </c>
      <c r="H173" s="60">
        <v>0</v>
      </c>
      <c r="I173" s="60">
        <v>0</v>
      </c>
      <c r="J173" s="60">
        <v>1</v>
      </c>
      <c r="K173" s="60">
        <v>0</v>
      </c>
      <c r="L173" s="60">
        <v>0</v>
      </c>
      <c r="M173" s="60">
        <v>0</v>
      </c>
      <c r="N173" s="60">
        <v>0</v>
      </c>
      <c r="O173" s="34"/>
    </row>
    <row r="174" spans="1:15" s="28" customFormat="1">
      <c r="A174" s="42" t="s">
        <v>136</v>
      </c>
      <c r="B174" s="82">
        <v>12</v>
      </c>
      <c r="C174" s="82">
        <v>0</v>
      </c>
      <c r="D174" s="82">
        <v>0</v>
      </c>
      <c r="E174" s="82">
        <v>0</v>
      </c>
      <c r="F174" s="82">
        <v>1</v>
      </c>
      <c r="G174" s="82">
        <v>2</v>
      </c>
      <c r="H174" s="82">
        <v>1</v>
      </c>
      <c r="I174" s="82">
        <v>2</v>
      </c>
      <c r="J174" s="82">
        <v>1</v>
      </c>
      <c r="K174" s="82">
        <v>0</v>
      </c>
      <c r="L174" s="82">
        <v>2</v>
      </c>
      <c r="M174" s="82">
        <v>0</v>
      </c>
      <c r="N174" s="82">
        <v>3</v>
      </c>
      <c r="O174" s="49"/>
    </row>
    <row r="175" spans="1:15">
      <c r="A175" s="40" t="s">
        <v>160</v>
      </c>
      <c r="B175" s="60">
        <v>12</v>
      </c>
      <c r="C175" s="60">
        <v>0</v>
      </c>
      <c r="D175" s="60">
        <v>0</v>
      </c>
      <c r="E175" s="60">
        <v>0</v>
      </c>
      <c r="F175" s="60">
        <v>1</v>
      </c>
      <c r="G175" s="60">
        <v>2</v>
      </c>
      <c r="H175" s="60">
        <v>1</v>
      </c>
      <c r="I175" s="60">
        <v>2</v>
      </c>
      <c r="J175" s="60">
        <v>1</v>
      </c>
      <c r="K175" s="60">
        <v>0</v>
      </c>
      <c r="L175" s="60">
        <v>2</v>
      </c>
      <c r="M175" s="60">
        <v>0</v>
      </c>
      <c r="N175" s="60">
        <v>3</v>
      </c>
      <c r="O175" s="34"/>
    </row>
    <row r="176" spans="1:15" s="28" customFormat="1">
      <c r="A176" s="42" t="s">
        <v>26</v>
      </c>
      <c r="B176" s="82">
        <v>22</v>
      </c>
      <c r="C176" s="82">
        <v>0</v>
      </c>
      <c r="D176" s="82">
        <v>1</v>
      </c>
      <c r="E176" s="82">
        <v>4</v>
      </c>
      <c r="F176" s="82">
        <v>2</v>
      </c>
      <c r="G176" s="82">
        <v>2</v>
      </c>
      <c r="H176" s="82">
        <v>4</v>
      </c>
      <c r="I176" s="82">
        <v>3</v>
      </c>
      <c r="J176" s="82"/>
      <c r="K176" s="82">
        <v>1</v>
      </c>
      <c r="L176" s="82">
        <v>0</v>
      </c>
      <c r="M176" s="82">
        <v>2</v>
      </c>
      <c r="N176" s="82">
        <v>3</v>
      </c>
      <c r="O176" s="49"/>
    </row>
    <row r="177" spans="1:15">
      <c r="A177" s="40" t="s">
        <v>158</v>
      </c>
      <c r="B177" s="60">
        <v>1</v>
      </c>
      <c r="C177" s="60">
        <v>0</v>
      </c>
      <c r="D177" s="60">
        <v>0</v>
      </c>
      <c r="E177" s="60">
        <v>0</v>
      </c>
      <c r="F177" s="60">
        <v>0</v>
      </c>
      <c r="G177" s="60">
        <v>0</v>
      </c>
      <c r="H177" s="60">
        <v>0</v>
      </c>
      <c r="I177" s="60">
        <v>0</v>
      </c>
      <c r="J177" s="60">
        <v>0</v>
      </c>
      <c r="K177" s="60">
        <v>0</v>
      </c>
      <c r="L177" s="60">
        <v>0</v>
      </c>
      <c r="M177" s="60">
        <v>1</v>
      </c>
      <c r="N177" s="60">
        <v>0</v>
      </c>
      <c r="O177" s="34"/>
    </row>
    <row r="178" spans="1:15">
      <c r="A178" s="40" t="s">
        <v>161</v>
      </c>
      <c r="B178" s="60">
        <v>1</v>
      </c>
      <c r="C178" s="60">
        <v>0</v>
      </c>
      <c r="D178" s="60">
        <v>0</v>
      </c>
      <c r="E178" s="60">
        <v>0</v>
      </c>
      <c r="F178" s="60">
        <v>1</v>
      </c>
      <c r="G178" s="60">
        <v>0</v>
      </c>
      <c r="H178" s="60">
        <v>0</v>
      </c>
      <c r="I178" s="60">
        <v>0</v>
      </c>
      <c r="J178" s="60">
        <v>0</v>
      </c>
      <c r="K178" s="60">
        <v>0</v>
      </c>
      <c r="L178" s="60">
        <v>0</v>
      </c>
      <c r="M178" s="60">
        <v>0</v>
      </c>
      <c r="N178" s="60">
        <v>0</v>
      </c>
      <c r="O178" s="34"/>
    </row>
    <row r="179" spans="1:15">
      <c r="A179" s="40" t="s">
        <v>162</v>
      </c>
      <c r="B179" s="60">
        <v>20</v>
      </c>
      <c r="C179" s="60">
        <v>0</v>
      </c>
      <c r="D179" s="60">
        <v>1</v>
      </c>
      <c r="E179" s="60">
        <v>4</v>
      </c>
      <c r="F179" s="60">
        <v>1</v>
      </c>
      <c r="G179" s="60">
        <v>2</v>
      </c>
      <c r="H179" s="60">
        <v>4</v>
      </c>
      <c r="I179" s="60">
        <v>3</v>
      </c>
      <c r="J179" s="60">
        <v>0</v>
      </c>
      <c r="K179" s="60">
        <v>1</v>
      </c>
      <c r="L179" s="60">
        <v>0</v>
      </c>
      <c r="M179" s="60">
        <v>1</v>
      </c>
      <c r="N179" s="60">
        <v>3</v>
      </c>
      <c r="O179" s="34"/>
    </row>
    <row r="180" spans="1:15" s="28" customFormat="1">
      <c r="A180" s="42" t="s">
        <v>180</v>
      </c>
      <c r="B180" s="82">
        <v>81</v>
      </c>
      <c r="C180" s="82">
        <v>9</v>
      </c>
      <c r="D180" s="82">
        <v>11</v>
      </c>
      <c r="E180" s="82">
        <v>10</v>
      </c>
      <c r="F180" s="82">
        <v>6</v>
      </c>
      <c r="G180" s="82">
        <v>9</v>
      </c>
      <c r="H180" s="82">
        <v>3</v>
      </c>
      <c r="I180" s="82">
        <v>4</v>
      </c>
      <c r="J180" s="82">
        <v>7</v>
      </c>
      <c r="K180" s="82">
        <v>4</v>
      </c>
      <c r="L180" s="82">
        <v>5</v>
      </c>
      <c r="M180" s="82">
        <v>6</v>
      </c>
      <c r="N180" s="82">
        <v>7</v>
      </c>
      <c r="O180" s="49"/>
    </row>
    <row r="181" spans="1:15">
      <c r="A181" s="40" t="s">
        <v>158</v>
      </c>
      <c r="B181" s="60">
        <v>40</v>
      </c>
      <c r="C181" s="60">
        <v>3</v>
      </c>
      <c r="D181" s="60">
        <v>7</v>
      </c>
      <c r="E181" s="60">
        <v>5</v>
      </c>
      <c r="F181" s="60">
        <v>2</v>
      </c>
      <c r="G181" s="60">
        <v>5</v>
      </c>
      <c r="H181" s="60">
        <v>3</v>
      </c>
      <c r="I181" s="60">
        <v>3</v>
      </c>
      <c r="J181" s="60">
        <v>3</v>
      </c>
      <c r="K181" s="60">
        <v>3</v>
      </c>
      <c r="L181" s="60">
        <v>2</v>
      </c>
      <c r="M181" s="60">
        <v>2</v>
      </c>
      <c r="N181" s="60">
        <v>2</v>
      </c>
      <c r="O181" s="34"/>
    </row>
    <row r="182" spans="1:15">
      <c r="A182" s="40" t="s">
        <v>177</v>
      </c>
      <c r="B182" s="60">
        <v>13</v>
      </c>
      <c r="C182" s="60">
        <v>3</v>
      </c>
      <c r="D182" s="60">
        <v>3</v>
      </c>
      <c r="E182" s="60">
        <v>3</v>
      </c>
      <c r="F182" s="60">
        <v>0</v>
      </c>
      <c r="G182" s="60">
        <v>0</v>
      </c>
      <c r="H182" s="60">
        <v>0</v>
      </c>
      <c r="I182" s="60">
        <v>0</v>
      </c>
      <c r="J182" s="60">
        <v>0</v>
      </c>
      <c r="K182" s="60">
        <v>0</v>
      </c>
      <c r="L182" s="60">
        <v>0</v>
      </c>
      <c r="M182" s="60">
        <v>1</v>
      </c>
      <c r="N182" s="60">
        <v>3</v>
      </c>
      <c r="O182" s="34"/>
    </row>
    <row r="183" spans="1:15">
      <c r="A183" s="40" t="s">
        <v>160</v>
      </c>
      <c r="B183" s="60">
        <v>6</v>
      </c>
      <c r="C183" s="82">
        <v>0</v>
      </c>
      <c r="D183" s="82">
        <v>0</v>
      </c>
      <c r="E183" s="82">
        <v>0</v>
      </c>
      <c r="F183" s="82">
        <v>0</v>
      </c>
      <c r="G183" s="82">
        <v>1</v>
      </c>
      <c r="H183" s="82">
        <v>0</v>
      </c>
      <c r="I183" s="82">
        <v>0</v>
      </c>
      <c r="J183" s="82">
        <v>2</v>
      </c>
      <c r="K183" s="82">
        <v>1</v>
      </c>
      <c r="L183" s="82">
        <v>1</v>
      </c>
      <c r="M183" s="82">
        <v>1</v>
      </c>
      <c r="N183" s="82">
        <v>0</v>
      </c>
      <c r="O183" s="34"/>
    </row>
    <row r="184" spans="1:15">
      <c r="A184" s="40" t="s">
        <v>161</v>
      </c>
      <c r="B184" s="60">
        <v>1</v>
      </c>
      <c r="C184" s="60">
        <v>0</v>
      </c>
      <c r="D184" s="60">
        <v>0</v>
      </c>
      <c r="E184" s="60">
        <v>0</v>
      </c>
      <c r="F184" s="60">
        <v>0</v>
      </c>
      <c r="G184" s="60">
        <v>0</v>
      </c>
      <c r="H184" s="60">
        <v>0</v>
      </c>
      <c r="I184" s="60">
        <v>0</v>
      </c>
      <c r="J184" s="60">
        <v>0</v>
      </c>
      <c r="K184" s="60">
        <v>0</v>
      </c>
      <c r="L184" s="60">
        <v>0</v>
      </c>
      <c r="M184" s="60">
        <v>0</v>
      </c>
      <c r="N184" s="60">
        <v>1</v>
      </c>
      <c r="O184" s="34"/>
    </row>
    <row r="185" spans="1:15">
      <c r="A185" s="40" t="s">
        <v>162</v>
      </c>
      <c r="B185" s="60">
        <v>16</v>
      </c>
      <c r="C185" s="60">
        <v>3</v>
      </c>
      <c r="D185" s="60">
        <v>1</v>
      </c>
      <c r="E185" s="60">
        <v>1</v>
      </c>
      <c r="F185" s="60">
        <v>1</v>
      </c>
      <c r="G185" s="60">
        <v>3</v>
      </c>
      <c r="H185" s="60">
        <v>0</v>
      </c>
      <c r="I185" s="60">
        <v>1</v>
      </c>
      <c r="J185" s="60">
        <v>2</v>
      </c>
      <c r="K185" s="60">
        <v>0</v>
      </c>
      <c r="L185" s="60">
        <v>2</v>
      </c>
      <c r="M185" s="60">
        <v>2</v>
      </c>
      <c r="N185" s="60">
        <v>0</v>
      </c>
      <c r="O185" s="34"/>
    </row>
    <row r="186" spans="1:15">
      <c r="A186" s="40" t="s">
        <v>80</v>
      </c>
      <c r="B186" s="60">
        <v>3</v>
      </c>
      <c r="C186" s="82">
        <v>0</v>
      </c>
      <c r="D186" s="82">
        <v>0</v>
      </c>
      <c r="E186" s="82">
        <v>0</v>
      </c>
      <c r="F186" s="82">
        <v>2</v>
      </c>
      <c r="G186" s="82">
        <v>0</v>
      </c>
      <c r="H186" s="82">
        <v>0</v>
      </c>
      <c r="I186" s="82">
        <v>0</v>
      </c>
      <c r="J186" s="82">
        <v>0</v>
      </c>
      <c r="K186" s="82">
        <v>0</v>
      </c>
      <c r="L186" s="82">
        <v>0</v>
      </c>
      <c r="M186" s="82">
        <v>0</v>
      </c>
      <c r="N186" s="82">
        <v>1</v>
      </c>
      <c r="O186" s="34"/>
    </row>
    <row r="187" spans="1:15">
      <c r="A187" s="40" t="s">
        <v>166</v>
      </c>
      <c r="B187" s="60">
        <v>2</v>
      </c>
      <c r="C187" s="60">
        <v>0</v>
      </c>
      <c r="D187" s="60">
        <v>0</v>
      </c>
      <c r="E187" s="60">
        <v>1</v>
      </c>
      <c r="F187" s="60">
        <v>1</v>
      </c>
      <c r="G187" s="60">
        <v>0</v>
      </c>
      <c r="H187" s="60">
        <v>0</v>
      </c>
      <c r="I187" s="60">
        <v>0</v>
      </c>
      <c r="J187" s="60">
        <v>0</v>
      </c>
      <c r="K187" s="60">
        <v>0</v>
      </c>
      <c r="L187" s="60">
        <v>0</v>
      </c>
      <c r="M187" s="60">
        <v>0</v>
      </c>
      <c r="N187" s="60">
        <v>0</v>
      </c>
      <c r="O187" s="34"/>
    </row>
    <row r="188" spans="1:15" s="28" customFormat="1">
      <c r="A188" s="42" t="s">
        <v>66</v>
      </c>
      <c r="B188" s="82">
        <v>777</v>
      </c>
      <c r="C188" s="82">
        <v>74</v>
      </c>
      <c r="D188" s="82">
        <v>70</v>
      </c>
      <c r="E188" s="82">
        <v>76</v>
      </c>
      <c r="F188" s="82">
        <v>72</v>
      </c>
      <c r="G188" s="82">
        <v>68</v>
      </c>
      <c r="H188" s="82">
        <v>66</v>
      </c>
      <c r="I188" s="82">
        <v>56</v>
      </c>
      <c r="J188" s="82">
        <v>60</v>
      </c>
      <c r="K188" s="82">
        <v>54</v>
      </c>
      <c r="L188" s="82">
        <v>56</v>
      </c>
      <c r="M188" s="82">
        <v>61</v>
      </c>
      <c r="N188" s="82">
        <v>64</v>
      </c>
      <c r="O188" s="49"/>
    </row>
    <row r="189" spans="1:15">
      <c r="A189" s="40" t="s">
        <v>159</v>
      </c>
      <c r="B189" s="60">
        <v>7</v>
      </c>
      <c r="C189" s="60">
        <v>0</v>
      </c>
      <c r="D189" s="60">
        <v>1</v>
      </c>
      <c r="E189" s="60">
        <v>0</v>
      </c>
      <c r="F189" s="60">
        <v>0</v>
      </c>
      <c r="G189" s="60">
        <v>1</v>
      </c>
      <c r="H189" s="60">
        <v>0</v>
      </c>
      <c r="I189" s="60">
        <v>1</v>
      </c>
      <c r="J189" s="60">
        <v>1</v>
      </c>
      <c r="K189" s="60">
        <v>2</v>
      </c>
      <c r="L189" s="60">
        <v>0</v>
      </c>
      <c r="M189" s="60">
        <v>0</v>
      </c>
      <c r="N189" s="60">
        <v>1</v>
      </c>
      <c r="O189" s="34"/>
    </row>
    <row r="190" spans="1:15">
      <c r="A190" s="40" t="s">
        <v>158</v>
      </c>
      <c r="B190" s="60">
        <v>489</v>
      </c>
      <c r="C190" s="60">
        <v>40</v>
      </c>
      <c r="D190" s="60">
        <v>40</v>
      </c>
      <c r="E190" s="60">
        <v>47</v>
      </c>
      <c r="F190" s="60">
        <v>55</v>
      </c>
      <c r="G190" s="60">
        <v>45</v>
      </c>
      <c r="H190" s="60">
        <v>45</v>
      </c>
      <c r="I190" s="60">
        <v>31</v>
      </c>
      <c r="J190" s="60">
        <v>30</v>
      </c>
      <c r="K190" s="60">
        <v>31</v>
      </c>
      <c r="L190" s="60">
        <v>43</v>
      </c>
      <c r="M190" s="60">
        <v>41</v>
      </c>
      <c r="N190" s="60">
        <v>41</v>
      </c>
      <c r="O190" s="34"/>
    </row>
    <row r="191" spans="1:15">
      <c r="A191" s="40" t="s">
        <v>177</v>
      </c>
      <c r="B191" s="60">
        <v>109</v>
      </c>
      <c r="C191" s="60">
        <v>9</v>
      </c>
      <c r="D191" s="60">
        <v>9</v>
      </c>
      <c r="E191" s="60">
        <v>13</v>
      </c>
      <c r="F191" s="60">
        <v>6</v>
      </c>
      <c r="G191" s="60">
        <v>11</v>
      </c>
      <c r="H191" s="60">
        <v>8</v>
      </c>
      <c r="I191" s="60">
        <v>6</v>
      </c>
      <c r="J191" s="60">
        <v>9</v>
      </c>
      <c r="K191" s="60">
        <v>10</v>
      </c>
      <c r="L191" s="60">
        <v>5</v>
      </c>
      <c r="M191" s="60">
        <v>10</v>
      </c>
      <c r="N191" s="60">
        <v>13</v>
      </c>
      <c r="O191" s="34"/>
    </row>
    <row r="192" spans="1:15">
      <c r="A192" s="40" t="s">
        <v>181</v>
      </c>
      <c r="B192" s="60">
        <v>36</v>
      </c>
      <c r="C192" s="60">
        <v>14</v>
      </c>
      <c r="D192" s="60">
        <v>12</v>
      </c>
      <c r="E192" s="60">
        <v>6</v>
      </c>
      <c r="F192" s="60">
        <v>0</v>
      </c>
      <c r="G192" s="60">
        <v>0</v>
      </c>
      <c r="H192" s="60">
        <v>0</v>
      </c>
      <c r="I192" s="60">
        <v>0</v>
      </c>
      <c r="J192" s="60">
        <v>4</v>
      </c>
      <c r="K192" s="60">
        <v>0</v>
      </c>
      <c r="L192" s="60">
        <v>0</v>
      </c>
      <c r="M192" s="60">
        <v>0</v>
      </c>
      <c r="N192" s="60">
        <v>0</v>
      </c>
      <c r="O192" s="34"/>
    </row>
    <row r="193" spans="1:15">
      <c r="A193" s="40" t="s">
        <v>160</v>
      </c>
      <c r="B193" s="60">
        <v>68</v>
      </c>
      <c r="C193" s="60">
        <v>3</v>
      </c>
      <c r="D193" s="60">
        <v>3</v>
      </c>
      <c r="E193" s="60">
        <v>4</v>
      </c>
      <c r="F193" s="60">
        <v>7</v>
      </c>
      <c r="G193" s="60">
        <v>7</v>
      </c>
      <c r="H193" s="60">
        <v>6</v>
      </c>
      <c r="I193" s="60">
        <v>8</v>
      </c>
      <c r="J193" s="60">
        <v>10</v>
      </c>
      <c r="K193" s="60">
        <v>6</v>
      </c>
      <c r="L193" s="60">
        <v>5</v>
      </c>
      <c r="M193" s="60">
        <v>6</v>
      </c>
      <c r="N193" s="60">
        <v>3</v>
      </c>
      <c r="O193" s="34"/>
    </row>
    <row r="194" spans="1:15">
      <c r="A194" s="40" t="s">
        <v>173</v>
      </c>
      <c r="B194" s="60">
        <v>4</v>
      </c>
      <c r="C194" s="60">
        <v>0</v>
      </c>
      <c r="D194" s="60">
        <v>0</v>
      </c>
      <c r="E194" s="60">
        <v>0</v>
      </c>
      <c r="F194" s="60">
        <v>0</v>
      </c>
      <c r="G194" s="60">
        <v>0</v>
      </c>
      <c r="H194" s="60">
        <v>0</v>
      </c>
      <c r="I194" s="60">
        <v>1</v>
      </c>
      <c r="J194" s="60">
        <v>1</v>
      </c>
      <c r="K194" s="60">
        <v>1</v>
      </c>
      <c r="L194" s="60">
        <v>1</v>
      </c>
      <c r="M194" s="60">
        <v>0</v>
      </c>
      <c r="N194" s="60">
        <v>0</v>
      </c>
      <c r="O194" s="34"/>
    </row>
    <row r="195" spans="1:15">
      <c r="A195" s="40" t="s">
        <v>161</v>
      </c>
      <c r="B195" s="60">
        <v>16</v>
      </c>
      <c r="C195" s="60">
        <v>3</v>
      </c>
      <c r="D195" s="60">
        <v>2</v>
      </c>
      <c r="E195" s="60">
        <v>2</v>
      </c>
      <c r="F195" s="60">
        <v>0</v>
      </c>
      <c r="G195" s="60">
        <v>0</v>
      </c>
      <c r="H195" s="60">
        <v>0</v>
      </c>
      <c r="I195" s="60">
        <v>6</v>
      </c>
      <c r="J195" s="60">
        <v>0</v>
      </c>
      <c r="K195" s="60">
        <v>2</v>
      </c>
      <c r="L195" s="60">
        <v>0</v>
      </c>
      <c r="M195" s="60">
        <v>0</v>
      </c>
      <c r="N195" s="60">
        <v>1</v>
      </c>
      <c r="O195" s="34"/>
    </row>
    <row r="196" spans="1:15">
      <c r="A196" s="40" t="s">
        <v>162</v>
      </c>
      <c r="B196" s="60">
        <v>46</v>
      </c>
      <c r="C196" s="60">
        <v>5</v>
      </c>
      <c r="D196" s="60">
        <v>3</v>
      </c>
      <c r="E196" s="60">
        <v>4</v>
      </c>
      <c r="F196" s="60">
        <v>4</v>
      </c>
      <c r="G196" s="60">
        <v>3</v>
      </c>
      <c r="H196" s="60">
        <v>7</v>
      </c>
      <c r="I196" s="60">
        <v>3</v>
      </c>
      <c r="J196" s="60">
        <v>5</v>
      </c>
      <c r="K196" s="60">
        <v>2</v>
      </c>
      <c r="L196" s="60">
        <v>1</v>
      </c>
      <c r="M196" s="60">
        <v>4</v>
      </c>
      <c r="N196" s="60">
        <v>5</v>
      </c>
      <c r="O196" s="34"/>
    </row>
    <row r="197" spans="1:15">
      <c r="A197" s="40" t="s">
        <v>80</v>
      </c>
      <c r="B197" s="60">
        <v>2</v>
      </c>
      <c r="C197" s="60">
        <v>0</v>
      </c>
      <c r="D197" s="60">
        <v>0</v>
      </c>
      <c r="E197" s="60">
        <v>0</v>
      </c>
      <c r="F197" s="60">
        <v>0</v>
      </c>
      <c r="G197" s="60">
        <v>1</v>
      </c>
      <c r="H197" s="60">
        <v>0</v>
      </c>
      <c r="I197" s="60">
        <v>0</v>
      </c>
      <c r="J197" s="60">
        <v>0</v>
      </c>
      <c r="K197" s="60">
        <v>0</v>
      </c>
      <c r="L197" s="60">
        <v>1</v>
      </c>
      <c r="M197" s="60">
        <v>0</v>
      </c>
      <c r="N197" s="60">
        <v>0</v>
      </c>
      <c r="O197" s="34"/>
    </row>
    <row r="198" spans="1:15" s="28" customFormat="1">
      <c r="A198" s="42" t="s">
        <v>182</v>
      </c>
      <c r="B198" s="86">
        <v>1</v>
      </c>
      <c r="C198" s="86">
        <v>0</v>
      </c>
      <c r="D198" s="86">
        <v>0</v>
      </c>
      <c r="E198" s="86">
        <v>0</v>
      </c>
      <c r="F198" s="86">
        <v>0</v>
      </c>
      <c r="G198" s="86">
        <v>1</v>
      </c>
      <c r="H198" s="86">
        <v>0</v>
      </c>
      <c r="I198" s="86">
        <v>0</v>
      </c>
      <c r="J198" s="86">
        <v>0</v>
      </c>
      <c r="K198" s="86">
        <v>0</v>
      </c>
      <c r="L198" s="86">
        <v>0</v>
      </c>
      <c r="M198" s="86">
        <v>0</v>
      </c>
      <c r="N198" s="86">
        <v>0</v>
      </c>
      <c r="O198" s="49"/>
    </row>
    <row r="199" spans="1:15">
      <c r="A199" s="40" t="s">
        <v>162</v>
      </c>
      <c r="B199" s="60">
        <v>1</v>
      </c>
      <c r="C199" s="60">
        <v>0</v>
      </c>
      <c r="D199" s="60">
        <v>0</v>
      </c>
      <c r="E199" s="60">
        <v>0</v>
      </c>
      <c r="F199" s="60">
        <v>0</v>
      </c>
      <c r="G199" s="60">
        <v>1</v>
      </c>
      <c r="H199" s="60">
        <v>0</v>
      </c>
      <c r="I199" s="60">
        <v>0</v>
      </c>
      <c r="J199" s="60">
        <v>0</v>
      </c>
      <c r="K199" s="60">
        <v>0</v>
      </c>
      <c r="L199" s="60">
        <v>0</v>
      </c>
      <c r="M199" s="60">
        <v>0</v>
      </c>
      <c r="N199" s="60">
        <v>0</v>
      </c>
      <c r="O199" s="34"/>
    </row>
    <row r="200" spans="1:15" s="28" customFormat="1">
      <c r="A200" s="42" t="s">
        <v>140</v>
      </c>
      <c r="B200" s="86">
        <v>1</v>
      </c>
      <c r="C200" s="86">
        <v>0</v>
      </c>
      <c r="D200" s="86">
        <v>0</v>
      </c>
      <c r="E200" s="86">
        <v>1</v>
      </c>
      <c r="F200" s="86">
        <v>0</v>
      </c>
      <c r="G200" s="86">
        <v>0</v>
      </c>
      <c r="H200" s="86">
        <v>0</v>
      </c>
      <c r="I200" s="86">
        <v>0</v>
      </c>
      <c r="J200" s="86">
        <v>0</v>
      </c>
      <c r="K200" s="86">
        <v>0</v>
      </c>
      <c r="L200" s="86">
        <v>0</v>
      </c>
      <c r="M200" s="86">
        <v>0</v>
      </c>
      <c r="N200" s="86">
        <v>0</v>
      </c>
      <c r="O200" s="49"/>
    </row>
    <row r="201" spans="1:15">
      <c r="A201" s="40" t="s">
        <v>80</v>
      </c>
      <c r="B201" s="60">
        <v>1</v>
      </c>
      <c r="C201" s="60">
        <v>0</v>
      </c>
      <c r="D201" s="60">
        <v>0</v>
      </c>
      <c r="E201" s="60">
        <v>1</v>
      </c>
      <c r="F201" s="60">
        <v>0</v>
      </c>
      <c r="G201" s="60">
        <v>0</v>
      </c>
      <c r="H201" s="60">
        <v>0</v>
      </c>
      <c r="I201" s="60">
        <v>0</v>
      </c>
      <c r="J201" s="60">
        <v>0</v>
      </c>
      <c r="K201" s="60">
        <v>0</v>
      </c>
      <c r="L201" s="60">
        <v>0</v>
      </c>
      <c r="M201" s="60">
        <v>0</v>
      </c>
      <c r="N201" s="60">
        <v>0</v>
      </c>
      <c r="O201" s="34"/>
    </row>
    <row r="202" spans="1:15" s="28" customFormat="1">
      <c r="A202" s="42" t="s">
        <v>27</v>
      </c>
      <c r="B202" s="82">
        <v>61</v>
      </c>
      <c r="C202" s="82">
        <v>2</v>
      </c>
      <c r="D202" s="82">
        <v>2</v>
      </c>
      <c r="E202" s="82">
        <v>3</v>
      </c>
      <c r="F202" s="82">
        <v>4</v>
      </c>
      <c r="G202" s="82">
        <v>3</v>
      </c>
      <c r="H202" s="82">
        <v>5</v>
      </c>
      <c r="I202" s="82">
        <v>7</v>
      </c>
      <c r="J202" s="82">
        <v>5</v>
      </c>
      <c r="K202" s="82">
        <v>7</v>
      </c>
      <c r="L202" s="82">
        <v>5</v>
      </c>
      <c r="M202" s="82">
        <v>9</v>
      </c>
      <c r="N202" s="82">
        <v>9</v>
      </c>
      <c r="O202" s="49"/>
    </row>
    <row r="203" spans="1:15">
      <c r="A203" s="40" t="s">
        <v>158</v>
      </c>
      <c r="B203" s="60">
        <v>57</v>
      </c>
      <c r="C203" s="60">
        <v>1</v>
      </c>
      <c r="D203" s="60">
        <v>2</v>
      </c>
      <c r="E203" s="60">
        <v>3</v>
      </c>
      <c r="F203" s="60">
        <v>3</v>
      </c>
      <c r="G203" s="60">
        <v>3</v>
      </c>
      <c r="H203" s="60">
        <v>4</v>
      </c>
      <c r="I203" s="60">
        <v>6</v>
      </c>
      <c r="J203" s="60">
        <v>5</v>
      </c>
      <c r="K203" s="60">
        <v>7</v>
      </c>
      <c r="L203" s="60">
        <v>5</v>
      </c>
      <c r="M203" s="60">
        <v>9</v>
      </c>
      <c r="N203" s="60">
        <v>9</v>
      </c>
      <c r="O203" s="34"/>
    </row>
    <row r="204" spans="1:15">
      <c r="A204" s="40" t="s">
        <v>160</v>
      </c>
      <c r="B204" s="60">
        <v>2</v>
      </c>
      <c r="C204" s="60">
        <v>0</v>
      </c>
      <c r="D204" s="60">
        <v>0</v>
      </c>
      <c r="E204" s="60">
        <v>0</v>
      </c>
      <c r="F204" s="60">
        <v>1</v>
      </c>
      <c r="G204" s="60">
        <v>0</v>
      </c>
      <c r="H204" s="60">
        <v>1</v>
      </c>
      <c r="I204" s="60">
        <v>0</v>
      </c>
      <c r="J204" s="60">
        <v>0</v>
      </c>
      <c r="K204" s="60">
        <v>0</v>
      </c>
      <c r="L204" s="60">
        <v>0</v>
      </c>
      <c r="M204" s="60">
        <v>0</v>
      </c>
      <c r="N204" s="60">
        <v>0</v>
      </c>
      <c r="O204" s="34"/>
    </row>
    <row r="205" spans="1:15">
      <c r="A205" s="40" t="s">
        <v>161</v>
      </c>
      <c r="B205" s="60">
        <v>1</v>
      </c>
      <c r="C205" s="60">
        <v>1</v>
      </c>
      <c r="D205" s="60">
        <v>0</v>
      </c>
      <c r="E205" s="60">
        <v>0</v>
      </c>
      <c r="F205" s="60">
        <v>0</v>
      </c>
      <c r="G205" s="60">
        <v>0</v>
      </c>
      <c r="H205" s="60">
        <v>0</v>
      </c>
      <c r="I205" s="60">
        <v>0</v>
      </c>
      <c r="J205" s="60">
        <v>0</v>
      </c>
      <c r="K205" s="60">
        <v>0</v>
      </c>
      <c r="L205" s="60">
        <v>0</v>
      </c>
      <c r="M205" s="60">
        <v>0</v>
      </c>
      <c r="N205" s="60">
        <v>0</v>
      </c>
      <c r="O205" s="34"/>
    </row>
    <row r="206" spans="1:15">
      <c r="A206" s="40" t="s">
        <v>162</v>
      </c>
      <c r="B206" s="60">
        <v>1</v>
      </c>
      <c r="C206" s="60">
        <v>0</v>
      </c>
      <c r="D206" s="60">
        <v>0</v>
      </c>
      <c r="E206" s="60">
        <v>0</v>
      </c>
      <c r="F206" s="60">
        <v>0</v>
      </c>
      <c r="G206" s="60">
        <v>0</v>
      </c>
      <c r="H206" s="60">
        <v>0</v>
      </c>
      <c r="I206" s="60">
        <v>1</v>
      </c>
      <c r="J206" s="60">
        <v>0</v>
      </c>
      <c r="K206" s="60">
        <v>0</v>
      </c>
      <c r="L206" s="60">
        <v>0</v>
      </c>
      <c r="M206" s="60">
        <v>0</v>
      </c>
      <c r="N206" s="60">
        <v>0</v>
      </c>
      <c r="O206" s="34"/>
    </row>
    <row r="207" spans="1:15" s="28" customFormat="1">
      <c r="A207" s="42" t="s">
        <v>28</v>
      </c>
      <c r="B207" s="82">
        <v>68</v>
      </c>
      <c r="C207" s="82">
        <v>10</v>
      </c>
      <c r="D207" s="82">
        <v>4</v>
      </c>
      <c r="E207" s="82">
        <v>8</v>
      </c>
      <c r="F207" s="82">
        <v>6</v>
      </c>
      <c r="G207" s="82">
        <v>4</v>
      </c>
      <c r="H207" s="82">
        <v>8</v>
      </c>
      <c r="I207" s="82">
        <v>5</v>
      </c>
      <c r="J207" s="82">
        <v>6</v>
      </c>
      <c r="K207" s="82">
        <v>2</v>
      </c>
      <c r="L207" s="82">
        <v>5</v>
      </c>
      <c r="M207" s="82">
        <v>4</v>
      </c>
      <c r="N207" s="82">
        <v>6</v>
      </c>
      <c r="O207" s="49"/>
    </row>
    <row r="208" spans="1:15">
      <c r="A208" s="40" t="s">
        <v>158</v>
      </c>
      <c r="B208" s="60">
        <v>26</v>
      </c>
      <c r="C208" s="60">
        <v>5</v>
      </c>
      <c r="D208" s="60">
        <v>2</v>
      </c>
      <c r="E208" s="60">
        <v>2</v>
      </c>
      <c r="F208" s="60">
        <v>4</v>
      </c>
      <c r="G208" s="60">
        <v>2</v>
      </c>
      <c r="H208" s="60">
        <v>2</v>
      </c>
      <c r="I208" s="60">
        <v>5</v>
      </c>
      <c r="J208" s="60">
        <v>2</v>
      </c>
      <c r="K208" s="60">
        <v>0</v>
      </c>
      <c r="L208" s="60">
        <v>0</v>
      </c>
      <c r="M208" s="60">
        <v>1</v>
      </c>
      <c r="N208" s="60">
        <v>1</v>
      </c>
      <c r="O208" s="34"/>
    </row>
    <row r="209" spans="1:15">
      <c r="A209" s="40" t="s">
        <v>161</v>
      </c>
      <c r="B209" s="60">
        <v>2</v>
      </c>
      <c r="C209" s="60">
        <v>0</v>
      </c>
      <c r="D209" s="60">
        <v>0</v>
      </c>
      <c r="E209" s="60">
        <v>0</v>
      </c>
      <c r="F209" s="60">
        <v>0</v>
      </c>
      <c r="G209" s="60">
        <v>0</v>
      </c>
      <c r="H209" s="60">
        <v>1</v>
      </c>
      <c r="I209" s="60">
        <v>0</v>
      </c>
      <c r="J209" s="60">
        <v>1</v>
      </c>
      <c r="K209" s="60">
        <v>0</v>
      </c>
      <c r="L209" s="60">
        <v>0</v>
      </c>
      <c r="M209" s="60">
        <v>0</v>
      </c>
      <c r="N209" s="60">
        <v>0</v>
      </c>
      <c r="O209" s="34"/>
    </row>
    <row r="210" spans="1:15">
      <c r="A210" s="40" t="s">
        <v>162</v>
      </c>
      <c r="B210" s="60">
        <v>16</v>
      </c>
      <c r="C210" s="60">
        <v>1</v>
      </c>
      <c r="D210" s="60">
        <v>1</v>
      </c>
      <c r="E210" s="60">
        <v>2</v>
      </c>
      <c r="F210" s="60">
        <v>1</v>
      </c>
      <c r="G210" s="60">
        <v>0</v>
      </c>
      <c r="H210" s="60">
        <v>0</v>
      </c>
      <c r="I210" s="60">
        <v>0</v>
      </c>
      <c r="J210" s="60">
        <v>2</v>
      </c>
      <c r="K210" s="60">
        <v>2</v>
      </c>
      <c r="L210" s="60">
        <v>3</v>
      </c>
      <c r="M210" s="60">
        <v>2</v>
      </c>
      <c r="N210" s="60">
        <v>2</v>
      </c>
      <c r="O210" s="34"/>
    </row>
    <row r="211" spans="1:15">
      <c r="A211" s="40" t="s">
        <v>80</v>
      </c>
      <c r="B211" s="60">
        <v>24</v>
      </c>
      <c r="C211" s="60">
        <v>4</v>
      </c>
      <c r="D211" s="60">
        <v>1</v>
      </c>
      <c r="E211" s="60">
        <v>4</v>
      </c>
      <c r="F211" s="60">
        <v>1</v>
      </c>
      <c r="G211" s="60">
        <v>2</v>
      </c>
      <c r="H211" s="60">
        <v>5</v>
      </c>
      <c r="I211" s="60">
        <v>0</v>
      </c>
      <c r="J211" s="60">
        <v>1</v>
      </c>
      <c r="K211" s="60">
        <v>0</v>
      </c>
      <c r="L211" s="60">
        <v>2</v>
      </c>
      <c r="M211" s="60">
        <v>1</v>
      </c>
      <c r="N211" s="60">
        <v>3</v>
      </c>
      <c r="O211" s="34"/>
    </row>
    <row r="212" spans="1:15" s="28" customFormat="1">
      <c r="A212" s="42" t="s">
        <v>183</v>
      </c>
      <c r="B212" s="82">
        <v>1</v>
      </c>
      <c r="C212" s="86">
        <v>0</v>
      </c>
      <c r="D212" s="86">
        <v>0</v>
      </c>
      <c r="E212" s="86">
        <v>0</v>
      </c>
      <c r="F212" s="86">
        <v>1</v>
      </c>
      <c r="G212" s="86">
        <v>0</v>
      </c>
      <c r="H212" s="86">
        <v>0</v>
      </c>
      <c r="I212" s="86">
        <v>0</v>
      </c>
      <c r="J212" s="86">
        <v>0</v>
      </c>
      <c r="K212" s="86">
        <v>0</v>
      </c>
      <c r="L212" s="86">
        <v>0</v>
      </c>
      <c r="M212" s="86">
        <v>0</v>
      </c>
      <c r="N212" s="86">
        <v>0</v>
      </c>
      <c r="O212" s="49"/>
    </row>
    <row r="213" spans="1:15">
      <c r="A213" s="40" t="s">
        <v>158</v>
      </c>
      <c r="B213" s="60">
        <v>1</v>
      </c>
      <c r="C213" s="60">
        <v>0</v>
      </c>
      <c r="D213" s="60">
        <v>0</v>
      </c>
      <c r="E213" s="60">
        <v>0</v>
      </c>
      <c r="F213" s="60">
        <v>1</v>
      </c>
      <c r="G213" s="60">
        <v>0</v>
      </c>
      <c r="H213" s="60">
        <v>0</v>
      </c>
      <c r="I213" s="60">
        <v>0</v>
      </c>
      <c r="J213" s="60">
        <v>0</v>
      </c>
      <c r="K213" s="60">
        <v>0</v>
      </c>
      <c r="L213" s="60">
        <v>0</v>
      </c>
      <c r="M213" s="60">
        <v>0</v>
      </c>
      <c r="N213" s="60">
        <v>0</v>
      </c>
      <c r="O213" s="34"/>
    </row>
    <row r="214" spans="1:15" s="28" customFormat="1">
      <c r="A214" s="42" t="s">
        <v>29</v>
      </c>
      <c r="B214" s="82">
        <v>50</v>
      </c>
      <c r="C214" s="82">
        <v>4</v>
      </c>
      <c r="D214" s="82">
        <v>5</v>
      </c>
      <c r="E214" s="82">
        <v>4</v>
      </c>
      <c r="F214" s="82">
        <v>3</v>
      </c>
      <c r="G214" s="82">
        <v>6</v>
      </c>
      <c r="H214" s="82">
        <v>5</v>
      </c>
      <c r="I214" s="82">
        <v>3</v>
      </c>
      <c r="J214" s="82">
        <v>4</v>
      </c>
      <c r="K214" s="82">
        <v>4</v>
      </c>
      <c r="L214" s="82">
        <v>4</v>
      </c>
      <c r="M214" s="82">
        <v>4</v>
      </c>
      <c r="N214" s="82">
        <v>4</v>
      </c>
      <c r="O214" s="49"/>
    </row>
    <row r="215" spans="1:15">
      <c r="A215" s="40" t="s">
        <v>159</v>
      </c>
      <c r="B215" s="60">
        <v>1</v>
      </c>
      <c r="C215" s="60">
        <v>0</v>
      </c>
      <c r="D215" s="60">
        <v>0</v>
      </c>
      <c r="E215" s="60">
        <v>0</v>
      </c>
      <c r="F215" s="60">
        <v>0</v>
      </c>
      <c r="G215" s="60">
        <v>0</v>
      </c>
      <c r="H215" s="60">
        <v>1</v>
      </c>
      <c r="I215" s="60">
        <v>0</v>
      </c>
      <c r="J215" s="60">
        <v>0</v>
      </c>
      <c r="K215" s="60">
        <v>0</v>
      </c>
      <c r="L215" s="60">
        <v>0</v>
      </c>
      <c r="M215" s="60">
        <v>0</v>
      </c>
      <c r="N215" s="60">
        <v>0</v>
      </c>
      <c r="O215" s="34"/>
    </row>
    <row r="216" spans="1:15">
      <c r="A216" s="40" t="s">
        <v>158</v>
      </c>
      <c r="B216" s="60">
        <v>42</v>
      </c>
      <c r="C216" s="60">
        <v>4</v>
      </c>
      <c r="D216" s="60">
        <v>5</v>
      </c>
      <c r="E216" s="60">
        <v>4</v>
      </c>
      <c r="F216" s="60">
        <v>3</v>
      </c>
      <c r="G216" s="60">
        <v>4</v>
      </c>
      <c r="H216" s="60">
        <v>3</v>
      </c>
      <c r="I216" s="60">
        <v>3</v>
      </c>
      <c r="J216" s="60">
        <v>4</v>
      </c>
      <c r="K216" s="60">
        <v>3</v>
      </c>
      <c r="L216" s="60">
        <v>3</v>
      </c>
      <c r="M216" s="60">
        <v>2</v>
      </c>
      <c r="N216" s="60">
        <v>4</v>
      </c>
      <c r="O216" s="34"/>
    </row>
    <row r="217" spans="1:15">
      <c r="A217" s="40" t="s">
        <v>173</v>
      </c>
      <c r="B217" s="60">
        <v>7</v>
      </c>
      <c r="C217" s="60">
        <v>0</v>
      </c>
      <c r="D217" s="60">
        <v>0</v>
      </c>
      <c r="E217" s="60">
        <v>0</v>
      </c>
      <c r="F217" s="60">
        <v>0</v>
      </c>
      <c r="G217" s="60">
        <v>2</v>
      </c>
      <c r="H217" s="60">
        <v>1</v>
      </c>
      <c r="I217" s="60">
        <v>0</v>
      </c>
      <c r="J217" s="60">
        <v>0</v>
      </c>
      <c r="K217" s="60">
        <v>1</v>
      </c>
      <c r="L217" s="60">
        <v>1</v>
      </c>
      <c r="M217" s="60">
        <v>2</v>
      </c>
      <c r="N217" s="60">
        <v>0</v>
      </c>
      <c r="O217" s="34"/>
    </row>
    <row r="218" spans="1:15" s="28" customFormat="1">
      <c r="A218" s="42" t="s">
        <v>30</v>
      </c>
      <c r="B218" s="82">
        <v>21</v>
      </c>
      <c r="C218" s="82">
        <v>1</v>
      </c>
      <c r="D218" s="82">
        <v>3</v>
      </c>
      <c r="E218" s="82">
        <v>2</v>
      </c>
      <c r="F218" s="82">
        <v>1</v>
      </c>
      <c r="G218" s="82">
        <v>2</v>
      </c>
      <c r="H218" s="82">
        <v>0</v>
      </c>
      <c r="I218" s="82">
        <v>3</v>
      </c>
      <c r="J218" s="82">
        <v>1</v>
      </c>
      <c r="K218" s="82">
        <v>2</v>
      </c>
      <c r="L218" s="82">
        <v>3</v>
      </c>
      <c r="M218" s="82">
        <v>2</v>
      </c>
      <c r="N218" s="82">
        <v>1</v>
      </c>
      <c r="O218" s="49"/>
    </row>
    <row r="219" spans="1:15">
      <c r="A219" s="40" t="s">
        <v>158</v>
      </c>
      <c r="B219" s="60">
        <v>21</v>
      </c>
      <c r="C219" s="60">
        <v>1</v>
      </c>
      <c r="D219" s="60">
        <v>3</v>
      </c>
      <c r="E219" s="60">
        <v>2</v>
      </c>
      <c r="F219" s="60">
        <v>1</v>
      </c>
      <c r="G219" s="60">
        <v>2</v>
      </c>
      <c r="H219" s="60">
        <v>0</v>
      </c>
      <c r="I219" s="60">
        <v>3</v>
      </c>
      <c r="J219" s="60">
        <v>1</v>
      </c>
      <c r="K219" s="60">
        <v>2</v>
      </c>
      <c r="L219" s="60">
        <v>3</v>
      </c>
      <c r="M219" s="60">
        <v>2</v>
      </c>
      <c r="N219" s="60">
        <v>1</v>
      </c>
      <c r="O219" s="34"/>
    </row>
    <row r="220" spans="1:15" s="28" customFormat="1">
      <c r="A220" s="42" t="s">
        <v>184</v>
      </c>
      <c r="B220" s="82">
        <v>2</v>
      </c>
      <c r="C220" s="82">
        <v>0</v>
      </c>
      <c r="D220" s="82">
        <v>0</v>
      </c>
      <c r="E220" s="82">
        <v>0</v>
      </c>
      <c r="F220" s="82">
        <v>0</v>
      </c>
      <c r="G220" s="82">
        <v>0</v>
      </c>
      <c r="H220" s="82">
        <v>1</v>
      </c>
      <c r="I220" s="82">
        <v>0</v>
      </c>
      <c r="J220" s="82">
        <v>0</v>
      </c>
      <c r="K220" s="82">
        <v>1</v>
      </c>
      <c r="L220" s="82">
        <v>0</v>
      </c>
      <c r="M220" s="82">
        <v>0</v>
      </c>
      <c r="N220" s="82">
        <v>0</v>
      </c>
      <c r="O220" s="49"/>
    </row>
    <row r="221" spans="1:15">
      <c r="A221" s="40" t="s">
        <v>162</v>
      </c>
      <c r="B221" s="60">
        <v>2</v>
      </c>
      <c r="C221" s="60">
        <v>0</v>
      </c>
      <c r="D221" s="60">
        <v>0</v>
      </c>
      <c r="E221" s="60">
        <v>0</v>
      </c>
      <c r="F221" s="60">
        <v>0</v>
      </c>
      <c r="G221" s="60">
        <v>0</v>
      </c>
      <c r="H221" s="60">
        <v>1</v>
      </c>
      <c r="I221" s="60">
        <v>0</v>
      </c>
      <c r="J221" s="60">
        <v>0</v>
      </c>
      <c r="K221" s="60">
        <v>1</v>
      </c>
      <c r="L221" s="60">
        <v>0</v>
      </c>
      <c r="M221" s="60">
        <v>0</v>
      </c>
      <c r="N221" s="60">
        <v>0</v>
      </c>
      <c r="O221" s="34"/>
    </row>
    <row r="222" spans="1:15" s="28" customFormat="1">
      <c r="A222" s="42" t="s">
        <v>144</v>
      </c>
      <c r="B222" s="86">
        <v>4</v>
      </c>
      <c r="C222" s="86">
        <v>1</v>
      </c>
      <c r="D222" s="86">
        <v>0</v>
      </c>
      <c r="E222" s="86">
        <v>2</v>
      </c>
      <c r="F222" s="86">
        <v>0</v>
      </c>
      <c r="G222" s="86">
        <v>1</v>
      </c>
      <c r="H222" s="86">
        <v>0</v>
      </c>
      <c r="I222" s="86">
        <v>0</v>
      </c>
      <c r="J222" s="86">
        <v>0</v>
      </c>
      <c r="K222" s="86">
        <v>0</v>
      </c>
      <c r="L222" s="86">
        <v>0</v>
      </c>
      <c r="M222" s="86">
        <v>0</v>
      </c>
      <c r="N222" s="86">
        <v>0</v>
      </c>
      <c r="O222" s="49"/>
    </row>
    <row r="223" spans="1:15">
      <c r="A223" s="40" t="s">
        <v>159</v>
      </c>
      <c r="B223" s="60">
        <v>1</v>
      </c>
      <c r="C223" s="60">
        <v>0</v>
      </c>
      <c r="D223" s="60">
        <v>0</v>
      </c>
      <c r="E223" s="60">
        <v>1</v>
      </c>
      <c r="F223" s="60">
        <v>0</v>
      </c>
      <c r="G223" s="60">
        <v>0</v>
      </c>
      <c r="H223" s="60">
        <v>0</v>
      </c>
      <c r="I223" s="60">
        <v>0</v>
      </c>
      <c r="J223" s="60">
        <v>0</v>
      </c>
      <c r="K223" s="60">
        <v>0</v>
      </c>
      <c r="L223" s="60">
        <v>0</v>
      </c>
      <c r="M223" s="60">
        <v>0</v>
      </c>
      <c r="N223" s="60">
        <v>0</v>
      </c>
      <c r="O223" s="34"/>
    </row>
    <row r="224" spans="1:15">
      <c r="A224" s="40" t="s">
        <v>158</v>
      </c>
      <c r="B224" s="60">
        <v>1</v>
      </c>
      <c r="C224" s="60">
        <v>1</v>
      </c>
      <c r="D224" s="60">
        <v>0</v>
      </c>
      <c r="E224" s="60">
        <v>0</v>
      </c>
      <c r="F224" s="60">
        <v>0</v>
      </c>
      <c r="G224" s="60">
        <v>0</v>
      </c>
      <c r="H224" s="60">
        <v>0</v>
      </c>
      <c r="I224" s="60">
        <v>0</v>
      </c>
      <c r="J224" s="60">
        <v>0</v>
      </c>
      <c r="K224" s="60">
        <v>0</v>
      </c>
      <c r="L224" s="60">
        <v>0</v>
      </c>
      <c r="M224" s="60">
        <v>0</v>
      </c>
      <c r="N224" s="60">
        <v>0</v>
      </c>
      <c r="O224" s="34"/>
    </row>
    <row r="225" spans="1:15">
      <c r="A225" s="40" t="s">
        <v>160</v>
      </c>
      <c r="B225" s="60">
        <v>1</v>
      </c>
      <c r="C225" s="60">
        <v>0</v>
      </c>
      <c r="D225" s="60">
        <v>0</v>
      </c>
      <c r="E225" s="60">
        <v>0</v>
      </c>
      <c r="F225" s="60">
        <v>0</v>
      </c>
      <c r="G225" s="60">
        <v>1</v>
      </c>
      <c r="H225" s="60">
        <v>0</v>
      </c>
      <c r="I225" s="60">
        <v>0</v>
      </c>
      <c r="J225" s="60">
        <v>0</v>
      </c>
      <c r="K225" s="60">
        <v>0</v>
      </c>
      <c r="L225" s="60">
        <v>0</v>
      </c>
      <c r="M225" s="60">
        <v>0</v>
      </c>
      <c r="N225" s="60">
        <v>0</v>
      </c>
      <c r="O225" s="34"/>
    </row>
    <row r="226" spans="1:15">
      <c r="A226" s="40" t="s">
        <v>161</v>
      </c>
      <c r="B226" s="60">
        <v>1</v>
      </c>
      <c r="C226" s="60">
        <v>0</v>
      </c>
      <c r="D226" s="60">
        <v>0</v>
      </c>
      <c r="E226" s="60">
        <v>1</v>
      </c>
      <c r="F226" s="60">
        <v>0</v>
      </c>
      <c r="G226" s="60">
        <v>0</v>
      </c>
      <c r="H226" s="60">
        <v>0</v>
      </c>
      <c r="I226" s="60">
        <v>0</v>
      </c>
      <c r="J226" s="60">
        <v>0</v>
      </c>
      <c r="K226" s="60">
        <v>0</v>
      </c>
      <c r="L226" s="60">
        <v>0</v>
      </c>
      <c r="M226" s="60">
        <v>0</v>
      </c>
      <c r="N226" s="60">
        <v>0</v>
      </c>
      <c r="O226" s="34"/>
    </row>
    <row r="227" spans="1:15" s="28" customFormat="1">
      <c r="A227" s="42" t="s">
        <v>185</v>
      </c>
      <c r="B227" s="86">
        <v>12</v>
      </c>
      <c r="C227" s="86">
        <v>0</v>
      </c>
      <c r="D227" s="86">
        <v>0</v>
      </c>
      <c r="E227" s="86">
        <v>0</v>
      </c>
      <c r="F227" s="86">
        <v>0</v>
      </c>
      <c r="G227" s="86">
        <v>0</v>
      </c>
      <c r="H227" s="86">
        <v>0</v>
      </c>
      <c r="I227" s="86">
        <v>0</v>
      </c>
      <c r="J227" s="86">
        <v>2</v>
      </c>
      <c r="K227" s="86">
        <v>2</v>
      </c>
      <c r="L227" s="86">
        <v>2</v>
      </c>
      <c r="M227" s="86">
        <v>4</v>
      </c>
      <c r="N227" s="86">
        <v>2</v>
      </c>
      <c r="O227" s="49"/>
    </row>
    <row r="228" spans="1:15">
      <c r="A228" s="40" t="s">
        <v>158</v>
      </c>
      <c r="B228" s="60">
        <v>11</v>
      </c>
      <c r="C228" s="60">
        <v>0</v>
      </c>
      <c r="D228" s="60">
        <v>0</v>
      </c>
      <c r="E228" s="60">
        <v>0</v>
      </c>
      <c r="F228" s="60">
        <v>0</v>
      </c>
      <c r="G228" s="60">
        <v>0</v>
      </c>
      <c r="H228" s="60">
        <v>0</v>
      </c>
      <c r="I228" s="60">
        <v>0</v>
      </c>
      <c r="J228" s="60">
        <v>2</v>
      </c>
      <c r="K228" s="60">
        <v>2</v>
      </c>
      <c r="L228" s="60">
        <v>2</v>
      </c>
      <c r="M228" s="60">
        <v>3</v>
      </c>
      <c r="N228" s="60">
        <v>2</v>
      </c>
      <c r="O228" s="34"/>
    </row>
    <row r="229" spans="1:15">
      <c r="A229" s="40" t="s">
        <v>80</v>
      </c>
      <c r="B229" s="60">
        <v>1</v>
      </c>
      <c r="C229" s="60">
        <v>0</v>
      </c>
      <c r="D229" s="60">
        <v>0</v>
      </c>
      <c r="E229" s="60">
        <v>0</v>
      </c>
      <c r="F229" s="60">
        <v>0</v>
      </c>
      <c r="G229" s="60">
        <v>0</v>
      </c>
      <c r="H229" s="60">
        <v>0</v>
      </c>
      <c r="I229" s="60">
        <v>0</v>
      </c>
      <c r="J229" s="60">
        <v>0</v>
      </c>
      <c r="K229" s="60">
        <v>0</v>
      </c>
      <c r="L229" s="60">
        <v>0</v>
      </c>
      <c r="M229" s="60">
        <v>1</v>
      </c>
      <c r="N229" s="60">
        <v>0</v>
      </c>
      <c r="O229" s="34"/>
    </row>
    <row r="230" spans="1:15" s="28" customFormat="1">
      <c r="A230" s="42" t="s">
        <v>31</v>
      </c>
      <c r="B230" s="86">
        <v>144</v>
      </c>
      <c r="C230" s="86">
        <v>14</v>
      </c>
      <c r="D230" s="86">
        <v>13</v>
      </c>
      <c r="E230" s="86">
        <v>12</v>
      </c>
      <c r="F230" s="86">
        <v>9</v>
      </c>
      <c r="G230" s="86">
        <v>7</v>
      </c>
      <c r="H230" s="86">
        <v>13</v>
      </c>
      <c r="I230" s="86">
        <v>12</v>
      </c>
      <c r="J230" s="86">
        <v>12</v>
      </c>
      <c r="K230" s="86">
        <v>16</v>
      </c>
      <c r="L230" s="86">
        <v>12</v>
      </c>
      <c r="M230" s="86">
        <v>10</v>
      </c>
      <c r="N230" s="86">
        <v>14</v>
      </c>
      <c r="O230" s="49"/>
    </row>
    <row r="231" spans="1:15">
      <c r="A231" s="40" t="s">
        <v>159</v>
      </c>
      <c r="B231" s="60">
        <v>10</v>
      </c>
      <c r="C231" s="60">
        <v>1</v>
      </c>
      <c r="D231" s="60">
        <v>2</v>
      </c>
      <c r="E231" s="60">
        <v>0</v>
      </c>
      <c r="F231" s="60">
        <v>1</v>
      </c>
      <c r="G231" s="60">
        <v>0</v>
      </c>
      <c r="H231" s="60">
        <v>1</v>
      </c>
      <c r="I231" s="60">
        <v>0</v>
      </c>
      <c r="J231" s="60">
        <v>1</v>
      </c>
      <c r="K231" s="60">
        <v>1</v>
      </c>
      <c r="L231" s="60">
        <v>1</v>
      </c>
      <c r="M231" s="60">
        <v>1</v>
      </c>
      <c r="N231" s="60">
        <v>1</v>
      </c>
      <c r="O231" s="34"/>
    </row>
    <row r="232" spans="1:15">
      <c r="A232" s="40" t="s">
        <v>158</v>
      </c>
      <c r="B232" s="60">
        <v>113</v>
      </c>
      <c r="C232" s="60">
        <v>12</v>
      </c>
      <c r="D232" s="60">
        <v>8</v>
      </c>
      <c r="E232" s="60">
        <v>10</v>
      </c>
      <c r="F232" s="60">
        <v>7</v>
      </c>
      <c r="G232" s="60">
        <v>6</v>
      </c>
      <c r="H232" s="60">
        <v>10</v>
      </c>
      <c r="I232" s="60">
        <v>11</v>
      </c>
      <c r="J232" s="60">
        <v>9</v>
      </c>
      <c r="K232" s="60">
        <v>12</v>
      </c>
      <c r="L232" s="60">
        <v>9</v>
      </c>
      <c r="M232" s="60">
        <v>7</v>
      </c>
      <c r="N232" s="60">
        <v>12</v>
      </c>
      <c r="O232" s="34"/>
    </row>
    <row r="233" spans="1:15">
      <c r="A233" s="40" t="s">
        <v>177</v>
      </c>
      <c r="B233" s="60">
        <v>2</v>
      </c>
      <c r="C233" s="60">
        <v>0</v>
      </c>
      <c r="D233" s="60">
        <v>0</v>
      </c>
      <c r="E233" s="60">
        <v>2</v>
      </c>
      <c r="F233" s="60">
        <v>0</v>
      </c>
      <c r="G233" s="60">
        <v>0</v>
      </c>
      <c r="H233" s="60">
        <v>0</v>
      </c>
      <c r="I233" s="60">
        <v>0</v>
      </c>
      <c r="J233" s="60">
        <v>0</v>
      </c>
      <c r="K233" s="60">
        <v>0</v>
      </c>
      <c r="L233" s="60">
        <v>0</v>
      </c>
      <c r="M233" s="60">
        <v>0</v>
      </c>
      <c r="N233" s="60">
        <v>0</v>
      </c>
      <c r="O233" s="34"/>
    </row>
    <row r="234" spans="1:15">
      <c r="A234" s="40" t="s">
        <v>160</v>
      </c>
      <c r="B234" s="60">
        <v>2</v>
      </c>
      <c r="C234" s="60">
        <v>0</v>
      </c>
      <c r="D234" s="60">
        <v>0</v>
      </c>
      <c r="E234" s="60">
        <v>0</v>
      </c>
      <c r="F234" s="60">
        <v>0</v>
      </c>
      <c r="G234" s="60">
        <v>0</v>
      </c>
      <c r="H234" s="60">
        <v>0</v>
      </c>
      <c r="I234" s="60">
        <v>0</v>
      </c>
      <c r="J234" s="60">
        <v>0</v>
      </c>
      <c r="K234" s="60">
        <v>1</v>
      </c>
      <c r="L234" s="60">
        <v>1</v>
      </c>
      <c r="M234" s="60">
        <v>0</v>
      </c>
      <c r="N234" s="60">
        <v>0</v>
      </c>
      <c r="O234" s="34"/>
    </row>
    <row r="235" spans="1:15">
      <c r="A235" s="40" t="s">
        <v>161</v>
      </c>
      <c r="B235" s="60">
        <v>17</v>
      </c>
      <c r="C235" s="60">
        <v>1</v>
      </c>
      <c r="D235" s="60">
        <v>3</v>
      </c>
      <c r="E235" s="60"/>
      <c r="F235" s="60">
        <v>1</v>
      </c>
      <c r="G235" s="60">
        <v>1</v>
      </c>
      <c r="H235" s="60">
        <v>2</v>
      </c>
      <c r="I235" s="60">
        <v>1</v>
      </c>
      <c r="J235" s="60">
        <v>2</v>
      </c>
      <c r="K235" s="60">
        <v>2</v>
      </c>
      <c r="L235" s="60">
        <v>1</v>
      </c>
      <c r="M235" s="60">
        <v>2</v>
      </c>
      <c r="N235" s="60">
        <v>1</v>
      </c>
      <c r="O235" s="34"/>
    </row>
    <row r="236" spans="1:15" s="28" customFormat="1">
      <c r="A236" s="42" t="s">
        <v>186</v>
      </c>
      <c r="B236" s="86">
        <v>1</v>
      </c>
      <c r="C236" s="86">
        <v>0</v>
      </c>
      <c r="D236" s="86">
        <v>0</v>
      </c>
      <c r="E236" s="86">
        <v>0</v>
      </c>
      <c r="F236" s="86">
        <v>0</v>
      </c>
      <c r="G236" s="86">
        <v>0</v>
      </c>
      <c r="H236" s="86">
        <v>0</v>
      </c>
      <c r="I236" s="86">
        <v>0</v>
      </c>
      <c r="J236" s="86">
        <v>0</v>
      </c>
      <c r="K236" s="86">
        <v>0</v>
      </c>
      <c r="L236" s="86">
        <v>0</v>
      </c>
      <c r="M236" s="86">
        <v>0</v>
      </c>
      <c r="N236" s="86">
        <v>0</v>
      </c>
      <c r="O236" s="49"/>
    </row>
    <row r="237" spans="1:15">
      <c r="A237" s="40" t="s">
        <v>162</v>
      </c>
      <c r="B237" s="60">
        <v>1</v>
      </c>
      <c r="C237" s="60">
        <v>0</v>
      </c>
      <c r="D237" s="60">
        <v>0</v>
      </c>
      <c r="E237" s="60">
        <v>0</v>
      </c>
      <c r="F237" s="60">
        <v>0</v>
      </c>
      <c r="G237" s="60">
        <v>0</v>
      </c>
      <c r="H237" s="60">
        <v>0</v>
      </c>
      <c r="I237" s="60">
        <v>0</v>
      </c>
      <c r="J237" s="60">
        <v>0</v>
      </c>
      <c r="K237" s="60">
        <v>0</v>
      </c>
      <c r="L237" s="60">
        <v>0</v>
      </c>
      <c r="M237" s="60">
        <v>0</v>
      </c>
      <c r="N237" s="60">
        <v>0</v>
      </c>
      <c r="O237" s="34"/>
    </row>
    <row r="238" spans="1:15" s="28" customFormat="1">
      <c r="A238" s="42" t="s">
        <v>32</v>
      </c>
      <c r="B238" s="86">
        <v>406</v>
      </c>
      <c r="C238" s="86">
        <v>34</v>
      </c>
      <c r="D238" s="86">
        <v>24</v>
      </c>
      <c r="E238" s="86">
        <v>26</v>
      </c>
      <c r="F238" s="86">
        <v>28</v>
      </c>
      <c r="G238" s="86">
        <v>31</v>
      </c>
      <c r="H238" s="86">
        <v>32</v>
      </c>
      <c r="I238" s="86">
        <v>35</v>
      </c>
      <c r="J238" s="86">
        <v>36</v>
      </c>
      <c r="K238" s="86">
        <v>34</v>
      </c>
      <c r="L238" s="86">
        <v>45</v>
      </c>
      <c r="M238" s="86">
        <v>44</v>
      </c>
      <c r="N238" s="86">
        <v>37</v>
      </c>
      <c r="O238" s="49"/>
    </row>
    <row r="239" spans="1:15">
      <c r="A239" s="40" t="s">
        <v>158</v>
      </c>
      <c r="B239" s="60">
        <v>358</v>
      </c>
      <c r="C239" s="60">
        <v>26</v>
      </c>
      <c r="D239" s="60">
        <v>23</v>
      </c>
      <c r="E239" s="60">
        <v>24</v>
      </c>
      <c r="F239" s="60">
        <v>26</v>
      </c>
      <c r="G239" s="60">
        <v>31</v>
      </c>
      <c r="H239" s="60">
        <v>31</v>
      </c>
      <c r="I239" s="60">
        <v>31</v>
      </c>
      <c r="J239" s="60">
        <v>33</v>
      </c>
      <c r="K239" s="60">
        <v>28</v>
      </c>
      <c r="L239" s="60">
        <v>36</v>
      </c>
      <c r="M239" s="60">
        <v>36</v>
      </c>
      <c r="N239" s="60">
        <v>33</v>
      </c>
      <c r="O239" s="34"/>
    </row>
    <row r="240" spans="1:15">
      <c r="A240" s="40" t="s">
        <v>160</v>
      </c>
      <c r="B240" s="60">
        <v>13</v>
      </c>
      <c r="C240" s="60">
        <v>1</v>
      </c>
      <c r="D240" s="60">
        <v>0</v>
      </c>
      <c r="E240" s="60">
        <v>0</v>
      </c>
      <c r="F240" s="60">
        <v>2</v>
      </c>
      <c r="G240" s="60">
        <v>0</v>
      </c>
      <c r="H240" s="60">
        <v>0</v>
      </c>
      <c r="I240" s="60">
        <v>1</v>
      </c>
      <c r="J240" s="60">
        <v>0</v>
      </c>
      <c r="K240" s="60">
        <v>1</v>
      </c>
      <c r="L240" s="60">
        <v>4</v>
      </c>
      <c r="M240" s="60">
        <v>2</v>
      </c>
      <c r="N240" s="60">
        <v>2</v>
      </c>
      <c r="O240" s="34"/>
    </row>
    <row r="241" spans="1:15">
      <c r="A241" s="40" t="s">
        <v>162</v>
      </c>
      <c r="B241" s="60">
        <v>35</v>
      </c>
      <c r="C241" s="60">
        <v>7</v>
      </c>
      <c r="D241" s="60">
        <v>1</v>
      </c>
      <c r="E241" s="60">
        <v>2</v>
      </c>
      <c r="F241" s="60">
        <v>0</v>
      </c>
      <c r="G241" s="60">
        <v>0</v>
      </c>
      <c r="H241" s="60">
        <v>1</v>
      </c>
      <c r="I241" s="60">
        <v>3</v>
      </c>
      <c r="J241" s="60">
        <v>3</v>
      </c>
      <c r="K241" s="60">
        <v>5</v>
      </c>
      <c r="L241" s="60">
        <v>5</v>
      </c>
      <c r="M241" s="60">
        <v>6</v>
      </c>
      <c r="N241" s="60">
        <v>2</v>
      </c>
      <c r="O241" s="34"/>
    </row>
    <row r="242" spans="1:15" s="28" customFormat="1">
      <c r="A242" s="42" t="s">
        <v>187</v>
      </c>
      <c r="B242" s="86">
        <v>1</v>
      </c>
      <c r="C242" s="86">
        <v>1</v>
      </c>
      <c r="D242" s="86">
        <v>0</v>
      </c>
      <c r="E242" s="86">
        <v>0</v>
      </c>
      <c r="F242" s="86">
        <v>0</v>
      </c>
      <c r="G242" s="86">
        <v>0</v>
      </c>
      <c r="H242" s="86">
        <v>0</v>
      </c>
      <c r="I242" s="86">
        <v>0</v>
      </c>
      <c r="J242" s="86">
        <v>0</v>
      </c>
      <c r="K242" s="86">
        <v>0</v>
      </c>
      <c r="L242" s="86">
        <v>0</v>
      </c>
      <c r="M242" s="86">
        <v>0</v>
      </c>
      <c r="N242" s="86">
        <v>0</v>
      </c>
      <c r="O242" s="49"/>
    </row>
    <row r="243" spans="1:15">
      <c r="A243" s="40" t="s">
        <v>160</v>
      </c>
      <c r="B243" s="60">
        <v>1</v>
      </c>
      <c r="C243" s="60">
        <v>1</v>
      </c>
      <c r="D243" s="60">
        <v>0</v>
      </c>
      <c r="E243" s="60">
        <v>0</v>
      </c>
      <c r="F243" s="60">
        <v>0</v>
      </c>
      <c r="G243" s="60">
        <v>0</v>
      </c>
      <c r="H243" s="60">
        <v>0</v>
      </c>
      <c r="I243" s="60">
        <v>0</v>
      </c>
      <c r="J243" s="60">
        <v>0</v>
      </c>
      <c r="K243" s="60">
        <v>0</v>
      </c>
      <c r="L243" s="60">
        <v>0</v>
      </c>
      <c r="M243" s="60">
        <v>0</v>
      </c>
      <c r="N243" s="60">
        <v>0</v>
      </c>
      <c r="O243" s="34"/>
    </row>
    <row r="244" spans="1:15" s="28" customFormat="1">
      <c r="A244" s="42" t="s">
        <v>188</v>
      </c>
      <c r="B244" s="86">
        <v>12</v>
      </c>
      <c r="C244" s="86">
        <v>3</v>
      </c>
      <c r="D244" s="86">
        <v>3</v>
      </c>
      <c r="E244" s="86">
        <v>1</v>
      </c>
      <c r="F244" s="86">
        <v>1</v>
      </c>
      <c r="G244" s="86">
        <v>0</v>
      </c>
      <c r="H244" s="86">
        <v>1</v>
      </c>
      <c r="I244" s="86">
        <v>0</v>
      </c>
      <c r="J244" s="86">
        <v>1</v>
      </c>
      <c r="K244" s="86">
        <v>0</v>
      </c>
      <c r="L244" s="86">
        <v>0</v>
      </c>
      <c r="M244" s="86">
        <v>1</v>
      </c>
      <c r="N244" s="86">
        <v>1</v>
      </c>
      <c r="O244" s="49"/>
    </row>
    <row r="245" spans="1:15">
      <c r="A245" s="40" t="s">
        <v>158</v>
      </c>
      <c r="B245" s="60">
        <v>11</v>
      </c>
      <c r="C245" s="60">
        <v>3</v>
      </c>
      <c r="D245" s="60">
        <v>3</v>
      </c>
      <c r="E245" s="60">
        <v>1</v>
      </c>
      <c r="F245" s="60">
        <v>1</v>
      </c>
      <c r="G245" s="60">
        <v>0</v>
      </c>
      <c r="H245" s="60">
        <v>1</v>
      </c>
      <c r="I245" s="60">
        <v>0</v>
      </c>
      <c r="J245" s="60">
        <v>1</v>
      </c>
      <c r="K245" s="60">
        <v>0</v>
      </c>
      <c r="L245" s="60">
        <v>0</v>
      </c>
      <c r="M245" s="60">
        <v>1</v>
      </c>
      <c r="N245" s="60">
        <v>0</v>
      </c>
      <c r="O245" s="34"/>
    </row>
    <row r="246" spans="1:15">
      <c r="A246" s="40" t="s">
        <v>161</v>
      </c>
      <c r="B246" s="60">
        <v>1</v>
      </c>
      <c r="C246" s="60">
        <v>0</v>
      </c>
      <c r="D246" s="60">
        <v>0</v>
      </c>
      <c r="E246" s="60">
        <v>0</v>
      </c>
      <c r="F246" s="60">
        <v>0</v>
      </c>
      <c r="G246" s="60">
        <v>0</v>
      </c>
      <c r="H246" s="60">
        <v>0</v>
      </c>
      <c r="I246" s="60">
        <v>0</v>
      </c>
      <c r="J246" s="60">
        <v>0</v>
      </c>
      <c r="K246" s="60">
        <v>0</v>
      </c>
      <c r="L246" s="60">
        <v>0</v>
      </c>
      <c r="M246" s="60">
        <v>0</v>
      </c>
      <c r="N246" s="60">
        <v>1</v>
      </c>
      <c r="O246" s="34"/>
    </row>
    <row r="247" spans="1:15" s="28" customFormat="1">
      <c r="A247" s="42" t="s">
        <v>189</v>
      </c>
      <c r="B247" s="86">
        <v>1</v>
      </c>
      <c r="C247" s="86">
        <v>0</v>
      </c>
      <c r="D247" s="86">
        <v>0</v>
      </c>
      <c r="E247" s="86">
        <v>0</v>
      </c>
      <c r="F247" s="86">
        <v>0</v>
      </c>
      <c r="G247" s="86">
        <v>0</v>
      </c>
      <c r="H247" s="86">
        <v>1</v>
      </c>
      <c r="I247" s="86">
        <v>0</v>
      </c>
      <c r="J247" s="86">
        <v>0</v>
      </c>
      <c r="K247" s="86">
        <v>0</v>
      </c>
      <c r="L247" s="86">
        <v>0</v>
      </c>
      <c r="M247" s="86">
        <v>0</v>
      </c>
      <c r="N247" s="86">
        <v>0</v>
      </c>
      <c r="O247" s="49"/>
    </row>
    <row r="248" spans="1:15">
      <c r="A248" s="40" t="s">
        <v>158</v>
      </c>
      <c r="B248" s="60">
        <v>1</v>
      </c>
      <c r="C248" s="60">
        <v>0</v>
      </c>
      <c r="D248" s="60">
        <v>0</v>
      </c>
      <c r="E248" s="60">
        <v>0</v>
      </c>
      <c r="F248" s="60">
        <v>0</v>
      </c>
      <c r="G248" s="60">
        <v>0</v>
      </c>
      <c r="H248" s="60">
        <v>1</v>
      </c>
      <c r="I248" s="60">
        <v>0</v>
      </c>
      <c r="J248" s="60">
        <v>0</v>
      </c>
      <c r="K248" s="60">
        <v>0</v>
      </c>
      <c r="L248" s="60">
        <v>0</v>
      </c>
      <c r="M248" s="60">
        <v>0</v>
      </c>
      <c r="N248" s="60">
        <v>0</v>
      </c>
      <c r="O248" s="34"/>
    </row>
    <row r="249" spans="1:15" s="28" customFormat="1">
      <c r="A249" s="42" t="s">
        <v>33</v>
      </c>
      <c r="B249" s="86">
        <v>1</v>
      </c>
      <c r="C249" s="86">
        <v>0</v>
      </c>
      <c r="D249" s="86">
        <v>1</v>
      </c>
      <c r="E249" s="86">
        <v>0</v>
      </c>
      <c r="F249" s="86">
        <v>0</v>
      </c>
      <c r="G249" s="86">
        <v>0</v>
      </c>
      <c r="H249" s="86">
        <v>0</v>
      </c>
      <c r="I249" s="86">
        <v>0</v>
      </c>
      <c r="J249" s="86">
        <v>0</v>
      </c>
      <c r="K249" s="86">
        <v>0</v>
      </c>
      <c r="L249" s="86">
        <v>0</v>
      </c>
      <c r="M249" s="86">
        <v>0</v>
      </c>
      <c r="N249" s="86">
        <v>0</v>
      </c>
      <c r="O249" s="49"/>
    </row>
    <row r="250" spans="1:15">
      <c r="A250" s="40" t="s">
        <v>80</v>
      </c>
      <c r="B250" s="60">
        <v>1</v>
      </c>
      <c r="C250" s="60">
        <v>0</v>
      </c>
      <c r="D250" s="60">
        <v>1</v>
      </c>
      <c r="E250" s="60">
        <v>0</v>
      </c>
      <c r="F250" s="60">
        <v>0</v>
      </c>
      <c r="G250" s="60">
        <v>0</v>
      </c>
      <c r="H250" s="60">
        <v>0</v>
      </c>
      <c r="I250" s="60">
        <v>0</v>
      </c>
      <c r="J250" s="60">
        <v>0</v>
      </c>
      <c r="K250" s="60">
        <v>0</v>
      </c>
      <c r="L250" s="60">
        <v>0</v>
      </c>
      <c r="M250" s="60">
        <v>0</v>
      </c>
      <c r="N250" s="60">
        <v>0</v>
      </c>
      <c r="O250" s="34"/>
    </row>
    <row r="251" spans="1:15" s="28" customFormat="1">
      <c r="A251" s="42" t="s">
        <v>69</v>
      </c>
      <c r="B251" s="86">
        <v>2</v>
      </c>
      <c r="C251" s="86">
        <v>1</v>
      </c>
      <c r="D251" s="86">
        <v>0</v>
      </c>
      <c r="E251" s="86">
        <v>0</v>
      </c>
      <c r="F251" s="86">
        <v>0</v>
      </c>
      <c r="G251" s="86">
        <v>0</v>
      </c>
      <c r="H251" s="86">
        <v>0</v>
      </c>
      <c r="I251" s="86">
        <v>0</v>
      </c>
      <c r="J251" s="86">
        <v>0</v>
      </c>
      <c r="K251" s="86">
        <v>0</v>
      </c>
      <c r="L251" s="86">
        <v>0</v>
      </c>
      <c r="M251" s="86">
        <v>0</v>
      </c>
      <c r="N251" s="86">
        <v>0</v>
      </c>
      <c r="O251" s="49"/>
    </row>
    <row r="252" spans="1:15">
      <c r="A252" s="40" t="s">
        <v>80</v>
      </c>
      <c r="B252" s="60">
        <v>1</v>
      </c>
      <c r="C252" s="60">
        <v>0</v>
      </c>
      <c r="D252" s="60">
        <v>0</v>
      </c>
      <c r="E252" s="60">
        <v>0</v>
      </c>
      <c r="F252" s="60">
        <v>0</v>
      </c>
      <c r="G252" s="60">
        <v>0</v>
      </c>
      <c r="H252" s="60">
        <v>0</v>
      </c>
      <c r="I252" s="60">
        <v>0</v>
      </c>
      <c r="J252" s="60">
        <v>0</v>
      </c>
      <c r="K252" s="60">
        <v>0</v>
      </c>
      <c r="L252" s="60">
        <v>0</v>
      </c>
      <c r="M252" s="60">
        <v>0</v>
      </c>
      <c r="N252" s="60">
        <v>0</v>
      </c>
      <c r="O252" s="34"/>
    </row>
    <row r="253" spans="1:15">
      <c r="A253" s="40" t="s">
        <v>166</v>
      </c>
      <c r="B253" s="60">
        <v>1</v>
      </c>
      <c r="C253" s="60">
        <v>1</v>
      </c>
      <c r="D253" s="60">
        <v>0</v>
      </c>
      <c r="E253" s="60">
        <v>0</v>
      </c>
      <c r="F253" s="60">
        <v>0</v>
      </c>
      <c r="G253" s="60">
        <v>0</v>
      </c>
      <c r="H253" s="60">
        <v>0</v>
      </c>
      <c r="I253" s="60">
        <v>0</v>
      </c>
      <c r="J253" s="60">
        <v>0</v>
      </c>
      <c r="K253" s="60">
        <v>0</v>
      </c>
      <c r="L253" s="60">
        <v>0</v>
      </c>
      <c r="M253" s="60">
        <v>0</v>
      </c>
      <c r="N253" s="60">
        <v>0</v>
      </c>
      <c r="O253" s="34"/>
    </row>
    <row r="254" spans="1:15" s="28" customFormat="1">
      <c r="A254" s="42" t="s">
        <v>34</v>
      </c>
      <c r="B254" s="86">
        <v>8</v>
      </c>
      <c r="C254" s="86">
        <v>0</v>
      </c>
      <c r="D254" s="86">
        <v>0</v>
      </c>
      <c r="E254" s="86">
        <v>0</v>
      </c>
      <c r="F254" s="86">
        <v>1</v>
      </c>
      <c r="G254" s="86">
        <v>1</v>
      </c>
      <c r="H254" s="86">
        <v>1</v>
      </c>
      <c r="I254" s="86">
        <v>2</v>
      </c>
      <c r="J254" s="86">
        <v>1</v>
      </c>
      <c r="K254" s="86">
        <v>1</v>
      </c>
      <c r="L254" s="86">
        <v>0</v>
      </c>
      <c r="M254" s="86">
        <v>1</v>
      </c>
      <c r="N254" s="86">
        <v>0</v>
      </c>
      <c r="O254" s="49"/>
    </row>
    <row r="255" spans="1:15">
      <c r="A255" s="40" t="s">
        <v>158</v>
      </c>
      <c r="B255" s="60">
        <v>2</v>
      </c>
      <c r="C255" s="60">
        <v>0</v>
      </c>
      <c r="D255" s="60">
        <v>0</v>
      </c>
      <c r="E255" s="60">
        <v>0</v>
      </c>
      <c r="F255" s="60">
        <v>0</v>
      </c>
      <c r="G255" s="60">
        <v>0</v>
      </c>
      <c r="H255" s="60">
        <v>0</v>
      </c>
      <c r="I255" s="60">
        <v>1</v>
      </c>
      <c r="J255" s="60">
        <v>1</v>
      </c>
      <c r="K255" s="60">
        <v>0</v>
      </c>
      <c r="L255" s="60">
        <v>0</v>
      </c>
      <c r="M255" s="60">
        <v>0</v>
      </c>
      <c r="N255" s="60">
        <v>0</v>
      </c>
      <c r="O255" s="34"/>
    </row>
    <row r="256" spans="1:15">
      <c r="A256" s="40" t="s">
        <v>161</v>
      </c>
      <c r="B256" s="60">
        <v>1</v>
      </c>
      <c r="C256" s="60">
        <v>0</v>
      </c>
      <c r="D256" s="60">
        <v>0</v>
      </c>
      <c r="E256" s="60">
        <v>0</v>
      </c>
      <c r="F256" s="60">
        <v>1</v>
      </c>
      <c r="G256" s="60">
        <v>0</v>
      </c>
      <c r="H256" s="60">
        <v>0</v>
      </c>
      <c r="I256" s="60">
        <v>0</v>
      </c>
      <c r="J256" s="60">
        <v>0</v>
      </c>
      <c r="K256" s="60">
        <v>0</v>
      </c>
      <c r="L256" s="60">
        <v>0</v>
      </c>
      <c r="M256" s="60">
        <v>0</v>
      </c>
      <c r="N256" s="60">
        <v>0</v>
      </c>
      <c r="O256" s="34"/>
    </row>
    <row r="257" spans="1:15">
      <c r="A257" s="40" t="s">
        <v>162</v>
      </c>
      <c r="B257" s="60">
        <v>5</v>
      </c>
      <c r="C257" s="60">
        <v>0</v>
      </c>
      <c r="D257" s="60">
        <v>0</v>
      </c>
      <c r="E257" s="60">
        <v>0</v>
      </c>
      <c r="F257" s="60">
        <v>0</v>
      </c>
      <c r="G257" s="60">
        <v>1</v>
      </c>
      <c r="H257" s="60">
        <v>1</v>
      </c>
      <c r="I257" s="60">
        <v>1</v>
      </c>
      <c r="J257" s="60">
        <v>0</v>
      </c>
      <c r="K257" s="60">
        <v>1</v>
      </c>
      <c r="L257" s="60">
        <v>0</v>
      </c>
      <c r="M257" s="60">
        <v>1</v>
      </c>
      <c r="N257" s="60">
        <v>0</v>
      </c>
      <c r="O257" s="34"/>
    </row>
    <row r="258" spans="1:15" s="28" customFormat="1">
      <c r="A258" s="42" t="s">
        <v>45</v>
      </c>
      <c r="B258" s="86">
        <v>2</v>
      </c>
      <c r="C258" s="86">
        <v>0</v>
      </c>
      <c r="D258" s="86">
        <v>0</v>
      </c>
      <c r="E258" s="86">
        <v>0</v>
      </c>
      <c r="F258" s="86">
        <v>1</v>
      </c>
      <c r="G258" s="86">
        <v>0</v>
      </c>
      <c r="H258" s="86">
        <v>1</v>
      </c>
      <c r="I258" s="86">
        <v>0</v>
      </c>
      <c r="J258" s="86">
        <v>0</v>
      </c>
      <c r="K258" s="86">
        <v>0</v>
      </c>
      <c r="L258" s="86">
        <v>0</v>
      </c>
      <c r="M258" s="86">
        <v>0</v>
      </c>
      <c r="N258" s="86">
        <v>0</v>
      </c>
      <c r="O258" s="49"/>
    </row>
    <row r="259" spans="1:15">
      <c r="A259" s="40" t="s">
        <v>158</v>
      </c>
      <c r="B259" s="60">
        <v>2</v>
      </c>
      <c r="C259" s="60">
        <v>0</v>
      </c>
      <c r="D259" s="60">
        <v>0</v>
      </c>
      <c r="E259" s="60">
        <v>0</v>
      </c>
      <c r="F259" s="60">
        <v>1</v>
      </c>
      <c r="G259" s="60">
        <v>0</v>
      </c>
      <c r="H259" s="60">
        <v>1</v>
      </c>
      <c r="I259" s="60">
        <v>0</v>
      </c>
      <c r="J259" s="60">
        <v>0</v>
      </c>
      <c r="K259" s="60">
        <v>0</v>
      </c>
      <c r="L259" s="60">
        <v>0</v>
      </c>
      <c r="M259" s="60">
        <v>0</v>
      </c>
      <c r="N259" s="60">
        <v>0</v>
      </c>
      <c r="O259" s="34"/>
    </row>
    <row r="260" spans="1:15" s="28" customFormat="1">
      <c r="A260" s="42" t="s">
        <v>116</v>
      </c>
      <c r="B260" s="86">
        <v>9</v>
      </c>
      <c r="C260" s="86">
        <v>0</v>
      </c>
      <c r="D260" s="86">
        <v>0</v>
      </c>
      <c r="E260" s="86">
        <v>0</v>
      </c>
      <c r="F260" s="86">
        <v>0</v>
      </c>
      <c r="G260" s="86">
        <v>0</v>
      </c>
      <c r="H260" s="86">
        <v>1</v>
      </c>
      <c r="I260" s="86">
        <v>0</v>
      </c>
      <c r="J260" s="86">
        <v>2</v>
      </c>
      <c r="K260" s="86">
        <v>2</v>
      </c>
      <c r="L260" s="86">
        <v>2</v>
      </c>
      <c r="M260" s="86">
        <v>1</v>
      </c>
      <c r="N260" s="86">
        <v>1</v>
      </c>
      <c r="O260" s="49"/>
    </row>
    <row r="261" spans="1:15">
      <c r="A261" s="40" t="s">
        <v>158</v>
      </c>
      <c r="B261" s="60">
        <v>2</v>
      </c>
      <c r="C261" s="60">
        <v>0</v>
      </c>
      <c r="D261" s="60">
        <v>0</v>
      </c>
      <c r="E261" s="60">
        <v>0</v>
      </c>
      <c r="F261" s="60">
        <v>0</v>
      </c>
      <c r="G261" s="60">
        <v>0</v>
      </c>
      <c r="H261" s="60">
        <v>1</v>
      </c>
      <c r="I261" s="60">
        <v>0</v>
      </c>
      <c r="J261" s="60">
        <v>1</v>
      </c>
      <c r="K261" s="60">
        <v>0</v>
      </c>
      <c r="L261" s="60">
        <v>0</v>
      </c>
      <c r="M261" s="60">
        <v>0</v>
      </c>
      <c r="N261" s="60">
        <v>0</v>
      </c>
      <c r="O261" s="34"/>
    </row>
    <row r="262" spans="1:15">
      <c r="A262" s="40" t="s">
        <v>162</v>
      </c>
      <c r="B262" s="60">
        <v>7</v>
      </c>
      <c r="C262" s="60">
        <v>0</v>
      </c>
      <c r="D262" s="60">
        <v>0</v>
      </c>
      <c r="E262" s="60">
        <v>0</v>
      </c>
      <c r="F262" s="60">
        <v>0</v>
      </c>
      <c r="G262" s="60">
        <v>0</v>
      </c>
      <c r="H262" s="60">
        <v>0</v>
      </c>
      <c r="I262" s="60">
        <v>0</v>
      </c>
      <c r="J262" s="60">
        <v>1</v>
      </c>
      <c r="K262" s="60">
        <v>2</v>
      </c>
      <c r="L262" s="60">
        <v>2</v>
      </c>
      <c r="M262" s="60">
        <v>1</v>
      </c>
      <c r="N262" s="60">
        <v>1</v>
      </c>
      <c r="O262" s="34"/>
    </row>
    <row r="263" spans="1:15" s="28" customFormat="1">
      <c r="A263" s="42" t="s">
        <v>35</v>
      </c>
      <c r="B263" s="86">
        <v>3</v>
      </c>
      <c r="C263" s="86">
        <v>0</v>
      </c>
      <c r="D263" s="86">
        <v>0</v>
      </c>
      <c r="E263" s="86">
        <v>0</v>
      </c>
      <c r="F263" s="86">
        <v>0</v>
      </c>
      <c r="G263" s="86">
        <v>0</v>
      </c>
      <c r="H263" s="86">
        <v>0</v>
      </c>
      <c r="I263" s="86">
        <v>1</v>
      </c>
      <c r="J263" s="86">
        <v>0</v>
      </c>
      <c r="K263" s="86">
        <v>1</v>
      </c>
      <c r="L263" s="86">
        <v>1</v>
      </c>
      <c r="M263" s="86">
        <v>0</v>
      </c>
      <c r="N263" s="86">
        <v>0</v>
      </c>
      <c r="O263" s="49"/>
    </row>
    <row r="264" spans="1:15">
      <c r="A264" s="40" t="s">
        <v>158</v>
      </c>
      <c r="B264" s="60">
        <v>2</v>
      </c>
      <c r="C264" s="60">
        <v>0</v>
      </c>
      <c r="D264" s="60">
        <v>0</v>
      </c>
      <c r="E264" s="60">
        <v>0</v>
      </c>
      <c r="F264" s="60">
        <v>0</v>
      </c>
      <c r="G264" s="60">
        <v>0</v>
      </c>
      <c r="H264" s="60">
        <v>0</v>
      </c>
      <c r="I264" s="60">
        <v>0</v>
      </c>
      <c r="J264" s="60">
        <v>0</v>
      </c>
      <c r="K264" s="60">
        <v>1</v>
      </c>
      <c r="L264" s="60">
        <v>1</v>
      </c>
      <c r="M264" s="60">
        <v>0</v>
      </c>
      <c r="N264" s="60">
        <v>0</v>
      </c>
      <c r="O264" s="34"/>
    </row>
    <row r="265" spans="1:15">
      <c r="A265" s="40" t="s">
        <v>80</v>
      </c>
      <c r="B265" s="60">
        <v>1</v>
      </c>
      <c r="C265" s="60">
        <v>0</v>
      </c>
      <c r="D265" s="60">
        <v>0</v>
      </c>
      <c r="E265" s="60">
        <v>0</v>
      </c>
      <c r="F265" s="60">
        <v>0</v>
      </c>
      <c r="G265" s="60">
        <v>0</v>
      </c>
      <c r="H265" s="60">
        <v>0</v>
      </c>
      <c r="I265" s="60">
        <v>1</v>
      </c>
      <c r="J265" s="60">
        <v>0</v>
      </c>
      <c r="K265" s="60">
        <v>0</v>
      </c>
      <c r="L265" s="60">
        <v>0</v>
      </c>
      <c r="M265" s="60">
        <v>0</v>
      </c>
      <c r="N265" s="60">
        <v>0</v>
      </c>
      <c r="O265" s="34"/>
    </row>
    <row r="266" spans="1:15" s="28" customFormat="1">
      <c r="A266" s="42" t="s">
        <v>47</v>
      </c>
      <c r="B266" s="86">
        <v>9</v>
      </c>
      <c r="C266" s="86">
        <v>0</v>
      </c>
      <c r="D266" s="86">
        <v>3</v>
      </c>
      <c r="E266" s="86">
        <v>2</v>
      </c>
      <c r="F266" s="86">
        <v>2</v>
      </c>
      <c r="G266" s="86">
        <v>0</v>
      </c>
      <c r="H266" s="86">
        <v>2</v>
      </c>
      <c r="I266" s="86">
        <v>0</v>
      </c>
      <c r="J266" s="86">
        <v>0</v>
      </c>
      <c r="K266" s="86">
        <v>0</v>
      </c>
      <c r="L266" s="86">
        <v>0</v>
      </c>
      <c r="M266" s="86">
        <v>0</v>
      </c>
      <c r="N266" s="86">
        <v>0</v>
      </c>
      <c r="O266" s="49"/>
    </row>
    <row r="267" spans="1:15">
      <c r="A267" s="40" t="s">
        <v>158</v>
      </c>
      <c r="B267" s="60">
        <v>2</v>
      </c>
      <c r="C267" s="60">
        <v>0</v>
      </c>
      <c r="D267" s="60">
        <v>0</v>
      </c>
      <c r="E267" s="60">
        <v>2</v>
      </c>
      <c r="F267" s="60">
        <v>0</v>
      </c>
      <c r="G267" s="60">
        <v>0</v>
      </c>
      <c r="H267" s="60">
        <v>0</v>
      </c>
      <c r="I267" s="60">
        <v>0</v>
      </c>
      <c r="J267" s="60">
        <v>0</v>
      </c>
      <c r="K267" s="60">
        <v>0</v>
      </c>
      <c r="L267" s="60">
        <v>0</v>
      </c>
      <c r="M267" s="60">
        <v>0</v>
      </c>
      <c r="N267" s="60">
        <v>0</v>
      </c>
      <c r="O267" s="34"/>
    </row>
    <row r="268" spans="1:15">
      <c r="A268" s="44" t="s">
        <v>161</v>
      </c>
      <c r="B268" s="72">
        <v>7</v>
      </c>
      <c r="C268" s="72">
        <v>0</v>
      </c>
      <c r="D268" s="72">
        <v>3</v>
      </c>
      <c r="E268" s="72">
        <v>0</v>
      </c>
      <c r="F268" s="72">
        <v>2</v>
      </c>
      <c r="G268" s="72">
        <v>0</v>
      </c>
      <c r="H268" s="72">
        <v>2</v>
      </c>
      <c r="I268" s="72">
        <v>0</v>
      </c>
      <c r="J268" s="72">
        <v>0</v>
      </c>
      <c r="K268" s="72">
        <v>0</v>
      </c>
      <c r="L268" s="72">
        <v>0</v>
      </c>
      <c r="M268" s="72">
        <v>0</v>
      </c>
      <c r="N268" s="72">
        <v>0</v>
      </c>
      <c r="O268" s="34"/>
    </row>
    <row r="269" spans="1:15">
      <c r="A269" s="45" t="s">
        <v>191</v>
      </c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4"/>
    </row>
    <row r="270" spans="1:15">
      <c r="A270" s="46" t="s">
        <v>152</v>
      </c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4"/>
    </row>
    <row r="271" spans="1:15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4"/>
    </row>
    <row r="272" spans="1:15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</row>
    <row r="273" spans="1:15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</row>
    <row r="274" spans="1:15">
      <c r="A274" s="34"/>
      <c r="B274" s="11"/>
      <c r="C274" s="11"/>
      <c r="D274" s="11"/>
      <c r="E274" s="11"/>
      <c r="F274" s="11"/>
      <c r="G274" s="11"/>
      <c r="H274" s="11"/>
      <c r="I274" s="11"/>
      <c r="J274" s="11"/>
      <c r="K274" s="10"/>
      <c r="L274" s="11"/>
      <c r="M274" s="34"/>
      <c r="N274" s="34"/>
      <c r="O274" s="34"/>
    </row>
  </sheetData>
  <mergeCells count="2">
    <mergeCell ref="A3:N3"/>
    <mergeCell ref="A4:N4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85"/>
  <sheetViews>
    <sheetView showGridLines="0" workbookViewId="0">
      <selection activeCell="A46" sqref="A46"/>
    </sheetView>
  </sheetViews>
  <sheetFormatPr baseColWidth="10" defaultRowHeight="14.4"/>
  <cols>
    <col min="1" max="1" width="29.44140625" customWidth="1"/>
  </cols>
  <sheetData>
    <row r="1" spans="1:1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6"/>
      <c r="M1" s="6"/>
      <c r="N1" s="6"/>
      <c r="O1" s="6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6"/>
      <c r="M2" s="6"/>
      <c r="N2" s="6"/>
      <c r="O2" s="6"/>
    </row>
    <row r="3" spans="1:1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6"/>
      <c r="M3" s="6"/>
      <c r="N3" s="6"/>
      <c r="O3" s="6"/>
    </row>
    <row r="4" spans="1:15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6"/>
      <c r="M4" s="6"/>
      <c r="N4" s="6"/>
      <c r="O4" s="6"/>
    </row>
    <row r="5" spans="1:15">
      <c r="A5" s="206" t="s">
        <v>221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58"/>
      <c r="M5" s="58"/>
      <c r="N5" s="58"/>
      <c r="O5" s="6"/>
    </row>
    <row r="6" spans="1:15">
      <c r="A6" s="36"/>
      <c r="B6" s="39"/>
      <c r="C6" s="39"/>
      <c r="D6" s="39"/>
      <c r="E6" s="39"/>
      <c r="F6" s="39"/>
      <c r="G6" s="39"/>
      <c r="H6" s="39"/>
      <c r="I6" s="39"/>
      <c r="J6" s="39"/>
      <c r="K6" s="36"/>
      <c r="L6" s="58"/>
      <c r="M6" s="58"/>
      <c r="N6" s="58"/>
      <c r="O6" s="6"/>
    </row>
    <row r="7" spans="1:15" s="28" customFormat="1" ht="24">
      <c r="A7" s="47" t="s">
        <v>119</v>
      </c>
      <c r="B7" s="48" t="s">
        <v>0</v>
      </c>
      <c r="C7" s="48" t="s">
        <v>1</v>
      </c>
      <c r="D7" s="48" t="s">
        <v>2</v>
      </c>
      <c r="E7" s="48" t="s">
        <v>3</v>
      </c>
      <c r="F7" s="48" t="s">
        <v>70</v>
      </c>
      <c r="G7" s="48" t="s">
        <v>71</v>
      </c>
      <c r="H7" s="48" t="s">
        <v>72</v>
      </c>
      <c r="I7" s="48" t="s">
        <v>73</v>
      </c>
      <c r="J7" s="48" t="s">
        <v>74</v>
      </c>
      <c r="K7" s="48" t="s">
        <v>75</v>
      </c>
      <c r="L7" s="48" t="s">
        <v>192</v>
      </c>
      <c r="M7" s="48" t="s">
        <v>193</v>
      </c>
      <c r="N7" s="48" t="s">
        <v>194</v>
      </c>
      <c r="O7" s="77"/>
    </row>
    <row r="8" spans="1:15" s="81" customFormat="1">
      <c r="A8" s="78" t="s">
        <v>4</v>
      </c>
      <c r="B8" s="79">
        <f>SUM(B9:B275)</f>
        <v>10429</v>
      </c>
      <c r="C8" s="79">
        <f t="shared" ref="C8:N8" si="0">SUM(C9:C275)</f>
        <v>932</v>
      </c>
      <c r="D8" s="79">
        <f t="shared" si="0"/>
        <v>880</v>
      </c>
      <c r="E8" s="79">
        <f t="shared" si="0"/>
        <v>1018</v>
      </c>
      <c r="F8" s="79">
        <f t="shared" si="0"/>
        <v>898</v>
      </c>
      <c r="G8" s="79">
        <f t="shared" si="0"/>
        <v>840</v>
      </c>
      <c r="H8" s="79">
        <f t="shared" si="0"/>
        <v>802</v>
      </c>
      <c r="I8" s="79">
        <f t="shared" si="0"/>
        <v>858</v>
      </c>
      <c r="J8" s="79">
        <f t="shared" si="0"/>
        <v>818</v>
      </c>
      <c r="K8" s="79">
        <f t="shared" si="0"/>
        <v>690</v>
      </c>
      <c r="L8" s="79">
        <f t="shared" si="0"/>
        <v>816</v>
      </c>
      <c r="M8" s="79">
        <f t="shared" si="0"/>
        <v>972</v>
      </c>
      <c r="N8" s="79">
        <f t="shared" si="0"/>
        <v>904</v>
      </c>
      <c r="O8" s="80"/>
    </row>
    <row r="9" spans="1:15" s="28" customFormat="1">
      <c r="A9" s="42" t="s">
        <v>5</v>
      </c>
      <c r="B9" s="82">
        <f>SUM(B10:B12)</f>
        <v>68</v>
      </c>
      <c r="C9" s="82">
        <f>SUM(C10:C12)</f>
        <v>4</v>
      </c>
      <c r="D9" s="82">
        <f t="shared" ref="D9:N9" si="1">SUM(D10:D12)</f>
        <v>7</v>
      </c>
      <c r="E9" s="82">
        <f t="shared" si="1"/>
        <v>14</v>
      </c>
      <c r="F9" s="82">
        <f t="shared" si="1"/>
        <v>4</v>
      </c>
      <c r="G9" s="82">
        <f t="shared" si="1"/>
        <v>4</v>
      </c>
      <c r="H9" s="82">
        <f t="shared" si="1"/>
        <v>7</v>
      </c>
      <c r="I9" s="82">
        <f t="shared" si="1"/>
        <v>4</v>
      </c>
      <c r="J9" s="82">
        <f t="shared" si="1"/>
        <v>6</v>
      </c>
      <c r="K9" s="82">
        <f t="shared" si="1"/>
        <v>4</v>
      </c>
      <c r="L9" s="82">
        <f t="shared" si="1"/>
        <v>7</v>
      </c>
      <c r="M9" s="82">
        <f t="shared" si="1"/>
        <v>3</v>
      </c>
      <c r="N9" s="82">
        <f t="shared" si="1"/>
        <v>4</v>
      </c>
      <c r="O9" s="77"/>
    </row>
    <row r="10" spans="1:15">
      <c r="A10" s="40" t="s">
        <v>158</v>
      </c>
      <c r="B10" s="60">
        <f>+SUM(C10:N10)</f>
        <v>55</v>
      </c>
      <c r="C10" s="60">
        <v>4</v>
      </c>
      <c r="D10" s="60">
        <v>4</v>
      </c>
      <c r="E10" s="60">
        <v>6</v>
      </c>
      <c r="F10" s="60">
        <v>3</v>
      </c>
      <c r="G10" s="60">
        <v>4</v>
      </c>
      <c r="H10" s="60">
        <v>7</v>
      </c>
      <c r="I10" s="60">
        <v>3</v>
      </c>
      <c r="J10" s="60">
        <v>6</v>
      </c>
      <c r="K10" s="60">
        <v>4</v>
      </c>
      <c r="L10" s="60">
        <v>7</v>
      </c>
      <c r="M10" s="60">
        <v>3</v>
      </c>
      <c r="N10" s="60">
        <v>4</v>
      </c>
      <c r="O10" s="7"/>
    </row>
    <row r="11" spans="1:15">
      <c r="A11" s="40" t="s">
        <v>80</v>
      </c>
      <c r="B11" s="60">
        <f t="shared" ref="B11:B12" si="2">+SUM(C11:N11)</f>
        <v>12</v>
      </c>
      <c r="C11" s="60">
        <v>0</v>
      </c>
      <c r="D11" s="60">
        <v>3</v>
      </c>
      <c r="E11" s="60">
        <v>8</v>
      </c>
      <c r="F11" s="60">
        <v>1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7"/>
    </row>
    <row r="12" spans="1:15">
      <c r="A12" s="40" t="s">
        <v>166</v>
      </c>
      <c r="B12" s="60">
        <f t="shared" si="2"/>
        <v>1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1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7"/>
    </row>
    <row r="13" spans="1:15" s="28" customFormat="1">
      <c r="A13" s="42" t="s">
        <v>6</v>
      </c>
      <c r="B13" s="83">
        <f>SUM(B14:B18)</f>
        <v>222</v>
      </c>
      <c r="C13" s="83">
        <f>SUM(C14:C18)</f>
        <v>16</v>
      </c>
      <c r="D13" s="83">
        <f t="shared" ref="D13:N13" si="3">SUM(D14:D18)</f>
        <v>13</v>
      </c>
      <c r="E13" s="82">
        <f t="shared" si="3"/>
        <v>18</v>
      </c>
      <c r="F13" s="82">
        <f t="shared" si="3"/>
        <v>17</v>
      </c>
      <c r="G13" s="82">
        <f t="shared" si="3"/>
        <v>18</v>
      </c>
      <c r="H13" s="82">
        <f t="shared" si="3"/>
        <v>19</v>
      </c>
      <c r="I13" s="82">
        <f t="shared" si="3"/>
        <v>18</v>
      </c>
      <c r="J13" s="82">
        <f t="shared" si="3"/>
        <v>19</v>
      </c>
      <c r="K13" s="82">
        <f t="shared" si="3"/>
        <v>22</v>
      </c>
      <c r="L13" s="82">
        <f t="shared" si="3"/>
        <v>18</v>
      </c>
      <c r="M13" s="82">
        <f t="shared" si="3"/>
        <v>24</v>
      </c>
      <c r="N13" s="82">
        <f t="shared" si="3"/>
        <v>20</v>
      </c>
      <c r="O13" s="77"/>
    </row>
    <row r="14" spans="1:15">
      <c r="A14" s="40" t="s">
        <v>159</v>
      </c>
      <c r="B14" s="61">
        <f>SUM(C14:N14)</f>
        <v>1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1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7"/>
    </row>
    <row r="15" spans="1:15">
      <c r="A15" s="40" t="s">
        <v>158</v>
      </c>
      <c r="B15" s="61">
        <f t="shared" ref="B15:B18" si="4">SUM(C15:N15)</f>
        <v>203</v>
      </c>
      <c r="C15" s="60">
        <v>14</v>
      </c>
      <c r="D15" s="60">
        <v>13</v>
      </c>
      <c r="E15" s="60">
        <v>16</v>
      </c>
      <c r="F15" s="60">
        <v>17</v>
      </c>
      <c r="G15" s="60">
        <v>18</v>
      </c>
      <c r="H15" s="60">
        <v>16</v>
      </c>
      <c r="I15" s="60">
        <v>15</v>
      </c>
      <c r="J15" s="60">
        <v>18</v>
      </c>
      <c r="K15" s="60">
        <v>19</v>
      </c>
      <c r="L15" s="60">
        <v>17</v>
      </c>
      <c r="M15" s="60">
        <v>21</v>
      </c>
      <c r="N15" s="60">
        <v>19</v>
      </c>
      <c r="O15" s="7"/>
    </row>
    <row r="16" spans="1:15">
      <c r="A16" s="40" t="s">
        <v>160</v>
      </c>
      <c r="B16" s="61">
        <f t="shared" si="4"/>
        <v>4</v>
      </c>
      <c r="C16" s="60">
        <v>1</v>
      </c>
      <c r="D16" s="60">
        <v>0</v>
      </c>
      <c r="E16" s="60">
        <v>1</v>
      </c>
      <c r="F16" s="60">
        <v>0</v>
      </c>
      <c r="G16" s="60">
        <v>0</v>
      </c>
      <c r="H16" s="60">
        <v>1</v>
      </c>
      <c r="I16" s="60">
        <v>0</v>
      </c>
      <c r="J16" s="60">
        <v>0</v>
      </c>
      <c r="K16" s="60">
        <v>0</v>
      </c>
      <c r="L16" s="60">
        <v>0</v>
      </c>
      <c r="M16" s="60">
        <v>1</v>
      </c>
      <c r="N16" s="60">
        <v>0</v>
      </c>
      <c r="O16" s="7"/>
    </row>
    <row r="17" spans="1:15">
      <c r="A17" s="40" t="s">
        <v>161</v>
      </c>
      <c r="B17" s="61">
        <f t="shared" si="4"/>
        <v>13</v>
      </c>
      <c r="C17" s="60">
        <v>1</v>
      </c>
      <c r="D17" s="60">
        <v>0</v>
      </c>
      <c r="E17" s="60">
        <v>1</v>
      </c>
      <c r="F17" s="60">
        <v>0</v>
      </c>
      <c r="G17" s="60">
        <v>0</v>
      </c>
      <c r="H17" s="60">
        <v>1</v>
      </c>
      <c r="I17" s="60">
        <v>2</v>
      </c>
      <c r="J17" s="60">
        <v>1</v>
      </c>
      <c r="K17" s="60">
        <v>3</v>
      </c>
      <c r="L17" s="60">
        <v>1</v>
      </c>
      <c r="M17" s="60">
        <v>2</v>
      </c>
      <c r="N17" s="60">
        <v>1</v>
      </c>
      <c r="O17" s="7"/>
    </row>
    <row r="18" spans="1:15">
      <c r="A18" s="62" t="s">
        <v>162</v>
      </c>
      <c r="B18" s="61">
        <f t="shared" si="4"/>
        <v>1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  <c r="H18" s="60">
        <v>1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"/>
    </row>
    <row r="19" spans="1:15" s="28" customFormat="1">
      <c r="A19" s="42" t="s">
        <v>121</v>
      </c>
      <c r="B19" s="84">
        <f>SUM(B20)</f>
        <v>1</v>
      </c>
      <c r="C19" s="82">
        <f>SUM(C20)</f>
        <v>0</v>
      </c>
      <c r="D19" s="82">
        <f t="shared" ref="D19:N19" si="5">SUM(D20)</f>
        <v>1</v>
      </c>
      <c r="E19" s="82">
        <f t="shared" si="5"/>
        <v>0</v>
      </c>
      <c r="F19" s="82">
        <f t="shared" si="5"/>
        <v>0</v>
      </c>
      <c r="G19" s="82">
        <f t="shared" si="5"/>
        <v>0</v>
      </c>
      <c r="H19" s="82">
        <f t="shared" si="5"/>
        <v>0</v>
      </c>
      <c r="I19" s="82">
        <f t="shared" si="5"/>
        <v>0</v>
      </c>
      <c r="J19" s="82">
        <f t="shared" si="5"/>
        <v>0</v>
      </c>
      <c r="K19" s="82">
        <f t="shared" si="5"/>
        <v>0</v>
      </c>
      <c r="L19" s="82">
        <f t="shared" si="5"/>
        <v>0</v>
      </c>
      <c r="M19" s="82">
        <f t="shared" si="5"/>
        <v>0</v>
      </c>
      <c r="N19" s="82">
        <f t="shared" si="5"/>
        <v>0</v>
      </c>
      <c r="O19" s="85"/>
    </row>
    <row r="20" spans="1:15">
      <c r="A20" s="40" t="s">
        <v>158</v>
      </c>
      <c r="B20" s="61">
        <f>SUM(C20:N20)</f>
        <v>1</v>
      </c>
      <c r="C20" s="60">
        <v>0</v>
      </c>
      <c r="D20" s="60">
        <v>1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"/>
    </row>
    <row r="21" spans="1:15" s="28" customFormat="1">
      <c r="A21" s="42" t="s">
        <v>163</v>
      </c>
      <c r="B21" s="84">
        <f>SUM(B22)</f>
        <v>1</v>
      </c>
      <c r="C21" s="86">
        <f t="shared" ref="C21:N21" si="6">SUM(C22:C22)</f>
        <v>0</v>
      </c>
      <c r="D21" s="86">
        <f t="shared" si="6"/>
        <v>1</v>
      </c>
      <c r="E21" s="86">
        <f t="shared" si="6"/>
        <v>0</v>
      </c>
      <c r="F21" s="86">
        <f t="shared" si="6"/>
        <v>0</v>
      </c>
      <c r="G21" s="86">
        <f t="shared" si="6"/>
        <v>0</v>
      </c>
      <c r="H21" s="86">
        <f t="shared" si="6"/>
        <v>0</v>
      </c>
      <c r="I21" s="86">
        <f t="shared" si="6"/>
        <v>0</v>
      </c>
      <c r="J21" s="86">
        <f t="shared" si="6"/>
        <v>0</v>
      </c>
      <c r="K21" s="86">
        <f t="shared" si="6"/>
        <v>0</v>
      </c>
      <c r="L21" s="86">
        <f t="shared" si="6"/>
        <v>0</v>
      </c>
      <c r="M21" s="86">
        <f t="shared" si="6"/>
        <v>0</v>
      </c>
      <c r="N21" s="86">
        <f t="shared" si="6"/>
        <v>0</v>
      </c>
      <c r="O21" s="85"/>
    </row>
    <row r="22" spans="1:15">
      <c r="A22" s="40" t="s">
        <v>162</v>
      </c>
      <c r="B22" s="64">
        <f>SUM(C22:N22)</f>
        <v>1</v>
      </c>
      <c r="C22" s="60">
        <v>0</v>
      </c>
      <c r="D22" s="60">
        <v>1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"/>
    </row>
    <row r="23" spans="1:15" s="28" customFormat="1">
      <c r="A23" s="42" t="s">
        <v>7</v>
      </c>
      <c r="B23" s="87">
        <f>SUM(B24:B25)</f>
        <v>4</v>
      </c>
      <c r="C23" s="86">
        <f>SUM(C24:C25)</f>
        <v>0</v>
      </c>
      <c r="D23" s="86">
        <f t="shared" ref="D23:J23" si="7">SUM(D24:D25)</f>
        <v>0</v>
      </c>
      <c r="E23" s="86">
        <f t="shared" si="7"/>
        <v>1</v>
      </c>
      <c r="F23" s="86">
        <f t="shared" si="7"/>
        <v>0</v>
      </c>
      <c r="G23" s="86">
        <f t="shared" si="7"/>
        <v>2</v>
      </c>
      <c r="H23" s="86">
        <f t="shared" si="7"/>
        <v>0</v>
      </c>
      <c r="I23" s="86">
        <f t="shared" si="7"/>
        <v>0</v>
      </c>
      <c r="J23" s="86">
        <f t="shared" si="7"/>
        <v>0</v>
      </c>
      <c r="K23" s="86">
        <f>SUM(K24:K25)</f>
        <v>0</v>
      </c>
      <c r="L23" s="86">
        <f t="shared" ref="L23:N23" si="8">SUM(L24:L25)</f>
        <v>0</v>
      </c>
      <c r="M23" s="86">
        <f t="shared" si="8"/>
        <v>1</v>
      </c>
      <c r="N23" s="86">
        <f t="shared" si="8"/>
        <v>0</v>
      </c>
      <c r="O23" s="85"/>
    </row>
    <row r="24" spans="1:15">
      <c r="A24" s="40" t="s">
        <v>195</v>
      </c>
      <c r="B24" s="64">
        <f>SUM(C24:N24)</f>
        <v>1</v>
      </c>
      <c r="C24" s="60">
        <v>0</v>
      </c>
      <c r="D24" s="60">
        <v>0</v>
      </c>
      <c r="E24" s="60">
        <v>1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"/>
    </row>
    <row r="25" spans="1:15">
      <c r="A25" s="40" t="s">
        <v>196</v>
      </c>
      <c r="B25" s="64">
        <f>SUM(C25:N25)</f>
        <v>3</v>
      </c>
      <c r="C25" s="60">
        <v>0</v>
      </c>
      <c r="D25" s="60">
        <v>0</v>
      </c>
      <c r="E25" s="60">
        <v>0</v>
      </c>
      <c r="F25" s="60">
        <v>0</v>
      </c>
      <c r="G25" s="60">
        <v>2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0">
        <v>1</v>
      </c>
      <c r="N25" s="60">
        <v>0</v>
      </c>
      <c r="O25" s="6"/>
    </row>
    <row r="26" spans="1:15" s="28" customFormat="1">
      <c r="A26" s="42" t="s">
        <v>8</v>
      </c>
      <c r="B26" s="84">
        <f>SUM(B27:B32)</f>
        <v>154</v>
      </c>
      <c r="C26" s="82">
        <f>SUM(C27:C32)</f>
        <v>18</v>
      </c>
      <c r="D26" s="82">
        <f t="shared" ref="D26:N26" si="9">SUM(D27:D32)</f>
        <v>15</v>
      </c>
      <c r="E26" s="82">
        <f t="shared" si="9"/>
        <v>15</v>
      </c>
      <c r="F26" s="82">
        <f t="shared" si="9"/>
        <v>11</v>
      </c>
      <c r="G26" s="82">
        <f t="shared" si="9"/>
        <v>9</v>
      </c>
      <c r="H26" s="82">
        <f t="shared" si="9"/>
        <v>10</v>
      </c>
      <c r="I26" s="82">
        <f t="shared" si="9"/>
        <v>8</v>
      </c>
      <c r="J26" s="82">
        <f t="shared" si="9"/>
        <v>12</v>
      </c>
      <c r="K26" s="82">
        <f t="shared" si="9"/>
        <v>9</v>
      </c>
      <c r="L26" s="82">
        <f t="shared" si="9"/>
        <v>13</v>
      </c>
      <c r="M26" s="82">
        <f t="shared" si="9"/>
        <v>15</v>
      </c>
      <c r="N26" s="82">
        <f t="shared" si="9"/>
        <v>19</v>
      </c>
      <c r="O26" s="85"/>
    </row>
    <row r="27" spans="1:15">
      <c r="A27" s="65" t="s">
        <v>158</v>
      </c>
      <c r="B27" s="64">
        <f>SUM(C27:O27)</f>
        <v>83</v>
      </c>
      <c r="C27" s="60">
        <v>7</v>
      </c>
      <c r="D27" s="60">
        <v>8</v>
      </c>
      <c r="E27" s="60">
        <v>4</v>
      </c>
      <c r="F27" s="60">
        <v>8</v>
      </c>
      <c r="G27" s="60">
        <v>7</v>
      </c>
      <c r="H27" s="60">
        <v>6</v>
      </c>
      <c r="I27" s="60">
        <v>7</v>
      </c>
      <c r="J27" s="60">
        <v>8</v>
      </c>
      <c r="K27" s="60">
        <v>7</v>
      </c>
      <c r="L27" s="60">
        <v>9</v>
      </c>
      <c r="M27" s="60">
        <v>4</v>
      </c>
      <c r="N27" s="60">
        <v>8</v>
      </c>
      <c r="O27" s="6"/>
    </row>
    <row r="28" spans="1:15">
      <c r="A28" s="65" t="s">
        <v>177</v>
      </c>
      <c r="B28" s="64">
        <f t="shared" ref="B28:B32" si="10">SUM(C28:O28)</f>
        <v>35</v>
      </c>
      <c r="C28" s="60">
        <v>6</v>
      </c>
      <c r="D28" s="60">
        <v>2</v>
      </c>
      <c r="E28" s="60">
        <v>7</v>
      </c>
      <c r="F28" s="60">
        <v>1</v>
      </c>
      <c r="G28" s="60">
        <v>0</v>
      </c>
      <c r="H28" s="60">
        <v>0</v>
      </c>
      <c r="I28" s="60">
        <v>0</v>
      </c>
      <c r="J28" s="60">
        <v>1</v>
      </c>
      <c r="K28" s="60">
        <v>0</v>
      </c>
      <c r="L28" s="60">
        <v>1</v>
      </c>
      <c r="M28" s="60">
        <v>7</v>
      </c>
      <c r="N28" s="60">
        <v>10</v>
      </c>
      <c r="O28" s="6"/>
    </row>
    <row r="29" spans="1:15">
      <c r="A29" s="62" t="s">
        <v>197</v>
      </c>
      <c r="B29" s="64">
        <f t="shared" si="10"/>
        <v>1</v>
      </c>
      <c r="C29" s="60">
        <v>0</v>
      </c>
      <c r="D29" s="60">
        <v>0</v>
      </c>
      <c r="E29" s="60">
        <v>1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>
        <v>0</v>
      </c>
      <c r="M29" s="60">
        <v>0</v>
      </c>
      <c r="N29" s="60">
        <v>0</v>
      </c>
      <c r="O29" s="6"/>
    </row>
    <row r="30" spans="1:15">
      <c r="A30" s="65" t="s">
        <v>198</v>
      </c>
      <c r="B30" s="64">
        <f t="shared" si="10"/>
        <v>20</v>
      </c>
      <c r="C30" s="60">
        <v>2</v>
      </c>
      <c r="D30" s="60">
        <v>2</v>
      </c>
      <c r="E30" s="60">
        <v>3</v>
      </c>
      <c r="F30" s="60">
        <v>2</v>
      </c>
      <c r="G30" s="60">
        <v>2</v>
      </c>
      <c r="H30" s="60">
        <v>2</v>
      </c>
      <c r="I30" s="60">
        <v>0</v>
      </c>
      <c r="J30" s="60">
        <v>3</v>
      </c>
      <c r="K30" s="60">
        <v>1</v>
      </c>
      <c r="L30" s="60">
        <v>1</v>
      </c>
      <c r="M30" s="60">
        <v>1</v>
      </c>
      <c r="N30" s="60">
        <v>1</v>
      </c>
      <c r="O30" s="6"/>
    </row>
    <row r="31" spans="1:15">
      <c r="A31" s="65" t="s">
        <v>199</v>
      </c>
      <c r="B31" s="64">
        <f t="shared" si="10"/>
        <v>13</v>
      </c>
      <c r="C31" s="60">
        <v>2</v>
      </c>
      <c r="D31" s="60">
        <v>2</v>
      </c>
      <c r="E31" s="60">
        <v>0</v>
      </c>
      <c r="F31" s="60">
        <v>0</v>
      </c>
      <c r="G31" s="60">
        <v>0</v>
      </c>
      <c r="H31" s="60">
        <v>2</v>
      </c>
      <c r="I31" s="60">
        <v>1</v>
      </c>
      <c r="J31" s="60">
        <v>0</v>
      </c>
      <c r="K31" s="60">
        <v>1</v>
      </c>
      <c r="L31" s="60">
        <v>2</v>
      </c>
      <c r="M31" s="60">
        <v>3</v>
      </c>
      <c r="N31" s="60">
        <v>0</v>
      </c>
      <c r="O31" s="6"/>
    </row>
    <row r="32" spans="1:15">
      <c r="A32" s="65" t="s">
        <v>80</v>
      </c>
      <c r="B32" s="64">
        <f t="shared" si="10"/>
        <v>2</v>
      </c>
      <c r="C32" s="60">
        <v>1</v>
      </c>
      <c r="D32" s="60">
        <v>1</v>
      </c>
      <c r="E32" s="60">
        <v>0</v>
      </c>
      <c r="F32" s="60">
        <v>0</v>
      </c>
      <c r="G32" s="60">
        <v>0</v>
      </c>
      <c r="H32" s="60">
        <v>0</v>
      </c>
      <c r="I32" s="60">
        <v>0</v>
      </c>
      <c r="J32" s="60">
        <v>0</v>
      </c>
      <c r="K32" s="60">
        <v>0</v>
      </c>
      <c r="L32" s="60">
        <v>0</v>
      </c>
      <c r="M32" s="60">
        <v>0</v>
      </c>
      <c r="N32" s="60">
        <v>0</v>
      </c>
      <c r="O32" s="6"/>
    </row>
    <row r="33" spans="1:15" s="28" customFormat="1">
      <c r="A33" s="42" t="s">
        <v>76</v>
      </c>
      <c r="B33" s="84">
        <f>SUM(B34)</f>
        <v>4</v>
      </c>
      <c r="C33" s="82">
        <f>SUM(C34)</f>
        <v>1</v>
      </c>
      <c r="D33" s="82">
        <f t="shared" ref="D33:N33" si="11">SUM(D34)</f>
        <v>0</v>
      </c>
      <c r="E33" s="82">
        <f t="shared" si="11"/>
        <v>0</v>
      </c>
      <c r="F33" s="82">
        <f t="shared" si="11"/>
        <v>0</v>
      </c>
      <c r="G33" s="82">
        <f t="shared" si="11"/>
        <v>0</v>
      </c>
      <c r="H33" s="82">
        <f t="shared" si="11"/>
        <v>0</v>
      </c>
      <c r="I33" s="82">
        <f t="shared" si="11"/>
        <v>0</v>
      </c>
      <c r="J33" s="82">
        <f t="shared" si="11"/>
        <v>0</v>
      </c>
      <c r="K33" s="82">
        <f t="shared" si="11"/>
        <v>2</v>
      </c>
      <c r="L33" s="82">
        <f t="shared" si="11"/>
        <v>1</v>
      </c>
      <c r="M33" s="82">
        <f t="shared" si="11"/>
        <v>0</v>
      </c>
      <c r="N33" s="82">
        <f t="shared" si="11"/>
        <v>0</v>
      </c>
      <c r="O33" s="85"/>
    </row>
    <row r="34" spans="1:15">
      <c r="A34" s="40" t="s">
        <v>164</v>
      </c>
      <c r="B34" s="64">
        <f>SUM(C34:N34)</f>
        <v>4</v>
      </c>
      <c r="C34" s="60">
        <v>1</v>
      </c>
      <c r="D34" s="60">
        <v>0</v>
      </c>
      <c r="E34" s="60">
        <v>0</v>
      </c>
      <c r="F34" s="60">
        <v>0</v>
      </c>
      <c r="G34" s="60">
        <v>0</v>
      </c>
      <c r="H34" s="60">
        <v>0</v>
      </c>
      <c r="I34" s="60">
        <v>0</v>
      </c>
      <c r="J34" s="60">
        <v>0</v>
      </c>
      <c r="K34" s="60">
        <v>2</v>
      </c>
      <c r="L34" s="60">
        <v>1</v>
      </c>
      <c r="M34" s="60">
        <v>0</v>
      </c>
      <c r="N34" s="60">
        <v>0</v>
      </c>
      <c r="O34" s="6"/>
    </row>
    <row r="35" spans="1:15" s="28" customFormat="1">
      <c r="A35" s="42" t="s">
        <v>9</v>
      </c>
      <c r="B35" s="84">
        <f>SUM(B36:B38)</f>
        <v>5</v>
      </c>
      <c r="C35" s="82">
        <f t="shared" ref="C35:N35" si="12">SUM(C36:C38)</f>
        <v>0</v>
      </c>
      <c r="D35" s="82">
        <f t="shared" si="12"/>
        <v>0</v>
      </c>
      <c r="E35" s="82">
        <f t="shared" si="12"/>
        <v>2</v>
      </c>
      <c r="F35" s="82">
        <f t="shared" si="12"/>
        <v>0</v>
      </c>
      <c r="G35" s="82">
        <f t="shared" si="12"/>
        <v>2</v>
      </c>
      <c r="H35" s="82">
        <f t="shared" si="12"/>
        <v>0</v>
      </c>
      <c r="I35" s="82">
        <f t="shared" si="12"/>
        <v>0</v>
      </c>
      <c r="J35" s="82">
        <f t="shared" si="12"/>
        <v>0</v>
      </c>
      <c r="K35" s="82">
        <f t="shared" si="12"/>
        <v>0</v>
      </c>
      <c r="L35" s="82">
        <f t="shared" si="12"/>
        <v>1</v>
      </c>
      <c r="M35" s="82">
        <f t="shared" si="12"/>
        <v>0</v>
      </c>
      <c r="N35" s="82">
        <f t="shared" si="12"/>
        <v>0</v>
      </c>
      <c r="O35" s="85"/>
    </row>
    <row r="36" spans="1:15">
      <c r="A36" s="65" t="s">
        <v>158</v>
      </c>
      <c r="B36" s="64">
        <f>SUM(C36:N36)</f>
        <v>1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0">
        <v>1</v>
      </c>
      <c r="M36" s="60">
        <v>0</v>
      </c>
      <c r="N36" s="60">
        <v>0</v>
      </c>
      <c r="O36" s="8"/>
    </row>
    <row r="37" spans="1:15">
      <c r="A37" s="40" t="s">
        <v>162</v>
      </c>
      <c r="B37" s="64">
        <f t="shared" ref="B37:B38" si="13">SUM(C37:N37)</f>
        <v>1</v>
      </c>
      <c r="C37" s="60">
        <v>0</v>
      </c>
      <c r="D37" s="60">
        <v>0</v>
      </c>
      <c r="E37" s="60">
        <v>1</v>
      </c>
      <c r="F37" s="60">
        <v>0</v>
      </c>
      <c r="G37" s="60">
        <v>0</v>
      </c>
      <c r="H37" s="60">
        <v>0</v>
      </c>
      <c r="I37" s="60">
        <v>0</v>
      </c>
      <c r="J37" s="60">
        <v>0</v>
      </c>
      <c r="K37" s="60">
        <v>0</v>
      </c>
      <c r="L37" s="60">
        <v>0</v>
      </c>
      <c r="M37" s="60">
        <v>0</v>
      </c>
      <c r="N37" s="60">
        <v>0</v>
      </c>
      <c r="O37" s="6"/>
    </row>
    <row r="38" spans="1:15">
      <c r="A38" s="40" t="s">
        <v>80</v>
      </c>
      <c r="B38" s="64">
        <f t="shared" si="13"/>
        <v>3</v>
      </c>
      <c r="C38" s="60">
        <v>0</v>
      </c>
      <c r="D38" s="60">
        <v>0</v>
      </c>
      <c r="E38" s="60">
        <v>1</v>
      </c>
      <c r="F38" s="60">
        <v>0</v>
      </c>
      <c r="G38" s="60">
        <v>2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0</v>
      </c>
      <c r="O38" s="6"/>
    </row>
    <row r="39" spans="1:15" s="28" customFormat="1">
      <c r="A39" s="42" t="s">
        <v>10</v>
      </c>
      <c r="B39" s="84">
        <f>SUM(B40)</f>
        <v>15</v>
      </c>
      <c r="C39" s="82">
        <f>SUM(C40)</f>
        <v>2</v>
      </c>
      <c r="D39" s="82">
        <f t="shared" ref="D39:N39" si="14">SUM(D40)</f>
        <v>1</v>
      </c>
      <c r="E39" s="82">
        <f t="shared" si="14"/>
        <v>1</v>
      </c>
      <c r="F39" s="82">
        <f t="shared" si="14"/>
        <v>2</v>
      </c>
      <c r="G39" s="82">
        <f t="shared" si="14"/>
        <v>2</v>
      </c>
      <c r="H39" s="82">
        <f t="shared" si="14"/>
        <v>0</v>
      </c>
      <c r="I39" s="82">
        <f t="shared" si="14"/>
        <v>2</v>
      </c>
      <c r="J39" s="82">
        <f t="shared" si="14"/>
        <v>2</v>
      </c>
      <c r="K39" s="82">
        <f t="shared" si="14"/>
        <v>0</v>
      </c>
      <c r="L39" s="82">
        <f t="shared" si="14"/>
        <v>0</v>
      </c>
      <c r="M39" s="82">
        <f t="shared" si="14"/>
        <v>2</v>
      </c>
      <c r="N39" s="82">
        <f t="shared" si="14"/>
        <v>1</v>
      </c>
      <c r="O39" s="85"/>
    </row>
    <row r="40" spans="1:15">
      <c r="A40" s="40" t="s">
        <v>158</v>
      </c>
      <c r="B40" s="66">
        <f>SUM(C40:N40)</f>
        <v>15</v>
      </c>
      <c r="C40" s="60">
        <v>2</v>
      </c>
      <c r="D40" s="60">
        <v>1</v>
      </c>
      <c r="E40" s="60">
        <v>1</v>
      </c>
      <c r="F40" s="60">
        <v>2</v>
      </c>
      <c r="G40" s="60">
        <v>2</v>
      </c>
      <c r="H40" s="60">
        <v>0</v>
      </c>
      <c r="I40" s="60">
        <v>2</v>
      </c>
      <c r="J40" s="60">
        <v>2</v>
      </c>
      <c r="K40" s="60">
        <v>0</v>
      </c>
      <c r="L40" s="60">
        <v>0</v>
      </c>
      <c r="M40" s="60">
        <v>2</v>
      </c>
      <c r="N40" s="60">
        <v>1</v>
      </c>
      <c r="O40" s="6"/>
    </row>
    <row r="41" spans="1:15" s="28" customFormat="1">
      <c r="A41" s="42" t="s">
        <v>168</v>
      </c>
      <c r="B41" s="84">
        <f>SUM(B42:B43)</f>
        <v>2</v>
      </c>
      <c r="C41" s="82">
        <f>SUM(C42:C43)</f>
        <v>0</v>
      </c>
      <c r="D41" s="82">
        <f t="shared" ref="D41:N41" si="15">SUM(D42:D43)</f>
        <v>0</v>
      </c>
      <c r="E41" s="82">
        <f t="shared" si="15"/>
        <v>1</v>
      </c>
      <c r="F41" s="82">
        <f t="shared" si="15"/>
        <v>0</v>
      </c>
      <c r="G41" s="82">
        <f t="shared" si="15"/>
        <v>0</v>
      </c>
      <c r="H41" s="82">
        <f t="shared" si="15"/>
        <v>0</v>
      </c>
      <c r="I41" s="82">
        <f t="shared" si="15"/>
        <v>0</v>
      </c>
      <c r="J41" s="82">
        <f t="shared" si="15"/>
        <v>1</v>
      </c>
      <c r="K41" s="82">
        <f t="shared" si="15"/>
        <v>0</v>
      </c>
      <c r="L41" s="82">
        <f t="shared" si="15"/>
        <v>0</v>
      </c>
      <c r="M41" s="82">
        <f t="shared" si="15"/>
        <v>0</v>
      </c>
      <c r="N41" s="82">
        <f t="shared" si="15"/>
        <v>0</v>
      </c>
      <c r="O41" s="85"/>
    </row>
    <row r="42" spans="1:15">
      <c r="A42" s="67" t="s">
        <v>160</v>
      </c>
      <c r="B42" s="66">
        <f>SUM(C42:N42)</f>
        <v>1</v>
      </c>
      <c r="C42" s="60">
        <v>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0">
        <v>1</v>
      </c>
      <c r="K42" s="60">
        <v>0</v>
      </c>
      <c r="L42" s="60">
        <v>0</v>
      </c>
      <c r="M42" s="60">
        <v>0</v>
      </c>
      <c r="N42" s="60">
        <v>0</v>
      </c>
      <c r="O42" s="6"/>
    </row>
    <row r="43" spans="1:15">
      <c r="A43" s="40" t="s">
        <v>80</v>
      </c>
      <c r="B43" s="66">
        <f>SUM(C43:N43)</f>
        <v>1</v>
      </c>
      <c r="C43" s="60">
        <v>0</v>
      </c>
      <c r="D43" s="60">
        <v>0</v>
      </c>
      <c r="E43" s="60">
        <v>1</v>
      </c>
      <c r="F43" s="60">
        <v>0</v>
      </c>
      <c r="G43" s="60">
        <v>0</v>
      </c>
      <c r="H43" s="60">
        <v>0</v>
      </c>
      <c r="I43" s="60">
        <v>0</v>
      </c>
      <c r="J43" s="60">
        <v>0</v>
      </c>
      <c r="K43" s="60">
        <v>0</v>
      </c>
      <c r="L43" s="60">
        <v>0</v>
      </c>
      <c r="M43" s="60">
        <v>0</v>
      </c>
      <c r="N43" s="60">
        <v>0</v>
      </c>
      <c r="O43" s="6"/>
    </row>
    <row r="44" spans="1:15" s="28" customFormat="1">
      <c r="A44" s="42" t="s">
        <v>124</v>
      </c>
      <c r="B44" s="84">
        <f>SUM(B45:B46)</f>
        <v>20</v>
      </c>
      <c r="C44" s="82">
        <f>SUM(C45:C46)</f>
        <v>2</v>
      </c>
      <c r="D44" s="82">
        <f t="shared" ref="D44:N44" si="16">SUM(D45:D46)</f>
        <v>3</v>
      </c>
      <c r="E44" s="82">
        <f t="shared" si="16"/>
        <v>0</v>
      </c>
      <c r="F44" s="82">
        <f t="shared" si="16"/>
        <v>5</v>
      </c>
      <c r="G44" s="82">
        <f t="shared" si="16"/>
        <v>3</v>
      </c>
      <c r="H44" s="82">
        <f t="shared" si="16"/>
        <v>2</v>
      </c>
      <c r="I44" s="82">
        <f t="shared" si="16"/>
        <v>3</v>
      </c>
      <c r="J44" s="82">
        <f t="shared" si="16"/>
        <v>0</v>
      </c>
      <c r="K44" s="82">
        <f t="shared" si="16"/>
        <v>0</v>
      </c>
      <c r="L44" s="82">
        <f t="shared" si="16"/>
        <v>0</v>
      </c>
      <c r="M44" s="82">
        <f t="shared" si="16"/>
        <v>0</v>
      </c>
      <c r="N44" s="82">
        <f t="shared" si="16"/>
        <v>2</v>
      </c>
      <c r="O44" s="85"/>
    </row>
    <row r="45" spans="1:15">
      <c r="A45" s="40" t="s">
        <v>222</v>
      </c>
      <c r="B45" s="64">
        <f>SUM(C45:N45)</f>
        <v>1</v>
      </c>
      <c r="C45" s="60">
        <v>0</v>
      </c>
      <c r="D45" s="60">
        <v>0</v>
      </c>
      <c r="E45" s="60">
        <v>0</v>
      </c>
      <c r="F45" s="60">
        <v>1</v>
      </c>
      <c r="G45" s="60">
        <v>0</v>
      </c>
      <c r="H45" s="60">
        <v>0</v>
      </c>
      <c r="I45" s="60">
        <v>0</v>
      </c>
      <c r="J45" s="60">
        <v>0</v>
      </c>
      <c r="K45" s="60">
        <v>0</v>
      </c>
      <c r="L45" s="60">
        <v>0</v>
      </c>
      <c r="M45" s="60">
        <v>0</v>
      </c>
      <c r="N45" s="60">
        <v>0</v>
      </c>
      <c r="O45" s="6"/>
    </row>
    <row r="46" spans="1:15">
      <c r="A46" s="40" t="s">
        <v>80</v>
      </c>
      <c r="B46" s="64">
        <f>SUM(C46:N46)</f>
        <v>19</v>
      </c>
      <c r="C46" s="60">
        <v>2</v>
      </c>
      <c r="D46" s="60">
        <v>3</v>
      </c>
      <c r="E46" s="60">
        <v>0</v>
      </c>
      <c r="F46" s="60">
        <v>4</v>
      </c>
      <c r="G46" s="60">
        <v>3</v>
      </c>
      <c r="H46" s="60">
        <v>2</v>
      </c>
      <c r="I46" s="60">
        <v>3</v>
      </c>
      <c r="J46" s="60">
        <v>0</v>
      </c>
      <c r="K46" s="60">
        <v>0</v>
      </c>
      <c r="L46" s="60">
        <v>0</v>
      </c>
      <c r="M46" s="60">
        <v>0</v>
      </c>
      <c r="N46" s="60">
        <v>2</v>
      </c>
      <c r="O46" s="6"/>
    </row>
    <row r="47" spans="1:15" s="28" customFormat="1">
      <c r="A47" s="42" t="s">
        <v>11</v>
      </c>
      <c r="B47" s="84">
        <f>SUM(B48:B49)</f>
        <v>16</v>
      </c>
      <c r="C47" s="82">
        <f t="shared" ref="C47:K47" si="17">SUM(C48)</f>
        <v>2</v>
      </c>
      <c r="D47" s="82">
        <f t="shared" si="17"/>
        <v>3</v>
      </c>
      <c r="E47" s="82">
        <f t="shared" si="17"/>
        <v>0</v>
      </c>
      <c r="F47" s="82">
        <f t="shared" si="17"/>
        <v>1</v>
      </c>
      <c r="G47" s="82">
        <f t="shared" si="17"/>
        <v>1</v>
      </c>
      <c r="H47" s="82">
        <f t="shared" si="17"/>
        <v>0</v>
      </c>
      <c r="I47" s="82">
        <f t="shared" si="17"/>
        <v>1</v>
      </c>
      <c r="J47" s="82">
        <f t="shared" si="17"/>
        <v>3</v>
      </c>
      <c r="K47" s="82">
        <f t="shared" si="17"/>
        <v>3</v>
      </c>
      <c r="L47" s="82">
        <f t="shared" ref="L47:N47" si="18">SUM(L48)</f>
        <v>1</v>
      </c>
      <c r="M47" s="82">
        <f t="shared" si="18"/>
        <v>0</v>
      </c>
      <c r="N47" s="82">
        <f t="shared" si="18"/>
        <v>0</v>
      </c>
      <c r="O47" s="85"/>
    </row>
    <row r="48" spans="1:15">
      <c r="A48" s="40" t="s">
        <v>160</v>
      </c>
      <c r="B48" s="64">
        <f>SUM(C48:N48)</f>
        <v>15</v>
      </c>
      <c r="C48" s="60">
        <v>2</v>
      </c>
      <c r="D48" s="60">
        <v>3</v>
      </c>
      <c r="E48" s="60">
        <v>0</v>
      </c>
      <c r="F48" s="60">
        <v>1</v>
      </c>
      <c r="G48" s="60">
        <v>1</v>
      </c>
      <c r="H48" s="60">
        <v>0</v>
      </c>
      <c r="I48" s="60">
        <v>1</v>
      </c>
      <c r="J48" s="60">
        <v>3</v>
      </c>
      <c r="K48" s="60">
        <v>3</v>
      </c>
      <c r="L48" s="60">
        <v>1</v>
      </c>
      <c r="M48" s="60">
        <v>0</v>
      </c>
      <c r="N48" s="60">
        <v>0</v>
      </c>
      <c r="O48" s="8"/>
    </row>
    <row r="49" spans="1:15">
      <c r="A49" s="40" t="s">
        <v>160</v>
      </c>
      <c r="B49" s="64">
        <f>SUM(C49:N49)</f>
        <v>1</v>
      </c>
      <c r="C49" s="60">
        <v>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1</v>
      </c>
      <c r="M49" s="60">
        <v>0</v>
      </c>
      <c r="N49" s="60">
        <v>0</v>
      </c>
      <c r="O49" s="6"/>
    </row>
    <row r="50" spans="1:15" s="28" customFormat="1">
      <c r="A50" s="42" t="s">
        <v>12</v>
      </c>
      <c r="B50" s="84">
        <f>SUM(B51:B56)</f>
        <v>133</v>
      </c>
      <c r="C50" s="82">
        <f t="shared" ref="C50:N50" si="19">SUM(C51:C56)</f>
        <v>15</v>
      </c>
      <c r="D50" s="82">
        <f t="shared" si="19"/>
        <v>13</v>
      </c>
      <c r="E50" s="82">
        <f t="shared" si="19"/>
        <v>14</v>
      </c>
      <c r="F50" s="82">
        <f t="shared" si="19"/>
        <v>11</v>
      </c>
      <c r="G50" s="82">
        <f t="shared" si="19"/>
        <v>9</v>
      </c>
      <c r="H50" s="82">
        <f t="shared" si="19"/>
        <v>10</v>
      </c>
      <c r="I50" s="82">
        <f t="shared" si="19"/>
        <v>13</v>
      </c>
      <c r="J50" s="82">
        <f t="shared" si="19"/>
        <v>10</v>
      </c>
      <c r="K50" s="82">
        <f t="shared" si="19"/>
        <v>12</v>
      </c>
      <c r="L50" s="82">
        <f t="shared" si="19"/>
        <v>7</v>
      </c>
      <c r="M50" s="82">
        <f t="shared" si="19"/>
        <v>12</v>
      </c>
      <c r="N50" s="82">
        <f t="shared" si="19"/>
        <v>7</v>
      </c>
      <c r="O50" s="85"/>
    </row>
    <row r="51" spans="1:15">
      <c r="A51" s="40" t="s">
        <v>159</v>
      </c>
      <c r="B51" s="64">
        <f>SUM(C51:N51)</f>
        <v>1</v>
      </c>
      <c r="C51" s="60">
        <v>0</v>
      </c>
      <c r="D51" s="60">
        <v>0</v>
      </c>
      <c r="E51" s="60">
        <v>0</v>
      </c>
      <c r="F51" s="60">
        <v>0</v>
      </c>
      <c r="G51" s="60">
        <v>0</v>
      </c>
      <c r="H51" s="60">
        <v>0</v>
      </c>
      <c r="I51" s="60">
        <v>0</v>
      </c>
      <c r="J51" s="60">
        <v>0</v>
      </c>
      <c r="K51" s="60">
        <v>1</v>
      </c>
      <c r="L51" s="60">
        <v>0</v>
      </c>
      <c r="M51" s="60">
        <v>0</v>
      </c>
      <c r="N51" s="60">
        <v>0</v>
      </c>
      <c r="O51" s="6"/>
    </row>
    <row r="52" spans="1:15">
      <c r="A52" s="40" t="s">
        <v>158</v>
      </c>
      <c r="B52" s="64">
        <f t="shared" ref="B52:B56" si="20">SUM(C52:N52)</f>
        <v>78</v>
      </c>
      <c r="C52" s="60">
        <v>10</v>
      </c>
      <c r="D52" s="60">
        <v>10</v>
      </c>
      <c r="E52" s="60">
        <v>6</v>
      </c>
      <c r="F52" s="60">
        <v>5</v>
      </c>
      <c r="G52" s="60">
        <v>6</v>
      </c>
      <c r="H52" s="60">
        <v>7</v>
      </c>
      <c r="I52" s="60">
        <v>9</v>
      </c>
      <c r="J52" s="60">
        <v>8</v>
      </c>
      <c r="K52" s="60">
        <v>3</v>
      </c>
      <c r="L52" s="60">
        <v>4</v>
      </c>
      <c r="M52" s="60">
        <v>5</v>
      </c>
      <c r="N52" s="60">
        <v>5</v>
      </c>
      <c r="O52" s="6"/>
    </row>
    <row r="53" spans="1:15">
      <c r="A53" s="62" t="s">
        <v>197</v>
      </c>
      <c r="B53" s="64">
        <f t="shared" si="20"/>
        <v>1</v>
      </c>
      <c r="C53" s="60">
        <v>0</v>
      </c>
      <c r="D53" s="60">
        <v>0</v>
      </c>
      <c r="E53" s="60">
        <v>0</v>
      </c>
      <c r="F53" s="60">
        <v>0</v>
      </c>
      <c r="G53" s="60">
        <v>0</v>
      </c>
      <c r="H53" s="60">
        <v>0</v>
      </c>
      <c r="I53" s="60">
        <v>0</v>
      </c>
      <c r="J53" s="60">
        <v>0</v>
      </c>
      <c r="K53" s="60">
        <v>1</v>
      </c>
      <c r="L53" s="60">
        <v>0</v>
      </c>
      <c r="M53" s="60">
        <v>0</v>
      </c>
      <c r="N53" s="60">
        <v>0</v>
      </c>
      <c r="O53" s="6"/>
    </row>
    <row r="54" spans="1:15">
      <c r="A54" s="40" t="s">
        <v>160</v>
      </c>
      <c r="B54" s="64">
        <f t="shared" si="20"/>
        <v>43</v>
      </c>
      <c r="C54" s="60">
        <v>5</v>
      </c>
      <c r="D54" s="60">
        <v>3</v>
      </c>
      <c r="E54" s="60">
        <v>8</v>
      </c>
      <c r="F54" s="60">
        <v>4</v>
      </c>
      <c r="G54" s="60">
        <v>3</v>
      </c>
      <c r="H54" s="60">
        <v>3</v>
      </c>
      <c r="I54" s="60">
        <v>3</v>
      </c>
      <c r="J54" s="60">
        <v>1</v>
      </c>
      <c r="K54" s="60">
        <v>5</v>
      </c>
      <c r="L54" s="60">
        <v>2</v>
      </c>
      <c r="M54" s="60">
        <v>4</v>
      </c>
      <c r="N54" s="60">
        <v>2</v>
      </c>
      <c r="O54" s="6"/>
    </row>
    <row r="55" spans="1:15" s="195" customFormat="1">
      <c r="A55" s="40" t="s">
        <v>200</v>
      </c>
      <c r="B55" s="64">
        <f t="shared" si="20"/>
        <v>9</v>
      </c>
      <c r="C55" s="60">
        <v>0</v>
      </c>
      <c r="D55" s="60">
        <v>0</v>
      </c>
      <c r="E55" s="60">
        <v>0</v>
      </c>
      <c r="F55" s="60">
        <v>2</v>
      </c>
      <c r="G55" s="60">
        <v>0</v>
      </c>
      <c r="H55" s="60">
        <v>0</v>
      </c>
      <c r="I55" s="60">
        <v>1</v>
      </c>
      <c r="J55" s="60">
        <v>1</v>
      </c>
      <c r="K55" s="60">
        <v>2</v>
      </c>
      <c r="L55" s="60">
        <v>1</v>
      </c>
      <c r="M55" s="60">
        <v>2</v>
      </c>
      <c r="N55" s="60">
        <v>0</v>
      </c>
      <c r="O55" s="194"/>
    </row>
    <row r="56" spans="1:15">
      <c r="A56" s="40" t="s">
        <v>162</v>
      </c>
      <c r="B56" s="64">
        <f t="shared" si="20"/>
        <v>1</v>
      </c>
      <c r="C56" s="60">
        <v>0</v>
      </c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0">
        <v>0</v>
      </c>
      <c r="K56" s="60">
        <v>0</v>
      </c>
      <c r="L56" s="60">
        <v>0</v>
      </c>
      <c r="M56" s="60">
        <v>1</v>
      </c>
      <c r="N56" s="60">
        <v>0</v>
      </c>
      <c r="O56" s="6"/>
    </row>
    <row r="57" spans="1:15" s="28" customFormat="1">
      <c r="A57" s="42" t="s">
        <v>201</v>
      </c>
      <c r="B57" s="84">
        <f>+SUM(B58:B59)</f>
        <v>2</v>
      </c>
      <c r="C57" s="82">
        <f>+SUM(C58:C59)</f>
        <v>0</v>
      </c>
      <c r="D57" s="82">
        <f t="shared" ref="D57:N57" si="21">+SUM(D58:D59)</f>
        <v>0</v>
      </c>
      <c r="E57" s="82">
        <f t="shared" si="21"/>
        <v>0</v>
      </c>
      <c r="F57" s="82">
        <f t="shared" si="21"/>
        <v>0</v>
      </c>
      <c r="G57" s="82">
        <f t="shared" si="21"/>
        <v>0</v>
      </c>
      <c r="H57" s="82">
        <f t="shared" si="21"/>
        <v>0</v>
      </c>
      <c r="I57" s="82">
        <f t="shared" si="21"/>
        <v>0</v>
      </c>
      <c r="J57" s="82">
        <f t="shared" si="21"/>
        <v>0</v>
      </c>
      <c r="K57" s="82">
        <f t="shared" si="21"/>
        <v>0</v>
      </c>
      <c r="L57" s="82">
        <f t="shared" si="21"/>
        <v>0</v>
      </c>
      <c r="M57" s="82">
        <f t="shared" si="21"/>
        <v>1</v>
      </c>
      <c r="N57" s="82">
        <f t="shared" si="21"/>
        <v>1</v>
      </c>
      <c r="O57" s="88"/>
    </row>
    <row r="58" spans="1:15">
      <c r="A58" s="40" t="s">
        <v>160</v>
      </c>
      <c r="B58" s="64">
        <f>SUM(C58:N58)</f>
        <v>1</v>
      </c>
      <c r="C58" s="60">
        <v>0</v>
      </c>
      <c r="D58" s="60">
        <v>0</v>
      </c>
      <c r="E58" s="60">
        <v>0</v>
      </c>
      <c r="F58" s="60">
        <v>0</v>
      </c>
      <c r="G58" s="60">
        <v>0</v>
      </c>
      <c r="H58" s="60">
        <v>0</v>
      </c>
      <c r="I58" s="60">
        <v>0</v>
      </c>
      <c r="J58" s="60">
        <v>0</v>
      </c>
      <c r="K58" s="60">
        <v>0</v>
      </c>
      <c r="L58" s="60">
        <v>0</v>
      </c>
      <c r="M58" s="60">
        <v>1</v>
      </c>
      <c r="N58" s="60">
        <v>0</v>
      </c>
      <c r="O58" s="6"/>
    </row>
    <row r="59" spans="1:15">
      <c r="A59" s="43" t="s">
        <v>202</v>
      </c>
      <c r="B59" s="64">
        <f>SUM(C59:N59)</f>
        <v>1</v>
      </c>
      <c r="C59" s="60">
        <v>0</v>
      </c>
      <c r="D59" s="60">
        <v>0</v>
      </c>
      <c r="E59" s="60">
        <v>0</v>
      </c>
      <c r="F59" s="60">
        <v>0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0">
        <v>0</v>
      </c>
      <c r="M59" s="60">
        <v>0</v>
      </c>
      <c r="N59" s="60">
        <v>1</v>
      </c>
      <c r="O59" s="6"/>
    </row>
    <row r="60" spans="1:15" s="28" customFormat="1">
      <c r="A60" s="42" t="s">
        <v>92</v>
      </c>
      <c r="B60" s="84">
        <f>SUM(B61)</f>
        <v>12</v>
      </c>
      <c r="C60" s="82">
        <f t="shared" ref="C60:N60" si="22">SUM(C61)</f>
        <v>2</v>
      </c>
      <c r="D60" s="82">
        <f t="shared" si="22"/>
        <v>1</v>
      </c>
      <c r="E60" s="82">
        <f t="shared" si="22"/>
        <v>1</v>
      </c>
      <c r="F60" s="82">
        <f t="shared" si="22"/>
        <v>1</v>
      </c>
      <c r="G60" s="82">
        <f t="shared" si="22"/>
        <v>1</v>
      </c>
      <c r="H60" s="82">
        <f t="shared" si="22"/>
        <v>2</v>
      </c>
      <c r="I60" s="82">
        <f t="shared" si="22"/>
        <v>1</v>
      </c>
      <c r="J60" s="82">
        <f t="shared" si="22"/>
        <v>0</v>
      </c>
      <c r="K60" s="82">
        <f t="shared" si="22"/>
        <v>0</v>
      </c>
      <c r="L60" s="82">
        <f t="shared" si="22"/>
        <v>2</v>
      </c>
      <c r="M60" s="82">
        <f t="shared" si="22"/>
        <v>1</v>
      </c>
      <c r="N60" s="82">
        <f t="shared" si="22"/>
        <v>0</v>
      </c>
      <c r="O60" s="85"/>
    </row>
    <row r="61" spans="1:15">
      <c r="A61" s="40" t="s">
        <v>158</v>
      </c>
      <c r="B61" s="64">
        <f>SUM(C61:N61)</f>
        <v>12</v>
      </c>
      <c r="C61" s="60">
        <v>2</v>
      </c>
      <c r="D61" s="60">
        <v>1</v>
      </c>
      <c r="E61" s="60">
        <v>1</v>
      </c>
      <c r="F61" s="60">
        <v>1</v>
      </c>
      <c r="G61" s="60">
        <v>1</v>
      </c>
      <c r="H61" s="60">
        <v>2</v>
      </c>
      <c r="I61" s="60">
        <v>1</v>
      </c>
      <c r="J61" s="60">
        <v>0</v>
      </c>
      <c r="K61" s="60">
        <v>0</v>
      </c>
      <c r="L61" s="60">
        <v>2</v>
      </c>
      <c r="M61" s="60">
        <v>1</v>
      </c>
      <c r="N61" s="60">
        <v>0</v>
      </c>
      <c r="O61" s="6"/>
    </row>
    <row r="62" spans="1:15" s="28" customFormat="1">
      <c r="A62" s="42" t="s">
        <v>60</v>
      </c>
      <c r="B62" s="84">
        <f>SUM(B63)</f>
        <v>1</v>
      </c>
      <c r="C62" s="82">
        <f t="shared" ref="C62:N62" si="23">SUM(C63)</f>
        <v>0</v>
      </c>
      <c r="D62" s="82">
        <f t="shared" si="23"/>
        <v>0</v>
      </c>
      <c r="E62" s="82">
        <f t="shared" si="23"/>
        <v>0</v>
      </c>
      <c r="F62" s="82">
        <f t="shared" si="23"/>
        <v>0</v>
      </c>
      <c r="G62" s="82">
        <f t="shared" si="23"/>
        <v>0</v>
      </c>
      <c r="H62" s="82">
        <f t="shared" si="23"/>
        <v>0</v>
      </c>
      <c r="I62" s="82">
        <f t="shared" si="23"/>
        <v>0</v>
      </c>
      <c r="J62" s="82">
        <f t="shared" si="23"/>
        <v>1</v>
      </c>
      <c r="K62" s="82">
        <f t="shared" si="23"/>
        <v>0</v>
      </c>
      <c r="L62" s="82">
        <f t="shared" si="23"/>
        <v>0</v>
      </c>
      <c r="M62" s="82">
        <f t="shared" si="23"/>
        <v>0</v>
      </c>
      <c r="N62" s="82">
        <f t="shared" si="23"/>
        <v>0</v>
      </c>
      <c r="O62" s="85"/>
    </row>
    <row r="63" spans="1:15">
      <c r="A63" s="40" t="s">
        <v>162</v>
      </c>
      <c r="B63" s="64">
        <f>SUM(C63:N63)</f>
        <v>1</v>
      </c>
      <c r="C63" s="60">
        <v>0</v>
      </c>
      <c r="D63" s="60">
        <v>0</v>
      </c>
      <c r="E63" s="60">
        <v>0</v>
      </c>
      <c r="F63" s="60">
        <v>0</v>
      </c>
      <c r="G63" s="60">
        <v>0</v>
      </c>
      <c r="H63" s="60">
        <v>0</v>
      </c>
      <c r="I63" s="60">
        <v>0</v>
      </c>
      <c r="J63" s="60">
        <v>1</v>
      </c>
      <c r="K63" s="60">
        <v>0</v>
      </c>
      <c r="L63" s="60">
        <v>0</v>
      </c>
      <c r="M63" s="60">
        <v>0</v>
      </c>
      <c r="N63" s="60">
        <v>0</v>
      </c>
      <c r="O63" s="6"/>
    </row>
    <row r="64" spans="1:15" s="28" customFormat="1">
      <c r="A64" s="42" t="s">
        <v>126</v>
      </c>
      <c r="B64" s="84">
        <f>SUM(B65:B67)</f>
        <v>26</v>
      </c>
      <c r="C64" s="82">
        <f t="shared" ref="C64:N64" si="24">SUM(C65:C67)</f>
        <v>1</v>
      </c>
      <c r="D64" s="82">
        <f t="shared" si="24"/>
        <v>2</v>
      </c>
      <c r="E64" s="82">
        <f t="shared" si="24"/>
        <v>1</v>
      </c>
      <c r="F64" s="82">
        <f t="shared" si="24"/>
        <v>1</v>
      </c>
      <c r="G64" s="82">
        <f t="shared" si="24"/>
        <v>1</v>
      </c>
      <c r="H64" s="82">
        <f t="shared" si="24"/>
        <v>2</v>
      </c>
      <c r="I64" s="82">
        <f t="shared" si="24"/>
        <v>3</v>
      </c>
      <c r="J64" s="82">
        <f t="shared" si="24"/>
        <v>3</v>
      </c>
      <c r="K64" s="82">
        <f t="shared" si="24"/>
        <v>4</v>
      </c>
      <c r="L64" s="82">
        <f t="shared" si="24"/>
        <v>2</v>
      </c>
      <c r="M64" s="82">
        <f t="shared" si="24"/>
        <v>4</v>
      </c>
      <c r="N64" s="82">
        <f t="shared" si="24"/>
        <v>2</v>
      </c>
      <c r="O64" s="85"/>
    </row>
    <row r="65" spans="1:15">
      <c r="A65" s="40" t="s">
        <v>159</v>
      </c>
      <c r="B65" s="64">
        <f>SUM(C65:N65)</f>
        <v>11</v>
      </c>
      <c r="C65" s="60">
        <v>0</v>
      </c>
      <c r="D65" s="60">
        <v>1</v>
      </c>
      <c r="E65" s="60">
        <v>0</v>
      </c>
      <c r="F65" s="60">
        <v>0</v>
      </c>
      <c r="G65" s="60">
        <v>0</v>
      </c>
      <c r="H65" s="60">
        <v>1</v>
      </c>
      <c r="I65" s="60">
        <v>2</v>
      </c>
      <c r="J65" s="60">
        <v>1</v>
      </c>
      <c r="K65" s="60">
        <v>2</v>
      </c>
      <c r="L65" s="60">
        <v>1</v>
      </c>
      <c r="M65" s="60">
        <v>2</v>
      </c>
      <c r="N65" s="60">
        <v>1</v>
      </c>
      <c r="O65" s="6"/>
    </row>
    <row r="66" spans="1:15">
      <c r="A66" s="40" t="s">
        <v>158</v>
      </c>
      <c r="B66" s="64">
        <f t="shared" ref="B66:B67" si="25">SUM(C66:N66)</f>
        <v>12</v>
      </c>
      <c r="C66" s="60">
        <v>1</v>
      </c>
      <c r="D66" s="60">
        <v>1</v>
      </c>
      <c r="E66" s="60">
        <v>1</v>
      </c>
      <c r="F66" s="60">
        <v>1</v>
      </c>
      <c r="G66" s="60">
        <v>1</v>
      </c>
      <c r="H66" s="60">
        <v>1</v>
      </c>
      <c r="I66" s="60">
        <v>1</v>
      </c>
      <c r="J66" s="60">
        <v>1</v>
      </c>
      <c r="K66" s="60">
        <v>1</v>
      </c>
      <c r="L66" s="60">
        <v>1</v>
      </c>
      <c r="M66" s="60">
        <v>1</v>
      </c>
      <c r="N66" s="60">
        <v>1</v>
      </c>
      <c r="O66" s="6"/>
    </row>
    <row r="67" spans="1:15">
      <c r="A67" s="40" t="s">
        <v>161</v>
      </c>
      <c r="B67" s="64">
        <f t="shared" si="25"/>
        <v>3</v>
      </c>
      <c r="C67" s="60">
        <v>0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1</v>
      </c>
      <c r="K67" s="60">
        <v>1</v>
      </c>
      <c r="L67" s="60">
        <v>0</v>
      </c>
      <c r="M67" s="60">
        <v>1</v>
      </c>
      <c r="N67" s="60">
        <v>0</v>
      </c>
      <c r="O67" s="6"/>
    </row>
    <row r="68" spans="1:15" s="28" customFormat="1">
      <c r="A68" s="89" t="s">
        <v>13</v>
      </c>
      <c r="B68" s="84">
        <f>SUM(B69:B72)</f>
        <v>22</v>
      </c>
      <c r="C68" s="82">
        <f t="shared" ref="C68:N68" si="26">SUM(C69:C72)</f>
        <v>5</v>
      </c>
      <c r="D68" s="82">
        <f t="shared" si="26"/>
        <v>4</v>
      </c>
      <c r="E68" s="82">
        <f t="shared" si="26"/>
        <v>3</v>
      </c>
      <c r="F68" s="82">
        <f t="shared" si="26"/>
        <v>1</v>
      </c>
      <c r="G68" s="82">
        <f t="shared" si="26"/>
        <v>2</v>
      </c>
      <c r="H68" s="82">
        <f t="shared" si="26"/>
        <v>1</v>
      </c>
      <c r="I68" s="82">
        <f t="shared" si="26"/>
        <v>0</v>
      </c>
      <c r="J68" s="82">
        <f t="shared" si="26"/>
        <v>0</v>
      </c>
      <c r="K68" s="82">
        <f t="shared" si="26"/>
        <v>0</v>
      </c>
      <c r="L68" s="82">
        <f t="shared" si="26"/>
        <v>1</v>
      </c>
      <c r="M68" s="82">
        <f t="shared" si="26"/>
        <v>3</v>
      </c>
      <c r="N68" s="82">
        <f t="shared" si="26"/>
        <v>2</v>
      </c>
      <c r="O68" s="85"/>
    </row>
    <row r="69" spans="1:15">
      <c r="A69" s="40" t="s">
        <v>158</v>
      </c>
      <c r="B69" s="64">
        <f>SUM(C69:N69)</f>
        <v>4</v>
      </c>
      <c r="C69" s="60">
        <v>1</v>
      </c>
      <c r="D69" s="60">
        <v>1</v>
      </c>
      <c r="E69" s="60">
        <v>0</v>
      </c>
      <c r="F69" s="60">
        <v>0</v>
      </c>
      <c r="G69" s="60">
        <v>0</v>
      </c>
      <c r="H69" s="60">
        <v>1</v>
      </c>
      <c r="I69" s="60">
        <v>0</v>
      </c>
      <c r="J69" s="60">
        <v>0</v>
      </c>
      <c r="K69" s="60">
        <v>0</v>
      </c>
      <c r="L69" s="60">
        <v>0</v>
      </c>
      <c r="M69" s="60">
        <v>1</v>
      </c>
      <c r="N69" s="60">
        <v>0</v>
      </c>
      <c r="O69" s="6"/>
    </row>
    <row r="70" spans="1:15">
      <c r="A70" s="40" t="s">
        <v>177</v>
      </c>
      <c r="B70" s="64">
        <f t="shared" ref="B70:B72" si="27">SUM(C70:N70)</f>
        <v>1</v>
      </c>
      <c r="C70" s="60">
        <v>0</v>
      </c>
      <c r="D70" s="60">
        <v>0</v>
      </c>
      <c r="E70" s="60">
        <v>0</v>
      </c>
      <c r="F70" s="60">
        <v>0</v>
      </c>
      <c r="G70" s="60">
        <v>0</v>
      </c>
      <c r="H70" s="60">
        <v>0</v>
      </c>
      <c r="I70" s="60">
        <v>0</v>
      </c>
      <c r="J70" s="60">
        <v>0</v>
      </c>
      <c r="K70" s="60">
        <v>0</v>
      </c>
      <c r="L70" s="60">
        <v>0</v>
      </c>
      <c r="M70" s="60">
        <v>0</v>
      </c>
      <c r="N70" s="60">
        <v>1</v>
      </c>
      <c r="O70" s="6"/>
    </row>
    <row r="71" spans="1:15">
      <c r="A71" s="40" t="s">
        <v>162</v>
      </c>
      <c r="B71" s="64">
        <f t="shared" si="27"/>
        <v>16</v>
      </c>
      <c r="C71" s="60">
        <v>4</v>
      </c>
      <c r="D71" s="60">
        <v>3</v>
      </c>
      <c r="E71" s="60">
        <v>3</v>
      </c>
      <c r="F71" s="60">
        <v>1</v>
      </c>
      <c r="G71" s="60">
        <v>2</v>
      </c>
      <c r="H71" s="60">
        <v>0</v>
      </c>
      <c r="I71" s="60">
        <v>0</v>
      </c>
      <c r="J71" s="60">
        <v>0</v>
      </c>
      <c r="K71" s="60">
        <v>0</v>
      </c>
      <c r="L71" s="60">
        <v>1</v>
      </c>
      <c r="M71" s="60">
        <v>1</v>
      </c>
      <c r="N71" s="60">
        <v>1</v>
      </c>
      <c r="O71" s="6"/>
    </row>
    <row r="72" spans="1:15">
      <c r="A72" s="40" t="s">
        <v>80</v>
      </c>
      <c r="B72" s="64">
        <f t="shared" si="27"/>
        <v>1</v>
      </c>
      <c r="C72" s="60">
        <v>0</v>
      </c>
      <c r="D72" s="60">
        <v>0</v>
      </c>
      <c r="E72" s="60">
        <v>0</v>
      </c>
      <c r="F72" s="60">
        <v>0</v>
      </c>
      <c r="G72" s="60">
        <v>0</v>
      </c>
      <c r="H72" s="60">
        <v>0</v>
      </c>
      <c r="I72" s="60">
        <v>0</v>
      </c>
      <c r="J72" s="60">
        <v>0</v>
      </c>
      <c r="K72" s="60">
        <v>0</v>
      </c>
      <c r="L72" s="60">
        <v>0</v>
      </c>
      <c r="M72" s="60">
        <v>1</v>
      </c>
      <c r="N72" s="60">
        <v>0</v>
      </c>
      <c r="O72" s="6"/>
    </row>
    <row r="73" spans="1:15" s="28" customFormat="1">
      <c r="A73" s="42" t="s">
        <v>127</v>
      </c>
      <c r="B73" s="90">
        <f>SUM(B74:B75)</f>
        <v>4</v>
      </c>
      <c r="C73" s="91">
        <f>SUM(C74:C75)</f>
        <v>1</v>
      </c>
      <c r="D73" s="91">
        <f t="shared" ref="D73:N73" si="28">SUM(D74:D75)</f>
        <v>2</v>
      </c>
      <c r="E73" s="91">
        <f t="shared" si="28"/>
        <v>1</v>
      </c>
      <c r="F73" s="91">
        <f t="shared" si="28"/>
        <v>0</v>
      </c>
      <c r="G73" s="91">
        <f t="shared" si="28"/>
        <v>0</v>
      </c>
      <c r="H73" s="91">
        <f t="shared" si="28"/>
        <v>0</v>
      </c>
      <c r="I73" s="91">
        <f t="shared" si="28"/>
        <v>0</v>
      </c>
      <c r="J73" s="91">
        <f t="shared" si="28"/>
        <v>0</v>
      </c>
      <c r="K73" s="91">
        <f t="shared" si="28"/>
        <v>0</v>
      </c>
      <c r="L73" s="91">
        <f t="shared" si="28"/>
        <v>0</v>
      </c>
      <c r="M73" s="91">
        <f t="shared" si="28"/>
        <v>0</v>
      </c>
      <c r="N73" s="91">
        <f t="shared" si="28"/>
        <v>0</v>
      </c>
      <c r="O73" s="85"/>
    </row>
    <row r="74" spans="1:15">
      <c r="A74" s="40" t="s">
        <v>159</v>
      </c>
      <c r="B74" s="64">
        <f>SUM(C74:N74)</f>
        <v>1</v>
      </c>
      <c r="C74" s="60">
        <v>1</v>
      </c>
      <c r="D74" s="60">
        <v>0</v>
      </c>
      <c r="E74" s="60">
        <v>0</v>
      </c>
      <c r="F74" s="60">
        <v>0</v>
      </c>
      <c r="G74" s="60">
        <v>0</v>
      </c>
      <c r="H74" s="60">
        <v>0</v>
      </c>
      <c r="I74" s="60">
        <v>0</v>
      </c>
      <c r="J74" s="60">
        <v>0</v>
      </c>
      <c r="K74" s="60">
        <v>0</v>
      </c>
      <c r="L74" s="60">
        <v>0</v>
      </c>
      <c r="M74" s="60">
        <v>0</v>
      </c>
      <c r="N74" s="60">
        <v>0</v>
      </c>
      <c r="O74" s="6"/>
    </row>
    <row r="75" spans="1:15">
      <c r="A75" s="40" t="s">
        <v>162</v>
      </c>
      <c r="B75" s="64">
        <f>SUM(C75:N75)</f>
        <v>3</v>
      </c>
      <c r="C75" s="60">
        <v>0</v>
      </c>
      <c r="D75" s="60">
        <v>2</v>
      </c>
      <c r="E75" s="60">
        <v>1</v>
      </c>
      <c r="F75" s="60">
        <v>0</v>
      </c>
      <c r="G75" s="60">
        <v>0</v>
      </c>
      <c r="H75" s="60">
        <v>0</v>
      </c>
      <c r="I75" s="60">
        <v>0</v>
      </c>
      <c r="J75" s="60">
        <v>0</v>
      </c>
      <c r="K75" s="60">
        <v>0</v>
      </c>
      <c r="L75" s="60">
        <v>0</v>
      </c>
      <c r="M75" s="60">
        <v>0</v>
      </c>
      <c r="N75" s="60">
        <v>0</v>
      </c>
      <c r="O75" s="6"/>
    </row>
    <row r="76" spans="1:15" s="28" customFormat="1">
      <c r="A76" s="42" t="s">
        <v>14</v>
      </c>
      <c r="B76" s="84">
        <f t="shared" ref="B76:N76" si="29">SUM(B77:B80)</f>
        <v>39</v>
      </c>
      <c r="C76" s="82">
        <f t="shared" si="29"/>
        <v>0</v>
      </c>
      <c r="D76" s="82">
        <f t="shared" si="29"/>
        <v>1</v>
      </c>
      <c r="E76" s="82">
        <f t="shared" si="29"/>
        <v>10</v>
      </c>
      <c r="F76" s="82">
        <f t="shared" si="29"/>
        <v>16</v>
      </c>
      <c r="G76" s="82">
        <f t="shared" si="29"/>
        <v>7</v>
      </c>
      <c r="H76" s="82">
        <f t="shared" si="29"/>
        <v>2</v>
      </c>
      <c r="I76" s="82">
        <f t="shared" si="29"/>
        <v>1</v>
      </c>
      <c r="J76" s="82">
        <f t="shared" si="29"/>
        <v>0</v>
      </c>
      <c r="K76" s="82">
        <f t="shared" si="29"/>
        <v>1</v>
      </c>
      <c r="L76" s="82">
        <f t="shared" si="29"/>
        <v>0</v>
      </c>
      <c r="M76" s="82">
        <f t="shared" si="29"/>
        <v>1</v>
      </c>
      <c r="N76" s="82">
        <f t="shared" si="29"/>
        <v>0</v>
      </c>
      <c r="O76" s="85"/>
    </row>
    <row r="77" spans="1:15">
      <c r="A77" s="40" t="s">
        <v>158</v>
      </c>
      <c r="B77" s="64">
        <f>SUM(C77:N77)</f>
        <v>34</v>
      </c>
      <c r="C77" s="60">
        <v>0</v>
      </c>
      <c r="D77" s="60">
        <v>0</v>
      </c>
      <c r="E77" s="60">
        <v>10</v>
      </c>
      <c r="F77" s="60">
        <v>15</v>
      </c>
      <c r="G77" s="60">
        <v>7</v>
      </c>
      <c r="H77" s="60">
        <v>2</v>
      </c>
      <c r="I77" s="60">
        <v>0</v>
      </c>
      <c r="J77" s="60">
        <v>0</v>
      </c>
      <c r="K77" s="60">
        <v>0</v>
      </c>
      <c r="L77" s="60">
        <v>0</v>
      </c>
      <c r="M77" s="60">
        <v>0</v>
      </c>
      <c r="N77" s="60">
        <v>0</v>
      </c>
      <c r="O77" s="6"/>
    </row>
    <row r="78" spans="1:15">
      <c r="A78" s="68" t="s">
        <v>175</v>
      </c>
      <c r="B78" s="64">
        <f t="shared" ref="B78:B80" si="30">SUM(C78:N78)</f>
        <v>1</v>
      </c>
      <c r="C78" s="60">
        <v>0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1</v>
      </c>
      <c r="J78" s="60">
        <v>0</v>
      </c>
      <c r="K78" s="60">
        <v>0</v>
      </c>
      <c r="L78" s="60">
        <v>0</v>
      </c>
      <c r="M78" s="60">
        <v>0</v>
      </c>
      <c r="N78" s="60">
        <v>0</v>
      </c>
      <c r="O78" s="6"/>
    </row>
    <row r="79" spans="1:15">
      <c r="A79" s="40" t="s">
        <v>162</v>
      </c>
      <c r="B79" s="64">
        <f t="shared" si="30"/>
        <v>3</v>
      </c>
      <c r="C79" s="60">
        <v>0</v>
      </c>
      <c r="D79" s="60">
        <v>1</v>
      </c>
      <c r="E79" s="60">
        <v>0</v>
      </c>
      <c r="F79" s="60">
        <v>0</v>
      </c>
      <c r="G79" s="60">
        <v>0</v>
      </c>
      <c r="H79" s="60">
        <v>0</v>
      </c>
      <c r="I79" s="60">
        <v>0</v>
      </c>
      <c r="J79" s="60">
        <v>0</v>
      </c>
      <c r="K79" s="60">
        <v>1</v>
      </c>
      <c r="L79" s="60">
        <v>0</v>
      </c>
      <c r="M79" s="60">
        <v>1</v>
      </c>
      <c r="N79" s="60">
        <v>0</v>
      </c>
      <c r="O79" s="6"/>
    </row>
    <row r="80" spans="1:15">
      <c r="A80" s="43" t="s">
        <v>202</v>
      </c>
      <c r="B80" s="64">
        <f t="shared" si="30"/>
        <v>1</v>
      </c>
      <c r="C80" s="60">
        <v>0</v>
      </c>
      <c r="D80" s="60">
        <v>0</v>
      </c>
      <c r="E80" s="60">
        <v>0</v>
      </c>
      <c r="F80" s="60">
        <v>1</v>
      </c>
      <c r="G80" s="60">
        <v>0</v>
      </c>
      <c r="H80" s="60">
        <v>0</v>
      </c>
      <c r="I80" s="60">
        <v>0</v>
      </c>
      <c r="J80" s="60">
        <v>0</v>
      </c>
      <c r="K80" s="60">
        <v>0</v>
      </c>
      <c r="L80" s="60">
        <v>0</v>
      </c>
      <c r="M80" s="60">
        <v>0</v>
      </c>
      <c r="N80" s="60">
        <v>0</v>
      </c>
      <c r="O80" s="6"/>
    </row>
    <row r="81" spans="1:15" s="28" customFormat="1">
      <c r="A81" s="42" t="s">
        <v>172</v>
      </c>
      <c r="B81" s="84">
        <f>SUM(B82:B88)</f>
        <v>307</v>
      </c>
      <c r="C81" s="82">
        <f>SUM(C82:C88)</f>
        <v>26</v>
      </c>
      <c r="D81" s="82">
        <f t="shared" ref="D81:N81" si="31">SUM(D82:D88)</f>
        <v>36</v>
      </c>
      <c r="E81" s="82">
        <f t="shared" si="31"/>
        <v>31</v>
      </c>
      <c r="F81" s="82">
        <f t="shared" si="31"/>
        <v>34</v>
      </c>
      <c r="G81" s="82">
        <f t="shared" si="31"/>
        <v>40</v>
      </c>
      <c r="H81" s="82">
        <f t="shared" si="31"/>
        <v>28</v>
      </c>
      <c r="I81" s="82">
        <f t="shared" si="31"/>
        <v>28</v>
      </c>
      <c r="J81" s="82">
        <f t="shared" si="31"/>
        <v>21</v>
      </c>
      <c r="K81" s="82">
        <f t="shared" si="31"/>
        <v>12</v>
      </c>
      <c r="L81" s="82">
        <f t="shared" si="31"/>
        <v>12</v>
      </c>
      <c r="M81" s="82">
        <f t="shared" si="31"/>
        <v>20</v>
      </c>
      <c r="N81" s="82">
        <f t="shared" si="31"/>
        <v>19</v>
      </c>
      <c r="O81" s="85"/>
    </row>
    <row r="82" spans="1:15">
      <c r="A82" s="40" t="s">
        <v>159</v>
      </c>
      <c r="B82" s="64">
        <f>SUM(C82:N82)</f>
        <v>90</v>
      </c>
      <c r="C82" s="60">
        <v>7</v>
      </c>
      <c r="D82" s="60">
        <v>8</v>
      </c>
      <c r="E82" s="60">
        <v>6</v>
      </c>
      <c r="F82" s="60">
        <v>9</v>
      </c>
      <c r="G82" s="60">
        <v>9</v>
      </c>
      <c r="H82" s="60">
        <v>8</v>
      </c>
      <c r="I82" s="60">
        <v>12</v>
      </c>
      <c r="J82" s="60">
        <v>9</v>
      </c>
      <c r="K82" s="60">
        <v>4</v>
      </c>
      <c r="L82" s="60">
        <v>4</v>
      </c>
      <c r="M82" s="60">
        <v>8</v>
      </c>
      <c r="N82" s="60">
        <v>6</v>
      </c>
      <c r="O82" s="6"/>
    </row>
    <row r="83" spans="1:15">
      <c r="A83" s="40" t="s">
        <v>158</v>
      </c>
      <c r="B83" s="64">
        <f t="shared" ref="B83:B88" si="32">SUM(C83:N83)</f>
        <v>4</v>
      </c>
      <c r="C83" s="60">
        <v>0</v>
      </c>
      <c r="D83" s="60">
        <v>0</v>
      </c>
      <c r="E83" s="60">
        <v>1</v>
      </c>
      <c r="F83" s="60">
        <v>1</v>
      </c>
      <c r="G83" s="60">
        <v>0</v>
      </c>
      <c r="H83" s="60">
        <v>1</v>
      </c>
      <c r="I83" s="60">
        <v>0</v>
      </c>
      <c r="J83" s="60">
        <v>0</v>
      </c>
      <c r="K83" s="60">
        <v>1</v>
      </c>
      <c r="L83" s="60">
        <v>0</v>
      </c>
      <c r="M83" s="60">
        <v>0</v>
      </c>
      <c r="N83" s="60">
        <v>0</v>
      </c>
      <c r="O83" s="6"/>
    </row>
    <row r="84" spans="1:15">
      <c r="A84" s="40" t="s">
        <v>160</v>
      </c>
      <c r="B84" s="64">
        <f t="shared" si="32"/>
        <v>1</v>
      </c>
      <c r="C84" s="60">
        <v>0</v>
      </c>
      <c r="D84" s="60">
        <v>0</v>
      </c>
      <c r="E84" s="60">
        <v>0</v>
      </c>
      <c r="F84" s="60">
        <v>0</v>
      </c>
      <c r="G84" s="60">
        <v>0</v>
      </c>
      <c r="H84" s="60">
        <v>1</v>
      </c>
      <c r="I84" s="60">
        <v>0</v>
      </c>
      <c r="J84" s="60">
        <v>0</v>
      </c>
      <c r="K84" s="60">
        <v>0</v>
      </c>
      <c r="L84" s="60">
        <v>0</v>
      </c>
      <c r="M84" s="60">
        <v>0</v>
      </c>
      <c r="N84" s="60">
        <v>0</v>
      </c>
      <c r="O84" s="6"/>
    </row>
    <row r="85" spans="1:15">
      <c r="A85" s="40" t="s">
        <v>173</v>
      </c>
      <c r="B85" s="64">
        <f t="shared" si="32"/>
        <v>3</v>
      </c>
      <c r="C85" s="60">
        <v>0</v>
      </c>
      <c r="D85" s="60">
        <v>1</v>
      </c>
      <c r="E85" s="60">
        <v>0</v>
      </c>
      <c r="F85" s="60">
        <v>1</v>
      </c>
      <c r="G85" s="60">
        <v>0</v>
      </c>
      <c r="H85" s="60">
        <v>1</v>
      </c>
      <c r="I85" s="60">
        <v>0</v>
      </c>
      <c r="J85" s="60">
        <v>0</v>
      </c>
      <c r="K85" s="60">
        <v>0</v>
      </c>
      <c r="L85" s="60">
        <v>0</v>
      </c>
      <c r="M85" s="60">
        <v>0</v>
      </c>
      <c r="N85" s="60">
        <v>0</v>
      </c>
      <c r="O85" s="6"/>
    </row>
    <row r="86" spans="1:15">
      <c r="A86" s="40" t="s">
        <v>161</v>
      </c>
      <c r="B86" s="64">
        <f t="shared" si="32"/>
        <v>83</v>
      </c>
      <c r="C86" s="60">
        <v>7</v>
      </c>
      <c r="D86" s="60">
        <v>8</v>
      </c>
      <c r="E86" s="60">
        <v>7</v>
      </c>
      <c r="F86" s="60">
        <v>9</v>
      </c>
      <c r="G86" s="60">
        <v>9</v>
      </c>
      <c r="H86" s="60">
        <v>7</v>
      </c>
      <c r="I86" s="60">
        <v>8</v>
      </c>
      <c r="J86" s="60">
        <v>7</v>
      </c>
      <c r="K86" s="60">
        <v>4</v>
      </c>
      <c r="L86" s="60">
        <v>4</v>
      </c>
      <c r="M86" s="60">
        <v>7</v>
      </c>
      <c r="N86" s="60">
        <v>6</v>
      </c>
      <c r="O86" s="6"/>
    </row>
    <row r="87" spans="1:15">
      <c r="A87" s="40" t="s">
        <v>80</v>
      </c>
      <c r="B87" s="64">
        <f t="shared" si="32"/>
        <v>124</v>
      </c>
      <c r="C87" s="60">
        <v>12</v>
      </c>
      <c r="D87" s="60">
        <v>19</v>
      </c>
      <c r="E87" s="60">
        <v>17</v>
      </c>
      <c r="F87" s="60">
        <v>14</v>
      </c>
      <c r="G87" s="60">
        <v>22</v>
      </c>
      <c r="H87" s="60">
        <v>10</v>
      </c>
      <c r="I87" s="60">
        <v>7</v>
      </c>
      <c r="J87" s="60">
        <v>5</v>
      </c>
      <c r="K87" s="60">
        <v>3</v>
      </c>
      <c r="L87" s="60">
        <v>3</v>
      </c>
      <c r="M87" s="60">
        <v>5</v>
      </c>
      <c r="N87" s="60">
        <v>7</v>
      </c>
      <c r="O87" s="6"/>
    </row>
    <row r="88" spans="1:15">
      <c r="A88" s="40" t="s">
        <v>166</v>
      </c>
      <c r="B88" s="64">
        <f t="shared" si="32"/>
        <v>2</v>
      </c>
      <c r="C88" s="60">
        <v>0</v>
      </c>
      <c r="D88" s="60">
        <v>0</v>
      </c>
      <c r="E88" s="60">
        <v>0</v>
      </c>
      <c r="F88" s="60">
        <v>0</v>
      </c>
      <c r="G88" s="60">
        <v>0</v>
      </c>
      <c r="H88" s="60">
        <v>0</v>
      </c>
      <c r="I88" s="60">
        <v>1</v>
      </c>
      <c r="J88" s="60">
        <v>0</v>
      </c>
      <c r="K88" s="60">
        <v>0</v>
      </c>
      <c r="L88" s="60">
        <v>1</v>
      </c>
      <c r="M88" s="60">
        <v>0</v>
      </c>
      <c r="N88" s="60">
        <v>0</v>
      </c>
      <c r="O88" s="6"/>
    </row>
    <row r="89" spans="1:15" s="28" customFormat="1">
      <c r="A89" s="42" t="s">
        <v>15</v>
      </c>
      <c r="B89" s="84">
        <f>SUM(B90:B92)</f>
        <v>8</v>
      </c>
      <c r="C89" s="82">
        <f t="shared" ref="C89:N89" si="33">SUM(C90:C92)</f>
        <v>1</v>
      </c>
      <c r="D89" s="82">
        <f t="shared" si="33"/>
        <v>0</v>
      </c>
      <c r="E89" s="82">
        <f t="shared" si="33"/>
        <v>0</v>
      </c>
      <c r="F89" s="82">
        <f t="shared" si="33"/>
        <v>0</v>
      </c>
      <c r="G89" s="82">
        <f t="shared" si="33"/>
        <v>0</v>
      </c>
      <c r="H89" s="82">
        <f t="shared" si="33"/>
        <v>1</v>
      </c>
      <c r="I89" s="82">
        <f t="shared" si="33"/>
        <v>0</v>
      </c>
      <c r="J89" s="82">
        <f t="shared" si="33"/>
        <v>0</v>
      </c>
      <c r="K89" s="82">
        <f t="shared" si="33"/>
        <v>1</v>
      </c>
      <c r="L89" s="82">
        <f t="shared" si="33"/>
        <v>2</v>
      </c>
      <c r="M89" s="82">
        <f t="shared" si="33"/>
        <v>2</v>
      </c>
      <c r="N89" s="82">
        <f t="shared" si="33"/>
        <v>1</v>
      </c>
      <c r="O89" s="85"/>
    </row>
    <row r="90" spans="1:15">
      <c r="A90" s="40" t="s">
        <v>158</v>
      </c>
      <c r="B90" s="64">
        <f>SUM(C90:N90)</f>
        <v>1</v>
      </c>
      <c r="C90" s="60">
        <v>0</v>
      </c>
      <c r="D90" s="60">
        <v>0</v>
      </c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1</v>
      </c>
      <c r="L90" s="60">
        <v>0</v>
      </c>
      <c r="M90" s="60">
        <v>0</v>
      </c>
      <c r="N90" s="60">
        <v>0</v>
      </c>
      <c r="O90" s="6"/>
    </row>
    <row r="91" spans="1:15">
      <c r="A91" s="40" t="s">
        <v>160</v>
      </c>
      <c r="B91" s="64">
        <f t="shared" ref="B91:B92" si="34">SUM(C91:N91)</f>
        <v>5</v>
      </c>
      <c r="C91" s="60">
        <v>1</v>
      </c>
      <c r="D91" s="60">
        <v>0</v>
      </c>
      <c r="E91" s="60">
        <v>0</v>
      </c>
      <c r="F91" s="60">
        <v>0</v>
      </c>
      <c r="G91" s="60">
        <v>0</v>
      </c>
      <c r="H91" s="60">
        <v>0</v>
      </c>
      <c r="I91" s="60">
        <v>0</v>
      </c>
      <c r="J91" s="60">
        <v>0</v>
      </c>
      <c r="K91" s="60">
        <v>0</v>
      </c>
      <c r="L91" s="60">
        <v>1</v>
      </c>
      <c r="M91" s="60">
        <v>2</v>
      </c>
      <c r="N91" s="60">
        <v>1</v>
      </c>
      <c r="O91" s="6"/>
    </row>
    <row r="92" spans="1:15">
      <c r="A92" s="40" t="s">
        <v>162</v>
      </c>
      <c r="B92" s="64">
        <f t="shared" si="34"/>
        <v>2</v>
      </c>
      <c r="C92" s="60">
        <v>0</v>
      </c>
      <c r="D92" s="60">
        <v>0</v>
      </c>
      <c r="E92" s="60">
        <v>0</v>
      </c>
      <c r="F92" s="60">
        <v>0</v>
      </c>
      <c r="G92" s="60">
        <v>0</v>
      </c>
      <c r="H92" s="60">
        <v>1</v>
      </c>
      <c r="I92" s="60">
        <v>0</v>
      </c>
      <c r="J92" s="60">
        <v>0</v>
      </c>
      <c r="K92" s="60">
        <v>0</v>
      </c>
      <c r="L92" s="60">
        <v>1</v>
      </c>
      <c r="M92" s="60">
        <v>0</v>
      </c>
      <c r="N92" s="60">
        <v>0</v>
      </c>
      <c r="O92" s="6"/>
    </row>
    <row r="93" spans="1:15" s="28" customFormat="1">
      <c r="A93" s="42" t="s">
        <v>77</v>
      </c>
      <c r="B93" s="84">
        <f>SUM(B94)</f>
        <v>28</v>
      </c>
      <c r="C93" s="82">
        <f t="shared" ref="C93:N93" si="35">SUM(C94)</f>
        <v>13</v>
      </c>
      <c r="D93" s="82">
        <f t="shared" si="35"/>
        <v>12</v>
      </c>
      <c r="E93" s="82">
        <f t="shared" si="35"/>
        <v>3</v>
      </c>
      <c r="F93" s="82">
        <f t="shared" si="35"/>
        <v>0</v>
      </c>
      <c r="G93" s="82">
        <f t="shared" si="35"/>
        <v>0</v>
      </c>
      <c r="H93" s="82">
        <f t="shared" si="35"/>
        <v>0</v>
      </c>
      <c r="I93" s="82">
        <f t="shared" si="35"/>
        <v>0</v>
      </c>
      <c r="J93" s="82">
        <f t="shared" si="35"/>
        <v>0</v>
      </c>
      <c r="K93" s="82">
        <f t="shared" si="35"/>
        <v>0</v>
      </c>
      <c r="L93" s="82">
        <f t="shared" si="35"/>
        <v>0</v>
      </c>
      <c r="M93" s="82">
        <f t="shared" si="35"/>
        <v>0</v>
      </c>
      <c r="N93" s="82">
        <f t="shared" si="35"/>
        <v>0</v>
      </c>
      <c r="O93" s="85"/>
    </row>
    <row r="94" spans="1:15">
      <c r="A94" s="40" t="s">
        <v>158</v>
      </c>
      <c r="B94" s="64">
        <f>SUM(C94:N94)</f>
        <v>28</v>
      </c>
      <c r="C94" s="60">
        <v>13</v>
      </c>
      <c r="D94" s="60">
        <v>12</v>
      </c>
      <c r="E94" s="60">
        <v>3</v>
      </c>
      <c r="F94" s="60">
        <v>0</v>
      </c>
      <c r="G94" s="60">
        <v>0</v>
      </c>
      <c r="H94" s="60">
        <v>0</v>
      </c>
      <c r="I94" s="60">
        <v>0</v>
      </c>
      <c r="J94" s="60">
        <v>0</v>
      </c>
      <c r="K94" s="60">
        <v>0</v>
      </c>
      <c r="L94" s="60">
        <v>0</v>
      </c>
      <c r="M94" s="60">
        <v>0</v>
      </c>
      <c r="N94" s="60">
        <v>0</v>
      </c>
      <c r="O94" s="6"/>
    </row>
    <row r="95" spans="1:15" s="28" customFormat="1">
      <c r="A95" s="42" t="s">
        <v>16</v>
      </c>
      <c r="B95" s="84">
        <f t="shared" ref="B95:N95" si="36">SUM(B96:B99)</f>
        <v>53</v>
      </c>
      <c r="C95" s="82">
        <f t="shared" si="36"/>
        <v>6</v>
      </c>
      <c r="D95" s="82">
        <f t="shared" si="36"/>
        <v>6</v>
      </c>
      <c r="E95" s="82">
        <f t="shared" si="36"/>
        <v>12</v>
      </c>
      <c r="F95" s="82">
        <f t="shared" si="36"/>
        <v>11</v>
      </c>
      <c r="G95" s="82">
        <f t="shared" si="36"/>
        <v>6</v>
      </c>
      <c r="H95" s="82">
        <f t="shared" si="36"/>
        <v>4</v>
      </c>
      <c r="I95" s="82">
        <f t="shared" si="36"/>
        <v>3</v>
      </c>
      <c r="J95" s="82">
        <f t="shared" si="36"/>
        <v>2</v>
      </c>
      <c r="K95" s="82">
        <f t="shared" si="36"/>
        <v>1</v>
      </c>
      <c r="L95" s="82">
        <f t="shared" si="36"/>
        <v>0</v>
      </c>
      <c r="M95" s="82">
        <f t="shared" si="36"/>
        <v>1</v>
      </c>
      <c r="N95" s="82">
        <f t="shared" si="36"/>
        <v>1</v>
      </c>
      <c r="O95" s="85"/>
    </row>
    <row r="96" spans="1:15">
      <c r="A96" s="40" t="s">
        <v>158</v>
      </c>
      <c r="B96" s="64">
        <f t="shared" ref="B96:B98" si="37">SUM(C96:N96)</f>
        <v>14</v>
      </c>
      <c r="C96" s="60">
        <v>1</v>
      </c>
      <c r="D96" s="60">
        <v>2</v>
      </c>
      <c r="E96" s="60">
        <v>2</v>
      </c>
      <c r="F96" s="60">
        <v>3</v>
      </c>
      <c r="G96" s="60">
        <v>3</v>
      </c>
      <c r="H96" s="60">
        <v>0</v>
      </c>
      <c r="I96" s="60">
        <v>2</v>
      </c>
      <c r="J96" s="60">
        <v>1</v>
      </c>
      <c r="K96" s="60">
        <v>0</v>
      </c>
      <c r="L96" s="60">
        <v>0</v>
      </c>
      <c r="M96" s="60">
        <v>0</v>
      </c>
      <c r="N96" s="60">
        <v>0</v>
      </c>
      <c r="O96" s="6"/>
    </row>
    <row r="97" spans="1:15">
      <c r="A97" s="40" t="s">
        <v>162</v>
      </c>
      <c r="B97" s="64">
        <f t="shared" si="37"/>
        <v>7</v>
      </c>
      <c r="C97" s="60">
        <v>2</v>
      </c>
      <c r="D97" s="60">
        <v>1</v>
      </c>
      <c r="E97" s="60">
        <v>0</v>
      </c>
      <c r="F97" s="60">
        <v>0</v>
      </c>
      <c r="G97" s="60">
        <v>0</v>
      </c>
      <c r="H97" s="60">
        <v>1</v>
      </c>
      <c r="I97" s="60">
        <v>1</v>
      </c>
      <c r="J97" s="60">
        <v>0</v>
      </c>
      <c r="K97" s="60">
        <v>1</v>
      </c>
      <c r="L97" s="60">
        <v>0</v>
      </c>
      <c r="M97" s="60">
        <v>0</v>
      </c>
      <c r="N97" s="60">
        <v>1</v>
      </c>
      <c r="O97" s="6"/>
    </row>
    <row r="98" spans="1:15">
      <c r="A98" s="40" t="s">
        <v>80</v>
      </c>
      <c r="B98" s="64">
        <f t="shared" si="37"/>
        <v>30</v>
      </c>
      <c r="C98" s="60">
        <v>3</v>
      </c>
      <c r="D98" s="60">
        <v>3</v>
      </c>
      <c r="E98" s="60">
        <v>10</v>
      </c>
      <c r="F98" s="60">
        <v>7</v>
      </c>
      <c r="G98" s="60">
        <v>3</v>
      </c>
      <c r="H98" s="60">
        <v>3</v>
      </c>
      <c r="I98" s="60">
        <v>0</v>
      </c>
      <c r="J98" s="60">
        <v>1</v>
      </c>
      <c r="K98" s="60">
        <v>0</v>
      </c>
      <c r="L98" s="60">
        <v>0</v>
      </c>
      <c r="M98" s="60">
        <v>0</v>
      </c>
      <c r="N98" s="60">
        <v>0</v>
      </c>
      <c r="O98" s="6"/>
    </row>
    <row r="99" spans="1:15">
      <c r="A99" s="40" t="s">
        <v>166</v>
      </c>
      <c r="B99" s="64">
        <f>SUM(C99:N99)</f>
        <v>2</v>
      </c>
      <c r="C99" s="60">
        <v>0</v>
      </c>
      <c r="D99" s="60">
        <v>0</v>
      </c>
      <c r="E99" s="60">
        <v>0</v>
      </c>
      <c r="F99" s="60">
        <v>1</v>
      </c>
      <c r="G99" s="60">
        <v>0</v>
      </c>
      <c r="H99" s="60">
        <v>0</v>
      </c>
      <c r="I99" s="60">
        <v>0</v>
      </c>
      <c r="J99" s="60">
        <v>0</v>
      </c>
      <c r="K99" s="60">
        <v>0</v>
      </c>
      <c r="L99" s="60">
        <v>0</v>
      </c>
      <c r="M99" s="60">
        <v>1</v>
      </c>
      <c r="N99" s="60">
        <v>0</v>
      </c>
      <c r="O99" s="6"/>
    </row>
    <row r="100" spans="1:15" s="28" customFormat="1">
      <c r="A100" s="42" t="s">
        <v>17</v>
      </c>
      <c r="B100" s="84">
        <f>SUM(B101:B104)</f>
        <v>8</v>
      </c>
      <c r="C100" s="82">
        <f t="shared" ref="C100:N100" si="38">SUM(C101:C104)</f>
        <v>0</v>
      </c>
      <c r="D100" s="82">
        <f t="shared" si="38"/>
        <v>0</v>
      </c>
      <c r="E100" s="82">
        <f t="shared" si="38"/>
        <v>1</v>
      </c>
      <c r="F100" s="82">
        <f t="shared" si="38"/>
        <v>0</v>
      </c>
      <c r="G100" s="82">
        <f t="shared" si="38"/>
        <v>0</v>
      </c>
      <c r="H100" s="82">
        <f t="shared" si="38"/>
        <v>0</v>
      </c>
      <c r="I100" s="82">
        <f t="shared" si="38"/>
        <v>0</v>
      </c>
      <c r="J100" s="82">
        <f t="shared" si="38"/>
        <v>1</v>
      </c>
      <c r="K100" s="82">
        <f t="shared" si="38"/>
        <v>1</v>
      </c>
      <c r="L100" s="82">
        <f t="shared" si="38"/>
        <v>1</v>
      </c>
      <c r="M100" s="82">
        <f t="shared" si="38"/>
        <v>2</v>
      </c>
      <c r="N100" s="82">
        <f t="shared" si="38"/>
        <v>2</v>
      </c>
      <c r="O100" s="85"/>
    </row>
    <row r="101" spans="1:15">
      <c r="A101" s="40" t="s">
        <v>158</v>
      </c>
      <c r="B101" s="64">
        <f>SUM(C101:N101)</f>
        <v>2</v>
      </c>
      <c r="C101" s="60">
        <v>0</v>
      </c>
      <c r="D101" s="60">
        <v>0</v>
      </c>
      <c r="E101" s="60">
        <v>0</v>
      </c>
      <c r="F101" s="60">
        <v>0</v>
      </c>
      <c r="G101" s="60">
        <v>0</v>
      </c>
      <c r="H101" s="60">
        <v>0</v>
      </c>
      <c r="I101" s="60">
        <v>0</v>
      </c>
      <c r="J101" s="60">
        <v>0</v>
      </c>
      <c r="K101" s="60">
        <v>0</v>
      </c>
      <c r="L101" s="60">
        <v>0</v>
      </c>
      <c r="M101" s="60">
        <v>1</v>
      </c>
      <c r="N101" s="60">
        <v>1</v>
      </c>
      <c r="O101" s="6"/>
    </row>
    <row r="102" spans="1:15">
      <c r="A102" s="40" t="s">
        <v>160</v>
      </c>
      <c r="B102" s="64">
        <f t="shared" ref="B102:B104" si="39">SUM(C102:N102)</f>
        <v>1</v>
      </c>
      <c r="C102" s="60">
        <v>0</v>
      </c>
      <c r="D102" s="60">
        <v>0</v>
      </c>
      <c r="E102" s="60">
        <v>0</v>
      </c>
      <c r="F102" s="60">
        <v>0</v>
      </c>
      <c r="G102" s="60">
        <v>0</v>
      </c>
      <c r="H102" s="60">
        <v>0</v>
      </c>
      <c r="I102" s="60">
        <v>0</v>
      </c>
      <c r="J102" s="60">
        <v>1</v>
      </c>
      <c r="K102" s="60">
        <v>0</v>
      </c>
      <c r="L102" s="60">
        <v>0</v>
      </c>
      <c r="M102" s="60">
        <v>0</v>
      </c>
      <c r="N102" s="60">
        <v>0</v>
      </c>
      <c r="O102" s="6"/>
    </row>
    <row r="103" spans="1:15">
      <c r="A103" s="40" t="s">
        <v>162</v>
      </c>
      <c r="B103" s="64">
        <f t="shared" si="39"/>
        <v>4</v>
      </c>
      <c r="C103" s="60">
        <v>0</v>
      </c>
      <c r="D103" s="60">
        <v>0</v>
      </c>
      <c r="E103" s="60">
        <v>1</v>
      </c>
      <c r="F103" s="60">
        <v>0</v>
      </c>
      <c r="G103" s="60">
        <v>0</v>
      </c>
      <c r="H103" s="60">
        <v>0</v>
      </c>
      <c r="I103" s="60">
        <v>0</v>
      </c>
      <c r="J103" s="60">
        <v>0</v>
      </c>
      <c r="K103" s="60">
        <v>1</v>
      </c>
      <c r="L103" s="60">
        <v>1</v>
      </c>
      <c r="M103" s="60">
        <v>1</v>
      </c>
      <c r="N103" s="60">
        <v>0</v>
      </c>
      <c r="O103" s="6"/>
    </row>
    <row r="104" spans="1:15">
      <c r="A104" s="40" t="s">
        <v>223</v>
      </c>
      <c r="B104" s="64">
        <f t="shared" si="39"/>
        <v>1</v>
      </c>
      <c r="C104" s="60">
        <v>0</v>
      </c>
      <c r="D104" s="60">
        <v>0</v>
      </c>
      <c r="E104" s="60">
        <v>0</v>
      </c>
      <c r="F104" s="60">
        <v>0</v>
      </c>
      <c r="G104" s="60">
        <v>0</v>
      </c>
      <c r="H104" s="60">
        <v>0</v>
      </c>
      <c r="I104" s="60">
        <v>0</v>
      </c>
      <c r="J104" s="60">
        <v>0</v>
      </c>
      <c r="K104" s="60">
        <v>0</v>
      </c>
      <c r="L104" s="60">
        <v>0</v>
      </c>
      <c r="M104" s="60">
        <v>0</v>
      </c>
      <c r="N104" s="60">
        <v>1</v>
      </c>
      <c r="O104" s="6"/>
    </row>
    <row r="105" spans="1:15">
      <c r="A105" s="42" t="s">
        <v>18</v>
      </c>
      <c r="B105" s="63">
        <f>SUM(B106:B108)</f>
        <v>111</v>
      </c>
      <c r="C105" s="59">
        <f t="shared" ref="C105:N105" si="40">SUM(C106:C108)</f>
        <v>0</v>
      </c>
      <c r="D105" s="59">
        <f t="shared" si="40"/>
        <v>4</v>
      </c>
      <c r="E105" s="59">
        <f t="shared" si="40"/>
        <v>1</v>
      </c>
      <c r="F105" s="59">
        <f t="shared" si="40"/>
        <v>1</v>
      </c>
      <c r="G105" s="59">
        <f t="shared" si="40"/>
        <v>7</v>
      </c>
      <c r="H105" s="59">
        <f t="shared" si="40"/>
        <v>12</v>
      </c>
      <c r="I105" s="59">
        <f t="shared" si="40"/>
        <v>13</v>
      </c>
      <c r="J105" s="59">
        <f t="shared" si="40"/>
        <v>15</v>
      </c>
      <c r="K105" s="59">
        <f t="shared" si="40"/>
        <v>12</v>
      </c>
      <c r="L105" s="59">
        <f t="shared" si="40"/>
        <v>17</v>
      </c>
      <c r="M105" s="59">
        <f t="shared" si="40"/>
        <v>14</v>
      </c>
      <c r="N105" s="59">
        <f t="shared" si="40"/>
        <v>15</v>
      </c>
      <c r="O105" s="8"/>
    </row>
    <row r="106" spans="1:15">
      <c r="A106" s="40" t="s">
        <v>64</v>
      </c>
      <c r="B106" s="64">
        <f>SUM(C106:N106)</f>
        <v>99</v>
      </c>
      <c r="C106" s="60">
        <v>0</v>
      </c>
      <c r="D106" s="60">
        <v>0</v>
      </c>
      <c r="E106" s="60">
        <v>0</v>
      </c>
      <c r="F106" s="60">
        <v>1</v>
      </c>
      <c r="G106" s="60">
        <v>7</v>
      </c>
      <c r="H106" s="60">
        <v>12</v>
      </c>
      <c r="I106" s="60">
        <v>13</v>
      </c>
      <c r="J106" s="60">
        <v>14</v>
      </c>
      <c r="K106" s="60">
        <v>11</v>
      </c>
      <c r="L106" s="60">
        <v>14</v>
      </c>
      <c r="M106" s="60">
        <v>13</v>
      </c>
      <c r="N106" s="60">
        <v>14</v>
      </c>
      <c r="O106" s="6"/>
    </row>
    <row r="107" spans="1:15">
      <c r="A107" s="40" t="s">
        <v>199</v>
      </c>
      <c r="B107" s="64">
        <f t="shared" ref="B107:B108" si="41">SUM(C107:N107)</f>
        <v>11</v>
      </c>
      <c r="C107" s="60">
        <v>0</v>
      </c>
      <c r="D107" s="60">
        <v>3</v>
      </c>
      <c r="E107" s="60">
        <v>1</v>
      </c>
      <c r="F107" s="60">
        <v>0</v>
      </c>
      <c r="G107" s="60">
        <v>0</v>
      </c>
      <c r="H107" s="60">
        <v>0</v>
      </c>
      <c r="I107" s="60">
        <v>0</v>
      </c>
      <c r="J107" s="60">
        <v>1</v>
      </c>
      <c r="K107" s="60">
        <v>1</v>
      </c>
      <c r="L107" s="60">
        <v>3</v>
      </c>
      <c r="M107" s="60">
        <v>1</v>
      </c>
      <c r="N107" s="60">
        <v>1</v>
      </c>
      <c r="O107" s="6"/>
    </row>
    <row r="108" spans="1:15">
      <c r="A108" s="40" t="s">
        <v>80</v>
      </c>
      <c r="B108" s="64">
        <f t="shared" si="41"/>
        <v>1</v>
      </c>
      <c r="C108" s="60">
        <v>0</v>
      </c>
      <c r="D108" s="60">
        <v>1</v>
      </c>
      <c r="E108" s="60">
        <v>0</v>
      </c>
      <c r="F108" s="60">
        <v>0</v>
      </c>
      <c r="G108" s="60">
        <v>0</v>
      </c>
      <c r="H108" s="60">
        <v>0</v>
      </c>
      <c r="I108" s="60">
        <v>0</v>
      </c>
      <c r="J108" s="60">
        <v>0</v>
      </c>
      <c r="K108" s="60">
        <v>0</v>
      </c>
      <c r="L108" s="60">
        <v>0</v>
      </c>
      <c r="M108" s="60">
        <v>0</v>
      </c>
      <c r="N108" s="60">
        <v>0</v>
      </c>
      <c r="O108" s="6"/>
    </row>
    <row r="109" spans="1:15" s="28" customFormat="1">
      <c r="A109" s="42" t="s">
        <v>203</v>
      </c>
      <c r="B109" s="84">
        <f>SUM(B110:B111)</f>
        <v>14</v>
      </c>
      <c r="C109" s="82">
        <f>SUM(C110:C111)</f>
        <v>0</v>
      </c>
      <c r="D109" s="82">
        <f t="shared" ref="D109:N109" si="42">SUM(D110:D111)</f>
        <v>0</v>
      </c>
      <c r="E109" s="82">
        <f t="shared" si="42"/>
        <v>0</v>
      </c>
      <c r="F109" s="82">
        <f t="shared" si="42"/>
        <v>0</v>
      </c>
      <c r="G109" s="82">
        <f t="shared" si="42"/>
        <v>2</v>
      </c>
      <c r="H109" s="82">
        <f t="shared" si="42"/>
        <v>0</v>
      </c>
      <c r="I109" s="82">
        <f t="shared" si="42"/>
        <v>1</v>
      </c>
      <c r="J109" s="82">
        <f t="shared" si="42"/>
        <v>2</v>
      </c>
      <c r="K109" s="82">
        <f t="shared" si="42"/>
        <v>3</v>
      </c>
      <c r="L109" s="82">
        <f t="shared" si="42"/>
        <v>3</v>
      </c>
      <c r="M109" s="82">
        <f t="shared" si="42"/>
        <v>2</v>
      </c>
      <c r="N109" s="82">
        <f t="shared" si="42"/>
        <v>1</v>
      </c>
      <c r="O109" s="85"/>
    </row>
    <row r="110" spans="1:15">
      <c r="A110" s="40" t="s">
        <v>158</v>
      </c>
      <c r="B110" s="64">
        <f>SUM(C110:N110)</f>
        <v>13</v>
      </c>
      <c r="C110" s="60">
        <v>0</v>
      </c>
      <c r="D110" s="60">
        <v>0</v>
      </c>
      <c r="E110" s="60">
        <v>0</v>
      </c>
      <c r="F110" s="60">
        <v>0</v>
      </c>
      <c r="G110" s="60">
        <v>1</v>
      </c>
      <c r="H110" s="60">
        <v>0</v>
      </c>
      <c r="I110" s="60">
        <v>1</v>
      </c>
      <c r="J110" s="60">
        <v>2</v>
      </c>
      <c r="K110" s="60">
        <v>3</v>
      </c>
      <c r="L110" s="60">
        <v>3</v>
      </c>
      <c r="M110" s="60">
        <v>2</v>
      </c>
      <c r="N110" s="60">
        <v>1</v>
      </c>
      <c r="O110" s="6"/>
    </row>
    <row r="111" spans="1:15">
      <c r="A111" s="40" t="s">
        <v>162</v>
      </c>
      <c r="B111" s="64">
        <f>SUM(C111:N111)</f>
        <v>1</v>
      </c>
      <c r="C111" s="60">
        <v>0</v>
      </c>
      <c r="D111" s="60">
        <v>0</v>
      </c>
      <c r="E111" s="60">
        <v>0</v>
      </c>
      <c r="F111" s="60">
        <v>0</v>
      </c>
      <c r="G111" s="60">
        <v>1</v>
      </c>
      <c r="H111" s="60">
        <v>0</v>
      </c>
      <c r="I111" s="60">
        <v>0</v>
      </c>
      <c r="J111" s="60">
        <v>0</v>
      </c>
      <c r="K111" s="60">
        <v>0</v>
      </c>
      <c r="L111" s="60">
        <v>0</v>
      </c>
      <c r="M111" s="60">
        <v>0</v>
      </c>
      <c r="N111" s="60">
        <v>0</v>
      </c>
      <c r="O111" s="6"/>
    </row>
    <row r="112" spans="1:15" s="28" customFormat="1">
      <c r="A112" s="42" t="s">
        <v>19</v>
      </c>
      <c r="B112" s="84">
        <f>SUM(B113:B115)</f>
        <v>75</v>
      </c>
      <c r="C112" s="82">
        <f>SUM(C113:C115)</f>
        <v>5</v>
      </c>
      <c r="D112" s="82">
        <f t="shared" ref="D112:G112" si="43">SUM(D113:D115)</f>
        <v>5</v>
      </c>
      <c r="E112" s="82">
        <f t="shared" si="43"/>
        <v>8</v>
      </c>
      <c r="F112" s="82">
        <f t="shared" si="43"/>
        <v>8</v>
      </c>
      <c r="G112" s="82">
        <f t="shared" si="43"/>
        <v>5</v>
      </c>
      <c r="H112" s="82">
        <f>SUM(H113:H115)</f>
        <v>4</v>
      </c>
      <c r="I112" s="82">
        <f t="shared" ref="I112:N112" si="44">SUM(I113:I115)</f>
        <v>9</v>
      </c>
      <c r="J112" s="82">
        <f t="shared" si="44"/>
        <v>7</v>
      </c>
      <c r="K112" s="82">
        <f t="shared" si="44"/>
        <v>6</v>
      </c>
      <c r="L112" s="82">
        <f t="shared" si="44"/>
        <v>7</v>
      </c>
      <c r="M112" s="82">
        <f t="shared" si="44"/>
        <v>6</v>
      </c>
      <c r="N112" s="82">
        <f t="shared" si="44"/>
        <v>5</v>
      </c>
      <c r="O112" s="85"/>
    </row>
    <row r="113" spans="1:15">
      <c r="A113" s="40" t="s">
        <v>158</v>
      </c>
      <c r="B113" s="64">
        <f>SUM(C113:N113)</f>
        <v>40</v>
      </c>
      <c r="C113" s="60">
        <v>3</v>
      </c>
      <c r="D113" s="60">
        <v>2</v>
      </c>
      <c r="E113" s="60">
        <v>5</v>
      </c>
      <c r="F113" s="60">
        <v>4</v>
      </c>
      <c r="G113" s="60">
        <v>2</v>
      </c>
      <c r="H113" s="60">
        <v>2</v>
      </c>
      <c r="I113" s="60">
        <v>7</v>
      </c>
      <c r="J113" s="60">
        <v>3</v>
      </c>
      <c r="K113" s="60">
        <v>2</v>
      </c>
      <c r="L113" s="60">
        <v>3</v>
      </c>
      <c r="M113" s="60">
        <v>4</v>
      </c>
      <c r="N113" s="60">
        <v>3</v>
      </c>
      <c r="O113" s="6"/>
    </row>
    <row r="114" spans="1:15">
      <c r="A114" s="40" t="s">
        <v>160</v>
      </c>
      <c r="B114" s="64">
        <f t="shared" ref="B114:B115" si="45">SUM(C114:N114)</f>
        <v>20</v>
      </c>
      <c r="C114" s="60">
        <v>1</v>
      </c>
      <c r="D114" s="60">
        <v>2</v>
      </c>
      <c r="E114" s="60">
        <v>1</v>
      </c>
      <c r="F114" s="60">
        <v>2</v>
      </c>
      <c r="G114" s="60">
        <v>0</v>
      </c>
      <c r="H114" s="60">
        <v>1</v>
      </c>
      <c r="I114" s="60">
        <v>2</v>
      </c>
      <c r="J114" s="60">
        <v>3</v>
      </c>
      <c r="K114" s="60">
        <v>3</v>
      </c>
      <c r="L114" s="60">
        <v>4</v>
      </c>
      <c r="M114" s="60">
        <v>1</v>
      </c>
      <c r="N114" s="60">
        <v>0</v>
      </c>
      <c r="O114" s="6"/>
    </row>
    <row r="115" spans="1:15">
      <c r="A115" s="40" t="s">
        <v>162</v>
      </c>
      <c r="B115" s="64">
        <f t="shared" si="45"/>
        <v>15</v>
      </c>
      <c r="C115" s="60">
        <v>1</v>
      </c>
      <c r="D115" s="60">
        <v>1</v>
      </c>
      <c r="E115" s="60">
        <v>2</v>
      </c>
      <c r="F115" s="60">
        <v>2</v>
      </c>
      <c r="G115" s="60">
        <v>3</v>
      </c>
      <c r="H115" s="60">
        <v>1</v>
      </c>
      <c r="I115" s="60">
        <v>0</v>
      </c>
      <c r="J115" s="60">
        <v>1</v>
      </c>
      <c r="K115" s="60">
        <v>1</v>
      </c>
      <c r="L115" s="60">
        <v>0</v>
      </c>
      <c r="M115" s="60">
        <v>1</v>
      </c>
      <c r="N115" s="60">
        <v>2</v>
      </c>
      <c r="O115" s="6"/>
    </row>
    <row r="116" spans="1:15" s="28" customFormat="1">
      <c r="A116" s="42" t="s">
        <v>204</v>
      </c>
      <c r="B116" s="87">
        <f t="shared" ref="B116" si="46">SUM(C116:H116)</f>
        <v>1</v>
      </c>
      <c r="C116" s="86">
        <f>SUM(C117)</f>
        <v>0</v>
      </c>
      <c r="D116" s="86">
        <f t="shared" ref="D116:N116" si="47">SUM(D117)</f>
        <v>0</v>
      </c>
      <c r="E116" s="86">
        <f t="shared" si="47"/>
        <v>0</v>
      </c>
      <c r="F116" s="86">
        <f t="shared" si="47"/>
        <v>0</v>
      </c>
      <c r="G116" s="86">
        <f t="shared" si="47"/>
        <v>1</v>
      </c>
      <c r="H116" s="86">
        <f t="shared" si="47"/>
        <v>0</v>
      </c>
      <c r="I116" s="86">
        <f t="shared" si="47"/>
        <v>0</v>
      </c>
      <c r="J116" s="86">
        <f t="shared" si="47"/>
        <v>0</v>
      </c>
      <c r="K116" s="86">
        <f t="shared" si="47"/>
        <v>0</v>
      </c>
      <c r="L116" s="86">
        <f t="shared" si="47"/>
        <v>0</v>
      </c>
      <c r="M116" s="86">
        <f t="shared" si="47"/>
        <v>0</v>
      </c>
      <c r="N116" s="86">
        <f t="shared" si="47"/>
        <v>0</v>
      </c>
      <c r="O116" s="85"/>
    </row>
    <row r="117" spans="1:15">
      <c r="A117" s="40" t="s">
        <v>158</v>
      </c>
      <c r="B117" s="64">
        <f>SUM(C117:N117)</f>
        <v>1</v>
      </c>
      <c r="C117" s="69">
        <v>0</v>
      </c>
      <c r="D117" s="69">
        <v>0</v>
      </c>
      <c r="E117" s="69">
        <v>0</v>
      </c>
      <c r="F117" s="69">
        <v>0</v>
      </c>
      <c r="G117" s="60">
        <v>1</v>
      </c>
      <c r="H117" s="69">
        <v>0</v>
      </c>
      <c r="I117" s="69">
        <v>0</v>
      </c>
      <c r="J117" s="69">
        <v>0</v>
      </c>
      <c r="K117" s="69">
        <v>0</v>
      </c>
      <c r="L117" s="69">
        <v>0</v>
      </c>
      <c r="M117" s="69">
        <v>0</v>
      </c>
      <c r="N117" s="69">
        <v>0</v>
      </c>
      <c r="O117" s="6"/>
    </row>
    <row r="118" spans="1:15" s="28" customFormat="1">
      <c r="A118" s="42" t="s">
        <v>131</v>
      </c>
      <c r="B118" s="84">
        <f>SUM(B119:B121)</f>
        <v>50</v>
      </c>
      <c r="C118" s="82">
        <f t="shared" ref="C118:N118" si="48">SUM(C119:C121)</f>
        <v>7</v>
      </c>
      <c r="D118" s="82">
        <f t="shared" si="48"/>
        <v>3</v>
      </c>
      <c r="E118" s="82">
        <f t="shared" si="48"/>
        <v>9</v>
      </c>
      <c r="F118" s="82">
        <f t="shared" si="48"/>
        <v>3</v>
      </c>
      <c r="G118" s="82">
        <f t="shared" si="48"/>
        <v>3</v>
      </c>
      <c r="H118" s="82">
        <f t="shared" si="48"/>
        <v>2</v>
      </c>
      <c r="I118" s="82">
        <f t="shared" si="48"/>
        <v>1</v>
      </c>
      <c r="J118" s="82">
        <f t="shared" si="48"/>
        <v>3</v>
      </c>
      <c r="K118" s="82">
        <f t="shared" si="48"/>
        <v>1</v>
      </c>
      <c r="L118" s="82">
        <f t="shared" si="48"/>
        <v>1</v>
      </c>
      <c r="M118" s="82">
        <f t="shared" si="48"/>
        <v>9</v>
      </c>
      <c r="N118" s="82">
        <f t="shared" si="48"/>
        <v>8</v>
      </c>
      <c r="O118" s="85"/>
    </row>
    <row r="119" spans="1:15">
      <c r="A119" s="40" t="s">
        <v>195</v>
      </c>
      <c r="B119" s="64">
        <f>SUM(C119:N119)</f>
        <v>11</v>
      </c>
      <c r="C119" s="60">
        <v>0</v>
      </c>
      <c r="D119" s="60">
        <v>0</v>
      </c>
      <c r="E119" s="60">
        <v>1</v>
      </c>
      <c r="F119" s="60">
        <v>1</v>
      </c>
      <c r="G119" s="60">
        <v>1</v>
      </c>
      <c r="H119" s="60">
        <v>1</v>
      </c>
      <c r="I119" s="60">
        <v>1</v>
      </c>
      <c r="J119" s="60">
        <v>2</v>
      </c>
      <c r="K119" s="60">
        <v>1</v>
      </c>
      <c r="L119" s="60">
        <v>1</v>
      </c>
      <c r="M119" s="60">
        <v>1</v>
      </c>
      <c r="N119" s="60">
        <v>1</v>
      </c>
      <c r="O119" s="6"/>
    </row>
    <row r="120" spans="1:15">
      <c r="A120" s="40" t="s">
        <v>206</v>
      </c>
      <c r="B120" s="64">
        <f t="shared" ref="B120:B121" si="49">SUM(C120:N120)</f>
        <v>34</v>
      </c>
      <c r="C120" s="60">
        <v>7</v>
      </c>
      <c r="D120" s="60">
        <v>3</v>
      </c>
      <c r="E120" s="60">
        <v>8</v>
      </c>
      <c r="F120" s="60">
        <v>2</v>
      </c>
      <c r="G120" s="60">
        <v>2</v>
      </c>
      <c r="H120" s="60">
        <v>0</v>
      </c>
      <c r="I120" s="60">
        <v>0</v>
      </c>
      <c r="J120" s="60">
        <v>0</v>
      </c>
      <c r="K120" s="60">
        <v>0</v>
      </c>
      <c r="L120" s="60">
        <v>0</v>
      </c>
      <c r="M120" s="60">
        <v>5</v>
      </c>
      <c r="N120" s="60">
        <v>7</v>
      </c>
      <c r="O120" s="6"/>
    </row>
    <row r="121" spans="1:15">
      <c r="A121" s="40" t="s">
        <v>199</v>
      </c>
      <c r="B121" s="64">
        <f t="shared" si="49"/>
        <v>5</v>
      </c>
      <c r="C121" s="60">
        <v>0</v>
      </c>
      <c r="D121" s="60">
        <v>0</v>
      </c>
      <c r="E121" s="60">
        <v>0</v>
      </c>
      <c r="F121" s="60">
        <v>0</v>
      </c>
      <c r="G121" s="60">
        <v>0</v>
      </c>
      <c r="H121" s="60">
        <v>1</v>
      </c>
      <c r="I121" s="60">
        <v>0</v>
      </c>
      <c r="J121" s="60">
        <v>1</v>
      </c>
      <c r="K121" s="60">
        <v>0</v>
      </c>
      <c r="L121" s="60">
        <v>0</v>
      </c>
      <c r="M121" s="60">
        <v>3</v>
      </c>
      <c r="N121" s="60">
        <v>0</v>
      </c>
      <c r="O121" s="6"/>
    </row>
    <row r="122" spans="1:15" s="28" customFormat="1">
      <c r="A122" s="42" t="s">
        <v>207</v>
      </c>
      <c r="B122" s="84">
        <f>SUM(B123:B125)</f>
        <v>11</v>
      </c>
      <c r="C122" s="82">
        <f>SUM(C123:C125)</f>
        <v>0</v>
      </c>
      <c r="D122" s="82">
        <f t="shared" ref="D122:N122" si="50">SUM(D123:D125)</f>
        <v>0</v>
      </c>
      <c r="E122" s="82">
        <f t="shared" si="50"/>
        <v>0</v>
      </c>
      <c r="F122" s="82">
        <f t="shared" si="50"/>
        <v>1</v>
      </c>
      <c r="G122" s="82">
        <f t="shared" si="50"/>
        <v>0</v>
      </c>
      <c r="H122" s="82">
        <f t="shared" si="50"/>
        <v>2</v>
      </c>
      <c r="I122" s="82">
        <f t="shared" si="50"/>
        <v>0</v>
      </c>
      <c r="J122" s="82">
        <f t="shared" si="50"/>
        <v>2</v>
      </c>
      <c r="K122" s="82">
        <f t="shared" si="50"/>
        <v>0</v>
      </c>
      <c r="L122" s="82">
        <f t="shared" si="50"/>
        <v>2</v>
      </c>
      <c r="M122" s="82">
        <f t="shared" si="50"/>
        <v>2</v>
      </c>
      <c r="N122" s="82">
        <f t="shared" si="50"/>
        <v>2</v>
      </c>
      <c r="O122" s="85"/>
    </row>
    <row r="123" spans="1:15">
      <c r="A123" s="40" t="s">
        <v>205</v>
      </c>
      <c r="B123" s="64">
        <f>SUM(C123:N123)</f>
        <v>3</v>
      </c>
      <c r="C123" s="60">
        <v>0</v>
      </c>
      <c r="D123" s="60">
        <v>0</v>
      </c>
      <c r="E123" s="60">
        <v>0</v>
      </c>
      <c r="F123" s="60">
        <v>0</v>
      </c>
      <c r="G123" s="60">
        <v>0</v>
      </c>
      <c r="H123" s="60">
        <v>1</v>
      </c>
      <c r="I123" s="60">
        <v>0</v>
      </c>
      <c r="J123" s="60">
        <v>0</v>
      </c>
      <c r="K123" s="60">
        <v>0</v>
      </c>
      <c r="L123" s="60">
        <v>0</v>
      </c>
      <c r="M123" s="60">
        <v>1</v>
      </c>
      <c r="N123" s="60">
        <v>1</v>
      </c>
      <c r="O123" s="6"/>
    </row>
    <row r="124" spans="1:15">
      <c r="A124" s="40" t="s">
        <v>198</v>
      </c>
      <c r="B124" s="64">
        <f t="shared" ref="B124:B125" si="51">SUM(C124:N124)</f>
        <v>7</v>
      </c>
      <c r="C124" s="60">
        <v>0</v>
      </c>
      <c r="D124" s="60">
        <v>0</v>
      </c>
      <c r="E124" s="60">
        <v>0</v>
      </c>
      <c r="F124" s="60">
        <v>0</v>
      </c>
      <c r="G124" s="60">
        <v>0</v>
      </c>
      <c r="H124" s="60">
        <v>1</v>
      </c>
      <c r="I124" s="60">
        <v>0</v>
      </c>
      <c r="J124" s="60">
        <v>2</v>
      </c>
      <c r="K124" s="60">
        <v>0</v>
      </c>
      <c r="L124" s="60">
        <v>2</v>
      </c>
      <c r="M124" s="60">
        <v>1</v>
      </c>
      <c r="N124" s="60">
        <v>1</v>
      </c>
      <c r="O124" s="6"/>
    </row>
    <row r="125" spans="1:15">
      <c r="A125" s="40" t="s">
        <v>196</v>
      </c>
      <c r="B125" s="64">
        <f t="shared" si="51"/>
        <v>1</v>
      </c>
      <c r="C125" s="60">
        <v>0</v>
      </c>
      <c r="D125" s="60">
        <v>0</v>
      </c>
      <c r="E125" s="60">
        <v>0</v>
      </c>
      <c r="F125" s="60">
        <v>1</v>
      </c>
      <c r="G125" s="60">
        <v>0</v>
      </c>
      <c r="H125" s="60">
        <v>0</v>
      </c>
      <c r="I125" s="60">
        <v>0</v>
      </c>
      <c r="J125" s="60">
        <v>0</v>
      </c>
      <c r="K125" s="60">
        <v>0</v>
      </c>
      <c r="L125" s="60">
        <v>0</v>
      </c>
      <c r="M125" s="60">
        <v>0</v>
      </c>
      <c r="N125" s="60">
        <v>0</v>
      </c>
      <c r="O125" s="6"/>
    </row>
    <row r="126" spans="1:15" s="28" customFormat="1">
      <c r="A126" s="42" t="s">
        <v>20</v>
      </c>
      <c r="B126" s="84">
        <f>SUM(B127:B130)</f>
        <v>34</v>
      </c>
      <c r="C126" s="82">
        <f>SUM(C127:C130)</f>
        <v>2</v>
      </c>
      <c r="D126" s="82">
        <f t="shared" ref="D126:N126" si="52">SUM(D127:D130)</f>
        <v>6</v>
      </c>
      <c r="E126" s="82">
        <f t="shared" si="52"/>
        <v>1</v>
      </c>
      <c r="F126" s="82">
        <f t="shared" si="52"/>
        <v>3</v>
      </c>
      <c r="G126" s="82">
        <f t="shared" si="52"/>
        <v>2</v>
      </c>
      <c r="H126" s="82">
        <f t="shared" si="52"/>
        <v>5</v>
      </c>
      <c r="I126" s="82">
        <f t="shared" si="52"/>
        <v>6</v>
      </c>
      <c r="J126" s="82">
        <f t="shared" si="52"/>
        <v>2</v>
      </c>
      <c r="K126" s="82">
        <f t="shared" si="52"/>
        <v>2</v>
      </c>
      <c r="L126" s="82">
        <f t="shared" si="52"/>
        <v>0</v>
      </c>
      <c r="M126" s="82">
        <f t="shared" si="52"/>
        <v>1</v>
      </c>
      <c r="N126" s="82">
        <f t="shared" si="52"/>
        <v>4</v>
      </c>
      <c r="O126" s="85"/>
    </row>
    <row r="127" spans="1:15">
      <c r="A127" s="40" t="s">
        <v>159</v>
      </c>
      <c r="B127" s="64">
        <f>SUM(C127:N127)</f>
        <v>15</v>
      </c>
      <c r="C127" s="60">
        <v>1</v>
      </c>
      <c r="D127" s="60">
        <v>3</v>
      </c>
      <c r="E127" s="60">
        <v>0</v>
      </c>
      <c r="F127" s="60">
        <v>1</v>
      </c>
      <c r="G127" s="60">
        <v>1</v>
      </c>
      <c r="H127" s="60">
        <v>2</v>
      </c>
      <c r="I127" s="60">
        <v>3</v>
      </c>
      <c r="J127" s="60">
        <v>1</v>
      </c>
      <c r="K127" s="60">
        <v>1</v>
      </c>
      <c r="L127" s="60">
        <v>0</v>
      </c>
      <c r="M127" s="60">
        <v>0</v>
      </c>
      <c r="N127" s="60">
        <v>2</v>
      </c>
      <c r="O127" s="6"/>
    </row>
    <row r="128" spans="1:15">
      <c r="A128" s="40" t="s">
        <v>158</v>
      </c>
      <c r="B128" s="64">
        <f t="shared" ref="B128:B130" si="53">SUM(C128:N128)</f>
        <v>2</v>
      </c>
      <c r="C128" s="60">
        <v>0</v>
      </c>
      <c r="D128" s="60">
        <v>0</v>
      </c>
      <c r="E128" s="60">
        <v>0</v>
      </c>
      <c r="F128" s="60">
        <v>0</v>
      </c>
      <c r="G128" s="60">
        <v>0</v>
      </c>
      <c r="H128" s="60">
        <v>1</v>
      </c>
      <c r="I128" s="60">
        <v>0</v>
      </c>
      <c r="J128" s="60">
        <v>0</v>
      </c>
      <c r="K128" s="60">
        <v>0</v>
      </c>
      <c r="L128" s="60">
        <v>0</v>
      </c>
      <c r="M128" s="60">
        <v>1</v>
      </c>
      <c r="N128" s="60">
        <v>0</v>
      </c>
      <c r="O128" s="6"/>
    </row>
    <row r="129" spans="1:15">
      <c r="A129" s="40" t="s">
        <v>161</v>
      </c>
      <c r="B129" s="64">
        <f t="shared" si="53"/>
        <v>15</v>
      </c>
      <c r="C129" s="60">
        <v>1</v>
      </c>
      <c r="D129" s="60">
        <v>3</v>
      </c>
      <c r="E129" s="60">
        <v>0</v>
      </c>
      <c r="F129" s="60">
        <v>1</v>
      </c>
      <c r="G129" s="60">
        <v>1</v>
      </c>
      <c r="H129" s="60">
        <v>2</v>
      </c>
      <c r="I129" s="60">
        <v>3</v>
      </c>
      <c r="J129" s="60">
        <v>1</v>
      </c>
      <c r="K129" s="60">
        <v>1</v>
      </c>
      <c r="L129" s="60">
        <v>0</v>
      </c>
      <c r="M129" s="60">
        <v>0</v>
      </c>
      <c r="N129" s="60">
        <v>2</v>
      </c>
      <c r="O129" s="6"/>
    </row>
    <row r="130" spans="1:15">
      <c r="A130" s="40" t="s">
        <v>208</v>
      </c>
      <c r="B130" s="64">
        <f t="shared" si="53"/>
        <v>2</v>
      </c>
      <c r="C130" s="60">
        <v>0</v>
      </c>
      <c r="D130" s="60">
        <v>0</v>
      </c>
      <c r="E130" s="60">
        <v>1</v>
      </c>
      <c r="F130" s="60">
        <v>1</v>
      </c>
      <c r="G130" s="60">
        <v>0</v>
      </c>
      <c r="H130" s="60">
        <v>0</v>
      </c>
      <c r="I130" s="60">
        <v>0</v>
      </c>
      <c r="J130" s="60">
        <v>0</v>
      </c>
      <c r="K130" s="60">
        <v>0</v>
      </c>
      <c r="L130" s="60">
        <v>0</v>
      </c>
      <c r="M130" s="60">
        <v>0</v>
      </c>
      <c r="N130" s="60">
        <v>0</v>
      </c>
      <c r="O130" s="6"/>
    </row>
    <row r="131" spans="1:15" s="28" customFormat="1">
      <c r="A131" s="42" t="s">
        <v>37</v>
      </c>
      <c r="B131" s="84">
        <f>SUM(B132:B134)</f>
        <v>20</v>
      </c>
      <c r="C131" s="82">
        <f>SUM(C132:C134)</f>
        <v>2</v>
      </c>
      <c r="D131" s="82">
        <f t="shared" ref="D131:N131" si="54">SUM(D132:D134)</f>
        <v>0</v>
      </c>
      <c r="E131" s="82">
        <f t="shared" si="54"/>
        <v>3</v>
      </c>
      <c r="F131" s="82">
        <f t="shared" si="54"/>
        <v>2</v>
      </c>
      <c r="G131" s="82">
        <f t="shared" si="54"/>
        <v>0</v>
      </c>
      <c r="H131" s="82">
        <f t="shared" si="54"/>
        <v>2</v>
      </c>
      <c r="I131" s="82">
        <f t="shared" si="54"/>
        <v>1</v>
      </c>
      <c r="J131" s="82">
        <f t="shared" si="54"/>
        <v>2</v>
      </c>
      <c r="K131" s="82">
        <f t="shared" si="54"/>
        <v>2</v>
      </c>
      <c r="L131" s="82">
        <f t="shared" si="54"/>
        <v>3</v>
      </c>
      <c r="M131" s="82">
        <f t="shared" si="54"/>
        <v>0</v>
      </c>
      <c r="N131" s="82">
        <f t="shared" si="54"/>
        <v>3</v>
      </c>
      <c r="O131" s="85"/>
    </row>
    <row r="132" spans="1:15">
      <c r="A132" s="40" t="s">
        <v>158</v>
      </c>
      <c r="B132" s="64">
        <f>SUM(C132:N132)</f>
        <v>1</v>
      </c>
      <c r="C132" s="60">
        <v>0</v>
      </c>
      <c r="D132" s="60">
        <v>0</v>
      </c>
      <c r="E132" s="60">
        <v>0</v>
      </c>
      <c r="F132" s="60">
        <v>0</v>
      </c>
      <c r="G132" s="60">
        <v>0</v>
      </c>
      <c r="H132" s="60">
        <v>0</v>
      </c>
      <c r="I132" s="60">
        <v>1</v>
      </c>
      <c r="J132" s="60">
        <v>0</v>
      </c>
      <c r="K132" s="60">
        <v>0</v>
      </c>
      <c r="L132" s="60">
        <v>0</v>
      </c>
      <c r="M132" s="60">
        <v>0</v>
      </c>
      <c r="N132" s="60">
        <v>0</v>
      </c>
      <c r="O132" s="6"/>
    </row>
    <row r="133" spans="1:15">
      <c r="A133" s="40" t="s">
        <v>160</v>
      </c>
      <c r="B133" s="64">
        <f t="shared" ref="B133:B134" si="55">SUM(C133:N133)</f>
        <v>1</v>
      </c>
      <c r="C133" s="60">
        <v>1</v>
      </c>
      <c r="D133" s="60">
        <v>0</v>
      </c>
      <c r="E133" s="60">
        <v>0</v>
      </c>
      <c r="F133" s="60">
        <v>0</v>
      </c>
      <c r="G133" s="60">
        <v>0</v>
      </c>
      <c r="H133" s="60">
        <v>0</v>
      </c>
      <c r="I133" s="60">
        <v>0</v>
      </c>
      <c r="J133" s="60">
        <v>0</v>
      </c>
      <c r="K133" s="60">
        <v>0</v>
      </c>
      <c r="L133" s="60">
        <v>0</v>
      </c>
      <c r="M133" s="60">
        <v>0</v>
      </c>
      <c r="N133" s="60">
        <v>0</v>
      </c>
      <c r="O133" s="6"/>
    </row>
    <row r="134" spans="1:15">
      <c r="A134" s="40" t="s">
        <v>162</v>
      </c>
      <c r="B134" s="64">
        <f t="shared" si="55"/>
        <v>18</v>
      </c>
      <c r="C134" s="60">
        <v>1</v>
      </c>
      <c r="D134" s="60">
        <v>0</v>
      </c>
      <c r="E134" s="60">
        <v>3</v>
      </c>
      <c r="F134" s="60">
        <v>2</v>
      </c>
      <c r="G134" s="60">
        <v>0</v>
      </c>
      <c r="H134" s="60">
        <v>2</v>
      </c>
      <c r="I134" s="60">
        <v>0</v>
      </c>
      <c r="J134" s="60">
        <v>2</v>
      </c>
      <c r="K134" s="60">
        <v>2</v>
      </c>
      <c r="L134" s="60">
        <v>3</v>
      </c>
      <c r="M134" s="60">
        <v>0</v>
      </c>
      <c r="N134" s="60">
        <v>3</v>
      </c>
      <c r="O134" s="6"/>
    </row>
    <row r="135" spans="1:15" s="28" customFormat="1">
      <c r="A135" s="42" t="s">
        <v>21</v>
      </c>
      <c r="B135" s="84">
        <f>SUM(B136:B142)</f>
        <v>195</v>
      </c>
      <c r="C135" s="82">
        <f t="shared" ref="C135:N135" si="56">SUM(C136:C142)</f>
        <v>13</v>
      </c>
      <c r="D135" s="82">
        <f t="shared" si="56"/>
        <v>13</v>
      </c>
      <c r="E135" s="82">
        <f t="shared" si="56"/>
        <v>19</v>
      </c>
      <c r="F135" s="82">
        <f t="shared" si="56"/>
        <v>24</v>
      </c>
      <c r="G135" s="82">
        <f t="shared" si="56"/>
        <v>14</v>
      </c>
      <c r="H135" s="82">
        <f t="shared" si="56"/>
        <v>12</v>
      </c>
      <c r="I135" s="82">
        <f t="shared" si="56"/>
        <v>13</v>
      </c>
      <c r="J135" s="82">
        <f t="shared" si="56"/>
        <v>15</v>
      </c>
      <c r="K135" s="82">
        <f t="shared" si="56"/>
        <v>10</v>
      </c>
      <c r="L135" s="82">
        <f t="shared" si="56"/>
        <v>17</v>
      </c>
      <c r="M135" s="82">
        <f t="shared" si="56"/>
        <v>19</v>
      </c>
      <c r="N135" s="82">
        <f t="shared" si="56"/>
        <v>26</v>
      </c>
      <c r="O135" s="85"/>
    </row>
    <row r="136" spans="1:15">
      <c r="A136" s="40" t="s">
        <v>159</v>
      </c>
      <c r="B136" s="64">
        <f>SUM(C136:N136)</f>
        <v>1</v>
      </c>
      <c r="C136" s="60">
        <v>0</v>
      </c>
      <c r="D136" s="60">
        <v>0</v>
      </c>
      <c r="E136" s="60">
        <v>0</v>
      </c>
      <c r="F136" s="60">
        <v>0</v>
      </c>
      <c r="G136" s="60">
        <v>0</v>
      </c>
      <c r="H136" s="60">
        <v>0</v>
      </c>
      <c r="I136" s="60">
        <v>0</v>
      </c>
      <c r="J136" s="60">
        <v>0</v>
      </c>
      <c r="K136" s="60">
        <v>0</v>
      </c>
      <c r="L136" s="60">
        <v>0</v>
      </c>
      <c r="M136" s="60">
        <v>0</v>
      </c>
      <c r="N136" s="60">
        <v>1</v>
      </c>
      <c r="O136" s="8"/>
    </row>
    <row r="137" spans="1:15">
      <c r="A137" s="40" t="s">
        <v>158</v>
      </c>
      <c r="B137" s="64">
        <f>SUM(C137:N137)</f>
        <v>50</v>
      </c>
      <c r="C137" s="60">
        <v>2</v>
      </c>
      <c r="D137" s="60">
        <v>3</v>
      </c>
      <c r="E137" s="60">
        <v>9</v>
      </c>
      <c r="F137" s="60">
        <v>7</v>
      </c>
      <c r="G137" s="60">
        <v>3</v>
      </c>
      <c r="H137" s="60">
        <v>2</v>
      </c>
      <c r="I137" s="60">
        <v>3</v>
      </c>
      <c r="J137" s="60">
        <v>3</v>
      </c>
      <c r="K137" s="60">
        <v>2</v>
      </c>
      <c r="L137" s="60">
        <v>2</v>
      </c>
      <c r="M137" s="60">
        <v>8</v>
      </c>
      <c r="N137" s="60">
        <v>6</v>
      </c>
      <c r="O137" s="6"/>
    </row>
    <row r="138" spans="1:15">
      <c r="A138" s="40" t="s">
        <v>177</v>
      </c>
      <c r="B138" s="64">
        <f t="shared" ref="B138:B141" si="57">SUM(C138:N138)</f>
        <v>3</v>
      </c>
      <c r="C138" s="60">
        <v>1</v>
      </c>
      <c r="D138" s="60">
        <v>0</v>
      </c>
      <c r="E138" s="60">
        <v>1</v>
      </c>
      <c r="F138" s="60">
        <v>0</v>
      </c>
      <c r="G138" s="60">
        <v>0</v>
      </c>
      <c r="H138" s="60">
        <v>0</v>
      </c>
      <c r="I138" s="60">
        <v>0</v>
      </c>
      <c r="J138" s="60">
        <v>0</v>
      </c>
      <c r="K138" s="60">
        <v>0</v>
      </c>
      <c r="L138" s="60">
        <v>0</v>
      </c>
      <c r="M138" s="60">
        <v>0</v>
      </c>
      <c r="N138" s="60">
        <v>1</v>
      </c>
      <c r="O138" s="6"/>
    </row>
    <row r="139" spans="1:15">
      <c r="A139" s="40" t="s">
        <v>160</v>
      </c>
      <c r="B139" s="64">
        <f t="shared" si="57"/>
        <v>34</v>
      </c>
      <c r="C139" s="60">
        <v>2</v>
      </c>
      <c r="D139" s="60">
        <v>4</v>
      </c>
      <c r="E139" s="60">
        <v>1</v>
      </c>
      <c r="F139" s="60">
        <v>3</v>
      </c>
      <c r="G139" s="60">
        <v>3</v>
      </c>
      <c r="H139" s="60">
        <v>1</v>
      </c>
      <c r="I139" s="60">
        <v>3</v>
      </c>
      <c r="J139" s="60">
        <v>3</v>
      </c>
      <c r="K139" s="60">
        <v>3</v>
      </c>
      <c r="L139" s="60">
        <v>7</v>
      </c>
      <c r="M139" s="60">
        <v>2</v>
      </c>
      <c r="N139" s="60">
        <v>2</v>
      </c>
      <c r="O139" s="6"/>
    </row>
    <row r="140" spans="1:15" s="28" customFormat="1">
      <c r="A140" s="42" t="s">
        <v>209</v>
      </c>
      <c r="B140" s="87">
        <f t="shared" si="57"/>
        <v>10</v>
      </c>
      <c r="C140" s="86">
        <v>0</v>
      </c>
      <c r="D140" s="86">
        <v>0</v>
      </c>
      <c r="E140" s="86">
        <v>0</v>
      </c>
      <c r="F140" s="86">
        <v>1</v>
      </c>
      <c r="G140" s="86">
        <v>0</v>
      </c>
      <c r="H140" s="86">
        <v>1</v>
      </c>
      <c r="I140" s="86">
        <v>4</v>
      </c>
      <c r="J140" s="86">
        <v>2</v>
      </c>
      <c r="K140" s="86">
        <v>0</v>
      </c>
      <c r="L140" s="86">
        <v>0</v>
      </c>
      <c r="M140" s="86">
        <v>0</v>
      </c>
      <c r="N140" s="86">
        <v>2</v>
      </c>
      <c r="O140" s="88"/>
    </row>
    <row r="141" spans="1:15">
      <c r="A141" s="40" t="s">
        <v>162</v>
      </c>
      <c r="B141" s="64">
        <f t="shared" si="57"/>
        <v>96</v>
      </c>
      <c r="C141" s="60">
        <v>8</v>
      </c>
      <c r="D141" s="60">
        <v>6</v>
      </c>
      <c r="E141" s="60">
        <v>8</v>
      </c>
      <c r="F141" s="60">
        <v>13</v>
      </c>
      <c r="G141" s="60">
        <v>7</v>
      </c>
      <c r="H141" s="60">
        <v>8</v>
      </c>
      <c r="I141" s="60">
        <v>3</v>
      </c>
      <c r="J141" s="60">
        <v>7</v>
      </c>
      <c r="K141" s="60">
        <v>5</v>
      </c>
      <c r="L141" s="60">
        <v>8</v>
      </c>
      <c r="M141" s="60">
        <v>9</v>
      </c>
      <c r="N141" s="60">
        <v>14</v>
      </c>
      <c r="O141" s="6"/>
    </row>
    <row r="142" spans="1:15">
      <c r="A142" s="40" t="s">
        <v>208</v>
      </c>
      <c r="B142" s="64">
        <f>SUM(C142:N142)</f>
        <v>1</v>
      </c>
      <c r="C142" s="60">
        <v>0</v>
      </c>
      <c r="D142" s="60">
        <v>0</v>
      </c>
      <c r="E142" s="60">
        <v>0</v>
      </c>
      <c r="F142" s="60">
        <v>0</v>
      </c>
      <c r="G142" s="60">
        <v>1</v>
      </c>
      <c r="H142" s="60">
        <v>0</v>
      </c>
      <c r="I142" s="60">
        <v>0</v>
      </c>
      <c r="J142" s="60">
        <v>0</v>
      </c>
      <c r="K142" s="60">
        <v>0</v>
      </c>
      <c r="L142" s="60">
        <v>0</v>
      </c>
      <c r="M142" s="60">
        <v>0</v>
      </c>
      <c r="N142" s="60">
        <v>0</v>
      </c>
      <c r="O142" s="6"/>
    </row>
    <row r="143" spans="1:15" s="28" customFormat="1">
      <c r="A143" s="42" t="s">
        <v>210</v>
      </c>
      <c r="B143" s="84">
        <f>B144</f>
        <v>1</v>
      </c>
      <c r="C143" s="82">
        <f>C144</f>
        <v>0</v>
      </c>
      <c r="D143" s="82">
        <f t="shared" ref="D143:N143" si="58">D144</f>
        <v>0</v>
      </c>
      <c r="E143" s="82">
        <f t="shared" si="58"/>
        <v>0</v>
      </c>
      <c r="F143" s="82">
        <f t="shared" si="58"/>
        <v>0</v>
      </c>
      <c r="G143" s="82">
        <f t="shared" si="58"/>
        <v>1</v>
      </c>
      <c r="H143" s="82">
        <f t="shared" si="58"/>
        <v>0</v>
      </c>
      <c r="I143" s="82">
        <f t="shared" si="58"/>
        <v>0</v>
      </c>
      <c r="J143" s="82">
        <f t="shared" si="58"/>
        <v>0</v>
      </c>
      <c r="K143" s="82">
        <f t="shared" si="58"/>
        <v>0</v>
      </c>
      <c r="L143" s="82">
        <f t="shared" si="58"/>
        <v>0</v>
      </c>
      <c r="M143" s="82">
        <f t="shared" si="58"/>
        <v>0</v>
      </c>
      <c r="N143" s="82">
        <f t="shared" si="58"/>
        <v>0</v>
      </c>
      <c r="O143" s="85"/>
    </row>
    <row r="144" spans="1:15">
      <c r="A144" s="40" t="s">
        <v>208</v>
      </c>
      <c r="B144" s="64">
        <f>SUM(C144:N144)</f>
        <v>1</v>
      </c>
      <c r="C144" s="60">
        <v>0</v>
      </c>
      <c r="D144" s="60">
        <v>0</v>
      </c>
      <c r="E144" s="60">
        <v>0</v>
      </c>
      <c r="F144" s="60">
        <v>0</v>
      </c>
      <c r="G144" s="60">
        <v>1</v>
      </c>
      <c r="H144" s="60">
        <v>0</v>
      </c>
      <c r="I144" s="60">
        <v>0</v>
      </c>
      <c r="J144" s="60">
        <v>0</v>
      </c>
      <c r="K144" s="60">
        <v>0</v>
      </c>
      <c r="L144" s="60">
        <v>0</v>
      </c>
      <c r="M144" s="60">
        <v>0</v>
      </c>
      <c r="N144" s="60">
        <v>0</v>
      </c>
      <c r="O144" s="6"/>
    </row>
    <row r="145" spans="1:15" s="28" customFormat="1">
      <c r="A145" s="42" t="s">
        <v>22</v>
      </c>
      <c r="B145" s="84">
        <f t="shared" ref="B145:H145" si="59">SUM(B146:B150)</f>
        <v>191</v>
      </c>
      <c r="C145" s="82">
        <f t="shared" si="59"/>
        <v>30</v>
      </c>
      <c r="D145" s="82">
        <f t="shared" si="59"/>
        <v>28</v>
      </c>
      <c r="E145" s="82">
        <f t="shared" si="59"/>
        <v>28</v>
      </c>
      <c r="F145" s="82">
        <f t="shared" si="59"/>
        <v>13</v>
      </c>
      <c r="G145" s="82">
        <f t="shared" si="59"/>
        <v>5</v>
      </c>
      <c r="H145" s="82">
        <f t="shared" si="59"/>
        <v>9</v>
      </c>
      <c r="I145" s="82">
        <f>SUM(I146:I150)</f>
        <v>8</v>
      </c>
      <c r="J145" s="82">
        <f t="shared" ref="J145:N145" si="60">SUM(J146:J150)</f>
        <v>7</v>
      </c>
      <c r="K145" s="82">
        <f t="shared" si="60"/>
        <v>6</v>
      </c>
      <c r="L145" s="82">
        <f t="shared" si="60"/>
        <v>8</v>
      </c>
      <c r="M145" s="82">
        <f t="shared" si="60"/>
        <v>23</v>
      </c>
      <c r="N145" s="82">
        <f t="shared" si="60"/>
        <v>26</v>
      </c>
      <c r="O145" s="85"/>
    </row>
    <row r="146" spans="1:15">
      <c r="A146" s="40" t="s">
        <v>158</v>
      </c>
      <c r="B146" s="64">
        <f>SUM(C146:N146)</f>
        <v>36</v>
      </c>
      <c r="C146" s="60">
        <v>2</v>
      </c>
      <c r="D146" s="60">
        <v>4</v>
      </c>
      <c r="E146" s="60">
        <v>4</v>
      </c>
      <c r="F146" s="60">
        <v>3</v>
      </c>
      <c r="G146" s="60">
        <v>2</v>
      </c>
      <c r="H146" s="60">
        <v>5</v>
      </c>
      <c r="I146" s="60">
        <v>2</v>
      </c>
      <c r="J146" s="60">
        <v>2</v>
      </c>
      <c r="K146" s="60">
        <v>3</v>
      </c>
      <c r="L146" s="60">
        <v>4</v>
      </c>
      <c r="M146" s="60">
        <v>3</v>
      </c>
      <c r="N146" s="60">
        <v>2</v>
      </c>
      <c r="O146" s="6"/>
    </row>
    <row r="147" spans="1:15">
      <c r="A147" s="40" t="s">
        <v>177</v>
      </c>
      <c r="B147" s="64">
        <f t="shared" ref="B147:B150" si="61">SUM(C147:N147)</f>
        <v>99</v>
      </c>
      <c r="C147" s="60">
        <v>25</v>
      </c>
      <c r="D147" s="60">
        <v>20</v>
      </c>
      <c r="E147" s="60">
        <v>19</v>
      </c>
      <c r="F147" s="60">
        <v>6</v>
      </c>
      <c r="G147" s="60">
        <v>0</v>
      </c>
      <c r="H147" s="60">
        <v>0</v>
      </c>
      <c r="I147" s="60">
        <v>0</v>
      </c>
      <c r="J147" s="60">
        <v>0</v>
      </c>
      <c r="K147" s="60">
        <v>0</v>
      </c>
      <c r="L147" s="60">
        <v>0</v>
      </c>
      <c r="M147" s="60">
        <v>12</v>
      </c>
      <c r="N147" s="60">
        <v>17</v>
      </c>
      <c r="O147" s="6"/>
    </row>
    <row r="148" spans="1:15">
      <c r="A148" s="40" t="s">
        <v>160</v>
      </c>
      <c r="B148" s="64">
        <f t="shared" si="61"/>
        <v>39</v>
      </c>
      <c r="C148" s="60">
        <v>2</v>
      </c>
      <c r="D148" s="60">
        <v>3</v>
      </c>
      <c r="E148" s="60">
        <v>4</v>
      </c>
      <c r="F148" s="60">
        <v>3</v>
      </c>
      <c r="G148" s="60">
        <v>3</v>
      </c>
      <c r="H148" s="60">
        <v>3</v>
      </c>
      <c r="I148" s="60">
        <v>4</v>
      </c>
      <c r="J148" s="60">
        <v>3</v>
      </c>
      <c r="K148" s="60">
        <v>3</v>
      </c>
      <c r="L148" s="60">
        <v>3</v>
      </c>
      <c r="M148" s="60">
        <v>4</v>
      </c>
      <c r="N148" s="60">
        <v>4</v>
      </c>
      <c r="O148" s="6"/>
    </row>
    <row r="149" spans="1:15">
      <c r="A149" s="40" t="s">
        <v>162</v>
      </c>
      <c r="B149" s="64">
        <f t="shared" si="61"/>
        <v>16</v>
      </c>
      <c r="C149" s="60">
        <v>1</v>
      </c>
      <c r="D149" s="60">
        <v>1</v>
      </c>
      <c r="E149" s="60">
        <v>1</v>
      </c>
      <c r="F149" s="60">
        <v>1</v>
      </c>
      <c r="G149" s="60">
        <v>0</v>
      </c>
      <c r="H149" s="60">
        <v>1</v>
      </c>
      <c r="I149" s="60">
        <v>1</v>
      </c>
      <c r="J149" s="60">
        <v>2</v>
      </c>
      <c r="K149" s="60">
        <v>0</v>
      </c>
      <c r="L149" s="60">
        <v>1</v>
      </c>
      <c r="M149" s="60">
        <v>4</v>
      </c>
      <c r="N149" s="60">
        <v>3</v>
      </c>
      <c r="O149" s="6"/>
    </row>
    <row r="150" spans="1:15">
      <c r="A150" s="40" t="s">
        <v>208</v>
      </c>
      <c r="B150" s="64">
        <f t="shared" si="61"/>
        <v>1</v>
      </c>
      <c r="C150" s="60">
        <v>0</v>
      </c>
      <c r="D150" s="60">
        <v>0</v>
      </c>
      <c r="E150" s="60">
        <v>0</v>
      </c>
      <c r="F150" s="60">
        <v>0</v>
      </c>
      <c r="G150" s="60">
        <v>0</v>
      </c>
      <c r="H150" s="60">
        <v>0</v>
      </c>
      <c r="I150" s="60">
        <v>1</v>
      </c>
      <c r="J150" s="60">
        <v>0</v>
      </c>
      <c r="K150" s="60">
        <v>0</v>
      </c>
      <c r="L150" s="60">
        <v>0</v>
      </c>
      <c r="M150" s="60">
        <v>0</v>
      </c>
      <c r="N150" s="60">
        <v>0</v>
      </c>
      <c r="O150" s="6"/>
    </row>
    <row r="151" spans="1:15" s="28" customFormat="1">
      <c r="A151" s="42" t="s">
        <v>23</v>
      </c>
      <c r="B151" s="84">
        <f>SUM(B152:B154)</f>
        <v>120</v>
      </c>
      <c r="C151" s="82">
        <f t="shared" ref="C151:N151" si="62">SUM(C152:C154)</f>
        <v>6</v>
      </c>
      <c r="D151" s="82">
        <f t="shared" si="62"/>
        <v>6</v>
      </c>
      <c r="E151" s="82">
        <f t="shared" si="62"/>
        <v>8</v>
      </c>
      <c r="F151" s="82">
        <f t="shared" si="62"/>
        <v>10</v>
      </c>
      <c r="G151" s="82">
        <f t="shared" si="62"/>
        <v>5</v>
      </c>
      <c r="H151" s="82">
        <f t="shared" si="62"/>
        <v>10</v>
      </c>
      <c r="I151" s="82">
        <f t="shared" si="62"/>
        <v>16</v>
      </c>
      <c r="J151" s="82">
        <f t="shared" si="62"/>
        <v>12</v>
      </c>
      <c r="K151" s="82">
        <f t="shared" si="62"/>
        <v>10</v>
      </c>
      <c r="L151" s="82">
        <f t="shared" si="62"/>
        <v>14</v>
      </c>
      <c r="M151" s="82">
        <f t="shared" si="62"/>
        <v>15</v>
      </c>
      <c r="N151" s="82">
        <f t="shared" si="62"/>
        <v>8</v>
      </c>
      <c r="O151" s="85"/>
    </row>
    <row r="152" spans="1:15">
      <c r="A152" s="40" t="s">
        <v>158</v>
      </c>
      <c r="B152" s="64">
        <f>SUM(C152:N152)</f>
        <v>118</v>
      </c>
      <c r="C152" s="60">
        <v>6</v>
      </c>
      <c r="D152" s="60">
        <v>5</v>
      </c>
      <c r="E152" s="60">
        <v>8</v>
      </c>
      <c r="F152" s="60">
        <v>9</v>
      </c>
      <c r="G152" s="60">
        <v>5</v>
      </c>
      <c r="H152" s="60">
        <v>10</v>
      </c>
      <c r="I152" s="60">
        <v>16</v>
      </c>
      <c r="J152" s="60">
        <v>12</v>
      </c>
      <c r="K152" s="60">
        <v>10</v>
      </c>
      <c r="L152" s="60">
        <v>14</v>
      </c>
      <c r="M152" s="60">
        <v>15</v>
      </c>
      <c r="N152" s="60">
        <v>8</v>
      </c>
      <c r="O152" s="6"/>
    </row>
    <row r="153" spans="1:15">
      <c r="A153" s="40" t="s">
        <v>177</v>
      </c>
      <c r="B153" s="64">
        <f t="shared" ref="B153:B154" si="63">SUM(C153:N153)</f>
        <v>1</v>
      </c>
      <c r="C153" s="60">
        <v>0</v>
      </c>
      <c r="D153" s="60">
        <v>0</v>
      </c>
      <c r="E153" s="60">
        <v>0</v>
      </c>
      <c r="F153" s="60">
        <v>1</v>
      </c>
      <c r="G153" s="60">
        <v>0</v>
      </c>
      <c r="H153" s="60">
        <v>0</v>
      </c>
      <c r="I153" s="60">
        <v>0</v>
      </c>
      <c r="J153" s="60">
        <v>0</v>
      </c>
      <c r="K153" s="60">
        <v>0</v>
      </c>
      <c r="L153" s="60">
        <v>0</v>
      </c>
      <c r="M153" s="60">
        <v>0</v>
      </c>
      <c r="N153" s="60">
        <v>0</v>
      </c>
      <c r="O153" s="6"/>
    </row>
    <row r="154" spans="1:15">
      <c r="A154" s="40" t="s">
        <v>162</v>
      </c>
      <c r="B154" s="64">
        <f t="shared" si="63"/>
        <v>1</v>
      </c>
      <c r="C154" s="60">
        <v>0</v>
      </c>
      <c r="D154" s="60">
        <v>1</v>
      </c>
      <c r="E154" s="60">
        <v>0</v>
      </c>
      <c r="F154" s="60">
        <v>0</v>
      </c>
      <c r="G154" s="60">
        <v>0</v>
      </c>
      <c r="H154" s="60">
        <v>0</v>
      </c>
      <c r="I154" s="60">
        <v>0</v>
      </c>
      <c r="J154" s="60">
        <v>0</v>
      </c>
      <c r="K154" s="60">
        <v>0</v>
      </c>
      <c r="L154" s="60">
        <v>0</v>
      </c>
      <c r="M154" s="60">
        <v>0</v>
      </c>
      <c r="N154" s="60">
        <v>0</v>
      </c>
      <c r="O154" s="6"/>
    </row>
    <row r="155" spans="1:15" s="28" customFormat="1">
      <c r="A155" s="42" t="s">
        <v>133</v>
      </c>
      <c r="B155" s="84">
        <f>SUM(B156:B156)</f>
        <v>9</v>
      </c>
      <c r="C155" s="82">
        <f>SUM(C156:C156)</f>
        <v>0</v>
      </c>
      <c r="D155" s="82">
        <f t="shared" ref="D155:N155" si="64">D156</f>
        <v>0</v>
      </c>
      <c r="E155" s="82">
        <f t="shared" si="64"/>
        <v>0</v>
      </c>
      <c r="F155" s="82">
        <f t="shared" si="64"/>
        <v>0</v>
      </c>
      <c r="G155" s="82">
        <f t="shared" si="64"/>
        <v>0</v>
      </c>
      <c r="H155" s="82">
        <f t="shared" si="64"/>
        <v>1</v>
      </c>
      <c r="I155" s="82">
        <f t="shared" si="64"/>
        <v>1</v>
      </c>
      <c r="J155" s="82">
        <f t="shared" si="64"/>
        <v>1</v>
      </c>
      <c r="K155" s="82">
        <f t="shared" si="64"/>
        <v>1</v>
      </c>
      <c r="L155" s="82">
        <f t="shared" si="64"/>
        <v>2</v>
      </c>
      <c r="M155" s="82">
        <f t="shared" si="64"/>
        <v>1</v>
      </c>
      <c r="N155" s="82">
        <f t="shared" si="64"/>
        <v>2</v>
      </c>
      <c r="O155" s="85"/>
    </row>
    <row r="156" spans="1:15">
      <c r="A156" s="40" t="s">
        <v>158</v>
      </c>
      <c r="B156" s="64">
        <f>SUM(C156:N156)</f>
        <v>9</v>
      </c>
      <c r="C156" s="60">
        <v>0</v>
      </c>
      <c r="D156" s="60">
        <v>0</v>
      </c>
      <c r="E156" s="60">
        <v>0</v>
      </c>
      <c r="F156" s="60">
        <v>0</v>
      </c>
      <c r="G156" s="60">
        <v>0</v>
      </c>
      <c r="H156" s="60">
        <v>1</v>
      </c>
      <c r="I156" s="60">
        <v>1</v>
      </c>
      <c r="J156" s="60">
        <v>1</v>
      </c>
      <c r="K156" s="60">
        <v>1</v>
      </c>
      <c r="L156" s="60">
        <v>2</v>
      </c>
      <c r="M156" s="60">
        <v>1</v>
      </c>
      <c r="N156" s="60">
        <v>2</v>
      </c>
      <c r="O156" s="6"/>
    </row>
    <row r="157" spans="1:15" s="28" customFormat="1">
      <c r="A157" s="42" t="s">
        <v>24</v>
      </c>
      <c r="B157" s="84">
        <f t="shared" ref="B157:N157" si="65">SUM(B158:B160)</f>
        <v>880</v>
      </c>
      <c r="C157" s="82">
        <f t="shared" si="65"/>
        <v>81</v>
      </c>
      <c r="D157" s="82">
        <f t="shared" si="65"/>
        <v>71</v>
      </c>
      <c r="E157" s="82">
        <f t="shared" si="65"/>
        <v>85</v>
      </c>
      <c r="F157" s="82">
        <f t="shared" si="65"/>
        <v>75</v>
      </c>
      <c r="G157" s="82">
        <f t="shared" si="65"/>
        <v>82</v>
      </c>
      <c r="H157" s="82">
        <f t="shared" si="65"/>
        <v>69</v>
      </c>
      <c r="I157" s="82">
        <f t="shared" si="65"/>
        <v>69</v>
      </c>
      <c r="J157" s="82">
        <f t="shared" si="65"/>
        <v>69</v>
      </c>
      <c r="K157" s="82">
        <f t="shared" si="65"/>
        <v>62</v>
      </c>
      <c r="L157" s="82">
        <f t="shared" si="65"/>
        <v>73</v>
      </c>
      <c r="M157" s="82">
        <f t="shared" si="65"/>
        <v>75</v>
      </c>
      <c r="N157" s="82">
        <f t="shared" si="65"/>
        <v>69</v>
      </c>
      <c r="O157" s="85"/>
    </row>
    <row r="158" spans="1:15">
      <c r="A158" s="40" t="s">
        <v>158</v>
      </c>
      <c r="B158" s="64">
        <f t="shared" ref="B158:B159" si="66">SUM(C158:N158)</f>
        <v>801</v>
      </c>
      <c r="C158" s="60">
        <v>73</v>
      </c>
      <c r="D158" s="60">
        <v>67</v>
      </c>
      <c r="E158" s="60">
        <v>76</v>
      </c>
      <c r="F158" s="60">
        <v>67</v>
      </c>
      <c r="G158" s="60">
        <v>74</v>
      </c>
      <c r="H158" s="60">
        <v>64</v>
      </c>
      <c r="I158" s="60">
        <v>62</v>
      </c>
      <c r="J158" s="60">
        <v>63</v>
      </c>
      <c r="K158" s="60">
        <v>56</v>
      </c>
      <c r="L158" s="60">
        <v>66</v>
      </c>
      <c r="M158" s="60">
        <v>69</v>
      </c>
      <c r="N158" s="60">
        <v>64</v>
      </c>
      <c r="O158" s="6"/>
    </row>
    <row r="159" spans="1:15">
      <c r="A159" s="40" t="s">
        <v>160</v>
      </c>
      <c r="B159" s="64">
        <f t="shared" si="66"/>
        <v>23</v>
      </c>
      <c r="C159" s="60">
        <v>0</v>
      </c>
      <c r="D159" s="60">
        <v>3</v>
      </c>
      <c r="E159" s="60">
        <v>3</v>
      </c>
      <c r="F159" s="60">
        <v>4</v>
      </c>
      <c r="G159" s="60">
        <v>3</v>
      </c>
      <c r="H159" s="60">
        <v>0</v>
      </c>
      <c r="I159" s="60">
        <v>2</v>
      </c>
      <c r="J159" s="60">
        <v>2</v>
      </c>
      <c r="K159" s="60">
        <v>2</v>
      </c>
      <c r="L159" s="60">
        <v>0</v>
      </c>
      <c r="M159" s="60">
        <v>1</v>
      </c>
      <c r="N159" s="60">
        <v>3</v>
      </c>
      <c r="O159" s="6"/>
    </row>
    <row r="160" spans="1:15">
      <c r="A160" s="40" t="s">
        <v>162</v>
      </c>
      <c r="B160" s="64">
        <f>SUM(C160:N160)</f>
        <v>56</v>
      </c>
      <c r="C160" s="60">
        <v>8</v>
      </c>
      <c r="D160" s="60">
        <v>1</v>
      </c>
      <c r="E160" s="60">
        <v>6</v>
      </c>
      <c r="F160" s="60">
        <v>4</v>
      </c>
      <c r="G160" s="60">
        <v>5</v>
      </c>
      <c r="H160" s="60">
        <v>5</v>
      </c>
      <c r="I160" s="60">
        <v>5</v>
      </c>
      <c r="J160" s="60">
        <v>4</v>
      </c>
      <c r="K160" s="60">
        <v>4</v>
      </c>
      <c r="L160" s="60">
        <v>7</v>
      </c>
      <c r="M160" s="60">
        <v>5</v>
      </c>
      <c r="N160" s="60">
        <v>2</v>
      </c>
      <c r="O160" s="6"/>
    </row>
    <row r="161" spans="1:15" s="28" customFormat="1">
      <c r="A161" s="42" t="s">
        <v>135</v>
      </c>
      <c r="B161" s="84">
        <f>SUM(B162:B164)</f>
        <v>50</v>
      </c>
      <c r="C161" s="82">
        <f t="shared" ref="C161:N161" si="67">SUM(C162:C164)</f>
        <v>4</v>
      </c>
      <c r="D161" s="82">
        <f t="shared" si="67"/>
        <v>4</v>
      </c>
      <c r="E161" s="82">
        <f t="shared" si="67"/>
        <v>4</v>
      </c>
      <c r="F161" s="82">
        <f t="shared" si="67"/>
        <v>3</v>
      </c>
      <c r="G161" s="82">
        <f t="shared" si="67"/>
        <v>6</v>
      </c>
      <c r="H161" s="82">
        <f t="shared" si="67"/>
        <v>4</v>
      </c>
      <c r="I161" s="82">
        <f t="shared" si="67"/>
        <v>5</v>
      </c>
      <c r="J161" s="82">
        <f t="shared" si="67"/>
        <v>5</v>
      </c>
      <c r="K161" s="82">
        <f t="shared" si="67"/>
        <v>5</v>
      </c>
      <c r="L161" s="82">
        <f t="shared" si="67"/>
        <v>2</v>
      </c>
      <c r="M161" s="82">
        <f t="shared" si="67"/>
        <v>3</v>
      </c>
      <c r="N161" s="82">
        <f t="shared" si="67"/>
        <v>5</v>
      </c>
      <c r="O161" s="85"/>
    </row>
    <row r="162" spans="1:15">
      <c r="A162" s="40" t="s">
        <v>158</v>
      </c>
      <c r="B162" s="64">
        <f>SUM(C162:N162)</f>
        <v>47</v>
      </c>
      <c r="C162" s="60">
        <v>4</v>
      </c>
      <c r="D162" s="60">
        <v>4</v>
      </c>
      <c r="E162" s="60">
        <v>4</v>
      </c>
      <c r="F162" s="60">
        <v>3</v>
      </c>
      <c r="G162" s="60">
        <v>6</v>
      </c>
      <c r="H162" s="60">
        <v>3</v>
      </c>
      <c r="I162" s="60">
        <v>5</v>
      </c>
      <c r="J162" s="60">
        <v>5</v>
      </c>
      <c r="K162" s="60">
        <v>5</v>
      </c>
      <c r="L162" s="60">
        <v>2</v>
      </c>
      <c r="M162" s="60">
        <v>1</v>
      </c>
      <c r="N162" s="60">
        <v>5</v>
      </c>
      <c r="O162" s="6"/>
    </row>
    <row r="163" spans="1:15">
      <c r="A163" s="40" t="s">
        <v>160</v>
      </c>
      <c r="B163" s="64">
        <f t="shared" ref="B163:B164" si="68">SUM(C163:N163)</f>
        <v>1</v>
      </c>
      <c r="C163" s="60">
        <v>0</v>
      </c>
      <c r="D163" s="60">
        <v>0</v>
      </c>
      <c r="E163" s="60">
        <v>0</v>
      </c>
      <c r="F163" s="60">
        <v>0</v>
      </c>
      <c r="G163" s="60">
        <v>0</v>
      </c>
      <c r="H163" s="60">
        <v>0</v>
      </c>
      <c r="I163" s="60">
        <v>0</v>
      </c>
      <c r="J163" s="60">
        <v>0</v>
      </c>
      <c r="K163" s="60">
        <v>0</v>
      </c>
      <c r="L163" s="60">
        <v>0</v>
      </c>
      <c r="M163" s="60">
        <v>1</v>
      </c>
      <c r="N163" s="60">
        <v>0</v>
      </c>
      <c r="O163" s="6"/>
    </row>
    <row r="164" spans="1:15">
      <c r="A164" s="40" t="s">
        <v>162</v>
      </c>
      <c r="B164" s="64">
        <f t="shared" si="68"/>
        <v>2</v>
      </c>
      <c r="C164" s="60">
        <v>0</v>
      </c>
      <c r="D164" s="60">
        <v>0</v>
      </c>
      <c r="E164" s="60">
        <v>0</v>
      </c>
      <c r="F164" s="60">
        <v>0</v>
      </c>
      <c r="G164" s="60">
        <v>0</v>
      </c>
      <c r="H164" s="60">
        <v>1</v>
      </c>
      <c r="I164" s="60">
        <v>0</v>
      </c>
      <c r="J164" s="60">
        <v>0</v>
      </c>
      <c r="K164" s="60">
        <v>0</v>
      </c>
      <c r="L164" s="60">
        <v>0</v>
      </c>
      <c r="M164" s="60">
        <v>1</v>
      </c>
      <c r="N164" s="60">
        <v>0</v>
      </c>
      <c r="O164" s="6"/>
    </row>
    <row r="165" spans="1:15" s="28" customFormat="1">
      <c r="A165" s="42" t="s">
        <v>211</v>
      </c>
      <c r="B165" s="84">
        <f>B166</f>
        <v>1</v>
      </c>
      <c r="C165" s="82">
        <f>C166</f>
        <v>0</v>
      </c>
      <c r="D165" s="82">
        <f t="shared" ref="D165:N165" si="69">D166</f>
        <v>0</v>
      </c>
      <c r="E165" s="82">
        <f t="shared" si="69"/>
        <v>0</v>
      </c>
      <c r="F165" s="82">
        <f t="shared" si="69"/>
        <v>0</v>
      </c>
      <c r="G165" s="82">
        <f t="shared" si="69"/>
        <v>0</v>
      </c>
      <c r="H165" s="82">
        <f t="shared" si="69"/>
        <v>0</v>
      </c>
      <c r="I165" s="82">
        <f t="shared" si="69"/>
        <v>0</v>
      </c>
      <c r="J165" s="82">
        <f t="shared" si="69"/>
        <v>1</v>
      </c>
      <c r="K165" s="82">
        <f t="shared" si="69"/>
        <v>0</v>
      </c>
      <c r="L165" s="82">
        <f t="shared" si="69"/>
        <v>0</v>
      </c>
      <c r="M165" s="82">
        <f t="shared" si="69"/>
        <v>0</v>
      </c>
      <c r="N165" s="82">
        <f t="shared" si="69"/>
        <v>0</v>
      </c>
      <c r="O165" s="85"/>
    </row>
    <row r="166" spans="1:15">
      <c r="A166" s="40" t="s">
        <v>80</v>
      </c>
      <c r="B166" s="64">
        <f>SUM(C166:N166)</f>
        <v>1</v>
      </c>
      <c r="C166" s="60">
        <v>0</v>
      </c>
      <c r="D166" s="60">
        <v>0</v>
      </c>
      <c r="E166" s="60">
        <v>0</v>
      </c>
      <c r="F166" s="60">
        <v>0</v>
      </c>
      <c r="G166" s="60">
        <v>0</v>
      </c>
      <c r="H166" s="60">
        <v>0</v>
      </c>
      <c r="I166" s="60">
        <v>0</v>
      </c>
      <c r="J166" s="60">
        <v>1</v>
      </c>
      <c r="K166" s="60">
        <v>0</v>
      </c>
      <c r="L166" s="60">
        <v>0</v>
      </c>
      <c r="M166" s="60">
        <v>0</v>
      </c>
      <c r="N166" s="60">
        <v>0</v>
      </c>
      <c r="O166" s="6"/>
    </row>
    <row r="167" spans="1:15" s="28" customFormat="1">
      <c r="A167" s="42" t="s">
        <v>25</v>
      </c>
      <c r="B167" s="84">
        <f>SUM(B168:B172)</f>
        <v>413</v>
      </c>
      <c r="C167" s="82">
        <f>SUM(C168:C172)</f>
        <v>45</v>
      </c>
      <c r="D167" s="82">
        <f t="shared" ref="D167:N167" si="70">SUM(D168:D172)</f>
        <v>42</v>
      </c>
      <c r="E167" s="82">
        <f t="shared" si="70"/>
        <v>39</v>
      </c>
      <c r="F167" s="82">
        <f t="shared" si="70"/>
        <v>43</v>
      </c>
      <c r="G167" s="82">
        <f>SUM(G168:G172)</f>
        <v>29</v>
      </c>
      <c r="H167" s="82">
        <f t="shared" si="70"/>
        <v>34</v>
      </c>
      <c r="I167" s="82">
        <f t="shared" si="70"/>
        <v>39</v>
      </c>
      <c r="J167" s="82">
        <f t="shared" si="70"/>
        <v>27</v>
      </c>
      <c r="K167" s="82">
        <f t="shared" si="70"/>
        <v>21</v>
      </c>
      <c r="L167" s="82">
        <f t="shared" si="70"/>
        <v>27</v>
      </c>
      <c r="M167" s="82">
        <f t="shared" si="70"/>
        <v>32</v>
      </c>
      <c r="N167" s="82">
        <f t="shared" si="70"/>
        <v>35</v>
      </c>
      <c r="O167" s="85"/>
    </row>
    <row r="168" spans="1:15">
      <c r="A168" s="40" t="s">
        <v>158</v>
      </c>
      <c r="B168" s="64">
        <f>SUM(C168:N168)</f>
        <v>180</v>
      </c>
      <c r="C168" s="60">
        <v>13</v>
      </c>
      <c r="D168" s="60">
        <v>14</v>
      </c>
      <c r="E168" s="60">
        <v>11</v>
      </c>
      <c r="F168" s="60">
        <v>12</v>
      </c>
      <c r="G168" s="60">
        <v>18</v>
      </c>
      <c r="H168" s="60">
        <v>14</v>
      </c>
      <c r="I168" s="60">
        <v>22</v>
      </c>
      <c r="J168" s="60">
        <v>15</v>
      </c>
      <c r="K168" s="60">
        <v>14</v>
      </c>
      <c r="L168" s="60">
        <v>19</v>
      </c>
      <c r="M168" s="60">
        <v>15</v>
      </c>
      <c r="N168" s="60">
        <v>13</v>
      </c>
      <c r="O168" s="6"/>
    </row>
    <row r="169" spans="1:15">
      <c r="A169" s="40" t="s">
        <v>177</v>
      </c>
      <c r="B169" s="64">
        <f t="shared" ref="B169:B172" si="71">SUM(C169:N169)</f>
        <v>102</v>
      </c>
      <c r="C169" s="60">
        <v>18</v>
      </c>
      <c r="D169" s="60">
        <v>17</v>
      </c>
      <c r="E169" s="60">
        <v>18</v>
      </c>
      <c r="F169" s="60">
        <v>16</v>
      </c>
      <c r="G169" s="60">
        <v>0</v>
      </c>
      <c r="H169" s="60">
        <v>0</v>
      </c>
      <c r="I169" s="60">
        <v>0</v>
      </c>
      <c r="J169" s="60">
        <v>0</v>
      </c>
      <c r="K169" s="60">
        <v>1</v>
      </c>
      <c r="L169" s="60">
        <v>2</v>
      </c>
      <c r="M169" s="60">
        <v>11</v>
      </c>
      <c r="N169" s="60">
        <v>19</v>
      </c>
      <c r="O169" s="6"/>
    </row>
    <row r="170" spans="1:15">
      <c r="A170" s="40" t="s">
        <v>160</v>
      </c>
      <c r="B170" s="64">
        <f t="shared" si="71"/>
        <v>6</v>
      </c>
      <c r="C170" s="60">
        <v>0</v>
      </c>
      <c r="D170" s="60">
        <v>0</v>
      </c>
      <c r="E170" s="60">
        <v>0</v>
      </c>
      <c r="F170" s="60">
        <v>2</v>
      </c>
      <c r="G170" s="60">
        <v>0</v>
      </c>
      <c r="H170" s="60">
        <v>0</v>
      </c>
      <c r="I170" s="60">
        <v>1</v>
      </c>
      <c r="J170" s="60">
        <v>3</v>
      </c>
      <c r="K170" s="60">
        <v>0</v>
      </c>
      <c r="L170" s="60">
        <v>0</v>
      </c>
      <c r="M170" s="60">
        <v>0</v>
      </c>
      <c r="N170" s="60">
        <v>0</v>
      </c>
      <c r="O170" s="6"/>
    </row>
    <row r="171" spans="1:15">
      <c r="A171" s="40" t="s">
        <v>162</v>
      </c>
      <c r="B171" s="64">
        <f t="shared" si="71"/>
        <v>122</v>
      </c>
      <c r="C171" s="60">
        <v>14</v>
      </c>
      <c r="D171" s="60">
        <v>11</v>
      </c>
      <c r="E171" s="60">
        <v>10</v>
      </c>
      <c r="F171" s="60">
        <v>13</v>
      </c>
      <c r="G171" s="60">
        <v>11</v>
      </c>
      <c r="H171" s="60">
        <v>20</v>
      </c>
      <c r="I171" s="60">
        <v>16</v>
      </c>
      <c r="J171" s="60">
        <v>9</v>
      </c>
      <c r="K171" s="60">
        <v>3</v>
      </c>
      <c r="L171" s="60">
        <v>6</v>
      </c>
      <c r="M171" s="60">
        <v>6</v>
      </c>
      <c r="N171" s="60">
        <v>3</v>
      </c>
      <c r="O171" s="6"/>
    </row>
    <row r="172" spans="1:15">
      <c r="A172" s="40" t="s">
        <v>166</v>
      </c>
      <c r="B172" s="64">
        <f t="shared" si="71"/>
        <v>3</v>
      </c>
      <c r="C172" s="69">
        <v>0</v>
      </c>
      <c r="D172" s="69">
        <v>0</v>
      </c>
      <c r="E172" s="69">
        <v>0</v>
      </c>
      <c r="F172" s="69">
        <v>0</v>
      </c>
      <c r="G172" s="69">
        <v>0</v>
      </c>
      <c r="H172" s="69">
        <v>0</v>
      </c>
      <c r="I172" s="69">
        <v>0</v>
      </c>
      <c r="J172" s="69">
        <v>0</v>
      </c>
      <c r="K172" s="60">
        <v>3</v>
      </c>
      <c r="L172" s="60">
        <v>0</v>
      </c>
      <c r="M172" s="60">
        <v>0</v>
      </c>
      <c r="N172" s="60">
        <v>0</v>
      </c>
      <c r="O172" s="6"/>
    </row>
    <row r="173" spans="1:15" s="28" customFormat="1">
      <c r="A173" s="42" t="s">
        <v>212</v>
      </c>
      <c r="B173" s="87">
        <f>B174</f>
        <v>1</v>
      </c>
      <c r="C173" s="86">
        <f>C174</f>
        <v>0</v>
      </c>
      <c r="D173" s="86">
        <f t="shared" ref="D173:N173" si="72">D174</f>
        <v>0</v>
      </c>
      <c r="E173" s="86">
        <f t="shared" si="72"/>
        <v>0</v>
      </c>
      <c r="F173" s="86">
        <f t="shared" si="72"/>
        <v>0</v>
      </c>
      <c r="G173" s="86">
        <f t="shared" si="72"/>
        <v>0</v>
      </c>
      <c r="H173" s="86">
        <f t="shared" si="72"/>
        <v>1</v>
      </c>
      <c r="I173" s="86">
        <f t="shared" si="72"/>
        <v>0</v>
      </c>
      <c r="J173" s="86">
        <f t="shared" si="72"/>
        <v>0</v>
      </c>
      <c r="K173" s="86">
        <f t="shared" si="72"/>
        <v>0</v>
      </c>
      <c r="L173" s="86">
        <f t="shared" si="72"/>
        <v>0</v>
      </c>
      <c r="M173" s="86">
        <f t="shared" si="72"/>
        <v>0</v>
      </c>
      <c r="N173" s="86">
        <f t="shared" si="72"/>
        <v>0</v>
      </c>
      <c r="O173" s="85"/>
    </row>
    <row r="174" spans="1:15">
      <c r="A174" s="40" t="s">
        <v>213</v>
      </c>
      <c r="B174" s="64">
        <f>SUM(C174:N174)</f>
        <v>1</v>
      </c>
      <c r="C174" s="60">
        <v>0</v>
      </c>
      <c r="D174" s="60">
        <v>0</v>
      </c>
      <c r="E174" s="60">
        <v>0</v>
      </c>
      <c r="F174" s="60">
        <v>0</v>
      </c>
      <c r="G174" s="60">
        <v>0</v>
      </c>
      <c r="H174" s="60">
        <v>1</v>
      </c>
      <c r="I174" s="60">
        <v>0</v>
      </c>
      <c r="J174" s="60">
        <v>0</v>
      </c>
      <c r="K174" s="60">
        <v>0</v>
      </c>
      <c r="L174" s="60">
        <v>0</v>
      </c>
      <c r="M174" s="60">
        <v>0</v>
      </c>
      <c r="N174" s="60">
        <v>0</v>
      </c>
      <c r="O174" s="6"/>
    </row>
    <row r="175" spans="1:15" s="28" customFormat="1">
      <c r="A175" s="42" t="s">
        <v>136</v>
      </c>
      <c r="B175" s="84">
        <f>B176</f>
        <v>30</v>
      </c>
      <c r="C175" s="82">
        <f>C176</f>
        <v>2</v>
      </c>
      <c r="D175" s="82">
        <f t="shared" ref="D175:N175" si="73">D176</f>
        <v>0</v>
      </c>
      <c r="E175" s="82">
        <f t="shared" si="73"/>
        <v>2</v>
      </c>
      <c r="F175" s="82">
        <f t="shared" si="73"/>
        <v>4</v>
      </c>
      <c r="G175" s="82">
        <f>G176</f>
        <v>1</v>
      </c>
      <c r="H175" s="82">
        <f t="shared" si="73"/>
        <v>3</v>
      </c>
      <c r="I175" s="82">
        <f t="shared" si="73"/>
        <v>2</v>
      </c>
      <c r="J175" s="82">
        <f t="shared" si="73"/>
        <v>3</v>
      </c>
      <c r="K175" s="82">
        <f t="shared" si="73"/>
        <v>3</v>
      </c>
      <c r="L175" s="82">
        <f t="shared" si="73"/>
        <v>3</v>
      </c>
      <c r="M175" s="82">
        <f t="shared" si="73"/>
        <v>3</v>
      </c>
      <c r="N175" s="82">
        <f t="shared" si="73"/>
        <v>4</v>
      </c>
      <c r="O175" s="85"/>
    </row>
    <row r="176" spans="1:15">
      <c r="A176" s="40" t="s">
        <v>160</v>
      </c>
      <c r="B176" s="64">
        <f>SUM(C176:N176)</f>
        <v>30</v>
      </c>
      <c r="C176" s="60">
        <v>2</v>
      </c>
      <c r="D176" s="60">
        <v>0</v>
      </c>
      <c r="E176" s="60">
        <v>2</v>
      </c>
      <c r="F176" s="60">
        <v>4</v>
      </c>
      <c r="G176" s="60">
        <v>1</v>
      </c>
      <c r="H176" s="60">
        <v>3</v>
      </c>
      <c r="I176" s="60">
        <v>2</v>
      </c>
      <c r="J176" s="60">
        <v>3</v>
      </c>
      <c r="K176" s="60">
        <v>3</v>
      </c>
      <c r="L176" s="60">
        <v>3</v>
      </c>
      <c r="M176" s="60">
        <v>3</v>
      </c>
      <c r="N176" s="60">
        <v>4</v>
      </c>
      <c r="O176" s="6"/>
    </row>
    <row r="177" spans="1:15" s="28" customFormat="1">
      <c r="A177" s="42" t="s">
        <v>26</v>
      </c>
      <c r="B177" s="84">
        <f t="shared" ref="B177:N177" si="74">SUM(B178:B182)</f>
        <v>35</v>
      </c>
      <c r="C177" s="82">
        <f t="shared" si="74"/>
        <v>2</v>
      </c>
      <c r="D177" s="82">
        <f t="shared" si="74"/>
        <v>1</v>
      </c>
      <c r="E177" s="82">
        <f t="shared" si="74"/>
        <v>4</v>
      </c>
      <c r="F177" s="82">
        <f t="shared" si="74"/>
        <v>1</v>
      </c>
      <c r="G177" s="82">
        <f t="shared" si="74"/>
        <v>6</v>
      </c>
      <c r="H177" s="82">
        <f t="shared" si="74"/>
        <v>1</v>
      </c>
      <c r="I177" s="82">
        <f t="shared" si="74"/>
        <v>2</v>
      </c>
      <c r="J177" s="82">
        <f t="shared" si="74"/>
        <v>4</v>
      </c>
      <c r="K177" s="82">
        <f t="shared" si="74"/>
        <v>1</v>
      </c>
      <c r="L177" s="82">
        <f t="shared" si="74"/>
        <v>2</v>
      </c>
      <c r="M177" s="82">
        <f t="shared" si="74"/>
        <v>7</v>
      </c>
      <c r="N177" s="82">
        <f t="shared" si="74"/>
        <v>4</v>
      </c>
      <c r="O177" s="85"/>
    </row>
    <row r="178" spans="1:15">
      <c r="A178" s="40" t="s">
        <v>214</v>
      </c>
      <c r="B178" s="64">
        <f>SUM(C178:N178)</f>
        <v>4</v>
      </c>
      <c r="C178" s="60">
        <v>0</v>
      </c>
      <c r="D178" s="60">
        <v>0</v>
      </c>
      <c r="E178" s="60">
        <v>0</v>
      </c>
      <c r="F178" s="60">
        <v>0</v>
      </c>
      <c r="G178" s="60">
        <v>1</v>
      </c>
      <c r="H178" s="60">
        <v>0</v>
      </c>
      <c r="I178" s="60">
        <v>1</v>
      </c>
      <c r="J178" s="60">
        <v>1</v>
      </c>
      <c r="K178" s="60">
        <v>0</v>
      </c>
      <c r="L178" s="60">
        <v>0</v>
      </c>
      <c r="M178" s="60">
        <v>1</v>
      </c>
      <c r="N178" s="60">
        <v>0</v>
      </c>
      <c r="O178" s="6"/>
    </row>
    <row r="179" spans="1:15">
      <c r="A179" s="40" t="s">
        <v>177</v>
      </c>
      <c r="B179" s="64">
        <f t="shared" ref="B179:B182" si="75">SUM(C179:N179)</f>
        <v>1</v>
      </c>
      <c r="C179" s="60">
        <v>0</v>
      </c>
      <c r="D179" s="60">
        <v>0</v>
      </c>
      <c r="E179" s="60">
        <v>0</v>
      </c>
      <c r="F179" s="60">
        <v>0</v>
      </c>
      <c r="G179" s="60">
        <v>0</v>
      </c>
      <c r="H179" s="60">
        <v>0</v>
      </c>
      <c r="I179" s="60">
        <v>0</v>
      </c>
      <c r="J179" s="60">
        <v>0</v>
      </c>
      <c r="K179" s="60">
        <v>0</v>
      </c>
      <c r="L179" s="60">
        <v>0</v>
      </c>
      <c r="M179" s="60">
        <v>1</v>
      </c>
      <c r="N179" s="60">
        <v>0</v>
      </c>
      <c r="O179" s="6"/>
    </row>
    <row r="180" spans="1:15">
      <c r="A180" s="40" t="s">
        <v>160</v>
      </c>
      <c r="B180" s="64">
        <f t="shared" si="75"/>
        <v>1</v>
      </c>
      <c r="C180" s="60">
        <v>0</v>
      </c>
      <c r="D180" s="60">
        <v>0</v>
      </c>
      <c r="E180" s="60">
        <v>0</v>
      </c>
      <c r="F180" s="60">
        <v>0</v>
      </c>
      <c r="G180" s="60">
        <v>0</v>
      </c>
      <c r="H180" s="60">
        <v>0</v>
      </c>
      <c r="I180" s="60">
        <v>0</v>
      </c>
      <c r="J180" s="60">
        <v>0</v>
      </c>
      <c r="K180" s="60">
        <v>0</v>
      </c>
      <c r="L180" s="60">
        <v>0</v>
      </c>
      <c r="M180" s="60">
        <v>0</v>
      </c>
      <c r="N180" s="60">
        <v>1</v>
      </c>
      <c r="O180" s="6"/>
    </row>
    <row r="181" spans="1:15">
      <c r="A181" s="40" t="s">
        <v>162</v>
      </c>
      <c r="B181" s="64">
        <f t="shared" si="75"/>
        <v>26</v>
      </c>
      <c r="C181" s="60">
        <v>2</v>
      </c>
      <c r="D181" s="60">
        <v>1</v>
      </c>
      <c r="E181" s="60">
        <v>2</v>
      </c>
      <c r="F181" s="60">
        <v>1</v>
      </c>
      <c r="G181" s="60">
        <v>5</v>
      </c>
      <c r="H181" s="60">
        <v>1</v>
      </c>
      <c r="I181" s="60">
        <v>1</v>
      </c>
      <c r="J181" s="60">
        <v>3</v>
      </c>
      <c r="K181" s="60">
        <v>1</v>
      </c>
      <c r="L181" s="60">
        <v>2</v>
      </c>
      <c r="M181" s="60">
        <v>4</v>
      </c>
      <c r="N181" s="60">
        <v>3</v>
      </c>
      <c r="O181" s="6"/>
    </row>
    <row r="182" spans="1:15">
      <c r="A182" s="40" t="s">
        <v>80</v>
      </c>
      <c r="B182" s="64">
        <f t="shared" si="75"/>
        <v>3</v>
      </c>
      <c r="C182" s="60">
        <v>0</v>
      </c>
      <c r="D182" s="60">
        <v>0</v>
      </c>
      <c r="E182" s="60">
        <v>2</v>
      </c>
      <c r="F182" s="60">
        <v>0</v>
      </c>
      <c r="G182" s="60">
        <v>0</v>
      </c>
      <c r="H182" s="60">
        <v>0</v>
      </c>
      <c r="I182" s="60">
        <v>0</v>
      </c>
      <c r="J182" s="60">
        <v>0</v>
      </c>
      <c r="K182" s="60">
        <v>0</v>
      </c>
      <c r="L182" s="60">
        <v>0</v>
      </c>
      <c r="M182" s="60">
        <v>1</v>
      </c>
      <c r="N182" s="60">
        <v>0</v>
      </c>
      <c r="O182" s="6"/>
    </row>
    <row r="183" spans="1:15" s="28" customFormat="1">
      <c r="A183" s="42" t="s">
        <v>215</v>
      </c>
      <c r="B183" s="87">
        <f>SUM(B184:B190)</f>
        <v>116</v>
      </c>
      <c r="C183" s="86">
        <f t="shared" ref="C183:N183" si="76">SUM(C184:C190)</f>
        <v>15</v>
      </c>
      <c r="D183" s="86">
        <f t="shared" si="76"/>
        <v>10</v>
      </c>
      <c r="E183" s="86">
        <f t="shared" si="76"/>
        <v>21</v>
      </c>
      <c r="F183" s="86">
        <f t="shared" si="76"/>
        <v>8</v>
      </c>
      <c r="G183" s="86">
        <f t="shared" si="76"/>
        <v>5</v>
      </c>
      <c r="H183" s="86">
        <f t="shared" si="76"/>
        <v>7</v>
      </c>
      <c r="I183" s="86">
        <f t="shared" si="76"/>
        <v>7</v>
      </c>
      <c r="J183" s="86">
        <f t="shared" si="76"/>
        <v>7</v>
      </c>
      <c r="K183" s="86">
        <f t="shared" si="76"/>
        <v>6</v>
      </c>
      <c r="L183" s="86">
        <f t="shared" si="76"/>
        <v>7</v>
      </c>
      <c r="M183" s="86">
        <f t="shared" si="76"/>
        <v>18</v>
      </c>
      <c r="N183" s="86">
        <f t="shared" si="76"/>
        <v>5</v>
      </c>
      <c r="O183" s="85"/>
    </row>
    <row r="184" spans="1:15">
      <c r="A184" s="40" t="s">
        <v>159</v>
      </c>
      <c r="B184" s="64">
        <f>SUM(C184:N184)</f>
        <v>4</v>
      </c>
      <c r="C184" s="60">
        <v>0</v>
      </c>
      <c r="D184" s="60">
        <v>0</v>
      </c>
      <c r="E184" s="60">
        <v>0</v>
      </c>
      <c r="F184" s="60">
        <v>2</v>
      </c>
      <c r="G184" s="60">
        <v>0</v>
      </c>
      <c r="H184" s="60">
        <v>0</v>
      </c>
      <c r="I184" s="60">
        <v>1</v>
      </c>
      <c r="J184" s="60">
        <v>0</v>
      </c>
      <c r="K184" s="60">
        <v>0</v>
      </c>
      <c r="L184" s="60">
        <v>1</v>
      </c>
      <c r="M184" s="60">
        <v>0</v>
      </c>
      <c r="N184" s="60">
        <v>0</v>
      </c>
      <c r="O184" s="6"/>
    </row>
    <row r="185" spans="1:15">
      <c r="A185" s="40" t="s">
        <v>158</v>
      </c>
      <c r="B185" s="64">
        <f t="shared" ref="B185:B190" si="77">SUM(C185:N185)</f>
        <v>42</v>
      </c>
      <c r="C185" s="60">
        <v>3</v>
      </c>
      <c r="D185" s="60">
        <v>2</v>
      </c>
      <c r="E185" s="60">
        <v>6</v>
      </c>
      <c r="F185" s="60">
        <v>3</v>
      </c>
      <c r="G185" s="60">
        <v>3</v>
      </c>
      <c r="H185" s="60">
        <v>7</v>
      </c>
      <c r="I185" s="60">
        <v>4</v>
      </c>
      <c r="J185" s="60">
        <v>4</v>
      </c>
      <c r="K185" s="60">
        <v>2</v>
      </c>
      <c r="L185" s="60">
        <v>4</v>
      </c>
      <c r="M185" s="60">
        <v>2</v>
      </c>
      <c r="N185" s="60">
        <v>2</v>
      </c>
      <c r="O185" s="6"/>
    </row>
    <row r="186" spans="1:15">
      <c r="A186" s="40" t="s">
        <v>177</v>
      </c>
      <c r="B186" s="64">
        <f t="shared" si="77"/>
        <v>29</v>
      </c>
      <c r="C186" s="60">
        <v>5</v>
      </c>
      <c r="D186" s="60">
        <v>3</v>
      </c>
      <c r="E186" s="60">
        <v>3</v>
      </c>
      <c r="F186" s="60">
        <v>0</v>
      </c>
      <c r="G186" s="60">
        <v>0</v>
      </c>
      <c r="H186" s="60">
        <v>0</v>
      </c>
      <c r="I186" s="60">
        <v>0</v>
      </c>
      <c r="J186" s="60">
        <v>0</v>
      </c>
      <c r="K186" s="60">
        <v>0</v>
      </c>
      <c r="L186" s="60">
        <v>2</v>
      </c>
      <c r="M186" s="60">
        <v>14</v>
      </c>
      <c r="N186" s="60">
        <v>2</v>
      </c>
      <c r="O186" s="6"/>
    </row>
    <row r="187" spans="1:15">
      <c r="A187" s="40" t="s">
        <v>160</v>
      </c>
      <c r="B187" s="64">
        <f t="shared" si="77"/>
        <v>1</v>
      </c>
      <c r="C187" s="60">
        <v>0</v>
      </c>
      <c r="D187" s="60">
        <v>0</v>
      </c>
      <c r="E187" s="60">
        <v>1</v>
      </c>
      <c r="F187" s="60">
        <v>0</v>
      </c>
      <c r="G187" s="60">
        <v>0</v>
      </c>
      <c r="H187" s="60">
        <v>0</v>
      </c>
      <c r="I187" s="60">
        <v>0</v>
      </c>
      <c r="J187" s="60">
        <v>0</v>
      </c>
      <c r="K187" s="60">
        <v>0</v>
      </c>
      <c r="L187" s="60">
        <v>0</v>
      </c>
      <c r="M187" s="60">
        <v>0</v>
      </c>
      <c r="N187" s="60">
        <v>0</v>
      </c>
      <c r="O187" s="6"/>
    </row>
    <row r="188" spans="1:15">
      <c r="A188" s="40" t="s">
        <v>162</v>
      </c>
      <c r="B188" s="64">
        <f t="shared" si="77"/>
        <v>31</v>
      </c>
      <c r="C188" s="60">
        <v>4</v>
      </c>
      <c r="D188" s="60">
        <v>4</v>
      </c>
      <c r="E188" s="60">
        <v>8</v>
      </c>
      <c r="F188" s="60">
        <v>2</v>
      </c>
      <c r="G188" s="60">
        <v>1</v>
      </c>
      <c r="H188" s="60">
        <v>0</v>
      </c>
      <c r="I188" s="60">
        <v>2</v>
      </c>
      <c r="J188" s="60">
        <v>3</v>
      </c>
      <c r="K188" s="60">
        <v>4</v>
      </c>
      <c r="L188" s="60">
        <v>0</v>
      </c>
      <c r="M188" s="60">
        <v>2</v>
      </c>
      <c r="N188" s="60">
        <v>1</v>
      </c>
      <c r="O188" s="6"/>
    </row>
    <row r="189" spans="1:15">
      <c r="A189" s="40" t="s">
        <v>80</v>
      </c>
      <c r="B189" s="64">
        <f t="shared" si="77"/>
        <v>7</v>
      </c>
      <c r="C189" s="60">
        <v>2</v>
      </c>
      <c r="D189" s="60">
        <v>1</v>
      </c>
      <c r="E189" s="60">
        <v>2</v>
      </c>
      <c r="F189" s="60">
        <v>1</v>
      </c>
      <c r="G189" s="60">
        <v>1</v>
      </c>
      <c r="H189" s="60">
        <v>0</v>
      </c>
      <c r="I189" s="60">
        <v>0</v>
      </c>
      <c r="J189" s="60">
        <v>0</v>
      </c>
      <c r="K189" s="60">
        <v>0</v>
      </c>
      <c r="L189" s="60">
        <v>0</v>
      </c>
      <c r="M189" s="60">
        <v>0</v>
      </c>
      <c r="N189" s="60">
        <v>0</v>
      </c>
      <c r="O189" s="6"/>
    </row>
    <row r="190" spans="1:15">
      <c r="A190" s="40" t="s">
        <v>166</v>
      </c>
      <c r="B190" s="64">
        <f t="shared" si="77"/>
        <v>2</v>
      </c>
      <c r="C190" s="60">
        <v>1</v>
      </c>
      <c r="D190" s="60">
        <v>0</v>
      </c>
      <c r="E190" s="60">
        <v>1</v>
      </c>
      <c r="F190" s="60">
        <v>0</v>
      </c>
      <c r="G190" s="60">
        <v>0</v>
      </c>
      <c r="H190" s="60">
        <v>0</v>
      </c>
      <c r="I190" s="60">
        <v>0</v>
      </c>
      <c r="J190" s="60">
        <v>0</v>
      </c>
      <c r="K190" s="60">
        <v>0</v>
      </c>
      <c r="L190" s="60">
        <v>0</v>
      </c>
      <c r="M190" s="60">
        <v>0</v>
      </c>
      <c r="N190" s="60">
        <v>0</v>
      </c>
      <c r="O190" s="6"/>
    </row>
    <row r="191" spans="1:15" s="28" customFormat="1">
      <c r="A191" s="42" t="s">
        <v>138</v>
      </c>
      <c r="B191" s="84">
        <f>SUM(B192:B199)</f>
        <v>699</v>
      </c>
      <c r="C191" s="82">
        <f>SUM(C192:C199)</f>
        <v>66</v>
      </c>
      <c r="D191" s="82">
        <f t="shared" ref="D191:N191" si="78">SUM(D192:D199)</f>
        <v>55</v>
      </c>
      <c r="E191" s="82">
        <f t="shared" si="78"/>
        <v>55</v>
      </c>
      <c r="F191" s="82">
        <f t="shared" si="78"/>
        <v>49</v>
      </c>
      <c r="G191" s="82">
        <f t="shared" si="78"/>
        <v>58</v>
      </c>
      <c r="H191" s="82">
        <f t="shared" si="78"/>
        <v>52</v>
      </c>
      <c r="I191" s="82">
        <f t="shared" si="78"/>
        <v>72</v>
      </c>
      <c r="J191" s="82">
        <f t="shared" si="78"/>
        <v>61</v>
      </c>
      <c r="K191" s="82">
        <f t="shared" si="78"/>
        <v>51</v>
      </c>
      <c r="L191" s="82">
        <f t="shared" si="78"/>
        <v>49</v>
      </c>
      <c r="M191" s="82">
        <f t="shared" si="78"/>
        <v>70</v>
      </c>
      <c r="N191" s="82">
        <f t="shared" si="78"/>
        <v>61</v>
      </c>
      <c r="O191" s="85"/>
    </row>
    <row r="192" spans="1:15">
      <c r="A192" s="40" t="s">
        <v>159</v>
      </c>
      <c r="B192" s="64">
        <f>SUM(C192:N192)</f>
        <v>4</v>
      </c>
      <c r="C192" s="60">
        <v>0</v>
      </c>
      <c r="D192" s="60">
        <v>0</v>
      </c>
      <c r="E192" s="60">
        <v>1</v>
      </c>
      <c r="F192" s="60">
        <v>1</v>
      </c>
      <c r="G192" s="60">
        <v>0</v>
      </c>
      <c r="H192" s="60">
        <v>0</v>
      </c>
      <c r="I192" s="60">
        <v>0</v>
      </c>
      <c r="J192" s="60">
        <v>0</v>
      </c>
      <c r="K192" s="60">
        <v>0</v>
      </c>
      <c r="L192" s="60">
        <v>0</v>
      </c>
      <c r="M192" s="60">
        <v>2</v>
      </c>
      <c r="N192" s="60">
        <v>0</v>
      </c>
      <c r="O192" s="6"/>
    </row>
    <row r="193" spans="1:15">
      <c r="A193" s="40" t="s">
        <v>158</v>
      </c>
      <c r="B193" s="64">
        <f t="shared" ref="B193:B199" si="79">SUM(C193:N193)</f>
        <v>430</v>
      </c>
      <c r="C193" s="60">
        <v>38</v>
      </c>
      <c r="D193" s="60">
        <v>32</v>
      </c>
      <c r="E193" s="60">
        <v>32</v>
      </c>
      <c r="F193" s="60">
        <v>30</v>
      </c>
      <c r="G193" s="60">
        <v>38</v>
      </c>
      <c r="H193" s="60">
        <v>36</v>
      </c>
      <c r="I193" s="60">
        <v>42</v>
      </c>
      <c r="J193" s="60">
        <v>36</v>
      </c>
      <c r="K193" s="60">
        <v>37</v>
      </c>
      <c r="L193" s="60">
        <v>33</v>
      </c>
      <c r="M193" s="60">
        <v>41</v>
      </c>
      <c r="N193" s="60">
        <v>35</v>
      </c>
      <c r="O193" s="6"/>
    </row>
    <row r="194" spans="1:15">
      <c r="A194" s="40" t="s">
        <v>177</v>
      </c>
      <c r="B194" s="64">
        <f t="shared" si="79"/>
        <v>127</v>
      </c>
      <c r="C194" s="60">
        <v>18</v>
      </c>
      <c r="D194" s="60">
        <v>10</v>
      </c>
      <c r="E194" s="60">
        <v>14</v>
      </c>
      <c r="F194" s="60">
        <v>9</v>
      </c>
      <c r="G194" s="60">
        <v>9</v>
      </c>
      <c r="H194" s="60">
        <v>8</v>
      </c>
      <c r="I194" s="60">
        <v>8</v>
      </c>
      <c r="J194" s="60">
        <v>10</v>
      </c>
      <c r="K194" s="60">
        <v>5</v>
      </c>
      <c r="L194" s="60">
        <v>9</v>
      </c>
      <c r="M194" s="60">
        <v>12</v>
      </c>
      <c r="N194" s="60">
        <v>15</v>
      </c>
      <c r="O194" s="6"/>
    </row>
    <row r="195" spans="1:15">
      <c r="A195" s="40" t="s">
        <v>160</v>
      </c>
      <c r="B195" s="64">
        <f t="shared" si="79"/>
        <v>2</v>
      </c>
      <c r="C195" s="60">
        <v>0</v>
      </c>
      <c r="D195" s="60">
        <v>0</v>
      </c>
      <c r="E195" s="60">
        <v>0</v>
      </c>
      <c r="F195" s="60">
        <v>0</v>
      </c>
      <c r="G195" s="60">
        <v>0</v>
      </c>
      <c r="H195" s="60">
        <v>0</v>
      </c>
      <c r="I195" s="60">
        <v>0</v>
      </c>
      <c r="J195" s="60">
        <v>1</v>
      </c>
      <c r="K195" s="60">
        <v>0</v>
      </c>
      <c r="L195" s="60">
        <v>0</v>
      </c>
      <c r="M195" s="60">
        <v>1</v>
      </c>
      <c r="N195" s="60">
        <v>0</v>
      </c>
      <c r="O195" s="6"/>
    </row>
    <row r="196" spans="1:15">
      <c r="A196" s="68" t="s">
        <v>175</v>
      </c>
      <c r="B196" s="64">
        <f t="shared" si="79"/>
        <v>66</v>
      </c>
      <c r="C196" s="60">
        <v>8</v>
      </c>
      <c r="D196" s="60">
        <v>7</v>
      </c>
      <c r="E196" s="60">
        <v>6</v>
      </c>
      <c r="F196" s="60">
        <v>6</v>
      </c>
      <c r="G196" s="60">
        <v>7</v>
      </c>
      <c r="H196" s="60">
        <v>1</v>
      </c>
      <c r="I196" s="60">
        <v>9</v>
      </c>
      <c r="J196" s="60">
        <v>5</v>
      </c>
      <c r="K196" s="60">
        <v>5</v>
      </c>
      <c r="L196" s="60">
        <v>1</v>
      </c>
      <c r="M196" s="60">
        <v>5</v>
      </c>
      <c r="N196" s="60">
        <v>6</v>
      </c>
      <c r="O196" s="6"/>
    </row>
    <row r="197" spans="1:15">
      <c r="A197" s="40" t="s">
        <v>216</v>
      </c>
      <c r="B197" s="64">
        <f t="shared" si="79"/>
        <v>3</v>
      </c>
      <c r="C197" s="60">
        <v>0</v>
      </c>
      <c r="D197" s="60">
        <v>0</v>
      </c>
      <c r="E197" s="60">
        <v>0</v>
      </c>
      <c r="F197" s="60">
        <v>0</v>
      </c>
      <c r="G197" s="60">
        <v>0</v>
      </c>
      <c r="H197" s="60">
        <v>1</v>
      </c>
      <c r="I197" s="60">
        <v>1</v>
      </c>
      <c r="J197" s="60">
        <v>0</v>
      </c>
      <c r="K197" s="60">
        <v>0</v>
      </c>
      <c r="L197" s="60">
        <v>0</v>
      </c>
      <c r="M197" s="60">
        <v>1</v>
      </c>
      <c r="N197" s="60">
        <v>0</v>
      </c>
      <c r="O197" s="6"/>
    </row>
    <row r="198" spans="1:15">
      <c r="A198" s="40" t="s">
        <v>161</v>
      </c>
      <c r="B198" s="64">
        <f t="shared" si="79"/>
        <v>10</v>
      </c>
      <c r="C198" s="60">
        <v>1</v>
      </c>
      <c r="D198" s="60">
        <v>1</v>
      </c>
      <c r="E198" s="60">
        <v>0</v>
      </c>
      <c r="F198" s="60">
        <v>0</v>
      </c>
      <c r="G198" s="60">
        <v>0</v>
      </c>
      <c r="H198" s="60">
        <v>0</v>
      </c>
      <c r="I198" s="60">
        <v>3</v>
      </c>
      <c r="J198" s="60">
        <v>0</v>
      </c>
      <c r="K198" s="60">
        <v>0</v>
      </c>
      <c r="L198" s="60">
        <v>2</v>
      </c>
      <c r="M198" s="60">
        <v>3</v>
      </c>
      <c r="N198" s="60">
        <v>0</v>
      </c>
      <c r="O198" s="6"/>
    </row>
    <row r="199" spans="1:15">
      <c r="A199" s="40" t="s">
        <v>162</v>
      </c>
      <c r="B199" s="64">
        <f t="shared" si="79"/>
        <v>57</v>
      </c>
      <c r="C199" s="60">
        <v>1</v>
      </c>
      <c r="D199" s="60">
        <v>5</v>
      </c>
      <c r="E199" s="60">
        <v>2</v>
      </c>
      <c r="F199" s="60">
        <v>3</v>
      </c>
      <c r="G199" s="60">
        <v>4</v>
      </c>
      <c r="H199" s="60">
        <v>6</v>
      </c>
      <c r="I199" s="60">
        <v>9</v>
      </c>
      <c r="J199" s="60">
        <v>9</v>
      </c>
      <c r="K199" s="60">
        <v>4</v>
      </c>
      <c r="L199" s="60">
        <v>4</v>
      </c>
      <c r="M199" s="60">
        <v>5</v>
      </c>
      <c r="N199" s="60">
        <v>5</v>
      </c>
      <c r="O199" s="6"/>
    </row>
    <row r="200" spans="1:15" s="28" customFormat="1">
      <c r="A200" s="42" t="s">
        <v>182</v>
      </c>
      <c r="B200" s="87">
        <f>+SUM(B201:B202)</f>
        <v>13</v>
      </c>
      <c r="C200" s="86">
        <f>+SUM(C201:C202)</f>
        <v>0</v>
      </c>
      <c r="D200" s="86">
        <f t="shared" ref="D200:N203" si="80">D201</f>
        <v>0</v>
      </c>
      <c r="E200" s="86">
        <f t="shared" si="80"/>
        <v>3</v>
      </c>
      <c r="F200" s="86">
        <f t="shared" si="80"/>
        <v>1</v>
      </c>
      <c r="G200" s="86">
        <f t="shared" si="80"/>
        <v>1</v>
      </c>
      <c r="H200" s="86">
        <f t="shared" si="80"/>
        <v>2</v>
      </c>
      <c r="I200" s="86">
        <f t="shared" si="80"/>
        <v>2</v>
      </c>
      <c r="J200" s="86">
        <f t="shared" si="80"/>
        <v>1</v>
      </c>
      <c r="K200" s="86">
        <f t="shared" si="80"/>
        <v>1</v>
      </c>
      <c r="L200" s="86">
        <f t="shared" si="80"/>
        <v>0</v>
      </c>
      <c r="M200" s="86">
        <f t="shared" si="80"/>
        <v>1</v>
      </c>
      <c r="N200" s="86">
        <f t="shared" si="80"/>
        <v>0</v>
      </c>
      <c r="O200" s="85"/>
    </row>
    <row r="201" spans="1:15">
      <c r="A201" s="40" t="s">
        <v>158</v>
      </c>
      <c r="B201" s="64">
        <f>SUM(C201:N201)</f>
        <v>12</v>
      </c>
      <c r="C201" s="60">
        <v>0</v>
      </c>
      <c r="D201" s="60">
        <v>0</v>
      </c>
      <c r="E201" s="60">
        <v>3</v>
      </c>
      <c r="F201" s="60">
        <v>1</v>
      </c>
      <c r="G201" s="60">
        <v>1</v>
      </c>
      <c r="H201" s="60">
        <v>2</v>
      </c>
      <c r="I201" s="60">
        <v>2</v>
      </c>
      <c r="J201" s="60">
        <v>1</v>
      </c>
      <c r="K201" s="60">
        <v>1</v>
      </c>
      <c r="L201" s="60">
        <v>0</v>
      </c>
      <c r="M201" s="60">
        <v>1</v>
      </c>
      <c r="N201" s="60">
        <v>0</v>
      </c>
      <c r="O201" s="6"/>
    </row>
    <row r="202" spans="1:15">
      <c r="A202" s="40" t="s">
        <v>166</v>
      </c>
      <c r="B202" s="64">
        <f>SUM(C202:N202)</f>
        <v>1</v>
      </c>
      <c r="C202" s="60">
        <v>0</v>
      </c>
      <c r="D202" s="60">
        <v>0</v>
      </c>
      <c r="E202" s="60">
        <v>0</v>
      </c>
      <c r="F202" s="60">
        <v>0</v>
      </c>
      <c r="G202" s="60">
        <v>0</v>
      </c>
      <c r="H202" s="60">
        <v>0</v>
      </c>
      <c r="I202" s="60">
        <v>0</v>
      </c>
      <c r="J202" s="60">
        <v>0</v>
      </c>
      <c r="K202" s="60">
        <v>0</v>
      </c>
      <c r="L202" s="60">
        <v>1</v>
      </c>
      <c r="M202" s="60">
        <v>0</v>
      </c>
      <c r="N202" s="60">
        <v>0</v>
      </c>
      <c r="O202" s="6"/>
    </row>
    <row r="203" spans="1:15" s="28" customFormat="1">
      <c r="A203" s="42" t="s">
        <v>140</v>
      </c>
      <c r="B203" s="84">
        <f t="shared" ref="B203" si="81">SUM(C203:H203)</f>
        <v>1</v>
      </c>
      <c r="C203" s="86">
        <f>C204</f>
        <v>0</v>
      </c>
      <c r="D203" s="86">
        <f t="shared" si="80"/>
        <v>0</v>
      </c>
      <c r="E203" s="86">
        <f t="shared" si="80"/>
        <v>1</v>
      </c>
      <c r="F203" s="86">
        <f t="shared" si="80"/>
        <v>0</v>
      </c>
      <c r="G203" s="86">
        <f t="shared" si="80"/>
        <v>0</v>
      </c>
      <c r="H203" s="86">
        <f t="shared" si="80"/>
        <v>0</v>
      </c>
      <c r="I203" s="86">
        <f t="shared" si="80"/>
        <v>0</v>
      </c>
      <c r="J203" s="86">
        <f t="shared" si="80"/>
        <v>0</v>
      </c>
      <c r="K203" s="86">
        <f t="shared" si="80"/>
        <v>0</v>
      </c>
      <c r="L203" s="86">
        <f t="shared" si="80"/>
        <v>0</v>
      </c>
      <c r="M203" s="86">
        <f t="shared" si="80"/>
        <v>0</v>
      </c>
      <c r="N203" s="86">
        <f t="shared" si="80"/>
        <v>0</v>
      </c>
      <c r="O203" s="85"/>
    </row>
    <row r="204" spans="1:15">
      <c r="A204" s="40" t="s">
        <v>80</v>
      </c>
      <c r="B204" s="64">
        <f>SUM(C204:N204)</f>
        <v>1</v>
      </c>
      <c r="C204" s="60">
        <v>0</v>
      </c>
      <c r="D204" s="60">
        <v>0</v>
      </c>
      <c r="E204" s="60">
        <v>1</v>
      </c>
      <c r="F204" s="60">
        <v>0</v>
      </c>
      <c r="G204" s="60">
        <v>0</v>
      </c>
      <c r="H204" s="60">
        <v>0</v>
      </c>
      <c r="I204" s="60">
        <v>0</v>
      </c>
      <c r="J204" s="60">
        <v>0</v>
      </c>
      <c r="K204" s="60">
        <v>0</v>
      </c>
      <c r="L204" s="60">
        <v>0</v>
      </c>
      <c r="M204" s="60">
        <v>0</v>
      </c>
      <c r="N204" s="60">
        <v>0</v>
      </c>
      <c r="O204" s="6"/>
    </row>
    <row r="205" spans="1:15" s="28" customFormat="1">
      <c r="A205" s="42" t="s">
        <v>27</v>
      </c>
      <c r="B205" s="84">
        <f>SUM(B206:B209)</f>
        <v>120</v>
      </c>
      <c r="C205" s="82">
        <f t="shared" ref="C205:N205" si="82">SUM(C206:C209)</f>
        <v>11</v>
      </c>
      <c r="D205" s="82">
        <f t="shared" si="82"/>
        <v>4</v>
      </c>
      <c r="E205" s="82">
        <f t="shared" si="82"/>
        <v>7</v>
      </c>
      <c r="F205" s="82">
        <f t="shared" si="82"/>
        <v>10</v>
      </c>
      <c r="G205" s="82">
        <f t="shared" si="82"/>
        <v>6</v>
      </c>
      <c r="H205" s="82">
        <f t="shared" si="82"/>
        <v>7</v>
      </c>
      <c r="I205" s="82">
        <f t="shared" si="82"/>
        <v>4</v>
      </c>
      <c r="J205" s="82">
        <f t="shared" si="82"/>
        <v>11</v>
      </c>
      <c r="K205" s="82">
        <f t="shared" si="82"/>
        <v>8</v>
      </c>
      <c r="L205" s="82">
        <f t="shared" si="82"/>
        <v>18</v>
      </c>
      <c r="M205" s="82">
        <f t="shared" si="82"/>
        <v>13</v>
      </c>
      <c r="N205" s="82">
        <f t="shared" si="82"/>
        <v>21</v>
      </c>
      <c r="O205" s="85"/>
    </row>
    <row r="206" spans="1:15">
      <c r="A206" s="40" t="s">
        <v>158</v>
      </c>
      <c r="B206" s="64">
        <f>SUM(C206:N206)</f>
        <v>110</v>
      </c>
      <c r="C206" s="60">
        <v>9</v>
      </c>
      <c r="D206" s="60">
        <v>4</v>
      </c>
      <c r="E206" s="60">
        <v>7</v>
      </c>
      <c r="F206" s="60">
        <v>9</v>
      </c>
      <c r="G206" s="60">
        <v>6</v>
      </c>
      <c r="H206" s="60">
        <v>6</v>
      </c>
      <c r="I206" s="60">
        <v>4</v>
      </c>
      <c r="J206" s="60">
        <v>10</v>
      </c>
      <c r="K206" s="60">
        <v>7</v>
      </c>
      <c r="L206" s="60">
        <v>16</v>
      </c>
      <c r="M206" s="60">
        <v>12</v>
      </c>
      <c r="N206" s="60">
        <v>20</v>
      </c>
      <c r="O206" s="6"/>
    </row>
    <row r="207" spans="1:15">
      <c r="A207" s="40" t="s">
        <v>160</v>
      </c>
      <c r="B207" s="64">
        <f t="shared" ref="B207:B209" si="83">SUM(C207:N207)</f>
        <v>7</v>
      </c>
      <c r="C207" s="60">
        <v>2</v>
      </c>
      <c r="D207" s="60">
        <v>0</v>
      </c>
      <c r="E207" s="60">
        <v>0</v>
      </c>
      <c r="F207" s="60">
        <v>1</v>
      </c>
      <c r="G207" s="60">
        <v>0</v>
      </c>
      <c r="H207" s="60">
        <v>1</v>
      </c>
      <c r="I207" s="60">
        <v>0</v>
      </c>
      <c r="J207" s="60">
        <v>0</v>
      </c>
      <c r="K207" s="60">
        <v>1</v>
      </c>
      <c r="L207" s="60">
        <v>1</v>
      </c>
      <c r="M207" s="60">
        <v>1</v>
      </c>
      <c r="N207" s="60">
        <v>0</v>
      </c>
      <c r="O207" s="6"/>
    </row>
    <row r="208" spans="1:15">
      <c r="A208" s="40" t="s">
        <v>161</v>
      </c>
      <c r="B208" s="64">
        <f t="shared" si="83"/>
        <v>1</v>
      </c>
      <c r="C208" s="60">
        <v>0</v>
      </c>
      <c r="D208" s="60">
        <v>0</v>
      </c>
      <c r="E208" s="60">
        <v>0</v>
      </c>
      <c r="F208" s="60">
        <v>0</v>
      </c>
      <c r="G208" s="60">
        <v>0</v>
      </c>
      <c r="H208" s="60">
        <v>0</v>
      </c>
      <c r="I208" s="60">
        <v>0</v>
      </c>
      <c r="J208" s="60">
        <v>1</v>
      </c>
      <c r="K208" s="60">
        <v>0</v>
      </c>
      <c r="L208" s="60">
        <v>0</v>
      </c>
      <c r="M208" s="60">
        <v>0</v>
      </c>
      <c r="N208" s="60">
        <v>0</v>
      </c>
      <c r="O208" s="6"/>
    </row>
    <row r="209" spans="1:15">
      <c r="A209" s="40" t="s">
        <v>162</v>
      </c>
      <c r="B209" s="64">
        <f t="shared" si="83"/>
        <v>2</v>
      </c>
      <c r="C209" s="60">
        <v>0</v>
      </c>
      <c r="D209" s="60">
        <v>0</v>
      </c>
      <c r="E209" s="60">
        <v>0</v>
      </c>
      <c r="F209" s="60">
        <v>0</v>
      </c>
      <c r="G209" s="60">
        <v>0</v>
      </c>
      <c r="H209" s="60">
        <v>0</v>
      </c>
      <c r="I209" s="60">
        <v>0</v>
      </c>
      <c r="J209" s="60">
        <v>0</v>
      </c>
      <c r="K209" s="60">
        <v>0</v>
      </c>
      <c r="L209" s="60">
        <v>1</v>
      </c>
      <c r="M209" s="60">
        <v>0</v>
      </c>
      <c r="N209" s="60">
        <v>1</v>
      </c>
      <c r="O209" s="6"/>
    </row>
    <row r="210" spans="1:15" s="28" customFormat="1">
      <c r="A210" s="42" t="s">
        <v>217</v>
      </c>
      <c r="B210" s="87">
        <f>+SUM(B211)</f>
        <v>4</v>
      </c>
      <c r="C210" s="86">
        <f t="shared" ref="C210:N210" si="84">+SUM(C211)</f>
        <v>0</v>
      </c>
      <c r="D210" s="86">
        <f t="shared" si="84"/>
        <v>0</v>
      </c>
      <c r="E210" s="86">
        <f t="shared" si="84"/>
        <v>0</v>
      </c>
      <c r="F210" s="86">
        <f t="shared" si="84"/>
        <v>0</v>
      </c>
      <c r="G210" s="86">
        <f t="shared" si="84"/>
        <v>0</v>
      </c>
      <c r="H210" s="86">
        <f t="shared" si="84"/>
        <v>0</v>
      </c>
      <c r="I210" s="86">
        <f t="shared" si="84"/>
        <v>0</v>
      </c>
      <c r="J210" s="86">
        <f t="shared" si="84"/>
        <v>0</v>
      </c>
      <c r="K210" s="86">
        <f t="shared" si="84"/>
        <v>0</v>
      </c>
      <c r="L210" s="86">
        <f t="shared" si="84"/>
        <v>3</v>
      </c>
      <c r="M210" s="86">
        <f t="shared" si="84"/>
        <v>0</v>
      </c>
      <c r="N210" s="86">
        <f t="shared" si="84"/>
        <v>1</v>
      </c>
      <c r="O210" s="88"/>
    </row>
    <row r="211" spans="1:15">
      <c r="A211" s="40" t="s">
        <v>162</v>
      </c>
      <c r="B211" s="64">
        <f>SUM(C211:N211)</f>
        <v>4</v>
      </c>
      <c r="C211" s="60">
        <v>0</v>
      </c>
      <c r="D211" s="60">
        <v>0</v>
      </c>
      <c r="E211" s="60">
        <v>0</v>
      </c>
      <c r="F211" s="60">
        <v>0</v>
      </c>
      <c r="G211" s="60">
        <v>0</v>
      </c>
      <c r="H211" s="60">
        <v>0</v>
      </c>
      <c r="I211" s="60">
        <v>0</v>
      </c>
      <c r="J211" s="60">
        <v>0</v>
      </c>
      <c r="K211" s="60">
        <v>0</v>
      </c>
      <c r="L211" s="60">
        <v>3</v>
      </c>
      <c r="M211" s="60">
        <v>0</v>
      </c>
      <c r="N211" s="60">
        <v>1</v>
      </c>
      <c r="O211" s="6"/>
    </row>
    <row r="212" spans="1:15" s="28" customFormat="1">
      <c r="A212" s="42" t="s">
        <v>28</v>
      </c>
      <c r="B212" s="87">
        <f>SUM(B213:B217)</f>
        <v>62</v>
      </c>
      <c r="C212" s="86">
        <f t="shared" ref="C212:N212" si="85">SUM(C213:C217)</f>
        <v>2</v>
      </c>
      <c r="D212" s="86">
        <f t="shared" si="85"/>
        <v>7</v>
      </c>
      <c r="E212" s="86">
        <f t="shared" si="85"/>
        <v>5</v>
      </c>
      <c r="F212" s="86">
        <f t="shared" si="85"/>
        <v>7</v>
      </c>
      <c r="G212" s="86">
        <f t="shared" si="85"/>
        <v>7</v>
      </c>
      <c r="H212" s="86">
        <f t="shared" si="85"/>
        <v>9</v>
      </c>
      <c r="I212" s="86">
        <f t="shared" si="85"/>
        <v>7</v>
      </c>
      <c r="J212" s="86">
        <f t="shared" si="85"/>
        <v>3</v>
      </c>
      <c r="K212" s="86">
        <f t="shared" si="85"/>
        <v>5</v>
      </c>
      <c r="L212" s="86">
        <f t="shared" si="85"/>
        <v>3</v>
      </c>
      <c r="M212" s="86">
        <f t="shared" si="85"/>
        <v>4</v>
      </c>
      <c r="N212" s="86">
        <f t="shared" si="85"/>
        <v>3</v>
      </c>
      <c r="O212" s="85"/>
    </row>
    <row r="213" spans="1:15">
      <c r="A213" s="40" t="s">
        <v>158</v>
      </c>
      <c r="B213" s="64">
        <f>SUM(C213:N213)</f>
        <v>9</v>
      </c>
      <c r="C213" s="60">
        <v>0</v>
      </c>
      <c r="D213" s="60">
        <v>0</v>
      </c>
      <c r="E213" s="60">
        <v>0</v>
      </c>
      <c r="F213" s="60">
        <v>1</v>
      </c>
      <c r="G213" s="60">
        <v>0</v>
      </c>
      <c r="H213" s="60">
        <v>2</v>
      </c>
      <c r="I213" s="60">
        <v>2</v>
      </c>
      <c r="J213" s="60">
        <v>1</v>
      </c>
      <c r="K213" s="60">
        <v>1</v>
      </c>
      <c r="L213" s="60">
        <v>1</v>
      </c>
      <c r="M213" s="60">
        <v>0</v>
      </c>
      <c r="N213" s="60">
        <v>1</v>
      </c>
      <c r="O213" s="6"/>
    </row>
    <row r="214" spans="1:15">
      <c r="A214" s="40" t="s">
        <v>160</v>
      </c>
      <c r="B214" s="64">
        <f t="shared" ref="B214:B217" si="86">SUM(C214:N214)</f>
        <v>2</v>
      </c>
      <c r="C214" s="60">
        <v>0</v>
      </c>
      <c r="D214" s="60">
        <v>0</v>
      </c>
      <c r="E214" s="60">
        <v>0</v>
      </c>
      <c r="F214" s="60">
        <v>0</v>
      </c>
      <c r="G214" s="60">
        <v>0</v>
      </c>
      <c r="H214" s="60">
        <v>2</v>
      </c>
      <c r="I214" s="60">
        <v>0</v>
      </c>
      <c r="J214" s="60">
        <v>0</v>
      </c>
      <c r="K214" s="60">
        <v>0</v>
      </c>
      <c r="L214" s="60">
        <v>0</v>
      </c>
      <c r="M214" s="60">
        <v>0</v>
      </c>
      <c r="N214" s="60">
        <v>0</v>
      </c>
      <c r="O214" s="6"/>
    </row>
    <row r="215" spans="1:15">
      <c r="A215" s="40" t="s">
        <v>161</v>
      </c>
      <c r="B215" s="64">
        <f t="shared" si="86"/>
        <v>1</v>
      </c>
      <c r="C215" s="60">
        <v>0</v>
      </c>
      <c r="D215" s="60">
        <v>0</v>
      </c>
      <c r="E215" s="60">
        <v>0</v>
      </c>
      <c r="F215" s="60">
        <v>0</v>
      </c>
      <c r="G215" s="60">
        <v>0</v>
      </c>
      <c r="H215" s="60">
        <v>0</v>
      </c>
      <c r="I215" s="60">
        <v>0</v>
      </c>
      <c r="J215" s="60">
        <v>0</v>
      </c>
      <c r="K215" s="60">
        <v>0</v>
      </c>
      <c r="L215" s="60">
        <v>0</v>
      </c>
      <c r="M215" s="60">
        <v>1</v>
      </c>
      <c r="N215" s="60">
        <v>0</v>
      </c>
      <c r="O215" s="6"/>
    </row>
    <row r="216" spans="1:15">
      <c r="A216" s="40" t="s">
        <v>162</v>
      </c>
      <c r="B216" s="64">
        <f t="shared" si="86"/>
        <v>30</v>
      </c>
      <c r="C216" s="60">
        <v>1</v>
      </c>
      <c r="D216" s="60">
        <v>1</v>
      </c>
      <c r="E216" s="60">
        <v>3</v>
      </c>
      <c r="F216" s="60">
        <v>2</v>
      </c>
      <c r="G216" s="60">
        <v>7</v>
      </c>
      <c r="H216" s="60">
        <v>2</v>
      </c>
      <c r="I216" s="60">
        <v>1</v>
      </c>
      <c r="J216" s="60">
        <v>2</v>
      </c>
      <c r="K216" s="60">
        <v>4</v>
      </c>
      <c r="L216" s="60">
        <v>2</v>
      </c>
      <c r="M216" s="60">
        <v>3</v>
      </c>
      <c r="N216" s="60">
        <v>2</v>
      </c>
      <c r="O216" s="6"/>
    </row>
    <row r="217" spans="1:15">
      <c r="A217" s="40" t="s">
        <v>80</v>
      </c>
      <c r="B217" s="64">
        <f t="shared" si="86"/>
        <v>20</v>
      </c>
      <c r="C217" s="60">
        <v>1</v>
      </c>
      <c r="D217" s="60">
        <v>6</v>
      </c>
      <c r="E217" s="60">
        <v>2</v>
      </c>
      <c r="F217" s="60">
        <v>4</v>
      </c>
      <c r="G217" s="60">
        <v>0</v>
      </c>
      <c r="H217" s="60">
        <v>3</v>
      </c>
      <c r="I217" s="60">
        <v>4</v>
      </c>
      <c r="J217" s="60">
        <v>0</v>
      </c>
      <c r="K217" s="60">
        <v>0</v>
      </c>
      <c r="L217" s="60">
        <v>0</v>
      </c>
      <c r="M217" s="60">
        <v>0</v>
      </c>
      <c r="N217" s="60">
        <v>0</v>
      </c>
      <c r="O217" s="6"/>
    </row>
    <row r="218" spans="1:15" s="28" customFormat="1">
      <c r="A218" s="42" t="s">
        <v>29</v>
      </c>
      <c r="B218" s="87">
        <f>SUM(B219:B223)</f>
        <v>47</v>
      </c>
      <c r="C218" s="86">
        <f>SUM(C219:C223)</f>
        <v>4</v>
      </c>
      <c r="D218" s="86">
        <f>SUM(D219:D223)</f>
        <v>5</v>
      </c>
      <c r="E218" s="86">
        <f t="shared" ref="E218:N218" si="87">SUM(E219:E223)</f>
        <v>5</v>
      </c>
      <c r="F218" s="86">
        <f t="shared" si="87"/>
        <v>3</v>
      </c>
      <c r="G218" s="86">
        <f t="shared" si="87"/>
        <v>2</v>
      </c>
      <c r="H218" s="86">
        <f t="shared" si="87"/>
        <v>3</v>
      </c>
      <c r="I218" s="86">
        <f t="shared" si="87"/>
        <v>2</v>
      </c>
      <c r="J218" s="86">
        <f t="shared" si="87"/>
        <v>5</v>
      </c>
      <c r="K218" s="86">
        <f t="shared" si="87"/>
        <v>4</v>
      </c>
      <c r="L218" s="86">
        <f t="shared" si="87"/>
        <v>6</v>
      </c>
      <c r="M218" s="86">
        <f t="shared" si="87"/>
        <v>6</v>
      </c>
      <c r="N218" s="86">
        <f t="shared" si="87"/>
        <v>2</v>
      </c>
      <c r="O218" s="85"/>
    </row>
    <row r="219" spans="1:15">
      <c r="A219" s="40" t="s">
        <v>158</v>
      </c>
      <c r="B219" s="64">
        <f>SUM(C219:N219)</f>
        <v>6</v>
      </c>
      <c r="C219" s="60">
        <v>0</v>
      </c>
      <c r="D219" s="60">
        <v>0</v>
      </c>
      <c r="E219" s="60">
        <v>0</v>
      </c>
      <c r="F219" s="60">
        <v>0</v>
      </c>
      <c r="G219" s="60">
        <v>1</v>
      </c>
      <c r="H219" s="60">
        <v>0</v>
      </c>
      <c r="I219" s="60">
        <v>0</v>
      </c>
      <c r="J219" s="60">
        <v>2</v>
      </c>
      <c r="K219" s="60">
        <v>1</v>
      </c>
      <c r="L219" s="60">
        <v>0</v>
      </c>
      <c r="M219" s="60">
        <v>1</v>
      </c>
      <c r="N219" s="60">
        <v>1</v>
      </c>
      <c r="O219" s="6"/>
    </row>
    <row r="220" spans="1:15">
      <c r="A220" s="40" t="s">
        <v>160</v>
      </c>
      <c r="B220" s="64">
        <f t="shared" ref="B220:B223" si="88">SUM(C220:N220)</f>
        <v>34</v>
      </c>
      <c r="C220" s="60">
        <v>3</v>
      </c>
      <c r="D220" s="60">
        <v>4</v>
      </c>
      <c r="E220" s="60">
        <v>4</v>
      </c>
      <c r="F220" s="60">
        <v>2</v>
      </c>
      <c r="G220" s="60">
        <v>1</v>
      </c>
      <c r="H220" s="60">
        <v>3</v>
      </c>
      <c r="I220" s="60">
        <v>2</v>
      </c>
      <c r="J220" s="60">
        <v>3</v>
      </c>
      <c r="K220" s="60">
        <v>2</v>
      </c>
      <c r="L220" s="60">
        <v>6</v>
      </c>
      <c r="M220" s="60">
        <v>3</v>
      </c>
      <c r="N220" s="60">
        <v>1</v>
      </c>
      <c r="O220" s="6"/>
    </row>
    <row r="221" spans="1:15">
      <c r="A221" s="40" t="s">
        <v>161</v>
      </c>
      <c r="B221" s="64">
        <f t="shared" si="88"/>
        <v>3</v>
      </c>
      <c r="C221" s="60">
        <v>1</v>
      </c>
      <c r="D221" s="60">
        <v>0</v>
      </c>
      <c r="E221" s="60">
        <v>1</v>
      </c>
      <c r="F221" s="60">
        <v>0</v>
      </c>
      <c r="G221" s="60">
        <v>0</v>
      </c>
      <c r="H221" s="60">
        <v>0</v>
      </c>
      <c r="I221" s="60">
        <v>0</v>
      </c>
      <c r="J221" s="60">
        <v>0</v>
      </c>
      <c r="K221" s="60">
        <v>0</v>
      </c>
      <c r="L221" s="60">
        <v>0</v>
      </c>
      <c r="M221" s="60">
        <v>1</v>
      </c>
      <c r="N221" s="60">
        <v>0</v>
      </c>
      <c r="O221" s="6"/>
    </row>
    <row r="222" spans="1:15">
      <c r="A222" s="40" t="s">
        <v>162</v>
      </c>
      <c r="B222" s="64">
        <f t="shared" si="88"/>
        <v>1</v>
      </c>
      <c r="C222" s="60">
        <v>0</v>
      </c>
      <c r="D222" s="60">
        <v>0</v>
      </c>
      <c r="E222" s="60">
        <v>0</v>
      </c>
      <c r="F222" s="60">
        <v>0</v>
      </c>
      <c r="G222" s="60">
        <v>0</v>
      </c>
      <c r="H222" s="60">
        <v>0</v>
      </c>
      <c r="I222" s="60">
        <v>0</v>
      </c>
      <c r="J222" s="60">
        <v>0</v>
      </c>
      <c r="K222" s="60">
        <v>1</v>
      </c>
      <c r="L222" s="60">
        <v>0</v>
      </c>
      <c r="M222" s="60">
        <v>0</v>
      </c>
      <c r="N222" s="60">
        <v>0</v>
      </c>
      <c r="O222" s="6"/>
    </row>
    <row r="223" spans="1:15">
      <c r="A223" s="40" t="s">
        <v>80</v>
      </c>
      <c r="B223" s="64">
        <f t="shared" si="88"/>
        <v>3</v>
      </c>
      <c r="C223" s="60">
        <v>0</v>
      </c>
      <c r="D223" s="60">
        <v>1</v>
      </c>
      <c r="E223" s="60">
        <v>0</v>
      </c>
      <c r="F223" s="60">
        <v>1</v>
      </c>
      <c r="G223" s="60">
        <v>0</v>
      </c>
      <c r="H223" s="60">
        <v>0</v>
      </c>
      <c r="I223" s="60">
        <v>0</v>
      </c>
      <c r="J223" s="60">
        <v>0</v>
      </c>
      <c r="K223" s="60">
        <v>0</v>
      </c>
      <c r="L223" s="60">
        <v>0</v>
      </c>
      <c r="M223" s="60">
        <v>1</v>
      </c>
      <c r="N223" s="60">
        <v>0</v>
      </c>
      <c r="O223" s="6"/>
    </row>
    <row r="224" spans="1:15" s="28" customFormat="1">
      <c r="A224" s="42" t="s">
        <v>30</v>
      </c>
      <c r="B224" s="87">
        <f>B225</f>
        <v>28</v>
      </c>
      <c r="C224" s="86">
        <f>C225</f>
        <v>0</v>
      </c>
      <c r="D224" s="86">
        <f t="shared" ref="D224:N224" si="89">D225</f>
        <v>2</v>
      </c>
      <c r="E224" s="86">
        <f t="shared" si="89"/>
        <v>2</v>
      </c>
      <c r="F224" s="86">
        <f t="shared" si="89"/>
        <v>3</v>
      </c>
      <c r="G224" s="86">
        <f t="shared" si="89"/>
        <v>3</v>
      </c>
      <c r="H224" s="86">
        <f t="shared" si="89"/>
        <v>1</v>
      </c>
      <c r="I224" s="86">
        <f t="shared" si="89"/>
        <v>2</v>
      </c>
      <c r="J224" s="86">
        <f t="shared" si="89"/>
        <v>4</v>
      </c>
      <c r="K224" s="86">
        <f t="shared" si="89"/>
        <v>1</v>
      </c>
      <c r="L224" s="86">
        <f t="shared" si="89"/>
        <v>3</v>
      </c>
      <c r="M224" s="86">
        <f t="shared" si="89"/>
        <v>4</v>
      </c>
      <c r="N224" s="86">
        <f t="shared" si="89"/>
        <v>3</v>
      </c>
      <c r="O224" s="85"/>
    </row>
    <row r="225" spans="1:15">
      <c r="A225" s="40" t="s">
        <v>158</v>
      </c>
      <c r="B225" s="64">
        <f>SUM(C225:N225)</f>
        <v>28</v>
      </c>
      <c r="C225" s="60">
        <v>0</v>
      </c>
      <c r="D225" s="60">
        <v>2</v>
      </c>
      <c r="E225" s="60">
        <v>2</v>
      </c>
      <c r="F225" s="60">
        <v>3</v>
      </c>
      <c r="G225" s="60">
        <v>3</v>
      </c>
      <c r="H225" s="60">
        <v>1</v>
      </c>
      <c r="I225" s="60">
        <v>2</v>
      </c>
      <c r="J225" s="60">
        <v>4</v>
      </c>
      <c r="K225" s="60">
        <v>1</v>
      </c>
      <c r="L225" s="60">
        <v>3</v>
      </c>
      <c r="M225" s="60">
        <v>4</v>
      </c>
      <c r="N225" s="60">
        <v>3</v>
      </c>
      <c r="O225" s="6"/>
    </row>
    <row r="226" spans="1:15" s="28" customFormat="1">
      <c r="A226" s="42" t="s">
        <v>184</v>
      </c>
      <c r="B226" s="87">
        <f>SUM(C226:H226)</f>
        <v>4</v>
      </c>
      <c r="C226" s="86">
        <f>SUM(C227:C228)</f>
        <v>0</v>
      </c>
      <c r="D226" s="86">
        <f t="shared" ref="D226:N226" si="90">SUM(D227:D228)</f>
        <v>1</v>
      </c>
      <c r="E226" s="86">
        <f t="shared" si="90"/>
        <v>1</v>
      </c>
      <c r="F226" s="86">
        <f t="shared" si="90"/>
        <v>2</v>
      </c>
      <c r="G226" s="86">
        <f t="shared" si="90"/>
        <v>0</v>
      </c>
      <c r="H226" s="86">
        <f t="shared" si="90"/>
        <v>0</v>
      </c>
      <c r="I226" s="86">
        <f t="shared" si="90"/>
        <v>0</v>
      </c>
      <c r="J226" s="86">
        <f t="shared" si="90"/>
        <v>0</v>
      </c>
      <c r="K226" s="86">
        <f t="shared" si="90"/>
        <v>0</v>
      </c>
      <c r="L226" s="86">
        <f t="shared" si="90"/>
        <v>1</v>
      </c>
      <c r="M226" s="86">
        <f t="shared" si="90"/>
        <v>0</v>
      </c>
      <c r="N226" s="86">
        <f t="shared" si="90"/>
        <v>0</v>
      </c>
      <c r="O226" s="85"/>
    </row>
    <row r="227" spans="1:15">
      <c r="A227" s="40" t="s">
        <v>162</v>
      </c>
      <c r="B227" s="64">
        <f>SUM(C227:N227)</f>
        <v>4</v>
      </c>
      <c r="C227" s="60">
        <v>0</v>
      </c>
      <c r="D227" s="60">
        <v>0</v>
      </c>
      <c r="E227" s="60">
        <v>1</v>
      </c>
      <c r="F227" s="60">
        <v>2</v>
      </c>
      <c r="G227" s="60">
        <v>0</v>
      </c>
      <c r="H227" s="60">
        <v>0</v>
      </c>
      <c r="I227" s="60">
        <v>0</v>
      </c>
      <c r="J227" s="60">
        <v>0</v>
      </c>
      <c r="K227" s="60">
        <v>0</v>
      </c>
      <c r="L227" s="60">
        <v>1</v>
      </c>
      <c r="M227" s="60">
        <v>0</v>
      </c>
      <c r="N227" s="60">
        <v>0</v>
      </c>
      <c r="O227" s="6"/>
    </row>
    <row r="228" spans="1:15">
      <c r="A228" s="40" t="s">
        <v>80</v>
      </c>
      <c r="B228" s="64">
        <f>SUM(C228:N228)</f>
        <v>1</v>
      </c>
      <c r="C228" s="60">
        <v>0</v>
      </c>
      <c r="D228" s="60">
        <v>1</v>
      </c>
      <c r="E228" s="60">
        <v>0</v>
      </c>
      <c r="F228" s="60">
        <v>0</v>
      </c>
      <c r="G228" s="60">
        <v>0</v>
      </c>
      <c r="H228" s="60">
        <v>0</v>
      </c>
      <c r="I228" s="60">
        <v>0</v>
      </c>
      <c r="J228" s="60">
        <v>0</v>
      </c>
      <c r="K228" s="60">
        <v>0</v>
      </c>
      <c r="L228" s="60">
        <v>0</v>
      </c>
      <c r="M228" s="60">
        <v>0</v>
      </c>
      <c r="N228" s="60">
        <v>0</v>
      </c>
      <c r="O228" s="6"/>
    </row>
    <row r="229" spans="1:15" s="28" customFormat="1">
      <c r="A229" s="42" t="s">
        <v>218</v>
      </c>
      <c r="B229" s="87">
        <f>B230</f>
        <v>5</v>
      </c>
      <c r="C229" s="86">
        <f>C230</f>
        <v>0</v>
      </c>
      <c r="D229" s="86">
        <f t="shared" ref="D229:N231" si="91">D230</f>
        <v>0</v>
      </c>
      <c r="E229" s="86">
        <f t="shared" si="91"/>
        <v>0</v>
      </c>
      <c r="F229" s="86">
        <f t="shared" si="91"/>
        <v>0</v>
      </c>
      <c r="G229" s="86">
        <f t="shared" si="91"/>
        <v>0</v>
      </c>
      <c r="H229" s="86">
        <f t="shared" si="91"/>
        <v>0</v>
      </c>
      <c r="I229" s="86">
        <f t="shared" si="91"/>
        <v>0</v>
      </c>
      <c r="J229" s="86">
        <f t="shared" si="91"/>
        <v>0</v>
      </c>
      <c r="K229" s="86">
        <f t="shared" si="91"/>
        <v>1</v>
      </c>
      <c r="L229" s="86">
        <f t="shared" si="91"/>
        <v>1</v>
      </c>
      <c r="M229" s="86">
        <f t="shared" si="91"/>
        <v>2</v>
      </c>
      <c r="N229" s="86">
        <f t="shared" si="91"/>
        <v>1</v>
      </c>
      <c r="O229" s="85"/>
    </row>
    <row r="230" spans="1:15">
      <c r="A230" s="40" t="s">
        <v>158</v>
      </c>
      <c r="B230" s="64">
        <f>SUM(C230:N230)</f>
        <v>5</v>
      </c>
      <c r="C230" s="60">
        <v>0</v>
      </c>
      <c r="D230" s="60">
        <v>0</v>
      </c>
      <c r="E230" s="60">
        <v>0</v>
      </c>
      <c r="F230" s="60">
        <v>0</v>
      </c>
      <c r="G230" s="60">
        <v>0</v>
      </c>
      <c r="H230" s="60">
        <v>0</v>
      </c>
      <c r="I230" s="60">
        <v>0</v>
      </c>
      <c r="J230" s="60">
        <v>0</v>
      </c>
      <c r="K230" s="60">
        <v>1</v>
      </c>
      <c r="L230" s="60">
        <v>1</v>
      </c>
      <c r="M230" s="60">
        <v>2</v>
      </c>
      <c r="N230" s="60">
        <v>1</v>
      </c>
      <c r="O230" s="6"/>
    </row>
    <row r="231" spans="1:15" s="28" customFormat="1">
      <c r="A231" s="42" t="s">
        <v>111</v>
      </c>
      <c r="B231" s="87">
        <f>B232</f>
        <v>17</v>
      </c>
      <c r="C231" s="86">
        <f>C232</f>
        <v>2</v>
      </c>
      <c r="D231" s="86">
        <f t="shared" si="91"/>
        <v>2</v>
      </c>
      <c r="E231" s="86">
        <f t="shared" si="91"/>
        <v>2</v>
      </c>
      <c r="F231" s="86">
        <f t="shared" si="91"/>
        <v>2</v>
      </c>
      <c r="G231" s="86">
        <f t="shared" si="91"/>
        <v>2</v>
      </c>
      <c r="H231" s="86">
        <f t="shared" si="91"/>
        <v>1</v>
      </c>
      <c r="I231" s="86">
        <f t="shared" si="91"/>
        <v>3</v>
      </c>
      <c r="J231" s="86">
        <f t="shared" si="91"/>
        <v>1</v>
      </c>
      <c r="K231" s="86">
        <f t="shared" si="91"/>
        <v>0</v>
      </c>
      <c r="L231" s="86">
        <f t="shared" si="91"/>
        <v>1</v>
      </c>
      <c r="M231" s="86">
        <f t="shared" si="91"/>
        <v>1</v>
      </c>
      <c r="N231" s="86">
        <f t="shared" si="91"/>
        <v>0</v>
      </c>
      <c r="O231" s="85"/>
    </row>
    <row r="232" spans="1:15">
      <c r="A232" s="40" t="s">
        <v>158</v>
      </c>
      <c r="B232" s="64">
        <f>SUM(C232:N232)</f>
        <v>17</v>
      </c>
      <c r="C232" s="60">
        <v>2</v>
      </c>
      <c r="D232" s="60">
        <v>2</v>
      </c>
      <c r="E232" s="60">
        <v>2</v>
      </c>
      <c r="F232" s="60">
        <v>2</v>
      </c>
      <c r="G232" s="60">
        <v>2</v>
      </c>
      <c r="H232" s="60">
        <v>1</v>
      </c>
      <c r="I232" s="60">
        <v>3</v>
      </c>
      <c r="J232" s="60">
        <v>1</v>
      </c>
      <c r="K232" s="60">
        <v>0</v>
      </c>
      <c r="L232" s="60">
        <v>1</v>
      </c>
      <c r="M232" s="60">
        <v>1</v>
      </c>
      <c r="N232" s="60">
        <v>0</v>
      </c>
      <c r="O232" s="6"/>
    </row>
    <row r="233" spans="1:15" s="28" customFormat="1">
      <c r="A233" s="42" t="s">
        <v>31</v>
      </c>
      <c r="B233" s="87">
        <f t="shared" ref="B233:D233" si="92">SUM(B234:B240)</f>
        <v>152</v>
      </c>
      <c r="C233" s="86">
        <f t="shared" si="92"/>
        <v>14</v>
      </c>
      <c r="D233" s="86">
        <f t="shared" si="92"/>
        <v>11</v>
      </c>
      <c r="E233" s="86">
        <f>SUM(E234:E240)</f>
        <v>18</v>
      </c>
      <c r="F233" s="86">
        <f t="shared" ref="F233:N233" si="93">SUM(F234:F240)</f>
        <v>14</v>
      </c>
      <c r="G233" s="86">
        <f t="shared" si="93"/>
        <v>14</v>
      </c>
      <c r="H233" s="86">
        <f t="shared" si="93"/>
        <v>13</v>
      </c>
      <c r="I233" s="86">
        <f t="shared" si="93"/>
        <v>13</v>
      </c>
      <c r="J233" s="86">
        <f t="shared" si="93"/>
        <v>14</v>
      </c>
      <c r="K233" s="86">
        <f t="shared" si="93"/>
        <v>5</v>
      </c>
      <c r="L233" s="86">
        <f t="shared" si="93"/>
        <v>11</v>
      </c>
      <c r="M233" s="86">
        <f t="shared" si="93"/>
        <v>14</v>
      </c>
      <c r="N233" s="86">
        <f t="shared" si="93"/>
        <v>11</v>
      </c>
      <c r="O233" s="85"/>
    </row>
    <row r="234" spans="1:15">
      <c r="A234" s="40" t="s">
        <v>159</v>
      </c>
      <c r="B234" s="64">
        <f>SUM(C234:N234)</f>
        <v>4</v>
      </c>
      <c r="C234" s="60">
        <v>0</v>
      </c>
      <c r="D234" s="60">
        <v>0</v>
      </c>
      <c r="E234" s="60">
        <v>1</v>
      </c>
      <c r="F234" s="60">
        <v>1</v>
      </c>
      <c r="G234" s="60">
        <v>0</v>
      </c>
      <c r="H234" s="60">
        <v>0</v>
      </c>
      <c r="I234" s="60">
        <v>0</v>
      </c>
      <c r="J234" s="60">
        <v>0</v>
      </c>
      <c r="K234" s="60">
        <v>0</v>
      </c>
      <c r="L234" s="60">
        <v>0</v>
      </c>
      <c r="M234" s="60">
        <v>1</v>
      </c>
      <c r="N234" s="60">
        <v>1</v>
      </c>
      <c r="O234" s="6"/>
    </row>
    <row r="235" spans="1:15">
      <c r="A235" s="40" t="s">
        <v>158</v>
      </c>
      <c r="B235" s="64">
        <f t="shared" ref="B235:B240" si="94">SUM(C235:N235)</f>
        <v>129</v>
      </c>
      <c r="C235" s="60">
        <v>13</v>
      </c>
      <c r="D235" s="60">
        <v>10</v>
      </c>
      <c r="E235" s="60">
        <v>14</v>
      </c>
      <c r="F235" s="60">
        <v>12</v>
      </c>
      <c r="G235" s="60">
        <v>12</v>
      </c>
      <c r="H235" s="60">
        <v>10</v>
      </c>
      <c r="I235" s="60">
        <v>12</v>
      </c>
      <c r="J235" s="60">
        <v>12</v>
      </c>
      <c r="K235" s="60">
        <v>4</v>
      </c>
      <c r="L235" s="60">
        <v>10</v>
      </c>
      <c r="M235" s="60">
        <v>12</v>
      </c>
      <c r="N235" s="60">
        <v>8</v>
      </c>
      <c r="O235" s="6"/>
    </row>
    <row r="236" spans="1:15">
      <c r="A236" s="40" t="s">
        <v>177</v>
      </c>
      <c r="B236" s="64">
        <f t="shared" si="94"/>
        <v>2</v>
      </c>
      <c r="C236" s="60">
        <v>0</v>
      </c>
      <c r="D236" s="60">
        <v>0</v>
      </c>
      <c r="E236" s="60">
        <v>2</v>
      </c>
      <c r="F236" s="60">
        <v>0</v>
      </c>
      <c r="G236" s="60">
        <v>0</v>
      </c>
      <c r="H236" s="60">
        <v>0</v>
      </c>
      <c r="I236" s="60">
        <v>0</v>
      </c>
      <c r="J236" s="60">
        <v>0</v>
      </c>
      <c r="K236" s="60">
        <v>0</v>
      </c>
      <c r="L236" s="60">
        <v>0</v>
      </c>
      <c r="M236" s="60">
        <v>0</v>
      </c>
      <c r="N236" s="60">
        <v>0</v>
      </c>
      <c r="O236" s="6"/>
    </row>
    <row r="237" spans="1:15">
      <c r="A237" s="40" t="s">
        <v>160</v>
      </c>
      <c r="B237" s="64">
        <f t="shared" si="94"/>
        <v>6</v>
      </c>
      <c r="C237" s="60">
        <v>0</v>
      </c>
      <c r="D237" s="60">
        <v>1</v>
      </c>
      <c r="E237" s="60">
        <v>0</v>
      </c>
      <c r="F237" s="60">
        <v>0</v>
      </c>
      <c r="G237" s="60">
        <v>0</v>
      </c>
      <c r="H237" s="60">
        <v>0</v>
      </c>
      <c r="I237" s="60">
        <v>0</v>
      </c>
      <c r="J237" s="60">
        <v>1</v>
      </c>
      <c r="K237" s="60">
        <v>1</v>
      </c>
      <c r="L237" s="60">
        <v>1</v>
      </c>
      <c r="M237" s="60">
        <v>0</v>
      </c>
      <c r="N237" s="60">
        <v>2</v>
      </c>
      <c r="O237" s="6"/>
    </row>
    <row r="238" spans="1:15">
      <c r="A238" s="40" t="s">
        <v>161</v>
      </c>
      <c r="B238" s="64">
        <f t="shared" si="94"/>
        <v>8</v>
      </c>
      <c r="C238" s="60">
        <v>1</v>
      </c>
      <c r="D238" s="60">
        <v>0</v>
      </c>
      <c r="E238" s="60">
        <v>1</v>
      </c>
      <c r="F238" s="60">
        <v>1</v>
      </c>
      <c r="G238" s="60">
        <v>0</v>
      </c>
      <c r="H238" s="60">
        <v>3</v>
      </c>
      <c r="I238" s="60">
        <v>1</v>
      </c>
      <c r="J238" s="60">
        <v>0</v>
      </c>
      <c r="K238" s="60">
        <v>0</v>
      </c>
      <c r="L238" s="60">
        <v>0</v>
      </c>
      <c r="M238" s="60">
        <v>1</v>
      </c>
      <c r="N238" s="60">
        <v>0</v>
      </c>
      <c r="O238" s="6"/>
    </row>
    <row r="239" spans="1:15">
      <c r="A239" s="40" t="s">
        <v>162</v>
      </c>
      <c r="B239" s="64">
        <f t="shared" si="94"/>
        <v>2</v>
      </c>
      <c r="C239" s="60">
        <v>0</v>
      </c>
      <c r="D239" s="60">
        <v>0</v>
      </c>
      <c r="E239" s="60">
        <v>0</v>
      </c>
      <c r="F239" s="60">
        <v>0</v>
      </c>
      <c r="G239" s="60">
        <v>1</v>
      </c>
      <c r="H239" s="60">
        <v>0</v>
      </c>
      <c r="I239" s="60">
        <v>0</v>
      </c>
      <c r="J239" s="60">
        <v>1</v>
      </c>
      <c r="K239" s="60">
        <v>0</v>
      </c>
      <c r="L239" s="60">
        <v>0</v>
      </c>
      <c r="M239" s="60">
        <v>0</v>
      </c>
      <c r="N239" s="60">
        <v>0</v>
      </c>
      <c r="O239" s="6"/>
    </row>
    <row r="240" spans="1:15">
      <c r="A240" s="40" t="s">
        <v>80</v>
      </c>
      <c r="B240" s="64">
        <f t="shared" si="94"/>
        <v>1</v>
      </c>
      <c r="C240" s="60">
        <v>0</v>
      </c>
      <c r="D240" s="60">
        <v>0</v>
      </c>
      <c r="E240" s="60">
        <v>0</v>
      </c>
      <c r="F240" s="60">
        <v>0</v>
      </c>
      <c r="G240" s="60">
        <v>1</v>
      </c>
      <c r="H240" s="60">
        <v>0</v>
      </c>
      <c r="I240" s="60">
        <v>0</v>
      </c>
      <c r="J240" s="60">
        <v>0</v>
      </c>
      <c r="K240" s="60">
        <v>0</v>
      </c>
      <c r="L240" s="60">
        <v>0</v>
      </c>
      <c r="M240" s="60">
        <v>0</v>
      </c>
      <c r="N240" s="60">
        <v>0</v>
      </c>
      <c r="O240" s="6"/>
    </row>
    <row r="241" spans="1:15" s="28" customFormat="1">
      <c r="A241" s="42" t="s">
        <v>32</v>
      </c>
      <c r="B241" s="87">
        <f>SUM(B242:B245)</f>
        <v>470</v>
      </c>
      <c r="C241" s="86">
        <f>SUM(C242:C245)</f>
        <v>32</v>
      </c>
      <c r="D241" s="86">
        <f t="shared" ref="D241:N241" si="95">SUM(D242:D245)</f>
        <v>34</v>
      </c>
      <c r="E241" s="86">
        <f t="shared" si="95"/>
        <v>39</v>
      </c>
      <c r="F241" s="86">
        <f t="shared" si="95"/>
        <v>39</v>
      </c>
      <c r="G241" s="86">
        <f t="shared" si="95"/>
        <v>38</v>
      </c>
      <c r="H241" s="86">
        <f t="shared" si="95"/>
        <v>40</v>
      </c>
      <c r="I241" s="86">
        <f t="shared" si="95"/>
        <v>41</v>
      </c>
      <c r="J241" s="86">
        <f t="shared" si="95"/>
        <v>39</v>
      </c>
      <c r="K241" s="86">
        <f t="shared" si="95"/>
        <v>39</v>
      </c>
      <c r="L241" s="86">
        <f t="shared" si="95"/>
        <v>47</v>
      </c>
      <c r="M241" s="86">
        <f t="shared" si="95"/>
        <v>42</v>
      </c>
      <c r="N241" s="86">
        <f t="shared" si="95"/>
        <v>40</v>
      </c>
      <c r="O241" s="85"/>
    </row>
    <row r="242" spans="1:15">
      <c r="A242" s="40" t="s">
        <v>158</v>
      </c>
      <c r="B242" s="64">
        <f>SUM(C242:N242)</f>
        <v>418</v>
      </c>
      <c r="C242" s="60">
        <v>29</v>
      </c>
      <c r="D242" s="60">
        <v>31</v>
      </c>
      <c r="E242" s="60">
        <v>35</v>
      </c>
      <c r="F242" s="60">
        <v>32</v>
      </c>
      <c r="G242" s="60">
        <v>34</v>
      </c>
      <c r="H242" s="60">
        <v>35</v>
      </c>
      <c r="I242" s="60">
        <v>35</v>
      </c>
      <c r="J242" s="60">
        <v>34</v>
      </c>
      <c r="K242" s="60">
        <v>37</v>
      </c>
      <c r="L242" s="60">
        <v>44</v>
      </c>
      <c r="M242" s="60">
        <v>37</v>
      </c>
      <c r="N242" s="60">
        <v>35</v>
      </c>
      <c r="O242" s="6"/>
    </row>
    <row r="243" spans="1:15">
      <c r="A243" s="40" t="s">
        <v>160</v>
      </c>
      <c r="B243" s="64">
        <f t="shared" ref="B243:B245" si="96">SUM(C243:N243)</f>
        <v>18</v>
      </c>
      <c r="C243" s="60">
        <v>2</v>
      </c>
      <c r="D243" s="60">
        <v>0</v>
      </c>
      <c r="E243" s="60">
        <v>1</v>
      </c>
      <c r="F243" s="60">
        <v>2</v>
      </c>
      <c r="G243" s="60">
        <v>2</v>
      </c>
      <c r="H243" s="60">
        <v>2</v>
      </c>
      <c r="I243" s="60">
        <v>1</v>
      </c>
      <c r="J243" s="60">
        <v>2</v>
      </c>
      <c r="K243" s="60">
        <v>0</v>
      </c>
      <c r="L243" s="60">
        <v>0</v>
      </c>
      <c r="M243" s="60">
        <v>3</v>
      </c>
      <c r="N243" s="60">
        <v>3</v>
      </c>
      <c r="O243" s="6"/>
    </row>
    <row r="244" spans="1:15">
      <c r="A244" s="40" t="s">
        <v>161</v>
      </c>
      <c r="B244" s="64">
        <f t="shared" si="96"/>
        <v>1</v>
      </c>
      <c r="C244" s="60">
        <v>0</v>
      </c>
      <c r="D244" s="60">
        <v>0</v>
      </c>
      <c r="E244" s="60">
        <v>0</v>
      </c>
      <c r="F244" s="60">
        <v>0</v>
      </c>
      <c r="G244" s="60">
        <v>0</v>
      </c>
      <c r="H244" s="60">
        <v>0</v>
      </c>
      <c r="I244" s="60">
        <v>0</v>
      </c>
      <c r="J244" s="60">
        <v>0</v>
      </c>
      <c r="K244" s="60">
        <v>0</v>
      </c>
      <c r="L244" s="60">
        <v>1</v>
      </c>
      <c r="M244" s="60">
        <v>0</v>
      </c>
      <c r="N244" s="60">
        <v>0</v>
      </c>
      <c r="O244" s="6"/>
    </row>
    <row r="245" spans="1:15">
      <c r="A245" s="40" t="s">
        <v>162</v>
      </c>
      <c r="B245" s="64">
        <f t="shared" si="96"/>
        <v>33</v>
      </c>
      <c r="C245" s="60">
        <v>1</v>
      </c>
      <c r="D245" s="60">
        <v>3</v>
      </c>
      <c r="E245" s="60">
        <v>3</v>
      </c>
      <c r="F245" s="60">
        <v>5</v>
      </c>
      <c r="G245" s="60">
        <v>2</v>
      </c>
      <c r="H245" s="60">
        <v>3</v>
      </c>
      <c r="I245" s="60">
        <v>5</v>
      </c>
      <c r="J245" s="60">
        <v>3</v>
      </c>
      <c r="K245" s="60">
        <v>2</v>
      </c>
      <c r="L245" s="60">
        <v>2</v>
      </c>
      <c r="M245" s="60">
        <v>2</v>
      </c>
      <c r="N245" s="60">
        <v>2</v>
      </c>
      <c r="O245" s="6"/>
    </row>
    <row r="246" spans="1:15" s="28" customFormat="1">
      <c r="A246" s="42" t="s">
        <v>187</v>
      </c>
      <c r="B246" s="87">
        <f>B247</f>
        <v>6</v>
      </c>
      <c r="C246" s="86">
        <f>C247</f>
        <v>0</v>
      </c>
      <c r="D246" s="86">
        <f t="shared" ref="D246:H246" si="97">D247</f>
        <v>2</v>
      </c>
      <c r="E246" s="86">
        <f t="shared" si="97"/>
        <v>4</v>
      </c>
      <c r="F246" s="86">
        <f t="shared" si="97"/>
        <v>0</v>
      </c>
      <c r="G246" s="86">
        <f t="shared" si="97"/>
        <v>0</v>
      </c>
      <c r="H246" s="86">
        <f t="shared" si="97"/>
        <v>0</v>
      </c>
      <c r="I246" s="86">
        <v>0</v>
      </c>
      <c r="J246" s="86">
        <v>0</v>
      </c>
      <c r="K246" s="86">
        <v>0</v>
      </c>
      <c r="L246" s="86">
        <v>0</v>
      </c>
      <c r="M246" s="86">
        <v>0</v>
      </c>
      <c r="N246" s="86">
        <v>0</v>
      </c>
      <c r="O246" s="85"/>
    </row>
    <row r="247" spans="1:15">
      <c r="A247" s="40" t="s">
        <v>158</v>
      </c>
      <c r="B247" s="64">
        <f>SUM(C247:N247)</f>
        <v>6</v>
      </c>
      <c r="C247" s="60">
        <v>0</v>
      </c>
      <c r="D247" s="60">
        <v>2</v>
      </c>
      <c r="E247" s="60">
        <v>4</v>
      </c>
      <c r="F247" s="60">
        <v>0</v>
      </c>
      <c r="G247" s="60">
        <v>0</v>
      </c>
      <c r="H247" s="60">
        <v>0</v>
      </c>
      <c r="I247" s="60">
        <v>0</v>
      </c>
      <c r="J247" s="60">
        <v>0</v>
      </c>
      <c r="K247" s="60">
        <v>0</v>
      </c>
      <c r="L247" s="60">
        <v>0</v>
      </c>
      <c r="M247" s="60">
        <v>0</v>
      </c>
      <c r="N247" s="60">
        <v>0</v>
      </c>
      <c r="O247" s="6"/>
    </row>
    <row r="248" spans="1:15" s="28" customFormat="1">
      <c r="A248" s="42" t="s">
        <v>38</v>
      </c>
      <c r="B248" s="87">
        <f>SUM(B249)</f>
        <v>13</v>
      </c>
      <c r="C248" s="86">
        <f>SUM(C249)</f>
        <v>0</v>
      </c>
      <c r="D248" s="86">
        <f t="shared" ref="D248:N248" si="98">SUM(D249)</f>
        <v>0</v>
      </c>
      <c r="E248" s="86">
        <f t="shared" si="98"/>
        <v>0</v>
      </c>
      <c r="F248" s="86">
        <f t="shared" si="98"/>
        <v>0</v>
      </c>
      <c r="G248" s="86">
        <f t="shared" si="98"/>
        <v>0</v>
      </c>
      <c r="H248" s="86">
        <f t="shared" si="98"/>
        <v>0</v>
      </c>
      <c r="I248" s="86">
        <f t="shared" si="98"/>
        <v>1</v>
      </c>
      <c r="J248" s="86">
        <f t="shared" si="98"/>
        <v>1</v>
      </c>
      <c r="K248" s="86">
        <f t="shared" si="98"/>
        <v>2</v>
      </c>
      <c r="L248" s="86">
        <f t="shared" si="98"/>
        <v>4</v>
      </c>
      <c r="M248" s="86">
        <f t="shared" si="98"/>
        <v>3</v>
      </c>
      <c r="N248" s="86">
        <f t="shared" si="98"/>
        <v>2</v>
      </c>
      <c r="O248" s="85"/>
    </row>
    <row r="249" spans="1:15">
      <c r="A249" s="40" t="s">
        <v>158</v>
      </c>
      <c r="B249" s="64">
        <f>SUM(C249:N249)</f>
        <v>13</v>
      </c>
      <c r="C249" s="60">
        <v>0</v>
      </c>
      <c r="D249" s="60">
        <v>0</v>
      </c>
      <c r="E249" s="60">
        <v>0</v>
      </c>
      <c r="F249" s="60">
        <v>0</v>
      </c>
      <c r="G249" s="60">
        <v>0</v>
      </c>
      <c r="H249" s="60">
        <v>0</v>
      </c>
      <c r="I249" s="60">
        <v>1</v>
      </c>
      <c r="J249" s="60">
        <v>1</v>
      </c>
      <c r="K249" s="60">
        <v>2</v>
      </c>
      <c r="L249" s="60">
        <v>4</v>
      </c>
      <c r="M249" s="60">
        <v>3</v>
      </c>
      <c r="N249" s="60">
        <v>2</v>
      </c>
      <c r="O249" s="6"/>
    </row>
    <row r="250" spans="1:15" s="28" customFormat="1">
      <c r="A250" s="42" t="s">
        <v>189</v>
      </c>
      <c r="B250" s="87">
        <f>SUM(B251:B252)</f>
        <v>2</v>
      </c>
      <c r="C250" s="86">
        <f t="shared" ref="C250:N250" si="99">SUM(C251:C252)</f>
        <v>0</v>
      </c>
      <c r="D250" s="86">
        <f t="shared" si="99"/>
        <v>0</v>
      </c>
      <c r="E250" s="86">
        <f t="shared" si="99"/>
        <v>1</v>
      </c>
      <c r="F250" s="86">
        <f t="shared" si="99"/>
        <v>0</v>
      </c>
      <c r="G250" s="86">
        <f t="shared" si="99"/>
        <v>0</v>
      </c>
      <c r="H250" s="86">
        <f t="shared" si="99"/>
        <v>0</v>
      </c>
      <c r="I250" s="86">
        <f t="shared" si="99"/>
        <v>0</v>
      </c>
      <c r="J250" s="86">
        <f t="shared" si="99"/>
        <v>0</v>
      </c>
      <c r="K250" s="86">
        <f t="shared" si="99"/>
        <v>1</v>
      </c>
      <c r="L250" s="86">
        <f t="shared" si="99"/>
        <v>0</v>
      </c>
      <c r="M250" s="86">
        <f t="shared" si="99"/>
        <v>0</v>
      </c>
      <c r="N250" s="86">
        <f t="shared" si="99"/>
        <v>0</v>
      </c>
      <c r="O250" s="92"/>
    </row>
    <row r="251" spans="1:15">
      <c r="A251" s="40" t="s">
        <v>162</v>
      </c>
      <c r="B251" s="64">
        <f>SUM(C251:K251)</f>
        <v>1</v>
      </c>
      <c r="C251" s="60">
        <v>0</v>
      </c>
      <c r="D251" s="60">
        <v>0</v>
      </c>
      <c r="E251" s="60">
        <v>0</v>
      </c>
      <c r="F251" s="60">
        <v>0</v>
      </c>
      <c r="G251" s="60">
        <v>0</v>
      </c>
      <c r="H251" s="60">
        <v>0</v>
      </c>
      <c r="I251" s="60">
        <v>0</v>
      </c>
      <c r="J251" s="60">
        <v>0</v>
      </c>
      <c r="K251" s="60">
        <v>1</v>
      </c>
      <c r="L251" s="60">
        <v>0</v>
      </c>
      <c r="M251" s="60">
        <v>0</v>
      </c>
      <c r="N251" s="60">
        <v>0</v>
      </c>
      <c r="O251" s="57"/>
    </row>
    <row r="252" spans="1:15">
      <c r="A252" s="68" t="s">
        <v>202</v>
      </c>
      <c r="B252" s="64">
        <f>SUM(C252:K252)</f>
        <v>1</v>
      </c>
      <c r="C252" s="60">
        <v>0</v>
      </c>
      <c r="D252" s="60">
        <v>0</v>
      </c>
      <c r="E252" s="60">
        <v>1</v>
      </c>
      <c r="F252" s="60">
        <v>0</v>
      </c>
      <c r="G252" s="60">
        <v>0</v>
      </c>
      <c r="H252" s="60">
        <v>0</v>
      </c>
      <c r="I252" s="60">
        <v>0</v>
      </c>
      <c r="J252" s="60">
        <v>0</v>
      </c>
      <c r="K252" s="60">
        <v>0</v>
      </c>
      <c r="L252" s="60">
        <v>0</v>
      </c>
      <c r="M252" s="60">
        <v>0</v>
      </c>
      <c r="N252" s="60">
        <v>0</v>
      </c>
      <c r="O252" s="6"/>
    </row>
    <row r="253" spans="1:15">
      <c r="A253" s="42" t="s">
        <v>33</v>
      </c>
      <c r="B253" s="64">
        <f>SUM(B254)</f>
        <v>2</v>
      </c>
      <c r="C253" s="60">
        <f>SUM(C254)</f>
        <v>0</v>
      </c>
      <c r="D253" s="60">
        <f t="shared" ref="D253:N253" si="100">SUM(D254)</f>
        <v>1</v>
      </c>
      <c r="E253" s="60">
        <f t="shared" si="100"/>
        <v>0</v>
      </c>
      <c r="F253" s="60">
        <f t="shared" si="100"/>
        <v>1</v>
      </c>
      <c r="G253" s="60">
        <f t="shared" si="100"/>
        <v>0</v>
      </c>
      <c r="H253" s="60">
        <f t="shared" si="100"/>
        <v>0</v>
      </c>
      <c r="I253" s="60">
        <f t="shared" si="100"/>
        <v>0</v>
      </c>
      <c r="J253" s="60">
        <f t="shared" si="100"/>
        <v>0</v>
      </c>
      <c r="K253" s="60">
        <f t="shared" si="100"/>
        <v>0</v>
      </c>
      <c r="L253" s="60">
        <f t="shared" si="100"/>
        <v>0</v>
      </c>
      <c r="M253" s="60">
        <f t="shared" si="100"/>
        <v>0</v>
      </c>
      <c r="N253" s="60">
        <f t="shared" si="100"/>
        <v>0</v>
      </c>
      <c r="O253" s="8"/>
    </row>
    <row r="254" spans="1:15">
      <c r="A254" s="40" t="s">
        <v>80</v>
      </c>
      <c r="B254" s="64">
        <f>SUM(C254:N254)</f>
        <v>2</v>
      </c>
      <c r="C254" s="60">
        <v>0</v>
      </c>
      <c r="D254" s="60">
        <v>1</v>
      </c>
      <c r="E254" s="60">
        <v>0</v>
      </c>
      <c r="F254" s="60">
        <v>1</v>
      </c>
      <c r="G254" s="60">
        <v>0</v>
      </c>
      <c r="H254" s="60">
        <v>0</v>
      </c>
      <c r="I254" s="60">
        <v>0</v>
      </c>
      <c r="J254" s="60">
        <v>0</v>
      </c>
      <c r="K254" s="60">
        <v>0</v>
      </c>
      <c r="L254" s="60">
        <v>0</v>
      </c>
      <c r="M254" s="60">
        <v>0</v>
      </c>
      <c r="N254" s="60">
        <v>0</v>
      </c>
      <c r="O254" s="6"/>
    </row>
    <row r="255" spans="1:15" s="28" customFormat="1">
      <c r="A255" s="42" t="s">
        <v>114</v>
      </c>
      <c r="B255" s="87">
        <f>SUM(B256:B257)</f>
        <v>4</v>
      </c>
      <c r="C255" s="86">
        <f t="shared" ref="C255:N255" si="101">SUM(C256:C257)</f>
        <v>0</v>
      </c>
      <c r="D255" s="86">
        <f t="shared" si="101"/>
        <v>0</v>
      </c>
      <c r="E255" s="86">
        <f t="shared" si="101"/>
        <v>0</v>
      </c>
      <c r="F255" s="86">
        <f t="shared" si="101"/>
        <v>0</v>
      </c>
      <c r="G255" s="86">
        <f t="shared" si="101"/>
        <v>0</v>
      </c>
      <c r="H255" s="86">
        <f t="shared" si="101"/>
        <v>3</v>
      </c>
      <c r="I255" s="86">
        <f t="shared" si="101"/>
        <v>1</v>
      </c>
      <c r="J255" s="86">
        <f t="shared" si="101"/>
        <v>0</v>
      </c>
      <c r="K255" s="86">
        <f t="shared" si="101"/>
        <v>0</v>
      </c>
      <c r="L255" s="86">
        <f t="shared" si="101"/>
        <v>0</v>
      </c>
      <c r="M255" s="86">
        <f t="shared" si="101"/>
        <v>0</v>
      </c>
      <c r="N255" s="86">
        <f t="shared" si="101"/>
        <v>0</v>
      </c>
      <c r="O255" s="85"/>
    </row>
    <row r="256" spans="1:15">
      <c r="A256" s="40" t="s">
        <v>158</v>
      </c>
      <c r="B256" s="64">
        <f>SUM(C256:N256)</f>
        <v>1</v>
      </c>
      <c r="C256" s="60">
        <v>0</v>
      </c>
      <c r="D256" s="60">
        <v>0</v>
      </c>
      <c r="E256" s="60">
        <v>0</v>
      </c>
      <c r="F256" s="60">
        <v>0</v>
      </c>
      <c r="G256" s="60">
        <v>0</v>
      </c>
      <c r="H256" s="60">
        <v>0</v>
      </c>
      <c r="I256" s="60">
        <v>1</v>
      </c>
      <c r="J256" s="60">
        <v>0</v>
      </c>
      <c r="K256" s="60">
        <v>0</v>
      </c>
      <c r="L256" s="60">
        <v>0</v>
      </c>
      <c r="M256" s="60">
        <v>0</v>
      </c>
      <c r="N256" s="60">
        <v>0</v>
      </c>
      <c r="O256" s="6"/>
    </row>
    <row r="257" spans="1:15">
      <c r="A257" s="40" t="s">
        <v>160</v>
      </c>
      <c r="B257" s="64">
        <f>SUM(C257:N257)</f>
        <v>3</v>
      </c>
      <c r="C257" s="60">
        <v>0</v>
      </c>
      <c r="D257" s="60">
        <v>0</v>
      </c>
      <c r="E257" s="60">
        <v>0</v>
      </c>
      <c r="F257" s="60">
        <v>0</v>
      </c>
      <c r="G257" s="60">
        <v>0</v>
      </c>
      <c r="H257" s="60">
        <v>3</v>
      </c>
      <c r="I257" s="60">
        <v>0</v>
      </c>
      <c r="J257" s="60">
        <v>0</v>
      </c>
      <c r="K257" s="60">
        <v>0</v>
      </c>
      <c r="L257" s="60">
        <v>0</v>
      </c>
      <c r="M257" s="60">
        <v>0</v>
      </c>
      <c r="N257" s="60">
        <v>0</v>
      </c>
      <c r="O257" s="6"/>
    </row>
    <row r="258" spans="1:15" s="28" customFormat="1">
      <c r="A258" s="42" t="s">
        <v>34</v>
      </c>
      <c r="B258" s="87">
        <f>SUM(B259:B261)</f>
        <v>27</v>
      </c>
      <c r="C258" s="86">
        <f>SUM(C259:C261)</f>
        <v>0</v>
      </c>
      <c r="D258" s="86">
        <f t="shared" ref="D258:N258" si="102">SUM(D259:D261)</f>
        <v>1</v>
      </c>
      <c r="E258" s="86">
        <f t="shared" si="102"/>
        <v>4</v>
      </c>
      <c r="F258" s="86">
        <f t="shared" si="102"/>
        <v>1</v>
      </c>
      <c r="G258" s="86">
        <f t="shared" si="102"/>
        <v>5</v>
      </c>
      <c r="H258" s="86">
        <f t="shared" si="102"/>
        <v>1</v>
      </c>
      <c r="I258" s="86">
        <f t="shared" si="102"/>
        <v>2</v>
      </c>
      <c r="J258" s="86">
        <f t="shared" si="102"/>
        <v>1</v>
      </c>
      <c r="K258" s="86">
        <f t="shared" si="102"/>
        <v>2</v>
      </c>
      <c r="L258" s="86">
        <f t="shared" si="102"/>
        <v>4</v>
      </c>
      <c r="M258" s="86">
        <f t="shared" si="102"/>
        <v>2</v>
      </c>
      <c r="N258" s="86">
        <f t="shared" si="102"/>
        <v>4</v>
      </c>
      <c r="O258" s="85"/>
    </row>
    <row r="259" spans="1:15">
      <c r="A259" s="40" t="s">
        <v>159</v>
      </c>
      <c r="B259" s="64">
        <f>SUM(C259:N259)</f>
        <v>2</v>
      </c>
      <c r="C259" s="60">
        <v>0</v>
      </c>
      <c r="D259" s="60">
        <v>0</v>
      </c>
      <c r="E259" s="60">
        <v>0</v>
      </c>
      <c r="F259" s="60">
        <v>0</v>
      </c>
      <c r="G259" s="60">
        <v>2</v>
      </c>
      <c r="H259" s="60">
        <v>0</v>
      </c>
      <c r="I259" s="60">
        <v>0</v>
      </c>
      <c r="J259" s="60">
        <v>0</v>
      </c>
      <c r="K259" s="60">
        <v>0</v>
      </c>
      <c r="L259" s="60">
        <v>0</v>
      </c>
      <c r="M259" s="60">
        <v>0</v>
      </c>
      <c r="N259" s="60">
        <v>0</v>
      </c>
      <c r="O259" s="6"/>
    </row>
    <row r="260" spans="1:15">
      <c r="A260" s="40" t="s">
        <v>158</v>
      </c>
      <c r="B260" s="64">
        <f t="shared" ref="B260:B261" si="103">SUM(C260:N260)</f>
        <v>12</v>
      </c>
      <c r="C260" s="60">
        <v>0</v>
      </c>
      <c r="D260" s="60">
        <v>1</v>
      </c>
      <c r="E260" s="60">
        <v>2</v>
      </c>
      <c r="F260" s="60">
        <v>0</v>
      </c>
      <c r="G260" s="60">
        <v>0</v>
      </c>
      <c r="H260" s="60">
        <v>0</v>
      </c>
      <c r="I260" s="60">
        <v>2</v>
      </c>
      <c r="J260" s="60">
        <v>1</v>
      </c>
      <c r="K260" s="60">
        <v>2</v>
      </c>
      <c r="L260" s="60">
        <v>2</v>
      </c>
      <c r="M260" s="60">
        <v>0</v>
      </c>
      <c r="N260" s="60">
        <v>2</v>
      </c>
      <c r="O260" s="6"/>
    </row>
    <row r="261" spans="1:15">
      <c r="A261" s="40" t="s">
        <v>162</v>
      </c>
      <c r="B261" s="64">
        <f t="shared" si="103"/>
        <v>13</v>
      </c>
      <c r="C261" s="60">
        <v>0</v>
      </c>
      <c r="D261" s="60">
        <v>0</v>
      </c>
      <c r="E261" s="60">
        <v>2</v>
      </c>
      <c r="F261" s="60">
        <v>1</v>
      </c>
      <c r="G261" s="60">
        <v>3</v>
      </c>
      <c r="H261" s="60">
        <v>1</v>
      </c>
      <c r="I261" s="60">
        <v>0</v>
      </c>
      <c r="J261" s="60">
        <v>0</v>
      </c>
      <c r="K261" s="60">
        <v>0</v>
      </c>
      <c r="L261" s="60">
        <v>2</v>
      </c>
      <c r="M261" s="60">
        <v>2</v>
      </c>
      <c r="N261" s="60">
        <v>2</v>
      </c>
      <c r="O261" s="6"/>
    </row>
    <row r="262" spans="1:15" s="28" customFormat="1">
      <c r="A262" s="42" t="s">
        <v>219</v>
      </c>
      <c r="B262" s="87">
        <f>B263</f>
        <v>1</v>
      </c>
      <c r="C262" s="86">
        <f>C263</f>
        <v>0</v>
      </c>
      <c r="D262" s="86">
        <f t="shared" ref="D262:N264" si="104">D263</f>
        <v>0</v>
      </c>
      <c r="E262" s="86">
        <f t="shared" si="104"/>
        <v>0</v>
      </c>
      <c r="F262" s="86">
        <f t="shared" si="104"/>
        <v>0</v>
      </c>
      <c r="G262" s="86">
        <f t="shared" si="104"/>
        <v>0</v>
      </c>
      <c r="H262" s="86">
        <f t="shared" si="104"/>
        <v>0</v>
      </c>
      <c r="I262" s="86">
        <f t="shared" si="104"/>
        <v>0</v>
      </c>
      <c r="J262" s="86">
        <f t="shared" si="104"/>
        <v>0</v>
      </c>
      <c r="K262" s="86">
        <f t="shared" si="104"/>
        <v>0</v>
      </c>
      <c r="L262" s="86">
        <f t="shared" si="104"/>
        <v>0</v>
      </c>
      <c r="M262" s="86">
        <f t="shared" si="104"/>
        <v>1</v>
      </c>
      <c r="N262" s="86">
        <f t="shared" si="104"/>
        <v>0</v>
      </c>
      <c r="O262" s="88"/>
    </row>
    <row r="263" spans="1:15">
      <c r="A263" s="40" t="s">
        <v>161</v>
      </c>
      <c r="B263" s="64">
        <f>SUM(C263:N263)</f>
        <v>1</v>
      </c>
      <c r="C263" s="60">
        <v>0</v>
      </c>
      <c r="D263" s="60">
        <v>0</v>
      </c>
      <c r="E263" s="60">
        <v>0</v>
      </c>
      <c r="F263" s="60">
        <v>0</v>
      </c>
      <c r="G263" s="60">
        <v>0</v>
      </c>
      <c r="H263" s="60">
        <v>0</v>
      </c>
      <c r="I263" s="60">
        <v>0</v>
      </c>
      <c r="J263" s="60">
        <v>0</v>
      </c>
      <c r="K263" s="60">
        <v>0</v>
      </c>
      <c r="L263" s="60">
        <v>0</v>
      </c>
      <c r="M263" s="60">
        <v>1</v>
      </c>
      <c r="N263" s="60">
        <v>0</v>
      </c>
      <c r="O263" s="6"/>
    </row>
    <row r="264" spans="1:15" s="28" customFormat="1">
      <c r="A264" s="42" t="s">
        <v>115</v>
      </c>
      <c r="B264" s="87">
        <f>B265</f>
        <v>1</v>
      </c>
      <c r="C264" s="86">
        <f>C265</f>
        <v>1</v>
      </c>
      <c r="D264" s="86">
        <f t="shared" si="104"/>
        <v>0</v>
      </c>
      <c r="E264" s="86">
        <f t="shared" si="104"/>
        <v>0</v>
      </c>
      <c r="F264" s="86">
        <f t="shared" si="104"/>
        <v>0</v>
      </c>
      <c r="G264" s="86">
        <f t="shared" si="104"/>
        <v>0</v>
      </c>
      <c r="H264" s="86">
        <f t="shared" si="104"/>
        <v>0</v>
      </c>
      <c r="I264" s="86">
        <f t="shared" si="104"/>
        <v>0</v>
      </c>
      <c r="J264" s="86">
        <f t="shared" si="104"/>
        <v>0</v>
      </c>
      <c r="K264" s="86">
        <f t="shared" si="104"/>
        <v>0</v>
      </c>
      <c r="L264" s="86">
        <f t="shared" si="104"/>
        <v>0</v>
      </c>
      <c r="M264" s="86">
        <f t="shared" si="104"/>
        <v>0</v>
      </c>
      <c r="N264" s="86">
        <f t="shared" si="104"/>
        <v>0</v>
      </c>
      <c r="O264" s="85"/>
    </row>
    <row r="265" spans="1:15">
      <c r="A265" s="40" t="s">
        <v>160</v>
      </c>
      <c r="B265" s="64">
        <f>SUM(C265:N265)</f>
        <v>1</v>
      </c>
      <c r="C265" s="60">
        <v>1</v>
      </c>
      <c r="D265" s="60">
        <v>0</v>
      </c>
      <c r="E265" s="60">
        <v>0</v>
      </c>
      <c r="F265" s="60">
        <v>0</v>
      </c>
      <c r="G265" s="60">
        <v>0</v>
      </c>
      <c r="H265" s="60">
        <v>0</v>
      </c>
      <c r="I265" s="60">
        <v>0</v>
      </c>
      <c r="J265" s="60">
        <v>0</v>
      </c>
      <c r="K265" s="60">
        <v>0</v>
      </c>
      <c r="L265" s="60">
        <v>0</v>
      </c>
      <c r="M265" s="60">
        <v>0</v>
      </c>
      <c r="N265" s="60">
        <v>0</v>
      </c>
      <c r="O265" s="6"/>
    </row>
    <row r="266" spans="1:15" s="28" customFormat="1">
      <c r="A266" s="42" t="s">
        <v>151</v>
      </c>
      <c r="B266" s="87">
        <f>SUM(B267:B268)</f>
        <v>18</v>
      </c>
      <c r="C266" s="86">
        <f>SUM(C267:C268)</f>
        <v>3</v>
      </c>
      <c r="D266" s="86">
        <f t="shared" ref="D266" si="105">SUM(D267:D268)</f>
        <v>0</v>
      </c>
      <c r="E266" s="86">
        <f>SUM(E267:E268)</f>
        <v>1</v>
      </c>
      <c r="F266" s="86">
        <f t="shared" ref="F266:N266" si="106">SUM(F267:F268)</f>
        <v>3</v>
      </c>
      <c r="G266" s="86">
        <f t="shared" si="106"/>
        <v>2</v>
      </c>
      <c r="H266" s="86">
        <f t="shared" si="106"/>
        <v>3</v>
      </c>
      <c r="I266" s="86">
        <f t="shared" si="106"/>
        <v>1</v>
      </c>
      <c r="J266" s="86">
        <f t="shared" si="106"/>
        <v>2</v>
      </c>
      <c r="K266" s="86">
        <f t="shared" si="106"/>
        <v>2</v>
      </c>
      <c r="L266" s="86">
        <f t="shared" si="106"/>
        <v>0</v>
      </c>
      <c r="M266" s="86">
        <f t="shared" si="106"/>
        <v>1</v>
      </c>
      <c r="N266" s="86">
        <f t="shared" si="106"/>
        <v>0</v>
      </c>
      <c r="O266" s="85"/>
    </row>
    <row r="267" spans="1:15">
      <c r="A267" s="40" t="s">
        <v>158</v>
      </c>
      <c r="B267" s="64">
        <f>SUM(C267:N267)</f>
        <v>1</v>
      </c>
      <c r="C267" s="60">
        <v>1</v>
      </c>
      <c r="D267" s="60">
        <v>0</v>
      </c>
      <c r="E267" s="60">
        <v>0</v>
      </c>
      <c r="F267" s="60">
        <v>0</v>
      </c>
      <c r="G267" s="60">
        <v>0</v>
      </c>
      <c r="H267" s="60">
        <v>0</v>
      </c>
      <c r="I267" s="60">
        <v>0</v>
      </c>
      <c r="J267" s="60">
        <v>0</v>
      </c>
      <c r="K267" s="60">
        <v>0</v>
      </c>
      <c r="L267" s="60">
        <v>0</v>
      </c>
      <c r="M267" s="60">
        <v>0</v>
      </c>
      <c r="N267" s="60">
        <v>0</v>
      </c>
      <c r="O267" s="6"/>
    </row>
    <row r="268" spans="1:15">
      <c r="A268" s="40" t="s">
        <v>162</v>
      </c>
      <c r="B268" s="64">
        <f>SUM(C268:N268)</f>
        <v>17</v>
      </c>
      <c r="C268" s="60">
        <v>2</v>
      </c>
      <c r="D268" s="60">
        <v>0</v>
      </c>
      <c r="E268" s="60">
        <v>1</v>
      </c>
      <c r="F268" s="60">
        <v>3</v>
      </c>
      <c r="G268" s="60">
        <v>2</v>
      </c>
      <c r="H268" s="60">
        <v>3</v>
      </c>
      <c r="I268" s="60">
        <v>1</v>
      </c>
      <c r="J268" s="60">
        <v>2</v>
      </c>
      <c r="K268" s="60">
        <v>2</v>
      </c>
      <c r="L268" s="60">
        <v>0</v>
      </c>
      <c r="M268" s="60">
        <v>1</v>
      </c>
      <c r="N268" s="60">
        <v>0</v>
      </c>
      <c r="O268" s="6"/>
    </row>
    <row r="269" spans="1:15" s="28" customFormat="1">
      <c r="A269" s="42" t="s">
        <v>35</v>
      </c>
      <c r="B269" s="87">
        <f>SUM(B270:B271)</f>
        <v>2</v>
      </c>
      <c r="C269" s="86">
        <f t="shared" ref="C269:N269" si="107">SUM(C270:C271)</f>
        <v>0</v>
      </c>
      <c r="D269" s="86">
        <f t="shared" si="107"/>
        <v>1</v>
      </c>
      <c r="E269" s="86">
        <f t="shared" si="107"/>
        <v>0</v>
      </c>
      <c r="F269" s="86">
        <f t="shared" si="107"/>
        <v>0</v>
      </c>
      <c r="G269" s="86">
        <f t="shared" si="107"/>
        <v>0</v>
      </c>
      <c r="H269" s="86">
        <f t="shared" si="107"/>
        <v>0</v>
      </c>
      <c r="I269" s="86">
        <f t="shared" si="107"/>
        <v>0</v>
      </c>
      <c r="J269" s="86">
        <f t="shared" si="107"/>
        <v>1</v>
      </c>
      <c r="K269" s="86">
        <f t="shared" si="107"/>
        <v>0</v>
      </c>
      <c r="L269" s="86">
        <f t="shared" si="107"/>
        <v>0</v>
      </c>
      <c r="M269" s="86">
        <f t="shared" si="107"/>
        <v>0</v>
      </c>
      <c r="N269" s="86">
        <f t="shared" si="107"/>
        <v>0</v>
      </c>
      <c r="O269" s="85"/>
    </row>
    <row r="270" spans="1:15">
      <c r="A270" s="40" t="s">
        <v>158</v>
      </c>
      <c r="B270" s="64">
        <f>SUM(C270:N270)</f>
        <v>1</v>
      </c>
      <c r="C270" s="60">
        <v>0</v>
      </c>
      <c r="D270" s="60">
        <v>0</v>
      </c>
      <c r="E270" s="60">
        <v>0</v>
      </c>
      <c r="F270" s="60">
        <v>0</v>
      </c>
      <c r="G270" s="60">
        <v>0</v>
      </c>
      <c r="H270" s="60">
        <v>0</v>
      </c>
      <c r="I270" s="60">
        <v>0</v>
      </c>
      <c r="J270" s="60">
        <v>1</v>
      </c>
      <c r="K270" s="60">
        <v>0</v>
      </c>
      <c r="L270" s="60">
        <v>0</v>
      </c>
      <c r="M270" s="60">
        <v>0</v>
      </c>
      <c r="N270" s="60">
        <v>0</v>
      </c>
      <c r="O270" s="6"/>
    </row>
    <row r="271" spans="1:15">
      <c r="A271" s="40" t="s">
        <v>80</v>
      </c>
      <c r="B271" s="64">
        <f>SUM(C271:N271)</f>
        <v>1</v>
      </c>
      <c r="C271" s="60">
        <v>0</v>
      </c>
      <c r="D271" s="60">
        <v>1</v>
      </c>
      <c r="E271" s="60">
        <v>0</v>
      </c>
      <c r="F271" s="60">
        <v>0</v>
      </c>
      <c r="G271" s="60">
        <v>0</v>
      </c>
      <c r="H271" s="60">
        <v>0</v>
      </c>
      <c r="I271" s="60">
        <v>0</v>
      </c>
      <c r="J271" s="60">
        <v>0</v>
      </c>
      <c r="K271" s="60">
        <v>0</v>
      </c>
      <c r="L271" s="60">
        <v>0</v>
      </c>
      <c r="M271" s="60">
        <v>0</v>
      </c>
      <c r="N271" s="60">
        <v>0</v>
      </c>
      <c r="O271" s="6"/>
    </row>
    <row r="272" spans="1:15" s="28" customFormat="1">
      <c r="A272" s="42" t="s">
        <v>47</v>
      </c>
      <c r="B272" s="87">
        <f>SUM(B273:B275)</f>
        <v>3</v>
      </c>
      <c r="C272" s="86">
        <f>SUM(C273:C275)</f>
        <v>2</v>
      </c>
      <c r="D272" s="86">
        <f t="shared" ref="D272:N272" si="108">SUM(D273:D275)</f>
        <v>0</v>
      </c>
      <c r="E272" s="86">
        <f t="shared" si="108"/>
        <v>0</v>
      </c>
      <c r="F272" s="86">
        <f t="shared" si="108"/>
        <v>0</v>
      </c>
      <c r="G272" s="86">
        <f t="shared" si="108"/>
        <v>1</v>
      </c>
      <c r="H272" s="86">
        <f t="shared" si="108"/>
        <v>0</v>
      </c>
      <c r="I272" s="86">
        <f t="shared" si="108"/>
        <v>0</v>
      </c>
      <c r="J272" s="86">
        <f t="shared" si="108"/>
        <v>0</v>
      </c>
      <c r="K272" s="86">
        <f t="shared" si="108"/>
        <v>0</v>
      </c>
      <c r="L272" s="86">
        <f t="shared" si="108"/>
        <v>0</v>
      </c>
      <c r="M272" s="86">
        <f t="shared" si="108"/>
        <v>0</v>
      </c>
      <c r="N272" s="86">
        <f t="shared" si="108"/>
        <v>0</v>
      </c>
      <c r="O272" s="85"/>
    </row>
    <row r="273" spans="1:15">
      <c r="A273" s="40" t="s">
        <v>220</v>
      </c>
      <c r="B273" s="64">
        <f>SUM(C273:N273)</f>
        <v>1</v>
      </c>
      <c r="C273" s="60">
        <v>1</v>
      </c>
      <c r="D273" s="60">
        <v>0</v>
      </c>
      <c r="E273" s="60">
        <v>0</v>
      </c>
      <c r="F273" s="60">
        <v>0</v>
      </c>
      <c r="G273" s="60">
        <v>0</v>
      </c>
      <c r="H273" s="60">
        <v>0</v>
      </c>
      <c r="I273" s="60">
        <v>0</v>
      </c>
      <c r="J273" s="60">
        <v>0</v>
      </c>
      <c r="K273" s="60">
        <v>0</v>
      </c>
      <c r="L273" s="60">
        <v>0</v>
      </c>
      <c r="M273" s="60">
        <v>0</v>
      </c>
      <c r="N273" s="60">
        <v>0</v>
      </c>
      <c r="O273" s="6"/>
    </row>
    <row r="274" spans="1:15">
      <c r="A274" s="40" t="s">
        <v>208</v>
      </c>
      <c r="B274" s="64">
        <f t="shared" ref="B274:B275" si="109">SUM(C274:N274)</f>
        <v>1</v>
      </c>
      <c r="C274" s="60">
        <v>1</v>
      </c>
      <c r="D274" s="60">
        <v>0</v>
      </c>
      <c r="E274" s="60">
        <v>0</v>
      </c>
      <c r="F274" s="60">
        <v>0</v>
      </c>
      <c r="G274" s="60">
        <v>0</v>
      </c>
      <c r="H274" s="60">
        <v>0</v>
      </c>
      <c r="I274" s="60">
        <v>0</v>
      </c>
      <c r="J274" s="60">
        <v>0</v>
      </c>
      <c r="K274" s="60">
        <v>0</v>
      </c>
      <c r="L274" s="60">
        <v>0</v>
      </c>
      <c r="M274" s="60">
        <v>0</v>
      </c>
      <c r="N274" s="60">
        <v>0</v>
      </c>
      <c r="O274" s="6"/>
    </row>
    <row r="275" spans="1:15">
      <c r="A275" s="70" t="s">
        <v>213</v>
      </c>
      <c r="B275" s="71">
        <f t="shared" si="109"/>
        <v>1</v>
      </c>
      <c r="C275" s="72">
        <v>0</v>
      </c>
      <c r="D275" s="72">
        <v>0</v>
      </c>
      <c r="E275" s="72">
        <v>0</v>
      </c>
      <c r="F275" s="72">
        <v>0</v>
      </c>
      <c r="G275" s="72">
        <v>1</v>
      </c>
      <c r="H275" s="72">
        <v>0</v>
      </c>
      <c r="I275" s="72">
        <v>0</v>
      </c>
      <c r="J275" s="72">
        <v>0</v>
      </c>
      <c r="K275" s="72">
        <v>0</v>
      </c>
      <c r="L275" s="72">
        <v>0</v>
      </c>
      <c r="M275" s="72">
        <v>0</v>
      </c>
      <c r="N275" s="72">
        <v>0</v>
      </c>
      <c r="O275" s="6"/>
    </row>
    <row r="276" spans="1:15">
      <c r="A276" s="74" t="s">
        <v>191</v>
      </c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58"/>
      <c r="M276" s="58"/>
      <c r="N276" s="58"/>
      <c r="O276" s="6"/>
    </row>
    <row r="277" spans="1:15">
      <c r="A277" s="46" t="s">
        <v>36</v>
      </c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58"/>
      <c r="M277" s="58"/>
      <c r="N277" s="58"/>
      <c r="O277" s="6"/>
    </row>
    <row r="278" spans="1:15">
      <c r="A278" s="75"/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58"/>
      <c r="M278" s="58"/>
      <c r="N278" s="58"/>
      <c r="O278" s="6"/>
    </row>
    <row r="279" spans="1:15">
      <c r="A279" s="73"/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58"/>
      <c r="M279" s="58"/>
      <c r="N279" s="58"/>
      <c r="O279" s="6"/>
    </row>
    <row r="280" spans="1:15">
      <c r="A280" s="36"/>
      <c r="B280" s="36"/>
      <c r="C280" s="36"/>
      <c r="D280" s="36"/>
      <c r="E280" s="36"/>
      <c r="F280" s="36"/>
      <c r="G280" s="36"/>
      <c r="H280" s="36"/>
      <c r="I280" s="76"/>
      <c r="J280" s="76"/>
      <c r="K280" s="76"/>
      <c r="L280" s="76"/>
      <c r="M280" s="76"/>
      <c r="N280" s="76"/>
      <c r="O280" s="11"/>
    </row>
    <row r="281" spans="1:15">
      <c r="A281" s="36"/>
      <c r="B281" s="36"/>
      <c r="C281" s="36"/>
      <c r="D281" s="36"/>
      <c r="E281" s="36"/>
      <c r="F281" s="36"/>
      <c r="G281" s="36"/>
      <c r="H281" s="36"/>
      <c r="I281" s="76"/>
      <c r="J281" s="76"/>
      <c r="K281" s="76"/>
      <c r="L281" s="76"/>
      <c r="M281" s="76"/>
      <c r="N281" s="76"/>
      <c r="O281" s="11"/>
    </row>
    <row r="282" spans="1:15">
      <c r="A282" s="1"/>
      <c r="B282" s="1"/>
      <c r="C282" s="1"/>
      <c r="D282" s="1"/>
      <c r="E282" s="1"/>
      <c r="F282" s="1"/>
      <c r="G282" s="1"/>
      <c r="H282" s="1"/>
      <c r="I282" s="11"/>
      <c r="J282" s="11"/>
      <c r="K282" s="11"/>
      <c r="L282" s="11"/>
      <c r="M282" s="11"/>
      <c r="N282" s="11"/>
      <c r="O282" s="11"/>
    </row>
    <row r="283" spans="1:15">
      <c r="A283" s="1"/>
      <c r="B283" s="1"/>
      <c r="C283" s="1"/>
      <c r="D283" s="1"/>
      <c r="E283" s="1"/>
      <c r="F283" s="1"/>
      <c r="G283" s="1"/>
      <c r="H283" s="1"/>
      <c r="I283" s="11"/>
      <c r="J283" s="11"/>
      <c r="K283" s="11"/>
      <c r="L283" s="11"/>
      <c r="M283" s="11"/>
      <c r="N283" s="11"/>
      <c r="O283" s="11"/>
    </row>
    <row r="284" spans="1:15">
      <c r="A284" s="1"/>
      <c r="B284" s="1"/>
      <c r="C284" s="1"/>
      <c r="D284" s="1"/>
      <c r="E284" s="1"/>
      <c r="F284" s="1"/>
      <c r="G284" s="1"/>
      <c r="H284" s="1"/>
      <c r="I284" s="11"/>
      <c r="J284" s="11"/>
      <c r="K284" s="11"/>
      <c r="L284" s="11"/>
      <c r="M284" s="11"/>
      <c r="N284" s="11"/>
      <c r="O284" s="11"/>
    </row>
    <row r="285" spans="1:15">
      <c r="A285" s="1"/>
      <c r="B285" s="1"/>
      <c r="C285" s="1"/>
      <c r="D285" s="1"/>
      <c r="E285" s="1"/>
      <c r="F285" s="1"/>
      <c r="G285" s="1"/>
      <c r="H285" s="1"/>
      <c r="I285" s="11"/>
      <c r="J285" s="11"/>
      <c r="K285" s="11"/>
      <c r="L285" s="11"/>
      <c r="M285" s="11"/>
      <c r="N285" s="11"/>
      <c r="O285" s="11"/>
    </row>
  </sheetData>
  <mergeCells count="2">
    <mergeCell ref="A4:K4"/>
    <mergeCell ref="A5:K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27"/>
  <sheetViews>
    <sheetView showGridLines="0" workbookViewId="0">
      <selection activeCell="A286" sqref="A286"/>
    </sheetView>
  </sheetViews>
  <sheetFormatPr baseColWidth="10" defaultRowHeight="14.4"/>
  <cols>
    <col min="1" max="1" width="26.33203125" customWidth="1"/>
  </cols>
  <sheetData>
    <row r="1" spans="1:1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5">
      <c r="A5" s="209" t="s">
        <v>307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17"/>
    </row>
    <row r="6" spans="1:15">
      <c r="A6" s="36"/>
      <c r="B6" s="39"/>
      <c r="C6" s="39"/>
      <c r="D6" s="39"/>
      <c r="E6" s="39"/>
      <c r="F6" s="36"/>
      <c r="G6" s="36"/>
      <c r="H6" s="36"/>
      <c r="I6" s="36"/>
      <c r="J6" s="36"/>
      <c r="K6" s="36"/>
      <c r="L6" s="36"/>
      <c r="M6" s="36"/>
      <c r="N6" s="36"/>
      <c r="O6" s="17"/>
    </row>
    <row r="7" spans="1:15" s="28" customFormat="1" ht="36">
      <c r="A7" s="135" t="s">
        <v>119</v>
      </c>
      <c r="B7" s="48" t="s">
        <v>0</v>
      </c>
      <c r="C7" s="48" t="s">
        <v>1</v>
      </c>
      <c r="D7" s="48" t="s">
        <v>2</v>
      </c>
      <c r="E7" s="48" t="s">
        <v>3</v>
      </c>
      <c r="F7" s="48" t="s">
        <v>70</v>
      </c>
      <c r="G7" s="48" t="s">
        <v>71</v>
      </c>
      <c r="H7" s="48" t="s">
        <v>72</v>
      </c>
      <c r="I7" s="48" t="s">
        <v>73</v>
      </c>
      <c r="J7" s="48" t="s">
        <v>74</v>
      </c>
      <c r="K7" s="48" t="s">
        <v>75</v>
      </c>
      <c r="L7" s="48" t="s">
        <v>84</v>
      </c>
      <c r="M7" s="48" t="s">
        <v>85</v>
      </c>
      <c r="N7" s="48" t="s">
        <v>86</v>
      </c>
      <c r="O7" s="146"/>
    </row>
    <row r="8" spans="1:15" s="28" customFormat="1">
      <c r="A8" s="50" t="s">
        <v>4</v>
      </c>
      <c r="B8" s="147">
        <v>4917</v>
      </c>
      <c r="C8" s="148">
        <v>461</v>
      </c>
      <c r="D8" s="148">
        <v>410</v>
      </c>
      <c r="E8" s="148">
        <v>473</v>
      </c>
      <c r="F8" s="148">
        <v>420</v>
      </c>
      <c r="G8" s="148">
        <v>422</v>
      </c>
      <c r="H8" s="148">
        <v>414</v>
      </c>
      <c r="I8" s="148">
        <v>373</v>
      </c>
      <c r="J8" s="148">
        <v>377</v>
      </c>
      <c r="K8" s="148">
        <v>372</v>
      </c>
      <c r="L8" s="151">
        <v>389</v>
      </c>
      <c r="M8" s="151">
        <v>383</v>
      </c>
      <c r="N8" s="151">
        <v>423</v>
      </c>
      <c r="O8" s="146"/>
    </row>
    <row r="9" spans="1:15" s="28" customFormat="1">
      <c r="A9" s="42" t="s">
        <v>5</v>
      </c>
      <c r="B9" s="147">
        <v>61</v>
      </c>
      <c r="C9" s="147">
        <v>7</v>
      </c>
      <c r="D9" s="147">
        <v>5</v>
      </c>
      <c r="E9" s="147">
        <v>8</v>
      </c>
      <c r="F9" s="147">
        <v>5</v>
      </c>
      <c r="G9" s="147">
        <v>5</v>
      </c>
      <c r="H9" s="147">
        <v>4</v>
      </c>
      <c r="I9" s="147">
        <v>5</v>
      </c>
      <c r="J9" s="147">
        <v>4</v>
      </c>
      <c r="K9" s="147">
        <v>6</v>
      </c>
      <c r="L9" s="147">
        <v>1</v>
      </c>
      <c r="M9" s="147">
        <v>8</v>
      </c>
      <c r="N9" s="147">
        <v>3</v>
      </c>
      <c r="O9" s="146"/>
    </row>
    <row r="10" spans="1:15">
      <c r="A10" s="40" t="s">
        <v>158</v>
      </c>
      <c r="B10" s="133">
        <v>55</v>
      </c>
      <c r="C10" s="133">
        <v>7</v>
      </c>
      <c r="D10" s="133">
        <v>4</v>
      </c>
      <c r="E10" s="133">
        <v>5</v>
      </c>
      <c r="F10" s="133">
        <v>5</v>
      </c>
      <c r="G10" s="133">
        <v>4</v>
      </c>
      <c r="H10" s="133">
        <v>4</v>
      </c>
      <c r="I10" s="133">
        <v>5</v>
      </c>
      <c r="J10" s="133">
        <v>4</v>
      </c>
      <c r="K10" s="133">
        <v>6</v>
      </c>
      <c r="L10" s="133">
        <v>1</v>
      </c>
      <c r="M10" s="133">
        <v>7</v>
      </c>
      <c r="N10" s="133">
        <v>3</v>
      </c>
      <c r="O10" s="17"/>
    </row>
    <row r="11" spans="1:15">
      <c r="A11" s="40" t="s">
        <v>80</v>
      </c>
      <c r="B11" s="133">
        <v>6</v>
      </c>
      <c r="C11" s="133">
        <v>0</v>
      </c>
      <c r="D11" s="133">
        <v>1</v>
      </c>
      <c r="E11" s="133">
        <v>3</v>
      </c>
      <c r="F11" s="133">
        <v>0</v>
      </c>
      <c r="G11" s="133">
        <v>1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133">
        <v>1</v>
      </c>
      <c r="N11" s="133">
        <v>0</v>
      </c>
      <c r="O11" s="17"/>
    </row>
    <row r="12" spans="1:15" s="28" customFormat="1">
      <c r="A12" s="42" t="s">
        <v>6</v>
      </c>
      <c r="B12" s="147">
        <v>258</v>
      </c>
      <c r="C12" s="147">
        <v>17</v>
      </c>
      <c r="D12" s="147">
        <v>25</v>
      </c>
      <c r="E12" s="147">
        <v>15</v>
      </c>
      <c r="F12" s="147">
        <v>21</v>
      </c>
      <c r="G12" s="147">
        <v>24</v>
      </c>
      <c r="H12" s="147">
        <v>25</v>
      </c>
      <c r="I12" s="147">
        <v>28</v>
      </c>
      <c r="J12" s="147">
        <v>16</v>
      </c>
      <c r="K12" s="147">
        <v>22</v>
      </c>
      <c r="L12" s="147">
        <v>22</v>
      </c>
      <c r="M12" s="147">
        <v>25</v>
      </c>
      <c r="N12" s="147">
        <v>18</v>
      </c>
      <c r="O12" s="146"/>
    </row>
    <row r="13" spans="1:15">
      <c r="A13" s="40" t="s">
        <v>158</v>
      </c>
      <c r="B13" s="133">
        <v>241</v>
      </c>
      <c r="C13" s="133">
        <v>17</v>
      </c>
      <c r="D13" s="133">
        <v>21</v>
      </c>
      <c r="E13" s="133">
        <v>14</v>
      </c>
      <c r="F13" s="133">
        <v>18</v>
      </c>
      <c r="G13" s="133">
        <v>24</v>
      </c>
      <c r="H13" s="133">
        <v>23</v>
      </c>
      <c r="I13" s="133">
        <v>23</v>
      </c>
      <c r="J13" s="133">
        <v>16</v>
      </c>
      <c r="K13" s="133">
        <v>21</v>
      </c>
      <c r="L13" s="133">
        <v>21</v>
      </c>
      <c r="M13" s="133">
        <v>25</v>
      </c>
      <c r="N13" s="133">
        <v>18</v>
      </c>
      <c r="O13" s="17"/>
    </row>
    <row r="14" spans="1:15">
      <c r="A14" s="40" t="s">
        <v>160</v>
      </c>
      <c r="B14" s="133">
        <v>8</v>
      </c>
      <c r="C14" s="133">
        <v>0</v>
      </c>
      <c r="D14" s="133">
        <v>1</v>
      </c>
      <c r="E14" s="133">
        <v>0</v>
      </c>
      <c r="F14" s="133">
        <v>2</v>
      </c>
      <c r="G14" s="133">
        <v>0</v>
      </c>
      <c r="H14" s="133">
        <v>1</v>
      </c>
      <c r="I14" s="133">
        <v>3</v>
      </c>
      <c r="J14" s="133">
        <v>0</v>
      </c>
      <c r="K14" s="133">
        <v>1</v>
      </c>
      <c r="L14" s="133">
        <v>0</v>
      </c>
      <c r="M14" s="133">
        <v>0</v>
      </c>
      <c r="N14" s="133">
        <v>0</v>
      </c>
      <c r="O14" s="17"/>
    </row>
    <row r="15" spans="1:15">
      <c r="A15" s="40" t="s">
        <v>161</v>
      </c>
      <c r="B15" s="133">
        <v>5</v>
      </c>
      <c r="C15" s="133">
        <v>0</v>
      </c>
      <c r="D15" s="133">
        <v>3</v>
      </c>
      <c r="E15" s="133">
        <v>0</v>
      </c>
      <c r="F15" s="133">
        <v>0</v>
      </c>
      <c r="G15" s="133">
        <v>0</v>
      </c>
      <c r="H15" s="133">
        <v>1</v>
      </c>
      <c r="I15" s="133">
        <v>1</v>
      </c>
      <c r="J15" s="133">
        <v>0</v>
      </c>
      <c r="K15" s="133">
        <v>0</v>
      </c>
      <c r="L15" s="133">
        <v>0</v>
      </c>
      <c r="M15" s="133">
        <v>0</v>
      </c>
      <c r="N15" s="133">
        <v>0</v>
      </c>
      <c r="O15" s="17"/>
    </row>
    <row r="16" spans="1:15">
      <c r="A16" s="62" t="s">
        <v>162</v>
      </c>
      <c r="B16" s="133">
        <v>2</v>
      </c>
      <c r="C16" s="133">
        <v>0</v>
      </c>
      <c r="D16" s="133">
        <v>0</v>
      </c>
      <c r="E16" s="133">
        <v>1</v>
      </c>
      <c r="F16" s="133">
        <v>0</v>
      </c>
      <c r="G16" s="133">
        <v>0</v>
      </c>
      <c r="H16" s="133">
        <v>0</v>
      </c>
      <c r="I16" s="133">
        <v>0</v>
      </c>
      <c r="J16" s="133">
        <v>0</v>
      </c>
      <c r="K16" s="133">
        <v>0</v>
      </c>
      <c r="L16" s="133">
        <v>1</v>
      </c>
      <c r="M16" s="133">
        <v>0</v>
      </c>
      <c r="N16" s="133">
        <v>0</v>
      </c>
      <c r="O16" s="17"/>
    </row>
    <row r="17" spans="1:15">
      <c r="A17" s="62" t="s">
        <v>208</v>
      </c>
      <c r="B17" s="133">
        <v>2</v>
      </c>
      <c r="C17" s="133">
        <v>0</v>
      </c>
      <c r="D17" s="133">
        <v>0</v>
      </c>
      <c r="E17" s="133">
        <v>0</v>
      </c>
      <c r="F17" s="133">
        <v>1</v>
      </c>
      <c r="G17" s="133">
        <v>0</v>
      </c>
      <c r="H17" s="133">
        <v>0</v>
      </c>
      <c r="I17" s="133">
        <v>1</v>
      </c>
      <c r="J17" s="133">
        <v>0</v>
      </c>
      <c r="K17" s="133">
        <v>0</v>
      </c>
      <c r="L17" s="133">
        <v>0</v>
      </c>
      <c r="M17" s="133">
        <v>0</v>
      </c>
      <c r="N17" s="133">
        <v>0</v>
      </c>
      <c r="O17" s="17"/>
    </row>
    <row r="18" spans="1:15" s="28" customFormat="1">
      <c r="A18" s="89" t="s">
        <v>283</v>
      </c>
      <c r="B18" s="147">
        <v>0</v>
      </c>
      <c r="C18" s="147">
        <v>0</v>
      </c>
      <c r="D18" s="147">
        <v>0</v>
      </c>
      <c r="E18" s="147">
        <v>0</v>
      </c>
      <c r="F18" s="147">
        <v>0</v>
      </c>
      <c r="G18" s="147">
        <v>0</v>
      </c>
      <c r="H18" s="147">
        <v>0</v>
      </c>
      <c r="I18" s="147">
        <v>0</v>
      </c>
      <c r="J18" s="147">
        <v>0</v>
      </c>
      <c r="K18" s="147">
        <v>0</v>
      </c>
      <c r="L18" s="147">
        <v>2</v>
      </c>
      <c r="M18" s="147">
        <v>0</v>
      </c>
      <c r="N18" s="147">
        <v>0</v>
      </c>
      <c r="O18" s="146"/>
    </row>
    <row r="19" spans="1:15">
      <c r="A19" s="62" t="s">
        <v>160</v>
      </c>
      <c r="B19" s="133">
        <v>0</v>
      </c>
      <c r="C19" s="133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3">
        <v>0</v>
      </c>
      <c r="J19" s="133">
        <v>0</v>
      </c>
      <c r="K19" s="133">
        <v>0</v>
      </c>
      <c r="L19" s="133">
        <v>2</v>
      </c>
      <c r="M19" s="133">
        <v>0</v>
      </c>
      <c r="N19" s="133">
        <v>0</v>
      </c>
      <c r="O19" s="17"/>
    </row>
    <row r="20" spans="1:15" s="28" customFormat="1">
      <c r="A20" s="42" t="s">
        <v>122</v>
      </c>
      <c r="B20" s="147">
        <v>0</v>
      </c>
      <c r="C20" s="147">
        <v>0</v>
      </c>
      <c r="D20" s="147">
        <v>0</v>
      </c>
      <c r="E20" s="147">
        <v>0</v>
      </c>
      <c r="F20" s="147">
        <v>0</v>
      </c>
      <c r="G20" s="147">
        <v>0</v>
      </c>
      <c r="H20" s="147">
        <v>0</v>
      </c>
      <c r="I20" s="147">
        <v>0</v>
      </c>
      <c r="J20" s="147">
        <v>1</v>
      </c>
      <c r="K20" s="147">
        <v>0</v>
      </c>
      <c r="L20" s="147">
        <v>0</v>
      </c>
      <c r="M20" s="147">
        <v>0</v>
      </c>
      <c r="N20" s="147">
        <v>0</v>
      </c>
      <c r="O20" s="146"/>
    </row>
    <row r="21" spans="1:15">
      <c r="A21" s="40" t="s">
        <v>166</v>
      </c>
      <c r="B21" s="133">
        <v>0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1</v>
      </c>
      <c r="K21" s="133">
        <v>0</v>
      </c>
      <c r="L21" s="133">
        <v>0</v>
      </c>
      <c r="M21" s="133">
        <v>0</v>
      </c>
      <c r="N21" s="133">
        <v>0</v>
      </c>
      <c r="O21" s="17"/>
    </row>
    <row r="22" spans="1:15" s="28" customFormat="1">
      <c r="A22" s="42" t="s">
        <v>7</v>
      </c>
      <c r="B22" s="147">
        <v>2</v>
      </c>
      <c r="C22" s="147">
        <v>0</v>
      </c>
      <c r="D22" s="147">
        <v>1</v>
      </c>
      <c r="E22" s="147">
        <v>0</v>
      </c>
      <c r="F22" s="147">
        <v>0</v>
      </c>
      <c r="G22" s="147">
        <v>1</v>
      </c>
      <c r="H22" s="147">
        <v>0</v>
      </c>
      <c r="I22" s="147">
        <v>0</v>
      </c>
      <c r="J22" s="147">
        <v>0</v>
      </c>
      <c r="K22" s="147">
        <v>0</v>
      </c>
      <c r="L22" s="147">
        <v>0</v>
      </c>
      <c r="M22" s="147">
        <v>0</v>
      </c>
      <c r="N22" s="147">
        <v>0</v>
      </c>
      <c r="O22" s="146"/>
    </row>
    <row r="23" spans="1:15">
      <c r="A23" s="40" t="s">
        <v>196</v>
      </c>
      <c r="B23" s="133">
        <v>2</v>
      </c>
      <c r="C23" s="133">
        <v>0</v>
      </c>
      <c r="D23" s="133">
        <v>1</v>
      </c>
      <c r="E23" s="133">
        <v>0</v>
      </c>
      <c r="F23" s="133">
        <v>0</v>
      </c>
      <c r="G23" s="133">
        <v>1</v>
      </c>
      <c r="H23" s="133">
        <v>0</v>
      </c>
      <c r="I23" s="133">
        <v>0</v>
      </c>
      <c r="J23" s="133">
        <v>0</v>
      </c>
      <c r="K23" s="133">
        <v>0</v>
      </c>
      <c r="L23" s="133">
        <v>0</v>
      </c>
      <c r="M23" s="133">
        <v>0</v>
      </c>
      <c r="N23" s="133">
        <v>0</v>
      </c>
      <c r="O23" s="17"/>
    </row>
    <row r="24" spans="1:15" s="28" customFormat="1">
      <c r="A24" s="42" t="s">
        <v>123</v>
      </c>
      <c r="B24" s="147">
        <v>0</v>
      </c>
      <c r="C24" s="147">
        <v>0</v>
      </c>
      <c r="D24" s="147">
        <v>0</v>
      </c>
      <c r="E24" s="147">
        <v>0</v>
      </c>
      <c r="F24" s="147">
        <v>0</v>
      </c>
      <c r="G24" s="147">
        <v>1</v>
      </c>
      <c r="H24" s="147">
        <v>0</v>
      </c>
      <c r="I24" s="147">
        <v>1</v>
      </c>
      <c r="J24" s="147">
        <v>0</v>
      </c>
      <c r="K24" s="147">
        <v>0</v>
      </c>
      <c r="L24" s="147">
        <v>0</v>
      </c>
      <c r="M24" s="147">
        <v>0</v>
      </c>
      <c r="N24" s="147">
        <v>0</v>
      </c>
      <c r="O24" s="146"/>
    </row>
    <row r="25" spans="1:15">
      <c r="A25" s="40" t="s">
        <v>299</v>
      </c>
      <c r="B25" s="133">
        <v>0</v>
      </c>
      <c r="C25" s="133">
        <v>0</v>
      </c>
      <c r="D25" s="133">
        <v>0</v>
      </c>
      <c r="E25" s="133">
        <v>0</v>
      </c>
      <c r="F25" s="133">
        <v>0</v>
      </c>
      <c r="G25" s="133">
        <v>1</v>
      </c>
      <c r="H25" s="133">
        <v>0</v>
      </c>
      <c r="I25" s="133">
        <v>1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  <c r="O25" s="17"/>
    </row>
    <row r="26" spans="1:15" s="28" customFormat="1">
      <c r="A26" s="42" t="s">
        <v>8</v>
      </c>
      <c r="B26" s="147">
        <v>96</v>
      </c>
      <c r="C26" s="147">
        <v>8</v>
      </c>
      <c r="D26" s="147">
        <v>6</v>
      </c>
      <c r="E26" s="147">
        <v>4</v>
      </c>
      <c r="F26" s="147">
        <v>9</v>
      </c>
      <c r="G26" s="147">
        <v>9</v>
      </c>
      <c r="H26" s="147">
        <v>7</v>
      </c>
      <c r="I26" s="147">
        <v>6</v>
      </c>
      <c r="J26" s="147">
        <v>9</v>
      </c>
      <c r="K26" s="147">
        <v>9</v>
      </c>
      <c r="L26" s="147">
        <v>6</v>
      </c>
      <c r="M26" s="147">
        <v>13</v>
      </c>
      <c r="N26" s="147">
        <v>10</v>
      </c>
      <c r="O26" s="146"/>
    </row>
    <row r="27" spans="1:15">
      <c r="A27" s="65" t="s">
        <v>158</v>
      </c>
      <c r="B27" s="133">
        <v>40</v>
      </c>
      <c r="C27" s="133">
        <v>3</v>
      </c>
      <c r="D27" s="133">
        <v>2</v>
      </c>
      <c r="E27" s="133">
        <v>2</v>
      </c>
      <c r="F27" s="133">
        <v>3</v>
      </c>
      <c r="G27" s="133">
        <v>3</v>
      </c>
      <c r="H27" s="133">
        <v>4</v>
      </c>
      <c r="I27" s="133">
        <v>4</v>
      </c>
      <c r="J27" s="133">
        <v>3</v>
      </c>
      <c r="K27" s="133">
        <v>2</v>
      </c>
      <c r="L27" s="133">
        <v>4</v>
      </c>
      <c r="M27" s="133">
        <v>5</v>
      </c>
      <c r="N27" s="133">
        <v>5</v>
      </c>
      <c r="O27" s="17"/>
    </row>
    <row r="28" spans="1:15">
      <c r="A28" s="65" t="s">
        <v>177</v>
      </c>
      <c r="B28" s="133">
        <v>18</v>
      </c>
      <c r="C28" s="133">
        <v>2</v>
      </c>
      <c r="D28" s="133">
        <v>3</v>
      </c>
      <c r="E28" s="133">
        <v>1</v>
      </c>
      <c r="F28" s="133">
        <v>4</v>
      </c>
      <c r="G28" s="133">
        <v>0</v>
      </c>
      <c r="H28" s="133">
        <v>0</v>
      </c>
      <c r="I28" s="133">
        <v>0</v>
      </c>
      <c r="J28" s="133">
        <v>0</v>
      </c>
      <c r="K28" s="133">
        <v>0</v>
      </c>
      <c r="L28" s="133">
        <v>0</v>
      </c>
      <c r="M28" s="133">
        <v>5</v>
      </c>
      <c r="N28" s="133">
        <v>3</v>
      </c>
      <c r="O28" s="17"/>
    </row>
    <row r="29" spans="1:15">
      <c r="A29" s="40" t="s">
        <v>160</v>
      </c>
      <c r="B29" s="133">
        <v>34</v>
      </c>
      <c r="C29" s="133">
        <v>3</v>
      </c>
      <c r="D29" s="133">
        <v>1</v>
      </c>
      <c r="E29" s="133">
        <v>1</v>
      </c>
      <c r="F29" s="133">
        <v>1</v>
      </c>
      <c r="G29" s="133">
        <v>4</v>
      </c>
      <c r="H29" s="133">
        <v>3</v>
      </c>
      <c r="I29" s="133">
        <v>2</v>
      </c>
      <c r="J29" s="133">
        <v>6</v>
      </c>
      <c r="K29" s="133">
        <v>7</v>
      </c>
      <c r="L29" s="133">
        <v>2</v>
      </c>
      <c r="M29" s="133">
        <v>2</v>
      </c>
      <c r="N29" s="133">
        <v>2</v>
      </c>
      <c r="O29" s="17"/>
    </row>
    <row r="30" spans="1:15">
      <c r="A30" s="40" t="s">
        <v>162</v>
      </c>
      <c r="B30" s="133">
        <v>2</v>
      </c>
      <c r="C30" s="133">
        <v>0</v>
      </c>
      <c r="D30" s="133">
        <v>0</v>
      </c>
      <c r="E30" s="133">
        <v>0</v>
      </c>
      <c r="F30" s="133">
        <v>1</v>
      </c>
      <c r="G30" s="133">
        <v>0</v>
      </c>
      <c r="H30" s="133">
        <v>0</v>
      </c>
      <c r="I30" s="133">
        <v>0</v>
      </c>
      <c r="J30" s="133">
        <v>0</v>
      </c>
      <c r="K30" s="133">
        <v>0</v>
      </c>
      <c r="L30" s="133">
        <v>0</v>
      </c>
      <c r="M30" s="133">
        <v>1</v>
      </c>
      <c r="N30" s="133">
        <v>0</v>
      </c>
      <c r="O30" s="17"/>
    </row>
    <row r="31" spans="1:15">
      <c r="A31" s="62" t="s">
        <v>208</v>
      </c>
      <c r="B31" s="133">
        <v>2</v>
      </c>
      <c r="C31" s="133">
        <v>0</v>
      </c>
      <c r="D31" s="133">
        <v>0</v>
      </c>
      <c r="E31" s="133">
        <v>0</v>
      </c>
      <c r="F31" s="133">
        <v>0</v>
      </c>
      <c r="G31" s="133">
        <v>2</v>
      </c>
      <c r="H31" s="133">
        <v>0</v>
      </c>
      <c r="I31" s="133">
        <v>0</v>
      </c>
      <c r="J31" s="133">
        <v>0</v>
      </c>
      <c r="K31" s="133">
        <v>0</v>
      </c>
      <c r="L31" s="133">
        <v>0</v>
      </c>
      <c r="M31" s="133">
        <v>0</v>
      </c>
      <c r="N31" s="133">
        <v>0</v>
      </c>
      <c r="O31" s="17"/>
    </row>
    <row r="32" spans="1:15" s="28" customFormat="1">
      <c r="A32" s="42" t="s">
        <v>76</v>
      </c>
      <c r="B32" s="147">
        <v>2</v>
      </c>
      <c r="C32" s="147">
        <v>0</v>
      </c>
      <c r="D32" s="147">
        <v>0</v>
      </c>
      <c r="E32" s="147">
        <v>0</v>
      </c>
      <c r="F32" s="147">
        <v>0</v>
      </c>
      <c r="G32" s="147">
        <v>1</v>
      </c>
      <c r="H32" s="147">
        <v>0</v>
      </c>
      <c r="I32" s="147">
        <v>0</v>
      </c>
      <c r="J32" s="147">
        <v>1</v>
      </c>
      <c r="K32" s="147">
        <v>0</v>
      </c>
      <c r="L32" s="147">
        <v>0</v>
      </c>
      <c r="M32" s="147">
        <v>0</v>
      </c>
      <c r="N32" s="147">
        <v>0</v>
      </c>
      <c r="O32" s="146"/>
    </row>
    <row r="33" spans="1:15">
      <c r="A33" s="40" t="s">
        <v>162</v>
      </c>
      <c r="B33" s="133">
        <v>2</v>
      </c>
      <c r="C33" s="133">
        <v>0</v>
      </c>
      <c r="D33" s="133">
        <v>0</v>
      </c>
      <c r="E33" s="133">
        <v>0</v>
      </c>
      <c r="F33" s="133">
        <v>0</v>
      </c>
      <c r="G33" s="133">
        <v>1</v>
      </c>
      <c r="H33" s="133">
        <v>0</v>
      </c>
      <c r="I33" s="133">
        <v>0</v>
      </c>
      <c r="J33" s="133">
        <v>1</v>
      </c>
      <c r="K33" s="133">
        <v>0</v>
      </c>
      <c r="L33" s="133">
        <v>0</v>
      </c>
      <c r="M33" s="133">
        <v>0</v>
      </c>
      <c r="N33" s="133">
        <v>0</v>
      </c>
      <c r="O33" s="17"/>
    </row>
    <row r="34" spans="1:15" s="28" customFormat="1">
      <c r="A34" s="42" t="s">
        <v>9</v>
      </c>
      <c r="B34" s="147">
        <v>2</v>
      </c>
      <c r="C34" s="147">
        <v>0</v>
      </c>
      <c r="D34" s="147">
        <v>0</v>
      </c>
      <c r="E34" s="147">
        <v>1</v>
      </c>
      <c r="F34" s="147">
        <v>0</v>
      </c>
      <c r="G34" s="147">
        <v>0</v>
      </c>
      <c r="H34" s="147">
        <v>0</v>
      </c>
      <c r="I34" s="147">
        <v>0</v>
      </c>
      <c r="J34" s="147">
        <v>0</v>
      </c>
      <c r="K34" s="147">
        <v>0</v>
      </c>
      <c r="L34" s="147">
        <v>0</v>
      </c>
      <c r="M34" s="147">
        <v>1</v>
      </c>
      <c r="N34" s="147">
        <v>0</v>
      </c>
      <c r="O34" s="146"/>
    </row>
    <row r="35" spans="1:15">
      <c r="A35" s="40" t="s">
        <v>80</v>
      </c>
      <c r="B35" s="133">
        <v>1</v>
      </c>
      <c r="C35" s="133">
        <v>0</v>
      </c>
      <c r="D35" s="133">
        <v>0</v>
      </c>
      <c r="E35" s="133">
        <v>1</v>
      </c>
      <c r="F35" s="133">
        <v>0</v>
      </c>
      <c r="G35" s="133">
        <v>0</v>
      </c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3">
        <v>0</v>
      </c>
      <c r="N35" s="133">
        <v>0</v>
      </c>
      <c r="O35" s="17"/>
    </row>
    <row r="36" spans="1:15">
      <c r="A36" s="40" t="s">
        <v>162</v>
      </c>
      <c r="B36" s="133">
        <v>0</v>
      </c>
      <c r="C36" s="133">
        <v>0</v>
      </c>
      <c r="D36" s="133">
        <v>0</v>
      </c>
      <c r="E36" s="133">
        <v>0</v>
      </c>
      <c r="F36" s="133">
        <v>0</v>
      </c>
      <c r="G36" s="133">
        <v>0</v>
      </c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3">
        <v>1</v>
      </c>
      <c r="N36" s="133">
        <v>0</v>
      </c>
      <c r="O36" s="17"/>
    </row>
    <row r="37" spans="1:15" s="28" customFormat="1">
      <c r="A37" s="42" t="s">
        <v>46</v>
      </c>
      <c r="B37" s="147">
        <v>0</v>
      </c>
      <c r="C37" s="147">
        <v>6</v>
      </c>
      <c r="D37" s="147">
        <v>3</v>
      </c>
      <c r="E37" s="147">
        <v>0</v>
      </c>
      <c r="F37" s="147">
        <v>0</v>
      </c>
      <c r="G37" s="147">
        <v>3</v>
      </c>
      <c r="H37" s="147">
        <v>1</v>
      </c>
      <c r="I37" s="147">
        <v>2</v>
      </c>
      <c r="J37" s="147">
        <v>4</v>
      </c>
      <c r="K37" s="147">
        <v>2</v>
      </c>
      <c r="L37" s="147">
        <v>3</v>
      </c>
      <c r="M37" s="147">
        <v>3</v>
      </c>
      <c r="N37" s="147">
        <v>2</v>
      </c>
      <c r="O37" s="146"/>
    </row>
    <row r="38" spans="1:15">
      <c r="A38" s="40" t="s">
        <v>214</v>
      </c>
      <c r="B38" s="133">
        <v>0</v>
      </c>
      <c r="C38" s="133">
        <v>1</v>
      </c>
      <c r="D38" s="133">
        <v>0</v>
      </c>
      <c r="E38" s="133">
        <v>0</v>
      </c>
      <c r="F38" s="133">
        <v>0</v>
      </c>
      <c r="G38" s="133">
        <v>3</v>
      </c>
      <c r="H38" s="133">
        <v>0</v>
      </c>
      <c r="I38" s="133">
        <v>1</v>
      </c>
      <c r="J38" s="133">
        <v>2</v>
      </c>
      <c r="K38" s="133">
        <v>0</v>
      </c>
      <c r="L38" s="133">
        <v>1</v>
      </c>
      <c r="M38" s="133">
        <v>0</v>
      </c>
      <c r="N38" s="133">
        <v>2</v>
      </c>
      <c r="O38" s="17"/>
    </row>
    <row r="39" spans="1:15">
      <c r="A39" s="40" t="s">
        <v>177</v>
      </c>
      <c r="B39" s="133">
        <v>0</v>
      </c>
      <c r="C39" s="133">
        <v>4</v>
      </c>
      <c r="D39" s="133">
        <v>2</v>
      </c>
      <c r="E39" s="133">
        <v>0</v>
      </c>
      <c r="F39" s="133">
        <v>0</v>
      </c>
      <c r="G39" s="133">
        <v>0</v>
      </c>
      <c r="H39" s="133">
        <v>0</v>
      </c>
      <c r="I39" s="133">
        <v>0</v>
      </c>
      <c r="J39" s="133">
        <v>0</v>
      </c>
      <c r="K39" s="133">
        <v>1</v>
      </c>
      <c r="L39" s="133">
        <v>0</v>
      </c>
      <c r="M39" s="133">
        <v>2</v>
      </c>
      <c r="N39" s="133">
        <v>0</v>
      </c>
      <c r="O39" s="17"/>
    </row>
    <row r="40" spans="1:15">
      <c r="A40" s="40" t="s">
        <v>160</v>
      </c>
      <c r="B40" s="133">
        <v>0</v>
      </c>
      <c r="C40" s="133">
        <v>0</v>
      </c>
      <c r="D40" s="133">
        <v>0</v>
      </c>
      <c r="E40" s="133">
        <v>0</v>
      </c>
      <c r="F40" s="133">
        <v>0</v>
      </c>
      <c r="G40" s="133">
        <v>0</v>
      </c>
      <c r="H40" s="133">
        <v>0</v>
      </c>
      <c r="I40" s="133">
        <v>1</v>
      </c>
      <c r="J40" s="133">
        <v>0</v>
      </c>
      <c r="K40" s="133">
        <v>0</v>
      </c>
      <c r="L40" s="133">
        <v>0</v>
      </c>
      <c r="M40" s="133">
        <v>0</v>
      </c>
      <c r="N40" s="133">
        <v>0</v>
      </c>
      <c r="O40" s="17"/>
    </row>
    <row r="41" spans="1:15">
      <c r="A41" s="40" t="s">
        <v>162</v>
      </c>
      <c r="B41" s="133">
        <v>0</v>
      </c>
      <c r="C41" s="133">
        <v>1</v>
      </c>
      <c r="D41" s="133">
        <v>1</v>
      </c>
      <c r="E41" s="133">
        <v>0</v>
      </c>
      <c r="F41" s="133">
        <v>0</v>
      </c>
      <c r="G41" s="133">
        <v>0</v>
      </c>
      <c r="H41" s="133">
        <v>1</v>
      </c>
      <c r="I41" s="133">
        <v>0</v>
      </c>
      <c r="J41" s="133">
        <v>2</v>
      </c>
      <c r="K41" s="133">
        <v>1</v>
      </c>
      <c r="L41" s="133">
        <v>2</v>
      </c>
      <c r="M41" s="133">
        <v>1</v>
      </c>
      <c r="N41" s="133">
        <v>0</v>
      </c>
      <c r="O41" s="17"/>
    </row>
    <row r="42" spans="1:15" s="28" customFormat="1">
      <c r="A42" s="42" t="s">
        <v>10</v>
      </c>
      <c r="B42" s="147">
        <v>6</v>
      </c>
      <c r="C42" s="147">
        <v>0</v>
      </c>
      <c r="D42" s="147">
        <v>1</v>
      </c>
      <c r="E42" s="147">
        <v>2</v>
      </c>
      <c r="F42" s="147">
        <v>2</v>
      </c>
      <c r="G42" s="147">
        <v>0</v>
      </c>
      <c r="H42" s="147">
        <v>0</v>
      </c>
      <c r="I42" s="147">
        <v>0</v>
      </c>
      <c r="J42" s="147">
        <v>0</v>
      </c>
      <c r="K42" s="147">
        <v>1</v>
      </c>
      <c r="L42" s="147">
        <v>0</v>
      </c>
      <c r="M42" s="147">
        <v>0</v>
      </c>
      <c r="N42" s="147">
        <v>0</v>
      </c>
      <c r="O42" s="146"/>
    </row>
    <row r="43" spans="1:15">
      <c r="A43" s="40" t="s">
        <v>158</v>
      </c>
      <c r="B43" s="133">
        <v>6</v>
      </c>
      <c r="C43" s="133">
        <v>0</v>
      </c>
      <c r="D43" s="133">
        <v>1</v>
      </c>
      <c r="E43" s="133">
        <v>2</v>
      </c>
      <c r="F43" s="133">
        <v>2</v>
      </c>
      <c r="G43" s="133">
        <v>0</v>
      </c>
      <c r="H43" s="133">
        <v>0</v>
      </c>
      <c r="I43" s="133">
        <v>0</v>
      </c>
      <c r="J43" s="133">
        <v>0</v>
      </c>
      <c r="K43" s="133">
        <v>1</v>
      </c>
      <c r="L43" s="133">
        <v>0</v>
      </c>
      <c r="M43" s="133">
        <v>0</v>
      </c>
      <c r="N43" s="133">
        <v>0</v>
      </c>
      <c r="O43" s="17"/>
    </row>
    <row r="44" spans="1:15" s="28" customFormat="1">
      <c r="A44" s="42" t="s">
        <v>168</v>
      </c>
      <c r="B44" s="147">
        <v>2</v>
      </c>
      <c r="C44" s="147">
        <v>0</v>
      </c>
      <c r="D44" s="147">
        <v>1</v>
      </c>
      <c r="E44" s="147">
        <v>0</v>
      </c>
      <c r="F44" s="147">
        <v>0</v>
      </c>
      <c r="G44" s="147">
        <v>0</v>
      </c>
      <c r="H44" s="147">
        <v>0</v>
      </c>
      <c r="I44" s="147">
        <v>0</v>
      </c>
      <c r="J44" s="147">
        <v>1</v>
      </c>
      <c r="K44" s="147">
        <v>0</v>
      </c>
      <c r="L44" s="147">
        <v>0</v>
      </c>
      <c r="M44" s="147">
        <v>0</v>
      </c>
      <c r="N44" s="147">
        <v>0</v>
      </c>
      <c r="O44" s="146"/>
    </row>
    <row r="45" spans="1:15">
      <c r="A45" s="40" t="s">
        <v>160</v>
      </c>
      <c r="B45" s="133">
        <v>1</v>
      </c>
      <c r="C45" s="133">
        <v>0</v>
      </c>
      <c r="D45" s="133">
        <v>1</v>
      </c>
      <c r="E45" s="133">
        <v>0</v>
      </c>
      <c r="F45" s="133">
        <v>0</v>
      </c>
      <c r="G45" s="133">
        <v>0</v>
      </c>
      <c r="H45" s="133">
        <v>0</v>
      </c>
      <c r="I45" s="133">
        <v>0</v>
      </c>
      <c r="J45" s="133">
        <v>0</v>
      </c>
      <c r="K45" s="133">
        <v>0</v>
      </c>
      <c r="L45" s="133">
        <v>0</v>
      </c>
      <c r="M45" s="133">
        <v>0</v>
      </c>
      <c r="N45" s="133">
        <v>0</v>
      </c>
      <c r="O45" s="17"/>
    </row>
    <row r="46" spans="1:15">
      <c r="A46" s="40" t="s">
        <v>166</v>
      </c>
      <c r="B46" s="133">
        <v>1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33">
        <v>0</v>
      </c>
      <c r="I46" s="133">
        <v>0</v>
      </c>
      <c r="J46" s="133">
        <v>1</v>
      </c>
      <c r="K46" s="133">
        <v>0</v>
      </c>
      <c r="L46" s="133">
        <v>0</v>
      </c>
      <c r="M46" s="133">
        <v>0</v>
      </c>
      <c r="N46" s="133">
        <v>0</v>
      </c>
      <c r="O46" s="17"/>
    </row>
    <row r="47" spans="1:15" s="28" customFormat="1">
      <c r="A47" s="42" t="s">
        <v>124</v>
      </c>
      <c r="B47" s="147">
        <v>39</v>
      </c>
      <c r="C47" s="147">
        <v>2</v>
      </c>
      <c r="D47" s="147">
        <v>5</v>
      </c>
      <c r="E47" s="147">
        <v>12</v>
      </c>
      <c r="F47" s="147">
        <v>6</v>
      </c>
      <c r="G47" s="147">
        <v>2</v>
      </c>
      <c r="H47" s="147">
        <v>6</v>
      </c>
      <c r="I47" s="147">
        <v>0</v>
      </c>
      <c r="J47" s="147">
        <v>1</v>
      </c>
      <c r="K47" s="147">
        <v>1</v>
      </c>
      <c r="L47" s="147">
        <v>3</v>
      </c>
      <c r="M47" s="147">
        <v>0</v>
      </c>
      <c r="N47" s="147">
        <v>1</v>
      </c>
      <c r="O47" s="146"/>
    </row>
    <row r="48" spans="1:15">
      <c r="A48" s="40" t="s">
        <v>284</v>
      </c>
      <c r="B48" s="133">
        <v>4</v>
      </c>
      <c r="C48" s="133">
        <v>0</v>
      </c>
      <c r="D48" s="133">
        <v>0</v>
      </c>
      <c r="E48" s="133">
        <v>3</v>
      </c>
      <c r="F48" s="133">
        <v>1</v>
      </c>
      <c r="G48" s="133">
        <v>0</v>
      </c>
      <c r="H48" s="133">
        <v>0</v>
      </c>
      <c r="I48" s="133">
        <v>0</v>
      </c>
      <c r="J48" s="133">
        <v>0</v>
      </c>
      <c r="K48" s="133">
        <v>0</v>
      </c>
      <c r="L48" s="133">
        <v>0</v>
      </c>
      <c r="M48" s="133">
        <v>0</v>
      </c>
      <c r="N48" s="133">
        <v>0</v>
      </c>
      <c r="O48" s="17"/>
    </row>
    <row r="49" spans="1:15">
      <c r="A49" s="40" t="s">
        <v>160</v>
      </c>
      <c r="B49" s="133">
        <v>1</v>
      </c>
      <c r="C49" s="133">
        <v>0</v>
      </c>
      <c r="D49" s="133">
        <v>0</v>
      </c>
      <c r="E49" s="133">
        <v>0</v>
      </c>
      <c r="F49" s="133">
        <v>0</v>
      </c>
      <c r="G49" s="133">
        <v>0</v>
      </c>
      <c r="H49" s="133">
        <v>0</v>
      </c>
      <c r="I49" s="133">
        <v>0</v>
      </c>
      <c r="J49" s="133">
        <v>0</v>
      </c>
      <c r="K49" s="133">
        <v>0</v>
      </c>
      <c r="L49" s="133">
        <v>1</v>
      </c>
      <c r="M49" s="133">
        <v>0</v>
      </c>
      <c r="N49" s="133">
        <v>0</v>
      </c>
      <c r="O49" s="17"/>
    </row>
    <row r="50" spans="1:15">
      <c r="A50" s="40" t="s">
        <v>80</v>
      </c>
      <c r="B50" s="133">
        <v>34</v>
      </c>
      <c r="C50" s="133">
        <v>2</v>
      </c>
      <c r="D50" s="133">
        <v>5</v>
      </c>
      <c r="E50" s="133">
        <v>9</v>
      </c>
      <c r="F50" s="133">
        <v>5</v>
      </c>
      <c r="G50" s="133">
        <v>2</v>
      </c>
      <c r="H50" s="133">
        <v>6</v>
      </c>
      <c r="I50" s="133">
        <v>0</v>
      </c>
      <c r="J50" s="133">
        <v>1</v>
      </c>
      <c r="K50" s="133">
        <v>1</v>
      </c>
      <c r="L50" s="133">
        <v>2</v>
      </c>
      <c r="M50" s="133">
        <v>0</v>
      </c>
      <c r="N50" s="133">
        <v>1</v>
      </c>
      <c r="O50" s="17"/>
    </row>
    <row r="51" spans="1:15" s="28" customFormat="1">
      <c r="A51" s="42" t="s">
        <v>59</v>
      </c>
      <c r="B51" s="147">
        <v>1</v>
      </c>
      <c r="C51" s="147">
        <v>0</v>
      </c>
      <c r="D51" s="147">
        <v>0</v>
      </c>
      <c r="E51" s="147">
        <v>0</v>
      </c>
      <c r="F51" s="147">
        <v>0</v>
      </c>
      <c r="G51" s="147">
        <v>0</v>
      </c>
      <c r="H51" s="147">
        <v>0</v>
      </c>
      <c r="I51" s="147">
        <v>0</v>
      </c>
      <c r="J51" s="147">
        <v>1</v>
      </c>
      <c r="K51" s="147">
        <v>0</v>
      </c>
      <c r="L51" s="147">
        <v>0</v>
      </c>
      <c r="M51" s="147">
        <v>0</v>
      </c>
      <c r="N51" s="147">
        <v>0</v>
      </c>
      <c r="O51" s="146"/>
    </row>
    <row r="52" spans="1:15">
      <c r="A52" s="40" t="s">
        <v>166</v>
      </c>
      <c r="B52" s="133">
        <v>1</v>
      </c>
      <c r="C52" s="133">
        <v>0</v>
      </c>
      <c r="D52" s="133">
        <v>0</v>
      </c>
      <c r="E52" s="133">
        <v>0</v>
      </c>
      <c r="F52" s="133">
        <v>0</v>
      </c>
      <c r="G52" s="133">
        <v>0</v>
      </c>
      <c r="H52" s="133">
        <v>0</v>
      </c>
      <c r="I52" s="133">
        <v>0</v>
      </c>
      <c r="J52" s="133">
        <v>1</v>
      </c>
      <c r="K52" s="133">
        <v>0</v>
      </c>
      <c r="L52" s="133">
        <v>0</v>
      </c>
      <c r="M52" s="133">
        <v>0</v>
      </c>
      <c r="N52" s="133">
        <v>0</v>
      </c>
      <c r="O52" s="17"/>
    </row>
    <row r="53" spans="1:15" s="28" customFormat="1">
      <c r="A53" s="42" t="s">
        <v>11</v>
      </c>
      <c r="B53" s="147">
        <v>12</v>
      </c>
      <c r="C53" s="147">
        <v>0</v>
      </c>
      <c r="D53" s="147">
        <v>0</v>
      </c>
      <c r="E53" s="147">
        <v>2</v>
      </c>
      <c r="F53" s="147">
        <v>1</v>
      </c>
      <c r="G53" s="147">
        <v>0</v>
      </c>
      <c r="H53" s="147">
        <v>2</v>
      </c>
      <c r="I53" s="147">
        <v>0</v>
      </c>
      <c r="J53" s="147">
        <v>3</v>
      </c>
      <c r="K53" s="147">
        <v>2</v>
      </c>
      <c r="L53" s="147">
        <v>1</v>
      </c>
      <c r="M53" s="147">
        <v>1</v>
      </c>
      <c r="N53" s="147">
        <v>0</v>
      </c>
      <c r="O53" s="146"/>
    </row>
    <row r="54" spans="1:15">
      <c r="A54" s="40" t="s">
        <v>158</v>
      </c>
      <c r="B54" s="133">
        <v>10</v>
      </c>
      <c r="C54" s="133">
        <v>0</v>
      </c>
      <c r="D54" s="133">
        <v>0</v>
      </c>
      <c r="E54" s="133">
        <v>2</v>
      </c>
      <c r="F54" s="133">
        <v>1</v>
      </c>
      <c r="G54" s="133">
        <v>0</v>
      </c>
      <c r="H54" s="133">
        <v>1</v>
      </c>
      <c r="I54" s="133">
        <v>0</v>
      </c>
      <c r="J54" s="133">
        <v>3</v>
      </c>
      <c r="K54" s="133">
        <v>2</v>
      </c>
      <c r="L54" s="133">
        <v>1</v>
      </c>
      <c r="M54" s="133">
        <v>0</v>
      </c>
      <c r="N54" s="133">
        <v>0</v>
      </c>
      <c r="O54" s="17"/>
    </row>
    <row r="55" spans="1:15">
      <c r="A55" s="40" t="s">
        <v>160</v>
      </c>
      <c r="B55" s="133">
        <v>1</v>
      </c>
      <c r="C55" s="133">
        <v>0</v>
      </c>
      <c r="D55" s="133">
        <v>0</v>
      </c>
      <c r="E55" s="133">
        <v>0</v>
      </c>
      <c r="F55" s="133">
        <v>0</v>
      </c>
      <c r="G55" s="133">
        <v>0</v>
      </c>
      <c r="H55" s="133">
        <v>1</v>
      </c>
      <c r="I55" s="133">
        <v>0</v>
      </c>
      <c r="J55" s="133">
        <v>0</v>
      </c>
      <c r="K55" s="133">
        <v>0</v>
      </c>
      <c r="L55" s="133">
        <v>0</v>
      </c>
      <c r="M55" s="133">
        <v>0</v>
      </c>
      <c r="N55" s="133">
        <v>0</v>
      </c>
      <c r="O55" s="17"/>
    </row>
    <row r="56" spans="1:15">
      <c r="A56" s="40" t="s">
        <v>166</v>
      </c>
      <c r="B56" s="133">
        <v>1</v>
      </c>
      <c r="C56" s="133">
        <v>0</v>
      </c>
      <c r="D56" s="133">
        <v>0</v>
      </c>
      <c r="E56" s="133">
        <v>0</v>
      </c>
      <c r="F56" s="133">
        <v>0</v>
      </c>
      <c r="G56" s="133">
        <v>0</v>
      </c>
      <c r="H56" s="133">
        <v>0</v>
      </c>
      <c r="I56" s="133">
        <v>0</v>
      </c>
      <c r="J56" s="133">
        <v>0</v>
      </c>
      <c r="K56" s="133">
        <v>0</v>
      </c>
      <c r="L56" s="133">
        <v>0</v>
      </c>
      <c r="M56" s="133">
        <v>1</v>
      </c>
      <c r="N56" s="133">
        <v>0</v>
      </c>
      <c r="O56" s="17"/>
    </row>
    <row r="57" spans="1:15" s="28" customFormat="1">
      <c r="A57" s="42" t="s">
        <v>12</v>
      </c>
      <c r="B57" s="147">
        <v>123</v>
      </c>
      <c r="C57" s="147">
        <v>6</v>
      </c>
      <c r="D57" s="147">
        <v>5</v>
      </c>
      <c r="E57" s="147">
        <v>9</v>
      </c>
      <c r="F57" s="147">
        <v>12</v>
      </c>
      <c r="G57" s="147">
        <v>10</v>
      </c>
      <c r="H57" s="147">
        <v>8</v>
      </c>
      <c r="I57" s="147">
        <v>7</v>
      </c>
      <c r="J57" s="147">
        <v>15</v>
      </c>
      <c r="K57" s="147">
        <v>7</v>
      </c>
      <c r="L57" s="147">
        <v>13</v>
      </c>
      <c r="M57" s="147">
        <v>14</v>
      </c>
      <c r="N57" s="147">
        <v>17</v>
      </c>
      <c r="O57" s="146"/>
    </row>
    <row r="58" spans="1:15">
      <c r="A58" s="40" t="s">
        <v>158</v>
      </c>
      <c r="B58" s="133">
        <v>97</v>
      </c>
      <c r="C58" s="133">
        <v>4</v>
      </c>
      <c r="D58" s="133">
        <v>4</v>
      </c>
      <c r="E58" s="133">
        <v>6</v>
      </c>
      <c r="F58" s="133">
        <v>8</v>
      </c>
      <c r="G58" s="133">
        <v>9</v>
      </c>
      <c r="H58" s="133">
        <v>5</v>
      </c>
      <c r="I58" s="133">
        <v>6</v>
      </c>
      <c r="J58" s="133">
        <v>12</v>
      </c>
      <c r="K58" s="133">
        <v>7</v>
      </c>
      <c r="L58" s="133">
        <v>9</v>
      </c>
      <c r="M58" s="133">
        <v>13</v>
      </c>
      <c r="N58" s="133">
        <v>14</v>
      </c>
      <c r="O58" s="17"/>
    </row>
    <row r="59" spans="1:15">
      <c r="A59" s="40" t="s">
        <v>160</v>
      </c>
      <c r="B59" s="133">
        <v>24</v>
      </c>
      <c r="C59" s="133">
        <v>2</v>
      </c>
      <c r="D59" s="133">
        <v>1</v>
      </c>
      <c r="E59" s="133">
        <v>3</v>
      </c>
      <c r="F59" s="133">
        <v>4</v>
      </c>
      <c r="G59" s="133">
        <v>1</v>
      </c>
      <c r="H59" s="133">
        <v>2</v>
      </c>
      <c r="I59" s="133">
        <v>1</v>
      </c>
      <c r="J59" s="133">
        <v>3</v>
      </c>
      <c r="K59" s="133">
        <v>0</v>
      </c>
      <c r="L59" s="133">
        <v>4</v>
      </c>
      <c r="M59" s="133">
        <v>0</v>
      </c>
      <c r="N59" s="133">
        <v>3</v>
      </c>
      <c r="O59" s="17"/>
    </row>
    <row r="60" spans="1:15">
      <c r="A60" s="40" t="s">
        <v>162</v>
      </c>
      <c r="B60" s="133">
        <v>2</v>
      </c>
      <c r="C60" s="133">
        <v>0</v>
      </c>
      <c r="D60" s="133">
        <v>0</v>
      </c>
      <c r="E60" s="133">
        <v>0</v>
      </c>
      <c r="F60" s="133">
        <v>0</v>
      </c>
      <c r="G60" s="133">
        <v>0</v>
      </c>
      <c r="H60" s="133">
        <v>1</v>
      </c>
      <c r="I60" s="133">
        <v>0</v>
      </c>
      <c r="J60" s="133">
        <v>0</v>
      </c>
      <c r="K60" s="133">
        <v>0</v>
      </c>
      <c r="L60" s="133">
        <v>0</v>
      </c>
      <c r="M60" s="133">
        <v>1</v>
      </c>
      <c r="N60" s="133">
        <v>0</v>
      </c>
      <c r="O60" s="17"/>
    </row>
    <row r="61" spans="1:15" s="28" customFormat="1">
      <c r="A61" s="42" t="s">
        <v>90</v>
      </c>
      <c r="B61" s="147">
        <v>3</v>
      </c>
      <c r="C61" s="147">
        <v>1</v>
      </c>
      <c r="D61" s="147">
        <v>1</v>
      </c>
      <c r="E61" s="147">
        <v>0</v>
      </c>
      <c r="F61" s="147">
        <v>0</v>
      </c>
      <c r="G61" s="147">
        <v>0</v>
      </c>
      <c r="H61" s="147">
        <v>0</v>
      </c>
      <c r="I61" s="147">
        <v>0</v>
      </c>
      <c r="J61" s="147">
        <v>0</v>
      </c>
      <c r="K61" s="147">
        <v>1</v>
      </c>
      <c r="L61" s="147">
        <v>0</v>
      </c>
      <c r="M61" s="147">
        <v>0</v>
      </c>
      <c r="N61" s="147">
        <v>0</v>
      </c>
      <c r="O61" s="146"/>
    </row>
    <row r="62" spans="1:15">
      <c r="A62" s="40" t="s">
        <v>158</v>
      </c>
      <c r="B62" s="133">
        <v>3</v>
      </c>
      <c r="C62" s="133">
        <v>1</v>
      </c>
      <c r="D62" s="133">
        <v>1</v>
      </c>
      <c r="E62" s="133">
        <v>0</v>
      </c>
      <c r="F62" s="133">
        <v>0</v>
      </c>
      <c r="G62" s="133">
        <v>0</v>
      </c>
      <c r="H62" s="133">
        <v>0</v>
      </c>
      <c r="I62" s="133">
        <v>0</v>
      </c>
      <c r="J62" s="133">
        <v>0</v>
      </c>
      <c r="K62" s="133">
        <v>1</v>
      </c>
      <c r="L62" s="133">
        <v>0</v>
      </c>
      <c r="M62" s="133">
        <v>0</v>
      </c>
      <c r="N62" s="133">
        <v>0</v>
      </c>
      <c r="O62" s="17"/>
    </row>
    <row r="63" spans="1:15" s="28" customFormat="1">
      <c r="A63" s="42" t="s">
        <v>92</v>
      </c>
      <c r="B63" s="147">
        <v>8</v>
      </c>
      <c r="C63" s="147">
        <v>2</v>
      </c>
      <c r="D63" s="147">
        <v>2</v>
      </c>
      <c r="E63" s="147">
        <v>0</v>
      </c>
      <c r="F63" s="147">
        <v>1</v>
      </c>
      <c r="G63" s="147">
        <v>1</v>
      </c>
      <c r="H63" s="147">
        <v>1</v>
      </c>
      <c r="I63" s="147">
        <v>0</v>
      </c>
      <c r="J63" s="147">
        <v>0</v>
      </c>
      <c r="K63" s="147">
        <v>0</v>
      </c>
      <c r="L63" s="147">
        <v>0</v>
      </c>
      <c r="M63" s="147">
        <v>1</v>
      </c>
      <c r="N63" s="147">
        <v>0</v>
      </c>
      <c r="O63" s="146"/>
    </row>
    <row r="64" spans="1:15">
      <c r="A64" s="40" t="s">
        <v>158</v>
      </c>
      <c r="B64" s="133">
        <v>8</v>
      </c>
      <c r="C64" s="133">
        <v>2</v>
      </c>
      <c r="D64" s="133">
        <v>2</v>
      </c>
      <c r="E64" s="133">
        <v>0</v>
      </c>
      <c r="F64" s="133">
        <v>1</v>
      </c>
      <c r="G64" s="133">
        <v>1</v>
      </c>
      <c r="H64" s="133">
        <v>1</v>
      </c>
      <c r="I64" s="133">
        <v>0</v>
      </c>
      <c r="J64" s="133">
        <v>0</v>
      </c>
      <c r="K64" s="133">
        <v>0</v>
      </c>
      <c r="L64" s="133">
        <v>0</v>
      </c>
      <c r="M64" s="133">
        <v>1</v>
      </c>
      <c r="N64" s="133">
        <v>0</v>
      </c>
      <c r="O64" s="17"/>
    </row>
    <row r="65" spans="1:15" s="28" customFormat="1">
      <c r="A65" s="42" t="s">
        <v>235</v>
      </c>
      <c r="B65" s="147">
        <v>1</v>
      </c>
      <c r="C65" s="147">
        <v>0</v>
      </c>
      <c r="D65" s="147">
        <v>0</v>
      </c>
      <c r="E65" s="147">
        <v>1</v>
      </c>
      <c r="F65" s="147">
        <v>0</v>
      </c>
      <c r="G65" s="147">
        <v>0</v>
      </c>
      <c r="H65" s="147">
        <v>0</v>
      </c>
      <c r="I65" s="147">
        <v>0</v>
      </c>
      <c r="J65" s="147">
        <v>0</v>
      </c>
      <c r="K65" s="147">
        <v>0</v>
      </c>
      <c r="L65" s="147">
        <v>0</v>
      </c>
      <c r="M65" s="147">
        <v>0</v>
      </c>
      <c r="N65" s="147">
        <v>0</v>
      </c>
      <c r="O65" s="146"/>
    </row>
    <row r="66" spans="1:15">
      <c r="A66" s="40" t="s">
        <v>80</v>
      </c>
      <c r="B66" s="133">
        <v>1</v>
      </c>
      <c r="C66" s="133">
        <v>0</v>
      </c>
      <c r="D66" s="133">
        <v>0</v>
      </c>
      <c r="E66" s="133">
        <v>1</v>
      </c>
      <c r="F66" s="133">
        <v>0</v>
      </c>
      <c r="G66" s="133">
        <v>0</v>
      </c>
      <c r="H66" s="133">
        <v>0</v>
      </c>
      <c r="I66" s="133">
        <v>0</v>
      </c>
      <c r="J66" s="133">
        <v>0</v>
      </c>
      <c r="K66" s="133">
        <v>0</v>
      </c>
      <c r="L66" s="133">
        <v>0</v>
      </c>
      <c r="M66" s="133">
        <v>0</v>
      </c>
      <c r="N66" s="133">
        <v>0</v>
      </c>
      <c r="O66" s="17"/>
    </row>
    <row r="67" spans="1:15" s="28" customFormat="1">
      <c r="A67" s="42" t="s">
        <v>126</v>
      </c>
      <c r="B67" s="147">
        <v>5</v>
      </c>
      <c r="C67" s="147">
        <v>0</v>
      </c>
      <c r="D67" s="147">
        <v>3</v>
      </c>
      <c r="E67" s="147">
        <v>0</v>
      </c>
      <c r="F67" s="147">
        <v>0</v>
      </c>
      <c r="G67" s="147">
        <v>0</v>
      </c>
      <c r="H67" s="147">
        <v>1</v>
      </c>
      <c r="I67" s="147">
        <v>1</v>
      </c>
      <c r="J67" s="147">
        <v>0</v>
      </c>
      <c r="K67" s="147">
        <v>0</v>
      </c>
      <c r="L67" s="147">
        <v>0</v>
      </c>
      <c r="M67" s="147">
        <v>0</v>
      </c>
      <c r="N67" s="147">
        <v>0</v>
      </c>
      <c r="O67" s="146"/>
    </row>
    <row r="68" spans="1:15">
      <c r="A68" s="40" t="s">
        <v>159</v>
      </c>
      <c r="B68" s="133">
        <v>4</v>
      </c>
      <c r="C68" s="133">
        <v>0</v>
      </c>
      <c r="D68" s="133">
        <v>2</v>
      </c>
      <c r="E68" s="133">
        <v>0</v>
      </c>
      <c r="F68" s="133">
        <v>0</v>
      </c>
      <c r="G68" s="133">
        <v>0</v>
      </c>
      <c r="H68" s="133">
        <v>1</v>
      </c>
      <c r="I68" s="133">
        <v>1</v>
      </c>
      <c r="J68" s="133">
        <v>0</v>
      </c>
      <c r="K68" s="133">
        <v>0</v>
      </c>
      <c r="L68" s="133">
        <v>0</v>
      </c>
      <c r="M68" s="133">
        <v>0</v>
      </c>
      <c r="N68" s="133">
        <v>0</v>
      </c>
      <c r="O68" s="17"/>
    </row>
    <row r="69" spans="1:15">
      <c r="A69" s="40" t="s">
        <v>158</v>
      </c>
      <c r="B69" s="133">
        <v>1</v>
      </c>
      <c r="C69" s="133">
        <v>0</v>
      </c>
      <c r="D69" s="133">
        <v>1</v>
      </c>
      <c r="E69" s="133">
        <v>0</v>
      </c>
      <c r="F69" s="133">
        <v>0</v>
      </c>
      <c r="G69" s="133">
        <v>0</v>
      </c>
      <c r="H69" s="133">
        <v>0</v>
      </c>
      <c r="I69" s="133">
        <v>0</v>
      </c>
      <c r="J69" s="133">
        <v>0</v>
      </c>
      <c r="K69" s="133">
        <v>0</v>
      </c>
      <c r="L69" s="133">
        <v>0</v>
      </c>
      <c r="M69" s="133">
        <v>0</v>
      </c>
      <c r="N69" s="133">
        <v>0</v>
      </c>
      <c r="O69" s="17"/>
    </row>
    <row r="70" spans="1:15" s="28" customFormat="1">
      <c r="A70" s="89" t="s">
        <v>13</v>
      </c>
      <c r="B70" s="147">
        <v>11</v>
      </c>
      <c r="C70" s="147">
        <v>1</v>
      </c>
      <c r="D70" s="147">
        <v>2</v>
      </c>
      <c r="E70" s="147">
        <v>1</v>
      </c>
      <c r="F70" s="147">
        <v>1</v>
      </c>
      <c r="G70" s="147">
        <v>2</v>
      </c>
      <c r="H70" s="147">
        <v>1</v>
      </c>
      <c r="I70" s="147">
        <v>0</v>
      </c>
      <c r="J70" s="147">
        <v>0</v>
      </c>
      <c r="K70" s="147">
        <v>1</v>
      </c>
      <c r="L70" s="147">
        <v>1</v>
      </c>
      <c r="M70" s="147">
        <v>0</v>
      </c>
      <c r="N70" s="147">
        <v>1</v>
      </c>
      <c r="O70" s="146"/>
    </row>
    <row r="71" spans="1:15">
      <c r="A71" s="40" t="s">
        <v>158</v>
      </c>
      <c r="B71" s="133">
        <v>4</v>
      </c>
      <c r="C71" s="133">
        <v>0</v>
      </c>
      <c r="D71" s="133">
        <v>0</v>
      </c>
      <c r="E71" s="133">
        <v>1</v>
      </c>
      <c r="F71" s="133">
        <v>1</v>
      </c>
      <c r="G71" s="133">
        <v>1</v>
      </c>
      <c r="H71" s="133">
        <v>0</v>
      </c>
      <c r="I71" s="133">
        <v>0</v>
      </c>
      <c r="J71" s="133">
        <v>0</v>
      </c>
      <c r="K71" s="133">
        <v>1</v>
      </c>
      <c r="L71" s="133">
        <v>0</v>
      </c>
      <c r="M71" s="133">
        <v>0</v>
      </c>
      <c r="N71" s="133">
        <v>0</v>
      </c>
      <c r="O71" s="17"/>
    </row>
    <row r="72" spans="1:15">
      <c r="A72" s="40" t="s">
        <v>177</v>
      </c>
      <c r="B72" s="133">
        <v>1</v>
      </c>
      <c r="C72" s="133">
        <v>0</v>
      </c>
      <c r="D72" s="133">
        <v>0</v>
      </c>
      <c r="E72" s="133">
        <v>0</v>
      </c>
      <c r="F72" s="133">
        <v>0</v>
      </c>
      <c r="G72" s="133">
        <v>0</v>
      </c>
      <c r="H72" s="133">
        <v>0</v>
      </c>
      <c r="I72" s="133">
        <v>0</v>
      </c>
      <c r="J72" s="133">
        <v>0</v>
      </c>
      <c r="K72" s="133">
        <v>0</v>
      </c>
      <c r="L72" s="133">
        <v>0</v>
      </c>
      <c r="M72" s="133">
        <v>0</v>
      </c>
      <c r="N72" s="133">
        <v>1</v>
      </c>
      <c r="O72" s="17"/>
    </row>
    <row r="73" spans="1:15">
      <c r="A73" s="40" t="s">
        <v>162</v>
      </c>
      <c r="B73" s="133">
        <v>6</v>
      </c>
      <c r="C73" s="133">
        <v>1</v>
      </c>
      <c r="D73" s="133">
        <v>2</v>
      </c>
      <c r="E73" s="133">
        <v>0</v>
      </c>
      <c r="F73" s="133">
        <v>0</v>
      </c>
      <c r="G73" s="133">
        <v>1</v>
      </c>
      <c r="H73" s="133">
        <v>1</v>
      </c>
      <c r="I73" s="133">
        <v>0</v>
      </c>
      <c r="J73" s="133">
        <v>0</v>
      </c>
      <c r="K73" s="133">
        <v>0</v>
      </c>
      <c r="L73" s="133">
        <v>1</v>
      </c>
      <c r="M73" s="133">
        <v>0</v>
      </c>
      <c r="N73" s="133">
        <v>0</v>
      </c>
      <c r="O73" s="17"/>
    </row>
    <row r="74" spans="1:15" s="28" customFormat="1">
      <c r="A74" s="89" t="s">
        <v>61</v>
      </c>
      <c r="B74" s="147">
        <v>1</v>
      </c>
      <c r="C74" s="147">
        <v>0</v>
      </c>
      <c r="D74" s="147">
        <v>0</v>
      </c>
      <c r="E74" s="147">
        <v>1</v>
      </c>
      <c r="F74" s="147">
        <v>0</v>
      </c>
      <c r="G74" s="147">
        <v>0</v>
      </c>
      <c r="H74" s="147">
        <v>0</v>
      </c>
      <c r="I74" s="147">
        <v>0</v>
      </c>
      <c r="J74" s="147">
        <v>0</v>
      </c>
      <c r="K74" s="147">
        <v>0</v>
      </c>
      <c r="L74" s="147">
        <v>0</v>
      </c>
      <c r="M74" s="147">
        <v>0</v>
      </c>
      <c r="N74" s="147">
        <v>0</v>
      </c>
      <c r="O74" s="146"/>
    </row>
    <row r="75" spans="1:15">
      <c r="A75" s="40" t="s">
        <v>159</v>
      </c>
      <c r="B75" s="133">
        <v>0</v>
      </c>
      <c r="C75" s="133">
        <v>0</v>
      </c>
      <c r="D75" s="133">
        <v>0</v>
      </c>
      <c r="E75" s="133">
        <v>0</v>
      </c>
      <c r="F75" s="133">
        <v>0</v>
      </c>
      <c r="G75" s="133">
        <v>0</v>
      </c>
      <c r="H75" s="133">
        <v>0</v>
      </c>
      <c r="I75" s="133">
        <v>0</v>
      </c>
      <c r="J75" s="133">
        <v>0</v>
      </c>
      <c r="K75" s="133">
        <v>0</v>
      </c>
      <c r="L75" s="133">
        <v>0</v>
      </c>
      <c r="M75" s="133">
        <v>0</v>
      </c>
      <c r="N75" s="133">
        <v>0</v>
      </c>
      <c r="O75" s="17"/>
    </row>
    <row r="76" spans="1:15">
      <c r="A76" s="40" t="s">
        <v>161</v>
      </c>
      <c r="B76" s="133">
        <v>0</v>
      </c>
      <c r="C76" s="133">
        <v>0</v>
      </c>
      <c r="D76" s="133">
        <v>0</v>
      </c>
      <c r="E76" s="133">
        <v>0</v>
      </c>
      <c r="F76" s="133">
        <v>0</v>
      </c>
      <c r="G76" s="133">
        <v>0</v>
      </c>
      <c r="H76" s="133">
        <v>0</v>
      </c>
      <c r="I76" s="133">
        <v>0</v>
      </c>
      <c r="J76" s="133">
        <v>0</v>
      </c>
      <c r="K76" s="133">
        <v>0</v>
      </c>
      <c r="L76" s="133">
        <v>0</v>
      </c>
      <c r="M76" s="133">
        <v>0</v>
      </c>
      <c r="N76" s="133">
        <v>0</v>
      </c>
      <c r="O76" s="17"/>
    </row>
    <row r="77" spans="1:15">
      <c r="A77" s="40" t="s">
        <v>80</v>
      </c>
      <c r="B77" s="133">
        <v>1</v>
      </c>
      <c r="C77" s="133">
        <v>0</v>
      </c>
      <c r="D77" s="133">
        <v>0</v>
      </c>
      <c r="E77" s="133">
        <v>1</v>
      </c>
      <c r="F77" s="133">
        <v>0</v>
      </c>
      <c r="G77" s="133">
        <v>0</v>
      </c>
      <c r="H77" s="133">
        <v>0</v>
      </c>
      <c r="I77" s="133">
        <v>0</v>
      </c>
      <c r="J77" s="133">
        <v>0</v>
      </c>
      <c r="K77" s="133">
        <v>0</v>
      </c>
      <c r="L77" s="133">
        <v>0</v>
      </c>
      <c r="M77" s="133">
        <v>0</v>
      </c>
      <c r="N77" s="133">
        <v>0</v>
      </c>
      <c r="O77" s="17"/>
    </row>
    <row r="78" spans="1:15" s="28" customFormat="1">
      <c r="A78" s="42" t="s">
        <v>39</v>
      </c>
      <c r="B78" s="147">
        <v>42</v>
      </c>
      <c r="C78" s="147">
        <v>0</v>
      </c>
      <c r="D78" s="147">
        <v>1</v>
      </c>
      <c r="E78" s="147">
        <v>2</v>
      </c>
      <c r="F78" s="147">
        <v>4</v>
      </c>
      <c r="G78" s="147">
        <v>4</v>
      </c>
      <c r="H78" s="147">
        <v>5</v>
      </c>
      <c r="I78" s="147">
        <v>4</v>
      </c>
      <c r="J78" s="147">
        <v>4</v>
      </c>
      <c r="K78" s="147">
        <v>5</v>
      </c>
      <c r="L78" s="147">
        <v>4</v>
      </c>
      <c r="M78" s="147">
        <v>4</v>
      </c>
      <c r="N78" s="147">
        <v>5</v>
      </c>
      <c r="O78" s="146"/>
    </row>
    <row r="79" spans="1:15">
      <c r="A79" s="40" t="s">
        <v>158</v>
      </c>
      <c r="B79" s="133">
        <v>42</v>
      </c>
      <c r="C79" s="133">
        <v>0</v>
      </c>
      <c r="D79" s="133">
        <v>1</v>
      </c>
      <c r="E79" s="133">
        <v>2</v>
      </c>
      <c r="F79" s="133">
        <v>4</v>
      </c>
      <c r="G79" s="133">
        <v>4</v>
      </c>
      <c r="H79" s="133">
        <v>5</v>
      </c>
      <c r="I79" s="133">
        <v>4</v>
      </c>
      <c r="J79" s="133">
        <v>4</v>
      </c>
      <c r="K79" s="133">
        <v>5</v>
      </c>
      <c r="L79" s="133">
        <v>4</v>
      </c>
      <c r="M79" s="133">
        <v>4</v>
      </c>
      <c r="N79" s="133">
        <v>5</v>
      </c>
      <c r="O79" s="17"/>
    </row>
    <row r="80" spans="1:15" s="28" customFormat="1">
      <c r="A80" s="42" t="s">
        <v>14</v>
      </c>
      <c r="B80" s="147">
        <v>6</v>
      </c>
      <c r="C80" s="147">
        <v>2</v>
      </c>
      <c r="D80" s="147">
        <v>0</v>
      </c>
      <c r="E80" s="147">
        <v>0</v>
      </c>
      <c r="F80" s="147">
        <v>0</v>
      </c>
      <c r="G80" s="147">
        <v>1</v>
      </c>
      <c r="H80" s="147">
        <v>0</v>
      </c>
      <c r="I80" s="147">
        <v>0</v>
      </c>
      <c r="J80" s="147">
        <v>2</v>
      </c>
      <c r="K80" s="147">
        <v>0</v>
      </c>
      <c r="L80" s="147">
        <v>0</v>
      </c>
      <c r="M80" s="147">
        <v>1</v>
      </c>
      <c r="N80" s="147">
        <v>0</v>
      </c>
      <c r="O80" s="146"/>
    </row>
    <row r="81" spans="1:15">
      <c r="A81" s="40" t="s">
        <v>158</v>
      </c>
      <c r="B81" s="133">
        <v>2</v>
      </c>
      <c r="C81" s="133">
        <v>0</v>
      </c>
      <c r="D81" s="133">
        <v>0</v>
      </c>
      <c r="E81" s="133">
        <v>0</v>
      </c>
      <c r="F81" s="133">
        <v>0</v>
      </c>
      <c r="G81" s="133">
        <v>0</v>
      </c>
      <c r="H81" s="133">
        <v>0</v>
      </c>
      <c r="I81" s="133">
        <v>0</v>
      </c>
      <c r="J81" s="133">
        <v>2</v>
      </c>
      <c r="K81" s="133">
        <v>0</v>
      </c>
      <c r="L81" s="133">
        <v>0</v>
      </c>
      <c r="M81" s="133">
        <v>0</v>
      </c>
      <c r="N81" s="133">
        <v>0</v>
      </c>
      <c r="O81" s="17"/>
    </row>
    <row r="82" spans="1:15">
      <c r="A82" s="40" t="s">
        <v>284</v>
      </c>
      <c r="B82" s="133">
        <v>1</v>
      </c>
      <c r="C82" s="133">
        <v>0</v>
      </c>
      <c r="D82" s="133">
        <v>0</v>
      </c>
      <c r="E82" s="133">
        <v>0</v>
      </c>
      <c r="F82" s="133">
        <v>0</v>
      </c>
      <c r="G82" s="133">
        <v>0</v>
      </c>
      <c r="H82" s="133">
        <v>0</v>
      </c>
      <c r="I82" s="133">
        <v>0</v>
      </c>
      <c r="J82" s="133">
        <v>0</v>
      </c>
      <c r="K82" s="133">
        <v>0</v>
      </c>
      <c r="L82" s="133">
        <v>0</v>
      </c>
      <c r="M82" s="133">
        <v>1</v>
      </c>
      <c r="N82" s="133">
        <v>0</v>
      </c>
      <c r="O82" s="17"/>
    </row>
    <row r="83" spans="1:15">
      <c r="A83" s="40" t="s">
        <v>162</v>
      </c>
      <c r="B83" s="133">
        <v>2</v>
      </c>
      <c r="C83" s="133">
        <v>1</v>
      </c>
      <c r="D83" s="133">
        <v>0</v>
      </c>
      <c r="E83" s="133">
        <v>0</v>
      </c>
      <c r="F83" s="133">
        <v>0</v>
      </c>
      <c r="G83" s="133">
        <v>1</v>
      </c>
      <c r="H83" s="133">
        <v>0</v>
      </c>
      <c r="I83" s="133">
        <v>0</v>
      </c>
      <c r="J83" s="133">
        <v>0</v>
      </c>
      <c r="K83" s="133">
        <v>0</v>
      </c>
      <c r="L83" s="133">
        <v>0</v>
      </c>
      <c r="M83" s="133">
        <v>0</v>
      </c>
      <c r="N83" s="133">
        <v>0</v>
      </c>
      <c r="O83" s="17"/>
    </row>
    <row r="84" spans="1:15">
      <c r="A84" s="40" t="s">
        <v>80</v>
      </c>
      <c r="B84" s="133">
        <v>1</v>
      </c>
      <c r="C84" s="133">
        <v>1</v>
      </c>
      <c r="D84" s="133">
        <v>0</v>
      </c>
      <c r="E84" s="133">
        <v>0</v>
      </c>
      <c r="F84" s="133">
        <v>0</v>
      </c>
      <c r="G84" s="133">
        <v>0</v>
      </c>
      <c r="H84" s="133">
        <v>0</v>
      </c>
      <c r="I84" s="133">
        <v>0</v>
      </c>
      <c r="J84" s="133">
        <v>0</v>
      </c>
      <c r="K84" s="133">
        <v>0</v>
      </c>
      <c r="L84" s="133">
        <v>0</v>
      </c>
      <c r="M84" s="133">
        <v>0</v>
      </c>
      <c r="N84" s="133">
        <v>0</v>
      </c>
      <c r="O84" s="17"/>
    </row>
    <row r="85" spans="1:15" s="28" customFormat="1">
      <c r="A85" s="42" t="s">
        <v>48</v>
      </c>
      <c r="B85" s="147">
        <v>280</v>
      </c>
      <c r="C85" s="147">
        <v>21</v>
      </c>
      <c r="D85" s="147">
        <v>19</v>
      </c>
      <c r="E85" s="147">
        <v>41</v>
      </c>
      <c r="F85" s="147">
        <v>31</v>
      </c>
      <c r="G85" s="147">
        <v>24</v>
      </c>
      <c r="H85" s="147">
        <v>33</v>
      </c>
      <c r="I85" s="147">
        <v>15</v>
      </c>
      <c r="J85" s="147">
        <v>16</v>
      </c>
      <c r="K85" s="147">
        <v>22</v>
      </c>
      <c r="L85" s="147">
        <v>20</v>
      </c>
      <c r="M85" s="147">
        <v>20</v>
      </c>
      <c r="N85" s="147">
        <v>18</v>
      </c>
      <c r="O85" s="146"/>
    </row>
    <row r="86" spans="1:15">
      <c r="A86" s="40" t="s">
        <v>159</v>
      </c>
      <c r="B86" s="133">
        <v>82</v>
      </c>
      <c r="C86" s="133">
        <v>6</v>
      </c>
      <c r="D86" s="133">
        <v>5</v>
      </c>
      <c r="E86" s="133">
        <v>7</v>
      </c>
      <c r="F86" s="133">
        <v>7</v>
      </c>
      <c r="G86" s="133">
        <v>8</v>
      </c>
      <c r="H86" s="133">
        <v>9</v>
      </c>
      <c r="I86" s="133">
        <v>4</v>
      </c>
      <c r="J86" s="133">
        <v>6</v>
      </c>
      <c r="K86" s="133">
        <v>8</v>
      </c>
      <c r="L86" s="133">
        <v>7</v>
      </c>
      <c r="M86" s="133">
        <v>8</v>
      </c>
      <c r="N86" s="133">
        <v>7</v>
      </c>
      <c r="O86" s="17"/>
    </row>
    <row r="87" spans="1:15">
      <c r="A87" s="40" t="s">
        <v>158</v>
      </c>
      <c r="B87" s="133">
        <v>5</v>
      </c>
      <c r="C87" s="133">
        <v>0</v>
      </c>
      <c r="D87" s="133">
        <v>0</v>
      </c>
      <c r="E87" s="133">
        <v>1</v>
      </c>
      <c r="F87" s="133">
        <v>0</v>
      </c>
      <c r="G87" s="133">
        <v>0</v>
      </c>
      <c r="H87" s="133">
        <v>1</v>
      </c>
      <c r="I87" s="133">
        <v>0</v>
      </c>
      <c r="J87" s="133">
        <v>0</v>
      </c>
      <c r="K87" s="133">
        <v>2</v>
      </c>
      <c r="L87" s="133">
        <v>1</v>
      </c>
      <c r="M87" s="133">
        <v>0</v>
      </c>
      <c r="N87" s="133">
        <v>0</v>
      </c>
      <c r="O87" s="17"/>
    </row>
    <row r="88" spans="1:15">
      <c r="A88" s="40" t="s">
        <v>177</v>
      </c>
      <c r="B88" s="133">
        <v>2</v>
      </c>
      <c r="C88" s="133">
        <v>0</v>
      </c>
      <c r="D88" s="133">
        <v>0</v>
      </c>
      <c r="E88" s="133">
        <v>0</v>
      </c>
      <c r="F88" s="133">
        <v>1</v>
      </c>
      <c r="G88" s="133">
        <v>0</v>
      </c>
      <c r="H88" s="133">
        <v>0</v>
      </c>
      <c r="I88" s="133">
        <v>0</v>
      </c>
      <c r="J88" s="133">
        <v>0</v>
      </c>
      <c r="K88" s="133">
        <v>0</v>
      </c>
      <c r="L88" s="133">
        <v>1</v>
      </c>
      <c r="M88" s="133">
        <v>0</v>
      </c>
      <c r="N88" s="133">
        <v>0</v>
      </c>
      <c r="O88" s="17"/>
    </row>
    <row r="89" spans="1:15">
      <c r="A89" s="40" t="s">
        <v>160</v>
      </c>
      <c r="B89" s="133">
        <v>2</v>
      </c>
      <c r="C89" s="133">
        <v>0</v>
      </c>
      <c r="D89" s="133">
        <v>0</v>
      </c>
      <c r="E89" s="133">
        <v>0</v>
      </c>
      <c r="F89" s="133">
        <v>0</v>
      </c>
      <c r="G89" s="133">
        <v>0</v>
      </c>
      <c r="H89" s="133">
        <v>0</v>
      </c>
      <c r="I89" s="133">
        <v>1</v>
      </c>
      <c r="J89" s="133">
        <v>0</v>
      </c>
      <c r="K89" s="133">
        <v>0</v>
      </c>
      <c r="L89" s="133">
        <v>1</v>
      </c>
      <c r="M89" s="133">
        <v>0</v>
      </c>
      <c r="N89" s="133">
        <v>0</v>
      </c>
      <c r="O89" s="17"/>
    </row>
    <row r="90" spans="1:15">
      <c r="A90" s="40" t="s">
        <v>166</v>
      </c>
      <c r="B90" s="133">
        <v>5</v>
      </c>
      <c r="C90" s="133">
        <v>0</v>
      </c>
      <c r="D90" s="133">
        <v>0</v>
      </c>
      <c r="E90" s="133">
        <v>0</v>
      </c>
      <c r="F90" s="133">
        <v>0</v>
      </c>
      <c r="G90" s="133">
        <v>0</v>
      </c>
      <c r="H90" s="133">
        <v>2</v>
      </c>
      <c r="I90" s="133">
        <v>0</v>
      </c>
      <c r="J90" s="133">
        <v>0</v>
      </c>
      <c r="K90" s="133">
        <v>1</v>
      </c>
      <c r="L90" s="133">
        <v>1</v>
      </c>
      <c r="M90" s="133">
        <v>0</v>
      </c>
      <c r="N90" s="133">
        <v>1</v>
      </c>
      <c r="O90" s="17"/>
    </row>
    <row r="91" spans="1:15">
      <c r="A91" s="40" t="s">
        <v>173</v>
      </c>
      <c r="B91" s="133">
        <v>1</v>
      </c>
      <c r="C91" s="133">
        <v>1</v>
      </c>
      <c r="D91" s="133">
        <v>0</v>
      </c>
      <c r="E91" s="133">
        <v>0</v>
      </c>
      <c r="F91" s="133">
        <v>0</v>
      </c>
      <c r="G91" s="133">
        <v>0</v>
      </c>
      <c r="H91" s="133">
        <v>0</v>
      </c>
      <c r="I91" s="133">
        <v>0</v>
      </c>
      <c r="J91" s="133">
        <v>0</v>
      </c>
      <c r="K91" s="133">
        <v>0</v>
      </c>
      <c r="L91" s="133">
        <v>0</v>
      </c>
      <c r="M91" s="133">
        <v>0</v>
      </c>
      <c r="N91" s="133">
        <v>0</v>
      </c>
      <c r="O91" s="17"/>
    </row>
    <row r="92" spans="1:15">
      <c r="A92" s="40" t="s">
        <v>161</v>
      </c>
      <c r="B92" s="133">
        <v>62</v>
      </c>
      <c r="C92" s="133">
        <v>5</v>
      </c>
      <c r="D92" s="133">
        <v>2</v>
      </c>
      <c r="E92" s="133">
        <v>4</v>
      </c>
      <c r="F92" s="133">
        <v>4</v>
      </c>
      <c r="G92" s="133">
        <v>3</v>
      </c>
      <c r="H92" s="133">
        <v>5</v>
      </c>
      <c r="I92" s="133">
        <v>4</v>
      </c>
      <c r="J92" s="133">
        <v>6</v>
      </c>
      <c r="K92" s="133">
        <v>9</v>
      </c>
      <c r="L92" s="133">
        <v>8</v>
      </c>
      <c r="M92" s="133">
        <v>8</v>
      </c>
      <c r="N92" s="133">
        <v>4</v>
      </c>
      <c r="O92" s="17"/>
    </row>
    <row r="93" spans="1:15">
      <c r="A93" s="40" t="s">
        <v>80</v>
      </c>
      <c r="B93" s="133">
        <v>121</v>
      </c>
      <c r="C93" s="133">
        <v>9</v>
      </c>
      <c r="D93" s="133">
        <v>12</v>
      </c>
      <c r="E93" s="133">
        <v>29</v>
      </c>
      <c r="F93" s="133">
        <v>19</v>
      </c>
      <c r="G93" s="133">
        <v>13</v>
      </c>
      <c r="H93" s="133">
        <v>16</v>
      </c>
      <c r="I93" s="133">
        <v>6</v>
      </c>
      <c r="J93" s="133">
        <v>4</v>
      </c>
      <c r="K93" s="133">
        <v>2</v>
      </c>
      <c r="L93" s="133">
        <v>1</v>
      </c>
      <c r="M93" s="133">
        <v>4</v>
      </c>
      <c r="N93" s="133">
        <v>6</v>
      </c>
      <c r="O93" s="17"/>
    </row>
    <row r="94" spans="1:15" s="28" customFormat="1">
      <c r="A94" s="42" t="s">
        <v>15</v>
      </c>
      <c r="B94" s="147">
        <v>7</v>
      </c>
      <c r="C94" s="147">
        <v>0</v>
      </c>
      <c r="D94" s="147">
        <v>0</v>
      </c>
      <c r="E94" s="147">
        <v>2</v>
      </c>
      <c r="F94" s="147">
        <v>1</v>
      </c>
      <c r="G94" s="147">
        <v>1</v>
      </c>
      <c r="H94" s="147">
        <v>0</v>
      </c>
      <c r="I94" s="147">
        <v>0</v>
      </c>
      <c r="J94" s="147">
        <v>0</v>
      </c>
      <c r="K94" s="147">
        <v>1</v>
      </c>
      <c r="L94" s="147">
        <v>0</v>
      </c>
      <c r="M94" s="147">
        <v>1</v>
      </c>
      <c r="N94" s="147">
        <v>1</v>
      </c>
      <c r="O94" s="146"/>
    </row>
    <row r="95" spans="1:15">
      <c r="A95" s="40" t="s">
        <v>160</v>
      </c>
      <c r="B95" s="133">
        <v>4</v>
      </c>
      <c r="C95" s="133">
        <v>0</v>
      </c>
      <c r="D95" s="133">
        <v>0</v>
      </c>
      <c r="E95" s="133">
        <v>2</v>
      </c>
      <c r="F95" s="133">
        <v>0</v>
      </c>
      <c r="G95" s="133">
        <v>1</v>
      </c>
      <c r="H95" s="133">
        <v>0</v>
      </c>
      <c r="I95" s="133">
        <v>0</v>
      </c>
      <c r="J95" s="133">
        <v>0</v>
      </c>
      <c r="K95" s="133">
        <v>0</v>
      </c>
      <c r="L95" s="133">
        <v>0</v>
      </c>
      <c r="M95" s="133">
        <v>1</v>
      </c>
      <c r="N95" s="133">
        <v>0</v>
      </c>
      <c r="O95" s="17"/>
    </row>
    <row r="96" spans="1:15">
      <c r="A96" s="40" t="s">
        <v>162</v>
      </c>
      <c r="B96" s="133">
        <v>2</v>
      </c>
      <c r="C96" s="133">
        <v>0</v>
      </c>
      <c r="D96" s="133">
        <v>0</v>
      </c>
      <c r="E96" s="133">
        <v>0</v>
      </c>
      <c r="F96" s="133">
        <v>1</v>
      </c>
      <c r="G96" s="133">
        <v>0</v>
      </c>
      <c r="H96" s="133">
        <v>0</v>
      </c>
      <c r="I96" s="133">
        <v>0</v>
      </c>
      <c r="J96" s="133">
        <v>0</v>
      </c>
      <c r="K96" s="133">
        <v>0</v>
      </c>
      <c r="L96" s="133">
        <v>0</v>
      </c>
      <c r="M96" s="133">
        <v>0</v>
      </c>
      <c r="N96" s="133">
        <v>1</v>
      </c>
      <c r="O96" s="17"/>
    </row>
    <row r="97" spans="1:15">
      <c r="A97" s="40" t="s">
        <v>158</v>
      </c>
      <c r="B97" s="133">
        <v>1</v>
      </c>
      <c r="C97" s="133">
        <v>0</v>
      </c>
      <c r="D97" s="133">
        <v>0</v>
      </c>
      <c r="E97" s="133">
        <v>0</v>
      </c>
      <c r="F97" s="133">
        <v>0</v>
      </c>
      <c r="G97" s="133">
        <v>0</v>
      </c>
      <c r="H97" s="133">
        <v>0</v>
      </c>
      <c r="I97" s="133">
        <v>0</v>
      </c>
      <c r="J97" s="133">
        <v>0</v>
      </c>
      <c r="K97" s="133">
        <v>1</v>
      </c>
      <c r="L97" s="133">
        <v>0</v>
      </c>
      <c r="M97" s="133">
        <v>0</v>
      </c>
      <c r="N97" s="133">
        <v>0</v>
      </c>
      <c r="O97" s="17"/>
    </row>
    <row r="98" spans="1:15" s="28" customFormat="1">
      <c r="A98" s="42" t="s">
        <v>16</v>
      </c>
      <c r="B98" s="147">
        <v>25</v>
      </c>
      <c r="C98" s="147">
        <v>1</v>
      </c>
      <c r="D98" s="147">
        <v>2</v>
      </c>
      <c r="E98" s="147">
        <v>5</v>
      </c>
      <c r="F98" s="147">
        <v>1</v>
      </c>
      <c r="G98" s="147">
        <v>5</v>
      </c>
      <c r="H98" s="147">
        <v>1</v>
      </c>
      <c r="I98" s="147">
        <v>1</v>
      </c>
      <c r="J98" s="147">
        <v>1</v>
      </c>
      <c r="K98" s="147">
        <v>0</v>
      </c>
      <c r="L98" s="147">
        <v>1</v>
      </c>
      <c r="M98" s="147">
        <v>1</v>
      </c>
      <c r="N98" s="147">
        <v>6</v>
      </c>
      <c r="O98" s="146"/>
    </row>
    <row r="99" spans="1:15">
      <c r="A99" s="40" t="s">
        <v>159</v>
      </c>
      <c r="B99" s="133">
        <v>1</v>
      </c>
      <c r="C99" s="133">
        <v>0</v>
      </c>
      <c r="D99" s="133">
        <v>0</v>
      </c>
      <c r="E99" s="133">
        <v>0</v>
      </c>
      <c r="F99" s="133">
        <v>0</v>
      </c>
      <c r="G99" s="133">
        <v>0</v>
      </c>
      <c r="H99" s="133">
        <v>0</v>
      </c>
      <c r="I99" s="133">
        <v>0</v>
      </c>
      <c r="J99" s="133">
        <v>0</v>
      </c>
      <c r="K99" s="133">
        <v>0</v>
      </c>
      <c r="L99" s="133">
        <v>1</v>
      </c>
      <c r="M99" s="133">
        <v>0</v>
      </c>
      <c r="N99" s="133">
        <v>0</v>
      </c>
      <c r="O99" s="17"/>
    </row>
    <row r="100" spans="1:15">
      <c r="A100" s="40" t="s">
        <v>158</v>
      </c>
      <c r="B100" s="133">
        <v>1</v>
      </c>
      <c r="C100" s="133">
        <v>0</v>
      </c>
      <c r="D100" s="133">
        <v>0</v>
      </c>
      <c r="E100" s="133">
        <v>0</v>
      </c>
      <c r="F100" s="133">
        <v>0</v>
      </c>
      <c r="G100" s="133">
        <v>0</v>
      </c>
      <c r="H100" s="133">
        <v>0</v>
      </c>
      <c r="I100" s="133">
        <v>0</v>
      </c>
      <c r="J100" s="133">
        <v>0</v>
      </c>
      <c r="K100" s="133">
        <v>0</v>
      </c>
      <c r="L100" s="133">
        <v>0</v>
      </c>
      <c r="M100" s="133">
        <v>0</v>
      </c>
      <c r="N100" s="133">
        <v>1</v>
      </c>
      <c r="O100" s="17"/>
    </row>
    <row r="101" spans="1:15">
      <c r="A101" s="40" t="s">
        <v>177</v>
      </c>
      <c r="B101" s="133">
        <v>3</v>
      </c>
      <c r="C101" s="133">
        <v>0</v>
      </c>
      <c r="D101" s="133">
        <v>0</v>
      </c>
      <c r="E101" s="133">
        <v>1</v>
      </c>
      <c r="F101" s="133">
        <v>0</v>
      </c>
      <c r="G101" s="133">
        <v>0</v>
      </c>
      <c r="H101" s="133">
        <v>0</v>
      </c>
      <c r="I101" s="133">
        <v>0</v>
      </c>
      <c r="J101" s="133">
        <v>0</v>
      </c>
      <c r="K101" s="133">
        <v>0</v>
      </c>
      <c r="L101" s="133">
        <v>0</v>
      </c>
      <c r="M101" s="133">
        <v>0</v>
      </c>
      <c r="N101" s="133">
        <v>2</v>
      </c>
      <c r="O101" s="17"/>
    </row>
    <row r="102" spans="1:15">
      <c r="A102" s="40" t="s">
        <v>166</v>
      </c>
      <c r="B102" s="133">
        <v>1</v>
      </c>
      <c r="C102" s="133">
        <v>0</v>
      </c>
      <c r="D102" s="133">
        <v>0</v>
      </c>
      <c r="E102" s="133">
        <v>0</v>
      </c>
      <c r="F102" s="133">
        <v>0</v>
      </c>
      <c r="G102" s="133">
        <v>1</v>
      </c>
      <c r="H102" s="133">
        <v>0</v>
      </c>
      <c r="I102" s="133">
        <v>0</v>
      </c>
      <c r="J102" s="133">
        <v>0</v>
      </c>
      <c r="K102" s="133">
        <v>0</v>
      </c>
      <c r="L102" s="133">
        <v>0</v>
      </c>
      <c r="M102" s="133">
        <v>0</v>
      </c>
      <c r="N102" s="133">
        <v>0</v>
      </c>
      <c r="O102" s="17"/>
    </row>
    <row r="103" spans="1:15">
      <c r="A103" s="40" t="s">
        <v>162</v>
      </c>
      <c r="B103" s="133">
        <v>4</v>
      </c>
      <c r="C103" s="133">
        <v>0</v>
      </c>
      <c r="D103" s="133">
        <v>0</v>
      </c>
      <c r="E103" s="133">
        <v>0</v>
      </c>
      <c r="F103" s="133">
        <v>0</v>
      </c>
      <c r="G103" s="133">
        <v>1</v>
      </c>
      <c r="H103" s="133">
        <v>1</v>
      </c>
      <c r="I103" s="133">
        <v>1</v>
      </c>
      <c r="J103" s="133">
        <v>0</v>
      </c>
      <c r="K103" s="133">
        <v>0</v>
      </c>
      <c r="L103" s="133">
        <v>0</v>
      </c>
      <c r="M103" s="133">
        <v>0</v>
      </c>
      <c r="N103" s="133">
        <v>1</v>
      </c>
      <c r="O103" s="17"/>
    </row>
    <row r="104" spans="1:15">
      <c r="A104" s="40" t="s">
        <v>80</v>
      </c>
      <c r="B104" s="133">
        <v>15</v>
      </c>
      <c r="C104" s="133">
        <v>1</v>
      </c>
      <c r="D104" s="133">
        <v>2</v>
      </c>
      <c r="E104" s="133">
        <v>4</v>
      </c>
      <c r="F104" s="133">
        <v>1</v>
      </c>
      <c r="G104" s="133">
        <v>3</v>
      </c>
      <c r="H104" s="133">
        <v>0</v>
      </c>
      <c r="I104" s="133">
        <v>0</v>
      </c>
      <c r="J104" s="133">
        <v>1</v>
      </c>
      <c r="K104" s="133">
        <v>0</v>
      </c>
      <c r="L104" s="133">
        <v>0</v>
      </c>
      <c r="M104" s="133">
        <v>1</v>
      </c>
      <c r="N104" s="133">
        <v>2</v>
      </c>
      <c r="O104" s="17"/>
    </row>
    <row r="105" spans="1:15" s="28" customFormat="1">
      <c r="A105" s="42" t="s">
        <v>17</v>
      </c>
      <c r="B105" s="147">
        <v>13</v>
      </c>
      <c r="C105" s="147">
        <v>4</v>
      </c>
      <c r="D105" s="147">
        <v>1</v>
      </c>
      <c r="E105" s="147">
        <v>3</v>
      </c>
      <c r="F105" s="147">
        <v>0</v>
      </c>
      <c r="G105" s="147">
        <v>1</v>
      </c>
      <c r="H105" s="147">
        <v>1</v>
      </c>
      <c r="I105" s="147">
        <v>1</v>
      </c>
      <c r="J105" s="147">
        <v>0</v>
      </c>
      <c r="K105" s="147">
        <v>1</v>
      </c>
      <c r="L105" s="147">
        <v>0</v>
      </c>
      <c r="M105" s="147">
        <v>0</v>
      </c>
      <c r="N105" s="147">
        <v>1</v>
      </c>
      <c r="O105" s="146"/>
    </row>
    <row r="106" spans="1:15">
      <c r="A106" s="40" t="s">
        <v>158</v>
      </c>
      <c r="B106" s="133">
        <v>2</v>
      </c>
      <c r="C106" s="133">
        <v>0</v>
      </c>
      <c r="D106" s="133">
        <v>0</v>
      </c>
      <c r="E106" s="133">
        <v>2</v>
      </c>
      <c r="F106" s="133">
        <v>0</v>
      </c>
      <c r="G106" s="133">
        <v>0</v>
      </c>
      <c r="H106" s="133">
        <v>0</v>
      </c>
      <c r="I106" s="133">
        <v>0</v>
      </c>
      <c r="J106" s="133">
        <v>0</v>
      </c>
      <c r="K106" s="133">
        <v>0</v>
      </c>
      <c r="L106" s="133">
        <v>0</v>
      </c>
      <c r="M106" s="133">
        <v>0</v>
      </c>
      <c r="N106" s="133">
        <v>0</v>
      </c>
      <c r="O106" s="17"/>
    </row>
    <row r="107" spans="1:15">
      <c r="A107" s="40" t="s">
        <v>160</v>
      </c>
      <c r="B107" s="133">
        <v>1</v>
      </c>
      <c r="C107" s="133">
        <v>1</v>
      </c>
      <c r="D107" s="133">
        <v>0</v>
      </c>
      <c r="E107" s="133">
        <v>0</v>
      </c>
      <c r="F107" s="133">
        <v>0</v>
      </c>
      <c r="G107" s="133">
        <v>0</v>
      </c>
      <c r="H107" s="133">
        <v>0</v>
      </c>
      <c r="I107" s="133">
        <v>0</v>
      </c>
      <c r="J107" s="133">
        <v>0</v>
      </c>
      <c r="K107" s="133">
        <v>0</v>
      </c>
      <c r="L107" s="133">
        <v>0</v>
      </c>
      <c r="M107" s="133">
        <v>0</v>
      </c>
      <c r="N107" s="133">
        <v>0</v>
      </c>
      <c r="O107" s="17"/>
    </row>
    <row r="108" spans="1:15">
      <c r="A108" s="40" t="s">
        <v>162</v>
      </c>
      <c r="B108" s="133">
        <v>9</v>
      </c>
      <c r="C108" s="133">
        <v>3</v>
      </c>
      <c r="D108" s="133">
        <v>1</v>
      </c>
      <c r="E108" s="133">
        <v>1</v>
      </c>
      <c r="F108" s="133">
        <v>0</v>
      </c>
      <c r="G108" s="133">
        <v>1</v>
      </c>
      <c r="H108" s="133">
        <v>0</v>
      </c>
      <c r="I108" s="133">
        <v>1</v>
      </c>
      <c r="J108" s="133">
        <v>0</v>
      </c>
      <c r="K108" s="133">
        <v>1</v>
      </c>
      <c r="L108" s="133">
        <v>0</v>
      </c>
      <c r="M108" s="133">
        <v>0</v>
      </c>
      <c r="N108" s="133">
        <v>1</v>
      </c>
      <c r="O108" s="17"/>
    </row>
    <row r="109" spans="1:15">
      <c r="A109" s="40" t="s">
        <v>80</v>
      </c>
      <c r="B109" s="133">
        <v>1</v>
      </c>
      <c r="C109" s="133">
        <v>0</v>
      </c>
      <c r="D109" s="133">
        <v>0</v>
      </c>
      <c r="E109" s="133">
        <v>0</v>
      </c>
      <c r="F109" s="133">
        <v>0</v>
      </c>
      <c r="G109" s="133">
        <v>0</v>
      </c>
      <c r="H109" s="133">
        <v>1</v>
      </c>
      <c r="I109" s="133">
        <v>0</v>
      </c>
      <c r="J109" s="133">
        <v>0</v>
      </c>
      <c r="K109" s="133">
        <v>0</v>
      </c>
      <c r="L109" s="133">
        <v>0</v>
      </c>
      <c r="M109" s="133">
        <v>0</v>
      </c>
      <c r="N109" s="133">
        <v>0</v>
      </c>
      <c r="O109" s="17"/>
    </row>
    <row r="110" spans="1:15" s="28" customFormat="1">
      <c r="A110" s="42" t="s">
        <v>18</v>
      </c>
      <c r="B110" s="147">
        <v>166</v>
      </c>
      <c r="C110" s="147">
        <v>14</v>
      </c>
      <c r="D110" s="147">
        <v>12</v>
      </c>
      <c r="E110" s="147">
        <v>15</v>
      </c>
      <c r="F110" s="147">
        <v>13</v>
      </c>
      <c r="G110" s="147">
        <v>14</v>
      </c>
      <c r="H110" s="147">
        <v>13</v>
      </c>
      <c r="I110" s="147">
        <v>15</v>
      </c>
      <c r="J110" s="147">
        <v>13</v>
      </c>
      <c r="K110" s="147">
        <v>14</v>
      </c>
      <c r="L110" s="147">
        <v>16</v>
      </c>
      <c r="M110" s="147">
        <v>13</v>
      </c>
      <c r="N110" s="147">
        <v>14</v>
      </c>
      <c r="O110" s="146"/>
    </row>
    <row r="111" spans="1:15">
      <c r="A111" s="40" t="s">
        <v>158</v>
      </c>
      <c r="B111" s="133">
        <v>1</v>
      </c>
      <c r="C111" s="133">
        <v>0</v>
      </c>
      <c r="D111" s="133">
        <v>0</v>
      </c>
      <c r="E111" s="133">
        <v>0</v>
      </c>
      <c r="F111" s="133">
        <v>1</v>
      </c>
      <c r="G111" s="133">
        <v>0</v>
      </c>
      <c r="H111" s="133">
        <v>0</v>
      </c>
      <c r="I111" s="133">
        <v>0</v>
      </c>
      <c r="J111" s="133">
        <v>0</v>
      </c>
      <c r="K111" s="133">
        <v>0</v>
      </c>
      <c r="L111" s="133">
        <v>0</v>
      </c>
      <c r="M111" s="133">
        <v>0</v>
      </c>
      <c r="N111" s="133">
        <v>0</v>
      </c>
      <c r="O111" s="17"/>
    </row>
    <row r="112" spans="1:15">
      <c r="A112" s="40" t="s">
        <v>160</v>
      </c>
      <c r="B112" s="133">
        <v>1</v>
      </c>
      <c r="C112" s="133">
        <v>0</v>
      </c>
      <c r="D112" s="133">
        <v>0</v>
      </c>
      <c r="E112" s="133">
        <v>0</v>
      </c>
      <c r="F112" s="133">
        <v>0</v>
      </c>
      <c r="G112" s="133">
        <v>0</v>
      </c>
      <c r="H112" s="133">
        <v>0</v>
      </c>
      <c r="I112" s="133">
        <v>0</v>
      </c>
      <c r="J112" s="133">
        <v>0</v>
      </c>
      <c r="K112" s="133">
        <v>0</v>
      </c>
      <c r="L112" s="133">
        <v>1</v>
      </c>
      <c r="M112" s="133">
        <v>0</v>
      </c>
      <c r="N112" s="133">
        <v>0</v>
      </c>
      <c r="O112" s="17"/>
    </row>
    <row r="113" spans="1:15">
      <c r="A113" s="40" t="s">
        <v>285</v>
      </c>
      <c r="B113" s="133">
        <v>156</v>
      </c>
      <c r="C113" s="133">
        <v>12</v>
      </c>
      <c r="D113" s="133">
        <v>12</v>
      </c>
      <c r="E113" s="133">
        <v>15</v>
      </c>
      <c r="F113" s="133">
        <v>12</v>
      </c>
      <c r="G113" s="133">
        <v>14</v>
      </c>
      <c r="H113" s="133">
        <v>13</v>
      </c>
      <c r="I113" s="133">
        <v>13</v>
      </c>
      <c r="J113" s="133">
        <v>13</v>
      </c>
      <c r="K113" s="133">
        <v>13</v>
      </c>
      <c r="L113" s="133">
        <v>13</v>
      </c>
      <c r="M113" s="133">
        <v>12</v>
      </c>
      <c r="N113" s="133">
        <v>14</v>
      </c>
      <c r="O113" s="17"/>
    </row>
    <row r="114" spans="1:15">
      <c r="A114" s="40" t="s">
        <v>162</v>
      </c>
      <c r="B114" s="133">
        <v>8</v>
      </c>
      <c r="C114" s="133">
        <v>2</v>
      </c>
      <c r="D114" s="133">
        <v>0</v>
      </c>
      <c r="E114" s="133">
        <v>0</v>
      </c>
      <c r="F114" s="133">
        <v>0</v>
      </c>
      <c r="G114" s="133">
        <v>0</v>
      </c>
      <c r="H114" s="133">
        <v>0</v>
      </c>
      <c r="I114" s="133">
        <v>2</v>
      </c>
      <c r="J114" s="133">
        <v>0</v>
      </c>
      <c r="K114" s="133">
        <v>1</v>
      </c>
      <c r="L114" s="133">
        <v>2</v>
      </c>
      <c r="M114" s="133">
        <v>1</v>
      </c>
      <c r="N114" s="133">
        <v>0</v>
      </c>
      <c r="O114" s="17"/>
    </row>
    <row r="115" spans="1:15" s="28" customFormat="1">
      <c r="A115" s="42" t="s">
        <v>286</v>
      </c>
      <c r="B115" s="147">
        <v>1</v>
      </c>
      <c r="C115" s="147">
        <v>0</v>
      </c>
      <c r="D115" s="147">
        <v>0</v>
      </c>
      <c r="E115" s="147">
        <v>0</v>
      </c>
      <c r="F115" s="147">
        <v>1</v>
      </c>
      <c r="G115" s="147">
        <v>0</v>
      </c>
      <c r="H115" s="147">
        <v>0</v>
      </c>
      <c r="I115" s="147">
        <v>0</v>
      </c>
      <c r="J115" s="147">
        <v>0</v>
      </c>
      <c r="K115" s="147">
        <v>0</v>
      </c>
      <c r="L115" s="147">
        <v>0</v>
      </c>
      <c r="M115" s="147">
        <v>0</v>
      </c>
      <c r="N115" s="147">
        <v>0</v>
      </c>
      <c r="O115" s="146"/>
    </row>
    <row r="116" spans="1:15">
      <c r="A116" s="40" t="s">
        <v>162</v>
      </c>
      <c r="B116" s="133">
        <v>1</v>
      </c>
      <c r="C116" s="133">
        <v>0</v>
      </c>
      <c r="D116" s="133">
        <v>0</v>
      </c>
      <c r="E116" s="133">
        <v>0</v>
      </c>
      <c r="F116" s="133">
        <v>1</v>
      </c>
      <c r="G116" s="133">
        <v>0</v>
      </c>
      <c r="H116" s="133">
        <v>0</v>
      </c>
      <c r="I116" s="133">
        <v>0</v>
      </c>
      <c r="J116" s="133">
        <v>0</v>
      </c>
      <c r="K116" s="133">
        <v>0</v>
      </c>
      <c r="L116" s="133">
        <v>0</v>
      </c>
      <c r="M116" s="133">
        <v>0</v>
      </c>
      <c r="N116" s="133">
        <v>0</v>
      </c>
      <c r="O116" s="17"/>
    </row>
    <row r="117" spans="1:15" s="28" customFormat="1">
      <c r="A117" s="42" t="s">
        <v>287</v>
      </c>
      <c r="B117" s="147">
        <v>1</v>
      </c>
      <c r="C117" s="147">
        <v>0</v>
      </c>
      <c r="D117" s="147">
        <v>0</v>
      </c>
      <c r="E117" s="147">
        <v>0</v>
      </c>
      <c r="F117" s="147">
        <v>0</v>
      </c>
      <c r="G117" s="147">
        <v>0</v>
      </c>
      <c r="H117" s="147">
        <v>0</v>
      </c>
      <c r="I117" s="147">
        <v>0</v>
      </c>
      <c r="J117" s="147">
        <v>0</v>
      </c>
      <c r="K117" s="147">
        <v>1</v>
      </c>
      <c r="L117" s="147">
        <v>0</v>
      </c>
      <c r="M117" s="147">
        <v>0</v>
      </c>
      <c r="N117" s="147">
        <v>0</v>
      </c>
      <c r="O117" s="146"/>
    </row>
    <row r="118" spans="1:15">
      <c r="A118" s="40" t="s">
        <v>158</v>
      </c>
      <c r="B118" s="133">
        <v>1</v>
      </c>
      <c r="C118" s="133">
        <v>0</v>
      </c>
      <c r="D118" s="133">
        <v>0</v>
      </c>
      <c r="E118" s="133">
        <v>0</v>
      </c>
      <c r="F118" s="133">
        <v>0</v>
      </c>
      <c r="G118" s="133">
        <v>0</v>
      </c>
      <c r="H118" s="133">
        <v>0</v>
      </c>
      <c r="I118" s="133">
        <v>0</v>
      </c>
      <c r="J118" s="133">
        <v>0</v>
      </c>
      <c r="K118" s="133">
        <v>1</v>
      </c>
      <c r="L118" s="133">
        <v>0</v>
      </c>
      <c r="M118" s="133">
        <v>0</v>
      </c>
      <c r="N118" s="133">
        <v>0</v>
      </c>
      <c r="O118" s="17"/>
    </row>
    <row r="119" spans="1:15" s="28" customFormat="1">
      <c r="A119" s="42" t="s">
        <v>95</v>
      </c>
      <c r="B119" s="147">
        <v>3</v>
      </c>
      <c r="C119" s="147">
        <v>0</v>
      </c>
      <c r="D119" s="147">
        <v>0</v>
      </c>
      <c r="E119" s="147">
        <v>1</v>
      </c>
      <c r="F119" s="147">
        <v>1</v>
      </c>
      <c r="G119" s="147">
        <v>1</v>
      </c>
      <c r="H119" s="147">
        <v>0</v>
      </c>
      <c r="I119" s="147">
        <v>0</v>
      </c>
      <c r="J119" s="147">
        <v>0</v>
      </c>
      <c r="K119" s="147">
        <v>0</v>
      </c>
      <c r="L119" s="147">
        <v>0</v>
      </c>
      <c r="M119" s="147">
        <v>0</v>
      </c>
      <c r="N119" s="147">
        <v>0</v>
      </c>
      <c r="O119" s="146"/>
    </row>
    <row r="120" spans="1:15">
      <c r="A120" s="40" t="s">
        <v>177</v>
      </c>
      <c r="B120" s="133">
        <v>2</v>
      </c>
      <c r="C120" s="133">
        <v>0</v>
      </c>
      <c r="D120" s="133">
        <v>0</v>
      </c>
      <c r="E120" s="133">
        <v>1</v>
      </c>
      <c r="F120" s="133">
        <v>1</v>
      </c>
      <c r="G120" s="133">
        <v>0</v>
      </c>
      <c r="H120" s="133">
        <v>0</v>
      </c>
      <c r="I120" s="133">
        <v>0</v>
      </c>
      <c r="J120" s="133">
        <v>0</v>
      </c>
      <c r="K120" s="133">
        <v>0</v>
      </c>
      <c r="L120" s="133">
        <v>0</v>
      </c>
      <c r="M120" s="133">
        <v>0</v>
      </c>
      <c r="N120" s="133">
        <v>0</v>
      </c>
      <c r="O120" s="17"/>
    </row>
    <row r="121" spans="1:15">
      <c r="A121" s="40" t="s">
        <v>80</v>
      </c>
      <c r="B121" s="133">
        <v>1</v>
      </c>
      <c r="C121" s="133">
        <v>0</v>
      </c>
      <c r="D121" s="133">
        <v>0</v>
      </c>
      <c r="E121" s="133">
        <v>0</v>
      </c>
      <c r="F121" s="133">
        <v>0</v>
      </c>
      <c r="G121" s="133">
        <v>1</v>
      </c>
      <c r="H121" s="133">
        <v>0</v>
      </c>
      <c r="I121" s="133">
        <v>0</v>
      </c>
      <c r="J121" s="133">
        <v>0</v>
      </c>
      <c r="K121" s="133">
        <v>0</v>
      </c>
      <c r="L121" s="133">
        <v>0</v>
      </c>
      <c r="M121" s="133">
        <v>0</v>
      </c>
      <c r="N121" s="133">
        <v>0</v>
      </c>
      <c r="O121" s="17"/>
    </row>
    <row r="122" spans="1:15" s="28" customFormat="1">
      <c r="A122" s="42" t="s">
        <v>203</v>
      </c>
      <c r="B122" s="147">
        <v>10</v>
      </c>
      <c r="C122" s="147">
        <v>1</v>
      </c>
      <c r="D122" s="147">
        <v>2</v>
      </c>
      <c r="E122" s="147">
        <v>3</v>
      </c>
      <c r="F122" s="147">
        <v>1</v>
      </c>
      <c r="G122" s="147">
        <v>2</v>
      </c>
      <c r="H122" s="147">
        <v>0</v>
      </c>
      <c r="I122" s="147">
        <v>1</v>
      </c>
      <c r="J122" s="147">
        <v>0</v>
      </c>
      <c r="K122" s="147">
        <v>0</v>
      </c>
      <c r="L122" s="147">
        <v>0</v>
      </c>
      <c r="M122" s="147">
        <v>0</v>
      </c>
      <c r="N122" s="147">
        <v>0</v>
      </c>
      <c r="O122" s="146"/>
    </row>
    <row r="123" spans="1:15">
      <c r="A123" s="40" t="s">
        <v>158</v>
      </c>
      <c r="B123" s="133">
        <v>10</v>
      </c>
      <c r="C123" s="133">
        <v>1</v>
      </c>
      <c r="D123" s="133">
        <v>2</v>
      </c>
      <c r="E123" s="133">
        <v>3</v>
      </c>
      <c r="F123" s="133">
        <v>1</v>
      </c>
      <c r="G123" s="133">
        <v>2</v>
      </c>
      <c r="H123" s="133">
        <v>0</v>
      </c>
      <c r="I123" s="133">
        <v>1</v>
      </c>
      <c r="J123" s="133">
        <v>0</v>
      </c>
      <c r="K123" s="133">
        <v>0</v>
      </c>
      <c r="L123" s="133">
        <v>0</v>
      </c>
      <c r="M123" s="133">
        <v>0</v>
      </c>
      <c r="N123" s="133">
        <v>0</v>
      </c>
      <c r="O123" s="17"/>
    </row>
    <row r="124" spans="1:15" s="28" customFormat="1">
      <c r="A124" s="42" t="s">
        <v>19</v>
      </c>
      <c r="B124" s="147">
        <v>67</v>
      </c>
      <c r="C124" s="147">
        <v>5</v>
      </c>
      <c r="D124" s="147">
        <v>6</v>
      </c>
      <c r="E124" s="147">
        <v>4</v>
      </c>
      <c r="F124" s="147">
        <v>6</v>
      </c>
      <c r="G124" s="147">
        <v>3</v>
      </c>
      <c r="H124" s="147">
        <v>9</v>
      </c>
      <c r="I124" s="147">
        <v>9</v>
      </c>
      <c r="J124" s="147">
        <v>3</v>
      </c>
      <c r="K124" s="147">
        <v>5</v>
      </c>
      <c r="L124" s="147">
        <v>5</v>
      </c>
      <c r="M124" s="147">
        <v>6</v>
      </c>
      <c r="N124" s="147">
        <v>6</v>
      </c>
      <c r="O124" s="146"/>
    </row>
    <row r="125" spans="1:15">
      <c r="A125" s="40" t="s">
        <v>158</v>
      </c>
      <c r="B125" s="133">
        <v>33</v>
      </c>
      <c r="C125" s="133">
        <v>5</v>
      </c>
      <c r="D125" s="133">
        <v>3</v>
      </c>
      <c r="E125" s="133">
        <v>4</v>
      </c>
      <c r="F125" s="133">
        <v>3</v>
      </c>
      <c r="G125" s="133">
        <v>1</v>
      </c>
      <c r="H125" s="133">
        <v>2</v>
      </c>
      <c r="I125" s="133">
        <v>4</v>
      </c>
      <c r="J125" s="133">
        <v>1</v>
      </c>
      <c r="K125" s="133">
        <v>2</v>
      </c>
      <c r="L125" s="133">
        <v>4</v>
      </c>
      <c r="M125" s="133">
        <v>3</v>
      </c>
      <c r="N125" s="133">
        <v>1</v>
      </c>
      <c r="O125" s="17"/>
    </row>
    <row r="126" spans="1:15">
      <c r="A126" s="40" t="s">
        <v>160</v>
      </c>
      <c r="B126" s="133">
        <v>19</v>
      </c>
      <c r="C126" s="133">
        <v>0</v>
      </c>
      <c r="D126" s="133">
        <v>2</v>
      </c>
      <c r="E126" s="133">
        <v>0</v>
      </c>
      <c r="F126" s="133">
        <v>1</v>
      </c>
      <c r="G126" s="133">
        <v>1</v>
      </c>
      <c r="H126" s="133">
        <v>6</v>
      </c>
      <c r="I126" s="133">
        <v>2</v>
      </c>
      <c r="J126" s="133">
        <v>0</v>
      </c>
      <c r="K126" s="133">
        <v>2</v>
      </c>
      <c r="L126" s="133">
        <v>1</v>
      </c>
      <c r="M126" s="133">
        <v>2</v>
      </c>
      <c r="N126" s="133">
        <v>2</v>
      </c>
      <c r="O126" s="17"/>
    </row>
    <row r="127" spans="1:15">
      <c r="A127" s="40" t="s">
        <v>162</v>
      </c>
      <c r="B127" s="133">
        <v>15</v>
      </c>
      <c r="C127" s="133">
        <v>0</v>
      </c>
      <c r="D127" s="133">
        <v>1</v>
      </c>
      <c r="E127" s="133">
        <v>0</v>
      </c>
      <c r="F127" s="133">
        <v>2</v>
      </c>
      <c r="G127" s="133">
        <v>1</v>
      </c>
      <c r="H127" s="133">
        <v>1</v>
      </c>
      <c r="I127" s="133">
        <v>3</v>
      </c>
      <c r="J127" s="133">
        <v>2</v>
      </c>
      <c r="K127" s="133">
        <v>1</v>
      </c>
      <c r="L127" s="133">
        <v>0</v>
      </c>
      <c r="M127" s="133">
        <v>1</v>
      </c>
      <c r="N127" s="133">
        <v>3</v>
      </c>
      <c r="O127" s="17"/>
    </row>
    <row r="128" spans="1:15" s="28" customFormat="1">
      <c r="A128" s="42" t="s">
        <v>288</v>
      </c>
      <c r="B128" s="147">
        <v>1</v>
      </c>
      <c r="C128" s="147">
        <v>0</v>
      </c>
      <c r="D128" s="147">
        <v>1</v>
      </c>
      <c r="E128" s="147">
        <v>0</v>
      </c>
      <c r="F128" s="147">
        <v>0</v>
      </c>
      <c r="G128" s="147">
        <v>0</v>
      </c>
      <c r="H128" s="147">
        <v>0</v>
      </c>
      <c r="I128" s="147">
        <v>0</v>
      </c>
      <c r="J128" s="147">
        <v>0</v>
      </c>
      <c r="K128" s="147">
        <v>0</v>
      </c>
      <c r="L128" s="147">
        <v>0</v>
      </c>
      <c r="M128" s="147">
        <v>0</v>
      </c>
      <c r="N128" s="147">
        <v>0</v>
      </c>
      <c r="O128" s="146"/>
    </row>
    <row r="129" spans="1:15">
      <c r="A129" s="40" t="s">
        <v>162</v>
      </c>
      <c r="B129" s="133">
        <v>1</v>
      </c>
      <c r="C129" s="133">
        <v>0</v>
      </c>
      <c r="D129" s="133">
        <v>1</v>
      </c>
      <c r="E129" s="133">
        <v>0</v>
      </c>
      <c r="F129" s="133">
        <v>0</v>
      </c>
      <c r="G129" s="133">
        <v>0</v>
      </c>
      <c r="H129" s="133">
        <v>0</v>
      </c>
      <c r="I129" s="133">
        <v>0</v>
      </c>
      <c r="J129" s="133">
        <v>0</v>
      </c>
      <c r="K129" s="133">
        <v>0</v>
      </c>
      <c r="L129" s="133">
        <v>0</v>
      </c>
      <c r="M129" s="133">
        <v>0</v>
      </c>
      <c r="N129" s="133">
        <v>0</v>
      </c>
      <c r="O129" s="17"/>
    </row>
    <row r="130" spans="1:15" s="28" customFormat="1">
      <c r="A130" s="42" t="s">
        <v>42</v>
      </c>
      <c r="B130" s="147">
        <v>2</v>
      </c>
      <c r="C130" s="147">
        <v>2</v>
      </c>
      <c r="D130" s="147">
        <v>0</v>
      </c>
      <c r="E130" s="147">
        <v>0</v>
      </c>
      <c r="F130" s="147">
        <v>0</v>
      </c>
      <c r="G130" s="147">
        <v>0</v>
      </c>
      <c r="H130" s="147">
        <v>0</v>
      </c>
      <c r="I130" s="147">
        <v>0</v>
      </c>
      <c r="J130" s="147">
        <v>0</v>
      </c>
      <c r="K130" s="147">
        <v>0</v>
      </c>
      <c r="L130" s="147">
        <v>0</v>
      </c>
      <c r="M130" s="147">
        <v>0</v>
      </c>
      <c r="N130" s="147">
        <v>0</v>
      </c>
      <c r="O130" s="146"/>
    </row>
    <row r="131" spans="1:15">
      <c r="A131" s="40" t="s">
        <v>160</v>
      </c>
      <c r="B131" s="133">
        <v>2</v>
      </c>
      <c r="C131" s="133">
        <v>2</v>
      </c>
      <c r="D131" s="133">
        <v>0</v>
      </c>
      <c r="E131" s="133">
        <v>0</v>
      </c>
      <c r="F131" s="133">
        <v>0</v>
      </c>
      <c r="G131" s="133">
        <v>0</v>
      </c>
      <c r="H131" s="133">
        <v>0</v>
      </c>
      <c r="I131" s="133">
        <v>0</v>
      </c>
      <c r="J131" s="133">
        <v>0</v>
      </c>
      <c r="K131" s="133">
        <v>0</v>
      </c>
      <c r="L131" s="133">
        <v>0</v>
      </c>
      <c r="M131" s="133">
        <v>0</v>
      </c>
      <c r="N131" s="133">
        <v>0</v>
      </c>
      <c r="O131" s="17"/>
    </row>
    <row r="132" spans="1:15" s="28" customFormat="1">
      <c r="A132" s="42" t="s">
        <v>289</v>
      </c>
      <c r="B132" s="147">
        <v>1</v>
      </c>
      <c r="C132" s="147">
        <v>0</v>
      </c>
      <c r="D132" s="147">
        <v>0</v>
      </c>
      <c r="E132" s="147">
        <v>0</v>
      </c>
      <c r="F132" s="147">
        <v>0</v>
      </c>
      <c r="G132" s="147">
        <v>1</v>
      </c>
      <c r="H132" s="147">
        <v>0</v>
      </c>
      <c r="I132" s="147">
        <v>0</v>
      </c>
      <c r="J132" s="147">
        <v>0</v>
      </c>
      <c r="K132" s="147">
        <v>0</v>
      </c>
      <c r="L132" s="147">
        <v>0</v>
      </c>
      <c r="M132" s="147">
        <v>0</v>
      </c>
      <c r="N132" s="147">
        <v>0</v>
      </c>
      <c r="O132" s="146"/>
    </row>
    <row r="133" spans="1:15">
      <c r="A133" s="40" t="s">
        <v>160</v>
      </c>
      <c r="B133" s="133">
        <v>1</v>
      </c>
      <c r="C133" s="133">
        <v>0</v>
      </c>
      <c r="D133" s="133">
        <v>0</v>
      </c>
      <c r="E133" s="133">
        <v>0</v>
      </c>
      <c r="F133" s="133">
        <v>0</v>
      </c>
      <c r="G133" s="133">
        <v>1</v>
      </c>
      <c r="H133" s="133">
        <v>0</v>
      </c>
      <c r="I133" s="133">
        <v>0</v>
      </c>
      <c r="J133" s="133">
        <v>0</v>
      </c>
      <c r="K133" s="133">
        <v>0</v>
      </c>
      <c r="L133" s="133">
        <v>0</v>
      </c>
      <c r="M133" s="133">
        <v>0</v>
      </c>
      <c r="N133" s="133">
        <v>0</v>
      </c>
      <c r="O133" s="17"/>
    </row>
    <row r="134" spans="1:15" s="28" customFormat="1">
      <c r="A134" s="42" t="s">
        <v>131</v>
      </c>
      <c r="B134" s="147">
        <v>3</v>
      </c>
      <c r="C134" s="147">
        <v>0</v>
      </c>
      <c r="D134" s="147">
        <v>0</v>
      </c>
      <c r="E134" s="147">
        <v>3</v>
      </c>
      <c r="F134" s="147">
        <v>0</v>
      </c>
      <c r="G134" s="147">
        <v>0</v>
      </c>
      <c r="H134" s="147">
        <v>0</v>
      </c>
      <c r="I134" s="147">
        <v>0</v>
      </c>
      <c r="J134" s="147">
        <v>0</v>
      </c>
      <c r="K134" s="147">
        <v>0</v>
      </c>
      <c r="L134" s="147">
        <v>0</v>
      </c>
      <c r="M134" s="147">
        <v>0</v>
      </c>
      <c r="N134" s="147">
        <v>0</v>
      </c>
      <c r="O134" s="146"/>
    </row>
    <row r="135" spans="1:15">
      <c r="A135" s="40" t="s">
        <v>214</v>
      </c>
      <c r="B135" s="133">
        <v>2</v>
      </c>
      <c r="C135" s="133">
        <v>0</v>
      </c>
      <c r="D135" s="133">
        <v>0</v>
      </c>
      <c r="E135" s="133">
        <v>2</v>
      </c>
      <c r="F135" s="133">
        <v>0</v>
      </c>
      <c r="G135" s="133">
        <v>0</v>
      </c>
      <c r="H135" s="133">
        <v>0</v>
      </c>
      <c r="I135" s="133">
        <v>0</v>
      </c>
      <c r="J135" s="133">
        <v>0</v>
      </c>
      <c r="K135" s="133">
        <v>0</v>
      </c>
      <c r="L135" s="133">
        <v>0</v>
      </c>
      <c r="M135" s="133">
        <v>0</v>
      </c>
      <c r="N135" s="133">
        <v>0</v>
      </c>
      <c r="O135" s="17"/>
    </row>
    <row r="136" spans="1:15">
      <c r="A136" s="40" t="s">
        <v>177</v>
      </c>
      <c r="B136" s="133">
        <v>1</v>
      </c>
      <c r="C136" s="133">
        <v>0</v>
      </c>
      <c r="D136" s="133">
        <v>0</v>
      </c>
      <c r="E136" s="133">
        <v>1</v>
      </c>
      <c r="F136" s="133">
        <v>0</v>
      </c>
      <c r="G136" s="133">
        <v>0</v>
      </c>
      <c r="H136" s="133">
        <v>0</v>
      </c>
      <c r="I136" s="133">
        <v>0</v>
      </c>
      <c r="J136" s="133">
        <v>0</v>
      </c>
      <c r="K136" s="133">
        <v>0</v>
      </c>
      <c r="L136" s="133">
        <v>0</v>
      </c>
      <c r="M136" s="133">
        <v>0</v>
      </c>
      <c r="N136" s="133">
        <v>0</v>
      </c>
      <c r="O136" s="17"/>
    </row>
    <row r="137" spans="1:15">
      <c r="A137" s="40" t="s">
        <v>162</v>
      </c>
      <c r="B137" s="133">
        <v>0</v>
      </c>
      <c r="C137" s="133">
        <v>0</v>
      </c>
      <c r="D137" s="133">
        <v>0</v>
      </c>
      <c r="E137" s="133">
        <v>0</v>
      </c>
      <c r="F137" s="133">
        <v>0</v>
      </c>
      <c r="G137" s="133">
        <v>0</v>
      </c>
      <c r="H137" s="133">
        <v>0</v>
      </c>
      <c r="I137" s="133">
        <v>0</v>
      </c>
      <c r="J137" s="133">
        <v>0</v>
      </c>
      <c r="K137" s="133">
        <v>0</v>
      </c>
      <c r="L137" s="133">
        <v>0</v>
      </c>
      <c r="M137" s="133">
        <v>0</v>
      </c>
      <c r="N137" s="133">
        <v>0</v>
      </c>
      <c r="O137" s="17"/>
    </row>
    <row r="138" spans="1:15" s="28" customFormat="1">
      <c r="A138" s="42" t="s">
        <v>207</v>
      </c>
      <c r="B138" s="147">
        <v>6</v>
      </c>
      <c r="C138" s="147">
        <v>1</v>
      </c>
      <c r="D138" s="147">
        <v>1</v>
      </c>
      <c r="E138" s="147">
        <v>1</v>
      </c>
      <c r="F138" s="147">
        <v>1</v>
      </c>
      <c r="G138" s="147">
        <v>1</v>
      </c>
      <c r="H138" s="147">
        <v>0</v>
      </c>
      <c r="I138" s="147">
        <v>0</v>
      </c>
      <c r="J138" s="147">
        <v>0</v>
      </c>
      <c r="K138" s="147">
        <v>0</v>
      </c>
      <c r="L138" s="147">
        <v>0</v>
      </c>
      <c r="M138" s="147">
        <v>0</v>
      </c>
      <c r="N138" s="147">
        <v>1</v>
      </c>
      <c r="O138" s="146"/>
    </row>
    <row r="139" spans="1:15">
      <c r="A139" s="40" t="s">
        <v>158</v>
      </c>
      <c r="B139" s="133">
        <v>5</v>
      </c>
      <c r="C139" s="133">
        <v>1</v>
      </c>
      <c r="D139" s="133">
        <v>1</v>
      </c>
      <c r="E139" s="133">
        <v>1</v>
      </c>
      <c r="F139" s="133">
        <v>0</v>
      </c>
      <c r="G139" s="133">
        <v>1</v>
      </c>
      <c r="H139" s="133">
        <v>0</v>
      </c>
      <c r="I139" s="133">
        <v>0</v>
      </c>
      <c r="J139" s="133">
        <v>0</v>
      </c>
      <c r="K139" s="133">
        <v>0</v>
      </c>
      <c r="L139" s="133">
        <v>0</v>
      </c>
      <c r="M139" s="133">
        <v>0</v>
      </c>
      <c r="N139" s="133">
        <v>1</v>
      </c>
      <c r="O139" s="17"/>
    </row>
    <row r="140" spans="1:15">
      <c r="A140" s="40" t="s">
        <v>80</v>
      </c>
      <c r="B140" s="133">
        <v>1</v>
      </c>
      <c r="C140" s="133">
        <v>0</v>
      </c>
      <c r="D140" s="133">
        <v>0</v>
      </c>
      <c r="E140" s="133">
        <v>0</v>
      </c>
      <c r="F140" s="133">
        <v>1</v>
      </c>
      <c r="G140" s="133">
        <v>0</v>
      </c>
      <c r="H140" s="133">
        <v>0</v>
      </c>
      <c r="I140" s="133">
        <v>0</v>
      </c>
      <c r="J140" s="133">
        <v>0</v>
      </c>
      <c r="K140" s="133">
        <v>0</v>
      </c>
      <c r="L140" s="133">
        <v>0</v>
      </c>
      <c r="M140" s="133">
        <v>0</v>
      </c>
      <c r="N140" s="133">
        <v>0</v>
      </c>
      <c r="O140" s="17"/>
    </row>
    <row r="141" spans="1:15" s="28" customFormat="1">
      <c r="A141" s="42" t="s">
        <v>20</v>
      </c>
      <c r="B141" s="147">
        <v>32</v>
      </c>
      <c r="C141" s="147">
        <v>2</v>
      </c>
      <c r="D141" s="147">
        <v>2</v>
      </c>
      <c r="E141" s="147">
        <v>4</v>
      </c>
      <c r="F141" s="147">
        <v>0</v>
      </c>
      <c r="G141" s="147">
        <v>4</v>
      </c>
      <c r="H141" s="147">
        <v>4</v>
      </c>
      <c r="I141" s="147">
        <v>4</v>
      </c>
      <c r="J141" s="147">
        <v>0</v>
      </c>
      <c r="K141" s="147">
        <v>0</v>
      </c>
      <c r="L141" s="147">
        <v>4</v>
      </c>
      <c r="M141" s="147">
        <v>4</v>
      </c>
      <c r="N141" s="147">
        <v>4</v>
      </c>
      <c r="O141" s="146"/>
    </row>
    <row r="142" spans="1:15">
      <c r="A142" s="40" t="s">
        <v>158</v>
      </c>
      <c r="B142" s="133">
        <v>5</v>
      </c>
      <c r="C142" s="133">
        <v>0</v>
      </c>
      <c r="D142" s="133">
        <v>0</v>
      </c>
      <c r="E142" s="133">
        <v>0</v>
      </c>
      <c r="F142" s="133">
        <v>0</v>
      </c>
      <c r="G142" s="133">
        <v>0</v>
      </c>
      <c r="H142" s="133">
        <v>2</v>
      </c>
      <c r="I142" s="133">
        <v>2</v>
      </c>
      <c r="J142" s="133">
        <v>0</v>
      </c>
      <c r="K142" s="133">
        <v>0</v>
      </c>
      <c r="L142" s="133">
        <v>1</v>
      </c>
      <c r="M142" s="133">
        <v>0</v>
      </c>
      <c r="N142" s="133">
        <v>0</v>
      </c>
      <c r="O142" s="17"/>
    </row>
    <row r="143" spans="1:15">
      <c r="A143" s="40" t="s">
        <v>159</v>
      </c>
      <c r="B143" s="133">
        <v>12</v>
      </c>
      <c r="C143" s="133">
        <v>1</v>
      </c>
      <c r="D143" s="133">
        <v>1</v>
      </c>
      <c r="E143" s="133">
        <v>2</v>
      </c>
      <c r="F143" s="133">
        <v>0</v>
      </c>
      <c r="G143" s="133">
        <v>2</v>
      </c>
      <c r="H143" s="133">
        <v>0</v>
      </c>
      <c r="I143" s="133">
        <v>0</v>
      </c>
      <c r="J143" s="133">
        <v>0</v>
      </c>
      <c r="K143" s="133">
        <v>0</v>
      </c>
      <c r="L143" s="133">
        <v>2</v>
      </c>
      <c r="M143" s="133">
        <v>2</v>
      </c>
      <c r="N143" s="133">
        <v>2</v>
      </c>
      <c r="O143" s="17"/>
    </row>
    <row r="144" spans="1:15">
      <c r="A144" s="40" t="s">
        <v>161</v>
      </c>
      <c r="B144" s="133">
        <v>15</v>
      </c>
      <c r="C144" s="133">
        <v>1</v>
      </c>
      <c r="D144" s="133">
        <v>1</v>
      </c>
      <c r="E144" s="133">
        <v>2</v>
      </c>
      <c r="F144" s="133">
        <v>0</v>
      </c>
      <c r="G144" s="133">
        <v>2</v>
      </c>
      <c r="H144" s="133">
        <v>2</v>
      </c>
      <c r="I144" s="133">
        <v>2</v>
      </c>
      <c r="J144" s="133">
        <v>0</v>
      </c>
      <c r="K144" s="133">
        <v>0</v>
      </c>
      <c r="L144" s="133">
        <v>1</v>
      </c>
      <c r="M144" s="133">
        <v>2</v>
      </c>
      <c r="N144" s="133">
        <v>2</v>
      </c>
      <c r="O144" s="17"/>
    </row>
    <row r="145" spans="1:15" s="28" customFormat="1">
      <c r="A145" s="42" t="s">
        <v>37</v>
      </c>
      <c r="B145" s="147">
        <v>25</v>
      </c>
      <c r="C145" s="147">
        <v>3</v>
      </c>
      <c r="D145" s="147">
        <v>1</v>
      </c>
      <c r="E145" s="147">
        <v>4</v>
      </c>
      <c r="F145" s="147">
        <v>2</v>
      </c>
      <c r="G145" s="147">
        <v>1</v>
      </c>
      <c r="H145" s="147">
        <v>3</v>
      </c>
      <c r="I145" s="147">
        <v>2</v>
      </c>
      <c r="J145" s="147">
        <v>2</v>
      </c>
      <c r="K145" s="147">
        <v>2</v>
      </c>
      <c r="L145" s="147">
        <v>0</v>
      </c>
      <c r="M145" s="147">
        <v>3</v>
      </c>
      <c r="N145" s="147">
        <v>2</v>
      </c>
      <c r="O145" s="146"/>
    </row>
    <row r="146" spans="1:15">
      <c r="A146" s="40" t="s">
        <v>160</v>
      </c>
      <c r="B146" s="133">
        <v>3</v>
      </c>
      <c r="C146" s="133">
        <v>0</v>
      </c>
      <c r="D146" s="133">
        <v>0</v>
      </c>
      <c r="E146" s="133">
        <v>0</v>
      </c>
      <c r="F146" s="133">
        <v>1</v>
      </c>
      <c r="G146" s="133">
        <v>0</v>
      </c>
      <c r="H146" s="133">
        <v>0</v>
      </c>
      <c r="I146" s="133">
        <v>0</v>
      </c>
      <c r="J146" s="133">
        <v>0</v>
      </c>
      <c r="K146" s="133">
        <v>0</v>
      </c>
      <c r="L146" s="133">
        <v>0</v>
      </c>
      <c r="M146" s="133">
        <v>1</v>
      </c>
      <c r="N146" s="133">
        <v>1</v>
      </c>
      <c r="O146" s="17"/>
    </row>
    <row r="147" spans="1:15">
      <c r="A147" s="40" t="s">
        <v>162</v>
      </c>
      <c r="B147" s="133">
        <v>22</v>
      </c>
      <c r="C147" s="133">
        <v>3</v>
      </c>
      <c r="D147" s="133">
        <v>1</v>
      </c>
      <c r="E147" s="133">
        <v>4</v>
      </c>
      <c r="F147" s="133">
        <v>1</v>
      </c>
      <c r="G147" s="133">
        <v>1</v>
      </c>
      <c r="H147" s="133">
        <v>3</v>
      </c>
      <c r="I147" s="133">
        <v>2</v>
      </c>
      <c r="J147" s="133">
        <v>2</v>
      </c>
      <c r="K147" s="133">
        <v>2</v>
      </c>
      <c r="L147" s="133">
        <v>0</v>
      </c>
      <c r="M147" s="133">
        <v>2</v>
      </c>
      <c r="N147" s="133">
        <v>1</v>
      </c>
      <c r="O147" s="17"/>
    </row>
    <row r="148" spans="1:15" s="28" customFormat="1">
      <c r="A148" s="42" t="s">
        <v>21</v>
      </c>
      <c r="B148" s="147">
        <v>285</v>
      </c>
      <c r="C148" s="147">
        <v>27</v>
      </c>
      <c r="D148" s="147">
        <v>22</v>
      </c>
      <c r="E148" s="147">
        <v>23</v>
      </c>
      <c r="F148" s="147">
        <v>24</v>
      </c>
      <c r="G148" s="147">
        <v>18</v>
      </c>
      <c r="H148" s="147">
        <v>27</v>
      </c>
      <c r="I148" s="147">
        <v>24</v>
      </c>
      <c r="J148" s="147">
        <v>22</v>
      </c>
      <c r="K148" s="147">
        <v>25</v>
      </c>
      <c r="L148" s="147">
        <v>26</v>
      </c>
      <c r="M148" s="147">
        <v>18</v>
      </c>
      <c r="N148" s="147">
        <v>29</v>
      </c>
      <c r="O148" s="146"/>
    </row>
    <row r="149" spans="1:15">
      <c r="A149" s="40" t="s">
        <v>159</v>
      </c>
      <c r="B149" s="133">
        <v>4</v>
      </c>
      <c r="C149" s="133">
        <v>1</v>
      </c>
      <c r="D149" s="133">
        <v>0</v>
      </c>
      <c r="E149" s="133">
        <v>0</v>
      </c>
      <c r="F149" s="133">
        <v>0</v>
      </c>
      <c r="G149" s="133">
        <v>1</v>
      </c>
      <c r="H149" s="133">
        <v>0</v>
      </c>
      <c r="I149" s="133">
        <v>1</v>
      </c>
      <c r="J149" s="133">
        <v>0</v>
      </c>
      <c r="K149" s="133">
        <v>1</v>
      </c>
      <c r="L149" s="133">
        <v>0</v>
      </c>
      <c r="M149" s="133">
        <v>0</v>
      </c>
      <c r="N149" s="133">
        <v>0</v>
      </c>
      <c r="O149" s="17"/>
    </row>
    <row r="150" spans="1:15">
      <c r="A150" s="40" t="s">
        <v>158</v>
      </c>
      <c r="B150" s="133">
        <v>93</v>
      </c>
      <c r="C150" s="133">
        <v>5</v>
      </c>
      <c r="D150" s="133">
        <v>3</v>
      </c>
      <c r="E150" s="133">
        <v>5</v>
      </c>
      <c r="F150" s="133">
        <v>4</v>
      </c>
      <c r="G150" s="133">
        <v>5</v>
      </c>
      <c r="H150" s="133">
        <v>8</v>
      </c>
      <c r="I150" s="133">
        <v>3</v>
      </c>
      <c r="J150" s="133">
        <v>9</v>
      </c>
      <c r="K150" s="133">
        <v>12</v>
      </c>
      <c r="L150" s="133">
        <v>17</v>
      </c>
      <c r="M150" s="133">
        <v>8</v>
      </c>
      <c r="N150" s="133">
        <v>14</v>
      </c>
      <c r="O150" s="17"/>
    </row>
    <row r="151" spans="1:15">
      <c r="A151" s="40" t="s">
        <v>177</v>
      </c>
      <c r="B151" s="133">
        <v>3</v>
      </c>
      <c r="C151" s="133">
        <v>0</v>
      </c>
      <c r="D151" s="133">
        <v>0</v>
      </c>
      <c r="E151" s="133">
        <v>1</v>
      </c>
      <c r="F151" s="133">
        <v>0</v>
      </c>
      <c r="G151" s="133">
        <v>1</v>
      </c>
      <c r="H151" s="133">
        <v>1</v>
      </c>
      <c r="I151" s="133">
        <v>0</v>
      </c>
      <c r="J151" s="133">
        <v>0</v>
      </c>
      <c r="K151" s="133">
        <v>0</v>
      </c>
      <c r="L151" s="133">
        <v>0</v>
      </c>
      <c r="M151" s="133">
        <v>0</v>
      </c>
      <c r="N151" s="133">
        <v>0</v>
      </c>
      <c r="O151" s="17"/>
    </row>
    <row r="152" spans="1:15">
      <c r="A152" s="40" t="s">
        <v>160</v>
      </c>
      <c r="B152" s="133">
        <v>41</v>
      </c>
      <c r="C152" s="133">
        <v>7</v>
      </c>
      <c r="D152" s="133">
        <v>2</v>
      </c>
      <c r="E152" s="133">
        <v>0</v>
      </c>
      <c r="F152" s="133">
        <v>5</v>
      </c>
      <c r="G152" s="133">
        <v>3</v>
      </c>
      <c r="H152" s="133">
        <v>8</v>
      </c>
      <c r="I152" s="133">
        <v>3</v>
      </c>
      <c r="J152" s="133">
        <v>0</v>
      </c>
      <c r="K152" s="133">
        <v>5</v>
      </c>
      <c r="L152" s="133">
        <v>1</v>
      </c>
      <c r="M152" s="133">
        <v>3</v>
      </c>
      <c r="N152" s="133">
        <v>4</v>
      </c>
      <c r="O152" s="17"/>
    </row>
    <row r="153" spans="1:15">
      <c r="A153" s="40" t="s">
        <v>290</v>
      </c>
      <c r="B153" s="133">
        <v>6</v>
      </c>
      <c r="C153" s="133">
        <v>1</v>
      </c>
      <c r="D153" s="133">
        <v>0</v>
      </c>
      <c r="E153" s="133">
        <v>0</v>
      </c>
      <c r="F153" s="133">
        <v>1</v>
      </c>
      <c r="G153" s="133">
        <v>2</v>
      </c>
      <c r="H153" s="133">
        <v>0</v>
      </c>
      <c r="I153" s="133">
        <v>1</v>
      </c>
      <c r="J153" s="133">
        <v>0</v>
      </c>
      <c r="K153" s="133">
        <v>0</v>
      </c>
      <c r="L153" s="133">
        <v>1</v>
      </c>
      <c r="M153" s="133">
        <v>0</v>
      </c>
      <c r="N153" s="133">
        <v>0</v>
      </c>
      <c r="O153" s="17"/>
    </row>
    <row r="154" spans="1:15">
      <c r="A154" s="40" t="s">
        <v>162</v>
      </c>
      <c r="B154" s="133">
        <v>137</v>
      </c>
      <c r="C154" s="133">
        <v>13</v>
      </c>
      <c r="D154" s="133">
        <v>16</v>
      </c>
      <c r="E154" s="133">
        <v>17</v>
      </c>
      <c r="F154" s="133">
        <v>14</v>
      </c>
      <c r="G154" s="133">
        <v>6</v>
      </c>
      <c r="H154" s="133">
        <v>10</v>
      </c>
      <c r="I154" s="133">
        <v>16</v>
      </c>
      <c r="J154" s="133">
        <v>13</v>
      </c>
      <c r="K154" s="133">
        <v>7</v>
      </c>
      <c r="L154" s="133">
        <v>7</v>
      </c>
      <c r="M154" s="133">
        <v>7</v>
      </c>
      <c r="N154" s="133">
        <v>11</v>
      </c>
      <c r="O154" s="17"/>
    </row>
    <row r="155" spans="1:15">
      <c r="A155" s="40" t="s">
        <v>208</v>
      </c>
      <c r="B155" s="133">
        <v>1</v>
      </c>
      <c r="C155" s="133">
        <v>0</v>
      </c>
      <c r="D155" s="133">
        <v>1</v>
      </c>
      <c r="E155" s="133">
        <v>0</v>
      </c>
      <c r="F155" s="133">
        <v>0</v>
      </c>
      <c r="G155" s="133">
        <v>0</v>
      </c>
      <c r="H155" s="133">
        <v>0</v>
      </c>
      <c r="I155" s="133">
        <v>0</v>
      </c>
      <c r="J155" s="133">
        <v>0</v>
      </c>
      <c r="K155" s="133">
        <v>0</v>
      </c>
      <c r="L155" s="133">
        <v>0</v>
      </c>
      <c r="M155" s="133">
        <v>0</v>
      </c>
      <c r="N155" s="133">
        <v>0</v>
      </c>
      <c r="O155" s="17"/>
    </row>
    <row r="156" spans="1:15" s="28" customFormat="1">
      <c r="A156" s="42" t="s">
        <v>22</v>
      </c>
      <c r="B156" s="147">
        <v>133</v>
      </c>
      <c r="C156" s="147">
        <v>23</v>
      </c>
      <c r="D156" s="147">
        <v>19</v>
      </c>
      <c r="E156" s="147">
        <v>23</v>
      </c>
      <c r="F156" s="147">
        <v>12</v>
      </c>
      <c r="G156" s="147">
        <v>8</v>
      </c>
      <c r="H156" s="147">
        <v>5</v>
      </c>
      <c r="I156" s="147">
        <v>2</v>
      </c>
      <c r="J156" s="147">
        <v>3</v>
      </c>
      <c r="K156" s="147">
        <v>6</v>
      </c>
      <c r="L156" s="147">
        <v>2</v>
      </c>
      <c r="M156" s="147">
        <v>12</v>
      </c>
      <c r="N156" s="147">
        <v>18</v>
      </c>
      <c r="O156" s="146"/>
    </row>
    <row r="157" spans="1:15">
      <c r="A157" s="40" t="s">
        <v>205</v>
      </c>
      <c r="B157" s="133">
        <v>32</v>
      </c>
      <c r="C157" s="133">
        <v>2</v>
      </c>
      <c r="D157" s="133">
        <v>1</v>
      </c>
      <c r="E157" s="133">
        <v>2</v>
      </c>
      <c r="F157" s="133">
        <v>4</v>
      </c>
      <c r="G157" s="133">
        <v>3</v>
      </c>
      <c r="H157" s="133">
        <v>3</v>
      </c>
      <c r="I157" s="133">
        <v>2</v>
      </c>
      <c r="J157" s="133">
        <v>3</v>
      </c>
      <c r="K157" s="133">
        <v>3</v>
      </c>
      <c r="L157" s="133">
        <v>2</v>
      </c>
      <c r="M157" s="133">
        <v>4</v>
      </c>
      <c r="N157" s="133">
        <v>3</v>
      </c>
      <c r="O157" s="17"/>
    </row>
    <row r="158" spans="1:15">
      <c r="A158" s="40" t="s">
        <v>206</v>
      </c>
      <c r="B158" s="133">
        <v>73</v>
      </c>
      <c r="C158" s="133">
        <v>15</v>
      </c>
      <c r="D158" s="133">
        <v>15</v>
      </c>
      <c r="E158" s="133">
        <v>18</v>
      </c>
      <c r="F158" s="133">
        <v>6</v>
      </c>
      <c r="G158" s="133">
        <v>0</v>
      </c>
      <c r="H158" s="133">
        <v>0</v>
      </c>
      <c r="I158" s="133">
        <v>0</v>
      </c>
      <c r="J158" s="133">
        <v>0</v>
      </c>
      <c r="K158" s="133">
        <v>0</v>
      </c>
      <c r="L158" s="133">
        <v>0</v>
      </c>
      <c r="M158" s="133">
        <v>5</v>
      </c>
      <c r="N158" s="133">
        <v>14</v>
      </c>
      <c r="O158" s="17"/>
    </row>
    <row r="159" spans="1:15">
      <c r="A159" s="40" t="s">
        <v>198</v>
      </c>
      <c r="B159" s="133">
        <v>15</v>
      </c>
      <c r="C159" s="133">
        <v>4</v>
      </c>
      <c r="D159" s="133">
        <v>3</v>
      </c>
      <c r="E159" s="133">
        <v>3</v>
      </c>
      <c r="F159" s="133">
        <v>1</v>
      </c>
      <c r="G159" s="133">
        <v>2</v>
      </c>
      <c r="H159" s="133">
        <v>2</v>
      </c>
      <c r="I159" s="133">
        <v>0</v>
      </c>
      <c r="J159" s="133">
        <v>0</v>
      </c>
      <c r="K159" s="133">
        <v>0</v>
      </c>
      <c r="L159" s="133">
        <v>0</v>
      </c>
      <c r="M159" s="133">
        <v>0</v>
      </c>
      <c r="N159" s="133">
        <v>0</v>
      </c>
      <c r="O159" s="17"/>
    </row>
    <row r="160" spans="1:15">
      <c r="A160" s="40" t="s">
        <v>199</v>
      </c>
      <c r="B160" s="133">
        <v>13</v>
      </c>
      <c r="C160" s="133">
        <v>2</v>
      </c>
      <c r="D160" s="133">
        <v>0</v>
      </c>
      <c r="E160" s="133">
        <v>0</v>
      </c>
      <c r="F160" s="133">
        <v>1</v>
      </c>
      <c r="G160" s="133">
        <v>3</v>
      </c>
      <c r="H160" s="133">
        <v>0</v>
      </c>
      <c r="I160" s="133">
        <v>0</v>
      </c>
      <c r="J160" s="133">
        <v>0</v>
      </c>
      <c r="K160" s="133">
        <v>3</v>
      </c>
      <c r="L160" s="133">
        <v>0</v>
      </c>
      <c r="M160" s="133">
        <v>3</v>
      </c>
      <c r="N160" s="133">
        <v>1</v>
      </c>
      <c r="O160" s="17"/>
    </row>
    <row r="161" spans="1:15" s="28" customFormat="1">
      <c r="A161" s="42" t="s">
        <v>23</v>
      </c>
      <c r="B161" s="147">
        <v>74</v>
      </c>
      <c r="C161" s="147">
        <v>12</v>
      </c>
      <c r="D161" s="147">
        <v>11</v>
      </c>
      <c r="E161" s="147">
        <v>11</v>
      </c>
      <c r="F161" s="147">
        <v>6</v>
      </c>
      <c r="G161" s="147">
        <v>8</v>
      </c>
      <c r="H161" s="147">
        <v>2</v>
      </c>
      <c r="I161" s="147">
        <v>6</v>
      </c>
      <c r="J161" s="147">
        <v>6</v>
      </c>
      <c r="K161" s="147">
        <v>2</v>
      </c>
      <c r="L161" s="147">
        <v>4</v>
      </c>
      <c r="M161" s="147">
        <v>2</v>
      </c>
      <c r="N161" s="147">
        <v>4</v>
      </c>
      <c r="O161" s="146"/>
    </row>
    <row r="162" spans="1:15">
      <c r="A162" s="40" t="s">
        <v>158</v>
      </c>
      <c r="B162" s="133">
        <v>72</v>
      </c>
      <c r="C162" s="133">
        <v>12</v>
      </c>
      <c r="D162" s="133">
        <v>11</v>
      </c>
      <c r="E162" s="133">
        <v>10</v>
      </c>
      <c r="F162" s="133">
        <v>6</v>
      </c>
      <c r="G162" s="133">
        <v>8</v>
      </c>
      <c r="H162" s="133">
        <v>2</v>
      </c>
      <c r="I162" s="133">
        <v>6</v>
      </c>
      <c r="J162" s="133">
        <v>5</v>
      </c>
      <c r="K162" s="133">
        <v>2</v>
      </c>
      <c r="L162" s="133">
        <v>4</v>
      </c>
      <c r="M162" s="133">
        <v>2</v>
      </c>
      <c r="N162" s="133">
        <v>4</v>
      </c>
      <c r="O162" s="17"/>
    </row>
    <row r="163" spans="1:15">
      <c r="A163" s="40" t="s">
        <v>162</v>
      </c>
      <c r="B163" s="133">
        <v>1</v>
      </c>
      <c r="C163" s="133">
        <v>0</v>
      </c>
      <c r="D163" s="133">
        <v>0</v>
      </c>
      <c r="E163" s="133">
        <v>0</v>
      </c>
      <c r="F163" s="133">
        <v>0</v>
      </c>
      <c r="G163" s="133">
        <v>0</v>
      </c>
      <c r="H163" s="133">
        <v>0</v>
      </c>
      <c r="I163" s="133">
        <v>0</v>
      </c>
      <c r="J163" s="133">
        <v>1</v>
      </c>
      <c r="K163" s="133">
        <v>0</v>
      </c>
      <c r="L163" s="133">
        <v>0</v>
      </c>
      <c r="M163" s="133">
        <v>0</v>
      </c>
      <c r="N163" s="133">
        <v>0</v>
      </c>
      <c r="O163" s="17"/>
    </row>
    <row r="164" spans="1:15">
      <c r="A164" s="40" t="s">
        <v>160</v>
      </c>
      <c r="B164" s="133">
        <v>1</v>
      </c>
      <c r="C164" s="133">
        <v>0</v>
      </c>
      <c r="D164" s="133">
        <v>0</v>
      </c>
      <c r="E164" s="133">
        <v>1</v>
      </c>
      <c r="F164" s="133">
        <v>0</v>
      </c>
      <c r="G164" s="133">
        <v>0</v>
      </c>
      <c r="H164" s="133">
        <v>0</v>
      </c>
      <c r="I164" s="133">
        <v>0</v>
      </c>
      <c r="J164" s="133">
        <v>0</v>
      </c>
      <c r="K164" s="133">
        <v>0</v>
      </c>
      <c r="L164" s="133">
        <v>0</v>
      </c>
      <c r="M164" s="133">
        <v>0</v>
      </c>
      <c r="N164" s="133">
        <v>0</v>
      </c>
      <c r="O164" s="17"/>
    </row>
    <row r="165" spans="1:15" s="28" customFormat="1">
      <c r="A165" s="42" t="s">
        <v>43</v>
      </c>
      <c r="B165" s="147">
        <v>16</v>
      </c>
      <c r="C165" s="147">
        <v>1</v>
      </c>
      <c r="D165" s="147">
        <v>1</v>
      </c>
      <c r="E165" s="147">
        <v>0</v>
      </c>
      <c r="F165" s="147">
        <v>3</v>
      </c>
      <c r="G165" s="147">
        <v>1</v>
      </c>
      <c r="H165" s="147">
        <v>1</v>
      </c>
      <c r="I165" s="147">
        <v>1</v>
      </c>
      <c r="J165" s="147">
        <v>1</v>
      </c>
      <c r="K165" s="147">
        <v>1</v>
      </c>
      <c r="L165" s="147">
        <v>2</v>
      </c>
      <c r="M165" s="147">
        <v>2</v>
      </c>
      <c r="N165" s="147">
        <v>2</v>
      </c>
      <c r="O165" s="146"/>
    </row>
    <row r="166" spans="1:15">
      <c r="A166" s="40" t="s">
        <v>158</v>
      </c>
      <c r="B166" s="133">
        <v>16</v>
      </c>
      <c r="C166" s="133">
        <v>1</v>
      </c>
      <c r="D166" s="133">
        <v>1</v>
      </c>
      <c r="E166" s="133">
        <v>0</v>
      </c>
      <c r="F166" s="133">
        <v>3</v>
      </c>
      <c r="G166" s="133">
        <v>1</v>
      </c>
      <c r="H166" s="133">
        <v>1</v>
      </c>
      <c r="I166" s="133">
        <v>1</v>
      </c>
      <c r="J166" s="133">
        <v>1</v>
      </c>
      <c r="K166" s="133">
        <v>1</v>
      </c>
      <c r="L166" s="133">
        <v>2</v>
      </c>
      <c r="M166" s="133">
        <v>2</v>
      </c>
      <c r="N166" s="133">
        <v>2</v>
      </c>
      <c r="O166" s="17"/>
    </row>
    <row r="167" spans="1:15" s="28" customFormat="1">
      <c r="A167" s="42" t="s">
        <v>24</v>
      </c>
      <c r="B167" s="147">
        <v>807</v>
      </c>
      <c r="C167" s="147">
        <v>83</v>
      </c>
      <c r="D167" s="147">
        <v>74</v>
      </c>
      <c r="E167" s="147">
        <v>82</v>
      </c>
      <c r="F167" s="147">
        <v>82</v>
      </c>
      <c r="G167" s="147">
        <v>83</v>
      </c>
      <c r="H167" s="147">
        <v>69</v>
      </c>
      <c r="I167" s="147">
        <v>66</v>
      </c>
      <c r="J167" s="147">
        <v>60</v>
      </c>
      <c r="K167" s="147">
        <v>57</v>
      </c>
      <c r="L167" s="147">
        <v>48</v>
      </c>
      <c r="M167" s="147">
        <v>55</v>
      </c>
      <c r="N167" s="147">
        <v>48</v>
      </c>
      <c r="O167" s="146"/>
    </row>
    <row r="168" spans="1:15">
      <c r="A168" s="40" t="s">
        <v>158</v>
      </c>
      <c r="B168" s="133">
        <v>717</v>
      </c>
      <c r="C168" s="133">
        <v>78</v>
      </c>
      <c r="D168" s="133">
        <v>69</v>
      </c>
      <c r="E168" s="133">
        <v>76</v>
      </c>
      <c r="F168" s="133">
        <v>76</v>
      </c>
      <c r="G168" s="133">
        <v>72</v>
      </c>
      <c r="H168" s="133">
        <v>61</v>
      </c>
      <c r="I168" s="133">
        <v>58</v>
      </c>
      <c r="J168" s="133">
        <v>50</v>
      </c>
      <c r="K168" s="133">
        <v>50</v>
      </c>
      <c r="L168" s="133">
        <v>41</v>
      </c>
      <c r="M168" s="133">
        <v>45</v>
      </c>
      <c r="N168" s="133">
        <v>41</v>
      </c>
      <c r="O168" s="17"/>
    </row>
    <row r="169" spans="1:15">
      <c r="A169" s="40" t="s">
        <v>160</v>
      </c>
      <c r="B169" s="133">
        <v>29</v>
      </c>
      <c r="C169" s="133">
        <v>0</v>
      </c>
      <c r="D169" s="133">
        <v>1</v>
      </c>
      <c r="E169" s="133">
        <v>2</v>
      </c>
      <c r="F169" s="133">
        <v>3</v>
      </c>
      <c r="G169" s="133">
        <v>3</v>
      </c>
      <c r="H169" s="133">
        <v>3</v>
      </c>
      <c r="I169" s="133">
        <v>2</v>
      </c>
      <c r="J169" s="133">
        <v>8</v>
      </c>
      <c r="K169" s="133">
        <v>1</v>
      </c>
      <c r="L169" s="133">
        <v>2</v>
      </c>
      <c r="M169" s="133">
        <v>2</v>
      </c>
      <c r="N169" s="133">
        <v>2</v>
      </c>
      <c r="O169" s="17"/>
    </row>
    <row r="170" spans="1:15">
      <c r="A170" s="40" t="s">
        <v>162</v>
      </c>
      <c r="B170" s="133">
        <v>61</v>
      </c>
      <c r="C170" s="133">
        <v>5</v>
      </c>
      <c r="D170" s="133">
        <v>4</v>
      </c>
      <c r="E170" s="133">
        <v>4</v>
      </c>
      <c r="F170" s="133">
        <v>3</v>
      </c>
      <c r="G170" s="133">
        <v>8</v>
      </c>
      <c r="H170" s="133">
        <v>5</v>
      </c>
      <c r="I170" s="133">
        <v>6</v>
      </c>
      <c r="J170" s="133">
        <v>2</v>
      </c>
      <c r="K170" s="133">
        <v>6</v>
      </c>
      <c r="L170" s="133">
        <v>5</v>
      </c>
      <c r="M170" s="133">
        <v>8</v>
      </c>
      <c r="N170" s="133">
        <v>5</v>
      </c>
      <c r="O170" s="17"/>
    </row>
    <row r="171" spans="1:15" s="28" customFormat="1">
      <c r="A171" s="42" t="s">
        <v>135</v>
      </c>
      <c r="B171" s="147">
        <v>42</v>
      </c>
      <c r="C171" s="147">
        <v>6</v>
      </c>
      <c r="D171" s="147">
        <v>5</v>
      </c>
      <c r="E171" s="147">
        <v>5</v>
      </c>
      <c r="F171" s="147">
        <v>5</v>
      </c>
      <c r="G171" s="147">
        <v>4</v>
      </c>
      <c r="H171" s="147">
        <v>5</v>
      </c>
      <c r="I171" s="147">
        <v>5</v>
      </c>
      <c r="J171" s="147">
        <v>4</v>
      </c>
      <c r="K171" s="147">
        <v>3</v>
      </c>
      <c r="L171" s="147">
        <v>0</v>
      </c>
      <c r="M171" s="147">
        <v>0</v>
      </c>
      <c r="N171" s="147">
        <v>0</v>
      </c>
      <c r="O171" s="146"/>
    </row>
    <row r="172" spans="1:15">
      <c r="A172" s="40" t="s">
        <v>158</v>
      </c>
      <c r="B172" s="133">
        <v>39</v>
      </c>
      <c r="C172" s="133">
        <v>5</v>
      </c>
      <c r="D172" s="133">
        <v>4</v>
      </c>
      <c r="E172" s="133">
        <v>4</v>
      </c>
      <c r="F172" s="133">
        <v>5</v>
      </c>
      <c r="G172" s="133">
        <v>4</v>
      </c>
      <c r="H172" s="133">
        <v>5</v>
      </c>
      <c r="I172" s="133">
        <v>5</v>
      </c>
      <c r="J172" s="133">
        <v>4</v>
      </c>
      <c r="K172" s="133">
        <v>3</v>
      </c>
      <c r="L172" s="133">
        <v>0</v>
      </c>
      <c r="M172" s="133">
        <v>0</v>
      </c>
      <c r="N172" s="133">
        <v>0</v>
      </c>
      <c r="O172" s="17"/>
    </row>
    <row r="173" spans="1:15">
      <c r="A173" s="40" t="s">
        <v>162</v>
      </c>
      <c r="B173" s="133">
        <v>2</v>
      </c>
      <c r="C173" s="133">
        <v>0</v>
      </c>
      <c r="D173" s="133">
        <v>1</v>
      </c>
      <c r="E173" s="133">
        <v>1</v>
      </c>
      <c r="F173" s="133">
        <v>0</v>
      </c>
      <c r="G173" s="133">
        <v>0</v>
      </c>
      <c r="H173" s="133">
        <v>0</v>
      </c>
      <c r="I173" s="133">
        <v>0</v>
      </c>
      <c r="J173" s="133">
        <v>0</v>
      </c>
      <c r="K173" s="133">
        <v>0</v>
      </c>
      <c r="L173" s="133">
        <v>0</v>
      </c>
      <c r="M173" s="133">
        <v>0</v>
      </c>
      <c r="N173" s="133">
        <v>0</v>
      </c>
      <c r="O173" s="17"/>
    </row>
    <row r="174" spans="1:15">
      <c r="A174" s="40" t="s">
        <v>208</v>
      </c>
      <c r="B174" s="133">
        <v>1</v>
      </c>
      <c r="C174" s="133">
        <v>1</v>
      </c>
      <c r="D174" s="133">
        <v>0</v>
      </c>
      <c r="E174" s="133">
        <v>0</v>
      </c>
      <c r="F174" s="133">
        <v>0</v>
      </c>
      <c r="G174" s="133">
        <v>0</v>
      </c>
      <c r="H174" s="133">
        <v>0</v>
      </c>
      <c r="I174" s="133">
        <v>0</v>
      </c>
      <c r="J174" s="133">
        <v>0</v>
      </c>
      <c r="K174" s="133">
        <v>0</v>
      </c>
      <c r="L174" s="133">
        <v>0</v>
      </c>
      <c r="M174" s="133">
        <v>0</v>
      </c>
      <c r="N174" s="133">
        <v>0</v>
      </c>
      <c r="O174" s="17"/>
    </row>
    <row r="175" spans="1:15" s="28" customFormat="1">
      <c r="A175" s="42" t="s">
        <v>211</v>
      </c>
      <c r="B175" s="147">
        <v>2</v>
      </c>
      <c r="C175" s="147">
        <v>0</v>
      </c>
      <c r="D175" s="147">
        <v>1</v>
      </c>
      <c r="E175" s="147">
        <v>0</v>
      </c>
      <c r="F175" s="147">
        <v>0</v>
      </c>
      <c r="G175" s="147">
        <v>0</v>
      </c>
      <c r="H175" s="147">
        <v>0</v>
      </c>
      <c r="I175" s="147">
        <v>0</v>
      </c>
      <c r="J175" s="147">
        <v>1</v>
      </c>
      <c r="K175" s="147">
        <v>0</v>
      </c>
      <c r="L175" s="147">
        <v>0</v>
      </c>
      <c r="M175" s="147">
        <v>0</v>
      </c>
      <c r="N175" s="147">
        <v>0</v>
      </c>
      <c r="O175" s="146"/>
    </row>
    <row r="176" spans="1:15">
      <c r="A176" s="40" t="s">
        <v>158</v>
      </c>
      <c r="B176" s="133">
        <v>1</v>
      </c>
      <c r="C176" s="133">
        <v>0</v>
      </c>
      <c r="D176" s="133">
        <v>1</v>
      </c>
      <c r="E176" s="133">
        <v>0</v>
      </c>
      <c r="F176" s="133">
        <v>0</v>
      </c>
      <c r="G176" s="133">
        <v>0</v>
      </c>
      <c r="H176" s="133">
        <v>0</v>
      </c>
      <c r="I176" s="133">
        <v>0</v>
      </c>
      <c r="J176" s="133">
        <v>0</v>
      </c>
      <c r="K176" s="133">
        <v>0</v>
      </c>
      <c r="L176" s="133">
        <v>0</v>
      </c>
      <c r="M176" s="133">
        <v>0</v>
      </c>
      <c r="N176" s="133">
        <v>0</v>
      </c>
      <c r="O176" s="17"/>
    </row>
    <row r="177" spans="1:15">
      <c r="A177" s="40" t="s">
        <v>80</v>
      </c>
      <c r="B177" s="133">
        <v>1</v>
      </c>
      <c r="C177" s="133">
        <v>0</v>
      </c>
      <c r="D177" s="133">
        <v>0</v>
      </c>
      <c r="E177" s="133">
        <v>0</v>
      </c>
      <c r="F177" s="133">
        <v>0</v>
      </c>
      <c r="G177" s="133">
        <v>0</v>
      </c>
      <c r="H177" s="133">
        <v>0</v>
      </c>
      <c r="I177" s="133">
        <v>0</v>
      </c>
      <c r="J177" s="133">
        <v>1</v>
      </c>
      <c r="K177" s="133">
        <v>0</v>
      </c>
      <c r="L177" s="133">
        <v>0</v>
      </c>
      <c r="M177" s="133">
        <v>0</v>
      </c>
      <c r="N177" s="133">
        <v>0</v>
      </c>
      <c r="O177" s="17"/>
    </row>
    <row r="178" spans="1:15" s="28" customFormat="1">
      <c r="A178" s="42" t="s">
        <v>25</v>
      </c>
      <c r="B178" s="147">
        <v>323</v>
      </c>
      <c r="C178" s="147">
        <v>33</v>
      </c>
      <c r="D178" s="147">
        <v>27</v>
      </c>
      <c r="E178" s="147">
        <v>33</v>
      </c>
      <c r="F178" s="147">
        <v>28</v>
      </c>
      <c r="G178" s="147">
        <v>23</v>
      </c>
      <c r="H178" s="147">
        <v>26</v>
      </c>
      <c r="I178" s="147">
        <v>18</v>
      </c>
      <c r="J178" s="147">
        <v>22</v>
      </c>
      <c r="K178" s="147">
        <v>21</v>
      </c>
      <c r="L178" s="147">
        <v>24</v>
      </c>
      <c r="M178" s="147">
        <v>30</v>
      </c>
      <c r="N178" s="147">
        <v>38</v>
      </c>
      <c r="O178" s="146"/>
    </row>
    <row r="179" spans="1:15">
      <c r="A179" s="40" t="s">
        <v>158</v>
      </c>
      <c r="B179" s="133">
        <v>152</v>
      </c>
      <c r="C179" s="133">
        <v>11</v>
      </c>
      <c r="D179" s="133">
        <v>10</v>
      </c>
      <c r="E179" s="133">
        <v>10</v>
      </c>
      <c r="F179" s="133">
        <v>12</v>
      </c>
      <c r="G179" s="133">
        <v>17</v>
      </c>
      <c r="H179" s="133">
        <v>13</v>
      </c>
      <c r="I179" s="133">
        <v>11</v>
      </c>
      <c r="J179" s="133">
        <v>18</v>
      </c>
      <c r="K179" s="133">
        <v>11</v>
      </c>
      <c r="L179" s="133">
        <v>15</v>
      </c>
      <c r="M179" s="133">
        <v>10</v>
      </c>
      <c r="N179" s="133">
        <v>14</v>
      </c>
      <c r="O179" s="17"/>
    </row>
    <row r="180" spans="1:15">
      <c r="A180" s="40" t="s">
        <v>177</v>
      </c>
      <c r="B180" s="133">
        <v>69</v>
      </c>
      <c r="C180" s="133">
        <v>15</v>
      </c>
      <c r="D180" s="133">
        <v>16</v>
      </c>
      <c r="E180" s="133">
        <v>15</v>
      </c>
      <c r="F180" s="133">
        <v>5</v>
      </c>
      <c r="G180" s="133">
        <v>0</v>
      </c>
      <c r="H180" s="133">
        <v>0</v>
      </c>
      <c r="I180" s="133">
        <v>0</v>
      </c>
      <c r="J180" s="133">
        <v>0</v>
      </c>
      <c r="K180" s="133">
        <v>0</v>
      </c>
      <c r="L180" s="133">
        <v>0</v>
      </c>
      <c r="M180" s="133">
        <v>8</v>
      </c>
      <c r="N180" s="133">
        <v>10</v>
      </c>
      <c r="O180" s="17"/>
    </row>
    <row r="181" spans="1:15">
      <c r="A181" s="40" t="s">
        <v>160</v>
      </c>
      <c r="B181" s="133">
        <v>10</v>
      </c>
      <c r="C181" s="133">
        <v>1</v>
      </c>
      <c r="D181" s="133">
        <v>0</v>
      </c>
      <c r="E181" s="133">
        <v>1</v>
      </c>
      <c r="F181" s="133">
        <v>4</v>
      </c>
      <c r="G181" s="133">
        <v>1</v>
      </c>
      <c r="H181" s="133">
        <v>0</v>
      </c>
      <c r="I181" s="133">
        <v>1</v>
      </c>
      <c r="J181" s="133">
        <v>0</v>
      </c>
      <c r="K181" s="133">
        <v>0</v>
      </c>
      <c r="L181" s="133">
        <v>1</v>
      </c>
      <c r="M181" s="133">
        <v>0</v>
      </c>
      <c r="N181" s="133">
        <v>1</v>
      </c>
      <c r="O181" s="17"/>
    </row>
    <row r="182" spans="1:15">
      <c r="A182" s="40" t="s">
        <v>162</v>
      </c>
      <c r="B182" s="133">
        <v>92</v>
      </c>
      <c r="C182" s="133">
        <v>6</v>
      </c>
      <c r="D182" s="133">
        <v>1</v>
      </c>
      <c r="E182" s="133">
        <v>7</v>
      </c>
      <c r="F182" s="133">
        <v>7</v>
      </c>
      <c r="G182" s="133">
        <v>5</v>
      </c>
      <c r="H182" s="133">
        <v>13</v>
      </c>
      <c r="I182" s="133">
        <v>6</v>
      </c>
      <c r="J182" s="133">
        <v>4</v>
      </c>
      <c r="K182" s="133">
        <v>10</v>
      </c>
      <c r="L182" s="133">
        <v>8</v>
      </c>
      <c r="M182" s="133">
        <v>12</v>
      </c>
      <c r="N182" s="133">
        <v>13</v>
      </c>
      <c r="O182" s="17"/>
    </row>
    <row r="183" spans="1:15" s="28" customFormat="1">
      <c r="A183" s="42" t="s">
        <v>44</v>
      </c>
      <c r="B183" s="147">
        <v>2</v>
      </c>
      <c r="C183" s="147">
        <v>0</v>
      </c>
      <c r="D183" s="147">
        <v>0</v>
      </c>
      <c r="E183" s="147">
        <v>0</v>
      </c>
      <c r="F183" s="147">
        <v>0</v>
      </c>
      <c r="G183" s="147">
        <v>0</v>
      </c>
      <c r="H183" s="147">
        <v>1</v>
      </c>
      <c r="I183" s="147">
        <v>0</v>
      </c>
      <c r="J183" s="147">
        <v>1</v>
      </c>
      <c r="K183" s="147">
        <v>0</v>
      </c>
      <c r="L183" s="147">
        <v>0</v>
      </c>
      <c r="M183" s="147">
        <v>0</v>
      </c>
      <c r="N183" s="147">
        <v>0</v>
      </c>
      <c r="O183" s="146"/>
    </row>
    <row r="184" spans="1:15">
      <c r="A184" s="40" t="s">
        <v>291</v>
      </c>
      <c r="B184" s="133">
        <v>2</v>
      </c>
      <c r="C184" s="133">
        <v>0</v>
      </c>
      <c r="D184" s="133">
        <v>0</v>
      </c>
      <c r="E184" s="133">
        <v>0</v>
      </c>
      <c r="F184" s="133">
        <v>0</v>
      </c>
      <c r="G184" s="133">
        <v>0</v>
      </c>
      <c r="H184" s="133">
        <v>1</v>
      </c>
      <c r="I184" s="133">
        <v>0</v>
      </c>
      <c r="J184" s="133">
        <v>1</v>
      </c>
      <c r="K184" s="133">
        <v>0</v>
      </c>
      <c r="L184" s="133">
        <v>0</v>
      </c>
      <c r="M184" s="133">
        <v>0</v>
      </c>
      <c r="N184" s="133">
        <v>0</v>
      </c>
      <c r="O184" s="17"/>
    </row>
    <row r="185" spans="1:15" s="28" customFormat="1">
      <c r="A185" s="42" t="s">
        <v>40</v>
      </c>
      <c r="B185" s="147">
        <v>33</v>
      </c>
      <c r="C185" s="147">
        <v>3</v>
      </c>
      <c r="D185" s="147">
        <v>3</v>
      </c>
      <c r="E185" s="147">
        <v>2</v>
      </c>
      <c r="F185" s="147">
        <v>3</v>
      </c>
      <c r="G185" s="147">
        <v>2</v>
      </c>
      <c r="H185" s="147">
        <v>3</v>
      </c>
      <c r="I185" s="147">
        <v>3</v>
      </c>
      <c r="J185" s="147">
        <v>4</v>
      </c>
      <c r="K185" s="147">
        <v>3</v>
      </c>
      <c r="L185" s="147">
        <v>3</v>
      </c>
      <c r="M185" s="147">
        <v>3</v>
      </c>
      <c r="N185" s="147">
        <v>1</v>
      </c>
      <c r="O185" s="146"/>
    </row>
    <row r="186" spans="1:15">
      <c r="A186" s="40" t="s">
        <v>214</v>
      </c>
      <c r="B186" s="133">
        <v>32</v>
      </c>
      <c r="C186" s="133">
        <v>3</v>
      </c>
      <c r="D186" s="133">
        <v>3</v>
      </c>
      <c r="E186" s="133">
        <v>2</v>
      </c>
      <c r="F186" s="133">
        <v>3</v>
      </c>
      <c r="G186" s="133">
        <v>2</v>
      </c>
      <c r="H186" s="133">
        <v>3</v>
      </c>
      <c r="I186" s="133">
        <v>3</v>
      </c>
      <c r="J186" s="133">
        <v>3</v>
      </c>
      <c r="K186" s="133">
        <v>3</v>
      </c>
      <c r="L186" s="133">
        <v>3</v>
      </c>
      <c r="M186" s="133">
        <v>3</v>
      </c>
      <c r="N186" s="133">
        <v>1</v>
      </c>
      <c r="O186" s="17"/>
    </row>
    <row r="187" spans="1:15">
      <c r="A187" s="40" t="s">
        <v>160</v>
      </c>
      <c r="B187" s="133">
        <v>1</v>
      </c>
      <c r="C187" s="133">
        <v>0</v>
      </c>
      <c r="D187" s="133">
        <v>0</v>
      </c>
      <c r="E187" s="133">
        <v>0</v>
      </c>
      <c r="F187" s="133">
        <v>0</v>
      </c>
      <c r="G187" s="133">
        <v>0</v>
      </c>
      <c r="H187" s="133">
        <v>0</v>
      </c>
      <c r="I187" s="133">
        <v>0</v>
      </c>
      <c r="J187" s="133">
        <v>1</v>
      </c>
      <c r="K187" s="133">
        <v>0</v>
      </c>
      <c r="L187" s="133">
        <v>0</v>
      </c>
      <c r="M187" s="133">
        <v>0</v>
      </c>
      <c r="N187" s="133">
        <v>0</v>
      </c>
      <c r="O187" s="17"/>
    </row>
    <row r="188" spans="1:15" s="28" customFormat="1">
      <c r="A188" s="42" t="s">
        <v>292</v>
      </c>
      <c r="B188" s="147">
        <v>1</v>
      </c>
      <c r="C188" s="147">
        <v>0</v>
      </c>
      <c r="D188" s="147">
        <v>0</v>
      </c>
      <c r="E188" s="147">
        <v>0</v>
      </c>
      <c r="F188" s="147">
        <v>0</v>
      </c>
      <c r="G188" s="147">
        <v>0</v>
      </c>
      <c r="H188" s="147">
        <v>0</v>
      </c>
      <c r="I188" s="147">
        <v>0</v>
      </c>
      <c r="J188" s="147">
        <v>0</v>
      </c>
      <c r="K188" s="147">
        <v>0</v>
      </c>
      <c r="L188" s="147">
        <v>1</v>
      </c>
      <c r="M188" s="147">
        <v>0</v>
      </c>
      <c r="N188" s="147">
        <v>0</v>
      </c>
      <c r="O188" s="146"/>
    </row>
    <row r="189" spans="1:15">
      <c r="A189" s="40" t="s">
        <v>160</v>
      </c>
      <c r="B189" s="133">
        <v>1</v>
      </c>
      <c r="C189" s="133">
        <v>0</v>
      </c>
      <c r="D189" s="133">
        <v>0</v>
      </c>
      <c r="E189" s="133">
        <v>0</v>
      </c>
      <c r="F189" s="133">
        <v>0</v>
      </c>
      <c r="G189" s="133">
        <v>0</v>
      </c>
      <c r="H189" s="133">
        <v>0</v>
      </c>
      <c r="I189" s="133">
        <v>0</v>
      </c>
      <c r="J189" s="133">
        <v>0</v>
      </c>
      <c r="K189" s="133">
        <v>0</v>
      </c>
      <c r="L189" s="133">
        <v>1</v>
      </c>
      <c r="M189" s="133">
        <v>0</v>
      </c>
      <c r="N189" s="133">
        <v>0</v>
      </c>
      <c r="O189" s="17"/>
    </row>
    <row r="190" spans="1:15" s="28" customFormat="1">
      <c r="A190" s="42" t="s">
        <v>26</v>
      </c>
      <c r="B190" s="147">
        <v>43</v>
      </c>
      <c r="C190" s="147">
        <v>4</v>
      </c>
      <c r="D190" s="147">
        <v>3</v>
      </c>
      <c r="E190" s="147">
        <v>6</v>
      </c>
      <c r="F190" s="147">
        <v>3</v>
      </c>
      <c r="G190" s="147">
        <v>5</v>
      </c>
      <c r="H190" s="147">
        <v>4</v>
      </c>
      <c r="I190" s="147">
        <v>2</v>
      </c>
      <c r="J190" s="147">
        <v>5</v>
      </c>
      <c r="K190" s="147">
        <v>3</v>
      </c>
      <c r="L190" s="147">
        <v>2</v>
      </c>
      <c r="M190" s="147">
        <v>6</v>
      </c>
      <c r="N190" s="147">
        <v>0</v>
      </c>
      <c r="O190" s="146"/>
    </row>
    <row r="191" spans="1:15">
      <c r="A191" s="40" t="s">
        <v>214</v>
      </c>
      <c r="B191" s="133">
        <v>4</v>
      </c>
      <c r="C191" s="133">
        <v>0</v>
      </c>
      <c r="D191" s="133">
        <v>0</v>
      </c>
      <c r="E191" s="133">
        <v>0</v>
      </c>
      <c r="F191" s="133">
        <v>0</v>
      </c>
      <c r="G191" s="133">
        <v>1</v>
      </c>
      <c r="H191" s="133">
        <v>1</v>
      </c>
      <c r="I191" s="133">
        <v>0</v>
      </c>
      <c r="J191" s="133">
        <v>1</v>
      </c>
      <c r="K191" s="133">
        <v>0</v>
      </c>
      <c r="L191" s="133">
        <v>1</v>
      </c>
      <c r="M191" s="133">
        <v>0</v>
      </c>
      <c r="N191" s="133">
        <v>0</v>
      </c>
      <c r="O191" s="17"/>
    </row>
    <row r="192" spans="1:15">
      <c r="A192" s="40" t="s">
        <v>177</v>
      </c>
      <c r="B192" s="133">
        <v>2</v>
      </c>
      <c r="C192" s="133">
        <v>0</v>
      </c>
      <c r="D192" s="133">
        <v>1</v>
      </c>
      <c r="E192" s="133">
        <v>0</v>
      </c>
      <c r="F192" s="133">
        <v>0</v>
      </c>
      <c r="G192" s="133">
        <v>0</v>
      </c>
      <c r="H192" s="133">
        <v>0</v>
      </c>
      <c r="I192" s="133">
        <v>0</v>
      </c>
      <c r="J192" s="133">
        <v>0</v>
      </c>
      <c r="K192" s="133">
        <v>0</v>
      </c>
      <c r="L192" s="133">
        <v>0</v>
      </c>
      <c r="M192" s="133">
        <v>1</v>
      </c>
      <c r="N192" s="133">
        <v>0</v>
      </c>
      <c r="O192" s="17"/>
    </row>
    <row r="193" spans="1:15">
      <c r="A193" s="40" t="s">
        <v>162</v>
      </c>
      <c r="B193" s="133">
        <v>34</v>
      </c>
      <c r="C193" s="133">
        <v>4</v>
      </c>
      <c r="D193" s="133">
        <v>1</v>
      </c>
      <c r="E193" s="133">
        <v>5</v>
      </c>
      <c r="F193" s="133">
        <v>3</v>
      </c>
      <c r="G193" s="133">
        <v>3</v>
      </c>
      <c r="H193" s="133">
        <v>3</v>
      </c>
      <c r="I193" s="133">
        <v>2</v>
      </c>
      <c r="J193" s="133">
        <v>4</v>
      </c>
      <c r="K193" s="133">
        <v>3</v>
      </c>
      <c r="L193" s="133">
        <v>1</v>
      </c>
      <c r="M193" s="133">
        <v>5</v>
      </c>
      <c r="N193" s="133">
        <v>0</v>
      </c>
      <c r="O193" s="17"/>
    </row>
    <row r="194" spans="1:15">
      <c r="A194" s="40" t="s">
        <v>80</v>
      </c>
      <c r="B194" s="133">
        <v>3</v>
      </c>
      <c r="C194" s="133">
        <v>0</v>
      </c>
      <c r="D194" s="133">
        <v>1</v>
      </c>
      <c r="E194" s="133">
        <v>1</v>
      </c>
      <c r="F194" s="133">
        <v>0</v>
      </c>
      <c r="G194" s="133">
        <v>1</v>
      </c>
      <c r="H194" s="133">
        <v>0</v>
      </c>
      <c r="I194" s="133">
        <v>0</v>
      </c>
      <c r="J194" s="133">
        <v>0</v>
      </c>
      <c r="K194" s="133">
        <v>0</v>
      </c>
      <c r="L194" s="133">
        <v>0</v>
      </c>
      <c r="M194" s="133">
        <v>0</v>
      </c>
      <c r="N194" s="133">
        <v>0</v>
      </c>
      <c r="O194" s="17"/>
    </row>
    <row r="195" spans="1:15" s="28" customFormat="1">
      <c r="A195" s="42" t="s">
        <v>293</v>
      </c>
      <c r="B195" s="147">
        <v>2</v>
      </c>
      <c r="C195" s="147">
        <v>0</v>
      </c>
      <c r="D195" s="147">
        <v>0</v>
      </c>
      <c r="E195" s="147">
        <v>0</v>
      </c>
      <c r="F195" s="147">
        <v>1</v>
      </c>
      <c r="G195" s="147">
        <v>1</v>
      </c>
      <c r="H195" s="147">
        <v>0</v>
      </c>
      <c r="I195" s="147">
        <v>0</v>
      </c>
      <c r="J195" s="147">
        <v>0</v>
      </c>
      <c r="K195" s="147">
        <v>0</v>
      </c>
      <c r="L195" s="147">
        <v>0</v>
      </c>
      <c r="M195" s="147">
        <v>0</v>
      </c>
      <c r="N195" s="147">
        <v>0</v>
      </c>
      <c r="O195" s="146"/>
    </row>
    <row r="196" spans="1:15">
      <c r="A196" s="40" t="s">
        <v>80</v>
      </c>
      <c r="B196" s="133">
        <v>2</v>
      </c>
      <c r="C196" s="133">
        <v>0</v>
      </c>
      <c r="D196" s="133">
        <v>0</v>
      </c>
      <c r="E196" s="133">
        <v>0</v>
      </c>
      <c r="F196" s="133">
        <v>1</v>
      </c>
      <c r="G196" s="133">
        <v>1</v>
      </c>
      <c r="H196" s="133">
        <v>0</v>
      </c>
      <c r="I196" s="133">
        <v>0</v>
      </c>
      <c r="J196" s="133">
        <v>0</v>
      </c>
      <c r="K196" s="133">
        <v>0</v>
      </c>
      <c r="L196" s="133">
        <v>0</v>
      </c>
      <c r="M196" s="133">
        <v>0</v>
      </c>
      <c r="N196" s="133">
        <v>0</v>
      </c>
      <c r="O196" s="17"/>
    </row>
    <row r="197" spans="1:15" s="28" customFormat="1">
      <c r="A197" s="42" t="s">
        <v>41</v>
      </c>
      <c r="B197" s="147">
        <v>56</v>
      </c>
      <c r="C197" s="147">
        <v>7</v>
      </c>
      <c r="D197" s="147">
        <v>6</v>
      </c>
      <c r="E197" s="147">
        <v>6</v>
      </c>
      <c r="F197" s="147">
        <v>3</v>
      </c>
      <c r="G197" s="147">
        <v>6</v>
      </c>
      <c r="H197" s="147">
        <v>2</v>
      </c>
      <c r="I197" s="147">
        <v>3</v>
      </c>
      <c r="J197" s="147">
        <v>2</v>
      </c>
      <c r="K197" s="147">
        <v>5</v>
      </c>
      <c r="L197" s="147">
        <v>2</v>
      </c>
      <c r="M197" s="147">
        <v>5</v>
      </c>
      <c r="N197" s="147">
        <v>9</v>
      </c>
      <c r="O197" s="146"/>
    </row>
    <row r="198" spans="1:15">
      <c r="A198" s="40" t="s">
        <v>158</v>
      </c>
      <c r="B198" s="133">
        <v>26</v>
      </c>
      <c r="C198" s="133">
        <v>2</v>
      </c>
      <c r="D198" s="133">
        <v>1</v>
      </c>
      <c r="E198" s="133">
        <v>5</v>
      </c>
      <c r="F198" s="133">
        <v>1</v>
      </c>
      <c r="G198" s="133">
        <v>2</v>
      </c>
      <c r="H198" s="133">
        <v>2</v>
      </c>
      <c r="I198" s="133">
        <v>1</v>
      </c>
      <c r="J198" s="133">
        <v>2</v>
      </c>
      <c r="K198" s="133">
        <v>3</v>
      </c>
      <c r="L198" s="133">
        <v>2</v>
      </c>
      <c r="M198" s="133">
        <v>3</v>
      </c>
      <c r="N198" s="133">
        <v>2</v>
      </c>
      <c r="O198" s="17"/>
    </row>
    <row r="199" spans="1:15">
      <c r="A199" s="40" t="s">
        <v>177</v>
      </c>
      <c r="B199" s="133">
        <v>17</v>
      </c>
      <c r="C199" s="133">
        <v>4</v>
      </c>
      <c r="D199" s="133">
        <v>3</v>
      </c>
      <c r="E199" s="133">
        <v>1</v>
      </c>
      <c r="F199" s="133">
        <v>0</v>
      </c>
      <c r="G199" s="133">
        <v>0</v>
      </c>
      <c r="H199" s="133">
        <v>0</v>
      </c>
      <c r="I199" s="133">
        <v>0</v>
      </c>
      <c r="J199" s="133">
        <v>0</v>
      </c>
      <c r="K199" s="133">
        <v>0</v>
      </c>
      <c r="L199" s="133">
        <v>0</v>
      </c>
      <c r="M199" s="133">
        <v>2</v>
      </c>
      <c r="N199" s="133">
        <v>7</v>
      </c>
      <c r="O199" s="17"/>
    </row>
    <row r="200" spans="1:15">
      <c r="A200" s="40" t="s">
        <v>166</v>
      </c>
      <c r="B200" s="133">
        <v>1</v>
      </c>
      <c r="C200" s="133">
        <v>0</v>
      </c>
      <c r="D200" s="133">
        <v>1</v>
      </c>
      <c r="E200" s="133">
        <v>0</v>
      </c>
      <c r="F200" s="133">
        <v>0</v>
      </c>
      <c r="G200" s="133">
        <v>0</v>
      </c>
      <c r="H200" s="133">
        <v>0</v>
      </c>
      <c r="I200" s="133">
        <v>0</v>
      </c>
      <c r="J200" s="133">
        <v>0</v>
      </c>
      <c r="K200" s="133">
        <v>0</v>
      </c>
      <c r="L200" s="133">
        <v>0</v>
      </c>
      <c r="M200" s="133">
        <v>0</v>
      </c>
      <c r="N200" s="133">
        <v>0</v>
      </c>
      <c r="O200" s="17"/>
    </row>
    <row r="201" spans="1:15">
      <c r="A201" s="40" t="s">
        <v>162</v>
      </c>
      <c r="B201" s="133">
        <v>10</v>
      </c>
      <c r="C201" s="133">
        <v>0</v>
      </c>
      <c r="D201" s="133">
        <v>1</v>
      </c>
      <c r="E201" s="133">
        <v>0</v>
      </c>
      <c r="F201" s="133">
        <v>1</v>
      </c>
      <c r="G201" s="133">
        <v>4</v>
      </c>
      <c r="H201" s="133">
        <v>0</v>
      </c>
      <c r="I201" s="133">
        <v>2</v>
      </c>
      <c r="J201" s="133">
        <v>0</v>
      </c>
      <c r="K201" s="133">
        <v>2</v>
      </c>
      <c r="L201" s="133">
        <v>0</v>
      </c>
      <c r="M201" s="133">
        <v>0</v>
      </c>
      <c r="N201" s="133">
        <v>0</v>
      </c>
      <c r="O201" s="17"/>
    </row>
    <row r="202" spans="1:15">
      <c r="A202" s="40" t="s">
        <v>160</v>
      </c>
      <c r="B202" s="133">
        <v>0</v>
      </c>
      <c r="C202" s="133">
        <v>0</v>
      </c>
      <c r="D202" s="133">
        <v>0</v>
      </c>
      <c r="E202" s="133">
        <v>0</v>
      </c>
      <c r="F202" s="133">
        <v>1</v>
      </c>
      <c r="G202" s="133">
        <v>0</v>
      </c>
      <c r="H202" s="133">
        <v>0</v>
      </c>
      <c r="I202" s="133">
        <v>0</v>
      </c>
      <c r="J202" s="133">
        <v>0</v>
      </c>
      <c r="K202" s="133">
        <v>0</v>
      </c>
      <c r="L202" s="133">
        <v>0</v>
      </c>
      <c r="M202" s="133">
        <v>0</v>
      </c>
      <c r="N202" s="133">
        <v>0</v>
      </c>
      <c r="O202" s="17"/>
    </row>
    <row r="203" spans="1:15">
      <c r="A203" s="40" t="s">
        <v>80</v>
      </c>
      <c r="B203" s="133">
        <v>0</v>
      </c>
      <c r="C203" s="133">
        <v>1</v>
      </c>
      <c r="D203" s="133">
        <v>0</v>
      </c>
      <c r="E203" s="133">
        <v>0</v>
      </c>
      <c r="F203" s="133">
        <v>0</v>
      </c>
      <c r="G203" s="133">
        <v>0</v>
      </c>
      <c r="H203" s="133">
        <v>0</v>
      </c>
      <c r="I203" s="133">
        <v>0</v>
      </c>
      <c r="J203" s="133">
        <v>0</v>
      </c>
      <c r="K203" s="133">
        <v>0</v>
      </c>
      <c r="L203" s="133">
        <v>0</v>
      </c>
      <c r="M203" s="133">
        <v>0</v>
      </c>
      <c r="N203" s="133">
        <v>0</v>
      </c>
      <c r="O203" s="17"/>
    </row>
    <row r="204" spans="1:15" s="28" customFormat="1">
      <c r="A204" s="42" t="s">
        <v>138</v>
      </c>
      <c r="B204" s="147">
        <v>647</v>
      </c>
      <c r="C204" s="147">
        <v>64</v>
      </c>
      <c r="D204" s="147">
        <v>46</v>
      </c>
      <c r="E204" s="147">
        <v>48</v>
      </c>
      <c r="F204" s="147">
        <v>39</v>
      </c>
      <c r="G204" s="147">
        <v>59</v>
      </c>
      <c r="H204" s="147">
        <v>59</v>
      </c>
      <c r="I204" s="147">
        <v>52</v>
      </c>
      <c r="J204" s="147">
        <v>59</v>
      </c>
      <c r="K204" s="147">
        <v>53</v>
      </c>
      <c r="L204" s="147">
        <v>64</v>
      </c>
      <c r="M204" s="147">
        <v>46</v>
      </c>
      <c r="N204" s="147">
        <v>58</v>
      </c>
      <c r="O204" s="146"/>
    </row>
    <row r="205" spans="1:15">
      <c r="A205" s="40" t="s">
        <v>159</v>
      </c>
      <c r="B205" s="133">
        <v>13</v>
      </c>
      <c r="C205" s="133">
        <v>0</v>
      </c>
      <c r="D205" s="133">
        <v>0</v>
      </c>
      <c r="E205" s="133">
        <v>0</v>
      </c>
      <c r="F205" s="133">
        <v>0</v>
      </c>
      <c r="G205" s="133">
        <v>1</v>
      </c>
      <c r="H205" s="133">
        <v>3</v>
      </c>
      <c r="I205" s="133">
        <v>0</v>
      </c>
      <c r="J205" s="133">
        <v>0</v>
      </c>
      <c r="K205" s="133">
        <v>4</v>
      </c>
      <c r="L205" s="133">
        <v>4</v>
      </c>
      <c r="M205" s="133">
        <v>1</v>
      </c>
      <c r="N205" s="133">
        <v>0</v>
      </c>
      <c r="O205" s="17"/>
    </row>
    <row r="206" spans="1:15">
      <c r="A206" s="40" t="s">
        <v>158</v>
      </c>
      <c r="B206" s="133">
        <v>323</v>
      </c>
      <c r="C206" s="133">
        <v>36</v>
      </c>
      <c r="D206" s="133">
        <v>28</v>
      </c>
      <c r="E206" s="133">
        <v>23</v>
      </c>
      <c r="F206" s="133">
        <v>21</v>
      </c>
      <c r="G206" s="133">
        <v>30</v>
      </c>
      <c r="H206" s="133">
        <v>28</v>
      </c>
      <c r="I206" s="133">
        <v>24</v>
      </c>
      <c r="J206" s="133">
        <v>30</v>
      </c>
      <c r="K206" s="133">
        <v>24</v>
      </c>
      <c r="L206" s="133">
        <v>32</v>
      </c>
      <c r="M206" s="133">
        <v>22</v>
      </c>
      <c r="N206" s="133">
        <v>25</v>
      </c>
      <c r="O206" s="17"/>
    </row>
    <row r="207" spans="1:15">
      <c r="A207" s="40" t="s">
        <v>177</v>
      </c>
      <c r="B207" s="133">
        <v>134</v>
      </c>
      <c r="C207" s="133">
        <v>15</v>
      </c>
      <c r="D207" s="133">
        <v>7</v>
      </c>
      <c r="E207" s="133">
        <v>12</v>
      </c>
      <c r="F207" s="133">
        <v>6</v>
      </c>
      <c r="G207" s="133">
        <v>10</v>
      </c>
      <c r="H207" s="133">
        <v>13</v>
      </c>
      <c r="I207" s="133">
        <v>13</v>
      </c>
      <c r="J207" s="133">
        <v>11</v>
      </c>
      <c r="K207" s="133">
        <v>10</v>
      </c>
      <c r="L207" s="133">
        <v>13</v>
      </c>
      <c r="M207" s="133">
        <v>12</v>
      </c>
      <c r="N207" s="133">
        <v>12</v>
      </c>
      <c r="O207" s="17"/>
    </row>
    <row r="208" spans="1:15">
      <c r="A208" s="40" t="s">
        <v>160</v>
      </c>
      <c r="B208" s="133">
        <v>73</v>
      </c>
      <c r="C208" s="133">
        <v>4</v>
      </c>
      <c r="D208" s="133">
        <v>5</v>
      </c>
      <c r="E208" s="133">
        <v>5</v>
      </c>
      <c r="F208" s="133">
        <v>5</v>
      </c>
      <c r="G208" s="133">
        <v>7</v>
      </c>
      <c r="H208" s="133">
        <v>6</v>
      </c>
      <c r="I208" s="133">
        <v>8</v>
      </c>
      <c r="J208" s="133">
        <v>7</v>
      </c>
      <c r="K208" s="133">
        <v>5</v>
      </c>
      <c r="L208" s="133">
        <v>4</v>
      </c>
      <c r="M208" s="133">
        <v>5</v>
      </c>
      <c r="N208" s="133">
        <v>12</v>
      </c>
      <c r="O208" s="17"/>
    </row>
    <row r="209" spans="1:15">
      <c r="A209" s="40" t="s">
        <v>216</v>
      </c>
      <c r="B209" s="133">
        <v>3</v>
      </c>
      <c r="C209" s="133">
        <v>0</v>
      </c>
      <c r="D209" s="133">
        <v>1</v>
      </c>
      <c r="E209" s="133">
        <v>0</v>
      </c>
      <c r="F209" s="133">
        <v>1</v>
      </c>
      <c r="G209" s="133">
        <v>0</v>
      </c>
      <c r="H209" s="133">
        <v>0</v>
      </c>
      <c r="I209" s="133">
        <v>0</v>
      </c>
      <c r="J209" s="133">
        <v>0</v>
      </c>
      <c r="K209" s="133">
        <v>1</v>
      </c>
      <c r="L209" s="133">
        <v>0</v>
      </c>
      <c r="M209" s="133">
        <v>0</v>
      </c>
      <c r="N209" s="133">
        <v>0</v>
      </c>
      <c r="O209" s="17"/>
    </row>
    <row r="210" spans="1:15">
      <c r="A210" s="40" t="s">
        <v>161</v>
      </c>
      <c r="B210" s="133">
        <v>7</v>
      </c>
      <c r="C210" s="133">
        <v>0</v>
      </c>
      <c r="D210" s="133">
        <v>0</v>
      </c>
      <c r="E210" s="133">
        <v>0</v>
      </c>
      <c r="F210" s="133">
        <v>0</v>
      </c>
      <c r="G210" s="133">
        <v>2</v>
      </c>
      <c r="H210" s="133">
        <v>2</v>
      </c>
      <c r="I210" s="133">
        <v>1</v>
      </c>
      <c r="J210" s="133">
        <v>0</v>
      </c>
      <c r="K210" s="133">
        <v>0</v>
      </c>
      <c r="L210" s="133">
        <v>1</v>
      </c>
      <c r="M210" s="133">
        <v>1</v>
      </c>
      <c r="N210" s="133">
        <v>0</v>
      </c>
      <c r="O210" s="17"/>
    </row>
    <row r="211" spans="1:15">
      <c r="A211" s="40" t="s">
        <v>162</v>
      </c>
      <c r="B211" s="133">
        <v>93</v>
      </c>
      <c r="C211" s="133">
        <v>9</v>
      </c>
      <c r="D211" s="133">
        <v>5</v>
      </c>
      <c r="E211" s="133">
        <v>8</v>
      </c>
      <c r="F211" s="133">
        <v>6</v>
      </c>
      <c r="G211" s="133">
        <v>9</v>
      </c>
      <c r="H211" s="133">
        <v>7</v>
      </c>
      <c r="I211" s="133">
        <v>6</v>
      </c>
      <c r="J211" s="133">
        <v>11</v>
      </c>
      <c r="K211" s="133">
        <v>9</v>
      </c>
      <c r="L211" s="133">
        <v>9</v>
      </c>
      <c r="M211" s="133">
        <v>5</v>
      </c>
      <c r="N211" s="133">
        <v>9</v>
      </c>
      <c r="O211" s="17"/>
    </row>
    <row r="212" spans="1:15">
      <c r="A212" s="40" t="s">
        <v>80</v>
      </c>
      <c r="B212" s="133">
        <v>1</v>
      </c>
      <c r="C212" s="133">
        <v>0</v>
      </c>
      <c r="D212" s="133">
        <v>0</v>
      </c>
      <c r="E212" s="133">
        <v>0</v>
      </c>
      <c r="F212" s="133">
        <v>0</v>
      </c>
      <c r="G212" s="133">
        <v>0</v>
      </c>
      <c r="H212" s="133">
        <v>0</v>
      </c>
      <c r="I212" s="133">
        <v>0</v>
      </c>
      <c r="J212" s="133">
        <v>0</v>
      </c>
      <c r="K212" s="133">
        <v>0</v>
      </c>
      <c r="L212" s="133">
        <v>1</v>
      </c>
      <c r="M212" s="133">
        <v>0</v>
      </c>
      <c r="N212" s="133">
        <v>0</v>
      </c>
      <c r="O212" s="17"/>
    </row>
    <row r="213" spans="1:15" s="28" customFormat="1">
      <c r="A213" s="42" t="s">
        <v>182</v>
      </c>
      <c r="B213" s="147">
        <v>4</v>
      </c>
      <c r="C213" s="147">
        <v>0</v>
      </c>
      <c r="D213" s="147">
        <v>2</v>
      </c>
      <c r="E213" s="147">
        <v>0</v>
      </c>
      <c r="F213" s="147">
        <v>0</v>
      </c>
      <c r="G213" s="147">
        <v>1</v>
      </c>
      <c r="H213" s="147">
        <v>0</v>
      </c>
      <c r="I213" s="147">
        <v>0</v>
      </c>
      <c r="J213" s="147">
        <v>1</v>
      </c>
      <c r="K213" s="147">
        <v>0</v>
      </c>
      <c r="L213" s="147">
        <v>0</v>
      </c>
      <c r="M213" s="147">
        <v>0</v>
      </c>
      <c r="N213" s="147">
        <v>0</v>
      </c>
      <c r="O213" s="146"/>
    </row>
    <row r="214" spans="1:15">
      <c r="A214" s="40" t="s">
        <v>158</v>
      </c>
      <c r="B214" s="133">
        <v>3</v>
      </c>
      <c r="C214" s="133">
        <v>0</v>
      </c>
      <c r="D214" s="133">
        <v>2</v>
      </c>
      <c r="E214" s="133">
        <v>0</v>
      </c>
      <c r="F214" s="133">
        <v>0</v>
      </c>
      <c r="G214" s="133">
        <v>1</v>
      </c>
      <c r="H214" s="133">
        <v>0</v>
      </c>
      <c r="I214" s="133">
        <v>0</v>
      </c>
      <c r="J214" s="133">
        <v>0</v>
      </c>
      <c r="K214" s="133">
        <v>0</v>
      </c>
      <c r="L214" s="133">
        <v>0</v>
      </c>
      <c r="M214" s="133">
        <v>0</v>
      </c>
      <c r="N214" s="133">
        <v>0</v>
      </c>
      <c r="O214" s="17"/>
    </row>
    <row r="215" spans="1:15">
      <c r="A215" s="40" t="s">
        <v>166</v>
      </c>
      <c r="B215" s="133">
        <v>1</v>
      </c>
      <c r="C215" s="133">
        <v>0</v>
      </c>
      <c r="D215" s="133">
        <v>0</v>
      </c>
      <c r="E215" s="133">
        <v>0</v>
      </c>
      <c r="F215" s="133">
        <v>0</v>
      </c>
      <c r="G215" s="133">
        <v>0</v>
      </c>
      <c r="H215" s="133">
        <v>0</v>
      </c>
      <c r="I215" s="133">
        <v>0</v>
      </c>
      <c r="J215" s="133">
        <v>1</v>
      </c>
      <c r="K215" s="133">
        <v>0</v>
      </c>
      <c r="L215" s="133">
        <v>0</v>
      </c>
      <c r="M215" s="133">
        <v>0</v>
      </c>
      <c r="N215" s="133">
        <v>0</v>
      </c>
      <c r="O215" s="17"/>
    </row>
    <row r="216" spans="1:15" s="28" customFormat="1">
      <c r="A216" s="42" t="s">
        <v>27</v>
      </c>
      <c r="B216" s="147">
        <v>206</v>
      </c>
      <c r="C216" s="147">
        <v>14</v>
      </c>
      <c r="D216" s="147">
        <v>17</v>
      </c>
      <c r="E216" s="147">
        <v>14</v>
      </c>
      <c r="F216" s="147">
        <v>12</v>
      </c>
      <c r="G216" s="147">
        <v>12</v>
      </c>
      <c r="H216" s="147">
        <v>15</v>
      </c>
      <c r="I216" s="147">
        <v>19</v>
      </c>
      <c r="J216" s="147">
        <v>15</v>
      </c>
      <c r="K216" s="147">
        <v>18</v>
      </c>
      <c r="L216" s="147">
        <v>26</v>
      </c>
      <c r="M216" s="147">
        <v>20</v>
      </c>
      <c r="N216" s="147">
        <v>24</v>
      </c>
      <c r="O216" s="146"/>
    </row>
    <row r="217" spans="1:15">
      <c r="A217" s="40" t="s">
        <v>158</v>
      </c>
      <c r="B217" s="133">
        <v>194</v>
      </c>
      <c r="C217" s="133">
        <v>13</v>
      </c>
      <c r="D217" s="133">
        <v>14</v>
      </c>
      <c r="E217" s="133">
        <v>13</v>
      </c>
      <c r="F217" s="133">
        <v>11</v>
      </c>
      <c r="G217" s="133">
        <v>11</v>
      </c>
      <c r="H217" s="133">
        <v>14</v>
      </c>
      <c r="I217" s="133">
        <v>19</v>
      </c>
      <c r="J217" s="133">
        <v>15</v>
      </c>
      <c r="K217" s="133">
        <v>18</v>
      </c>
      <c r="L217" s="133">
        <v>25</v>
      </c>
      <c r="M217" s="133">
        <v>18</v>
      </c>
      <c r="N217" s="133">
        <v>23</v>
      </c>
      <c r="O217" s="17"/>
    </row>
    <row r="218" spans="1:15">
      <c r="A218" s="40" t="s">
        <v>160</v>
      </c>
      <c r="B218" s="133">
        <v>8</v>
      </c>
      <c r="C218" s="133">
        <v>1</v>
      </c>
      <c r="D218" s="133">
        <v>1</v>
      </c>
      <c r="E218" s="133">
        <v>1</v>
      </c>
      <c r="F218" s="133">
        <v>1</v>
      </c>
      <c r="G218" s="133">
        <v>0</v>
      </c>
      <c r="H218" s="133">
        <v>1</v>
      </c>
      <c r="I218" s="133">
        <v>0</v>
      </c>
      <c r="J218" s="133">
        <v>0</v>
      </c>
      <c r="K218" s="133">
        <v>0</v>
      </c>
      <c r="L218" s="133">
        <v>1</v>
      </c>
      <c r="M218" s="133">
        <v>1</v>
      </c>
      <c r="N218" s="133">
        <v>1</v>
      </c>
      <c r="O218" s="17"/>
    </row>
    <row r="219" spans="1:15">
      <c r="A219" s="40" t="s">
        <v>162</v>
      </c>
      <c r="B219" s="133">
        <v>4</v>
      </c>
      <c r="C219" s="133">
        <v>0</v>
      </c>
      <c r="D219" s="133">
        <v>2</v>
      </c>
      <c r="E219" s="133">
        <v>0</v>
      </c>
      <c r="F219" s="133">
        <v>0</v>
      </c>
      <c r="G219" s="133">
        <v>1</v>
      </c>
      <c r="H219" s="133">
        <v>0</v>
      </c>
      <c r="I219" s="133">
        <v>0</v>
      </c>
      <c r="J219" s="133">
        <v>0</v>
      </c>
      <c r="K219" s="133">
        <v>0</v>
      </c>
      <c r="L219" s="133">
        <v>0</v>
      </c>
      <c r="M219" s="133">
        <v>1</v>
      </c>
      <c r="N219" s="133">
        <v>0</v>
      </c>
      <c r="O219" s="17"/>
    </row>
    <row r="220" spans="1:15" s="28" customFormat="1">
      <c r="A220" s="42" t="s">
        <v>294</v>
      </c>
      <c r="B220" s="147">
        <v>1</v>
      </c>
      <c r="C220" s="147">
        <v>1</v>
      </c>
      <c r="D220" s="147">
        <v>0</v>
      </c>
      <c r="E220" s="147">
        <v>0</v>
      </c>
      <c r="F220" s="147">
        <v>0</v>
      </c>
      <c r="G220" s="147">
        <v>0</v>
      </c>
      <c r="H220" s="147">
        <v>0</v>
      </c>
      <c r="I220" s="147">
        <v>0</v>
      </c>
      <c r="J220" s="147">
        <v>0</v>
      </c>
      <c r="K220" s="147">
        <v>0</v>
      </c>
      <c r="L220" s="147">
        <v>0</v>
      </c>
      <c r="M220" s="147">
        <v>0</v>
      </c>
      <c r="N220" s="147">
        <v>0</v>
      </c>
      <c r="O220" s="146"/>
    </row>
    <row r="221" spans="1:15">
      <c r="A221" s="40" t="s">
        <v>162</v>
      </c>
      <c r="B221" s="133">
        <v>1</v>
      </c>
      <c r="C221" s="133">
        <v>1</v>
      </c>
      <c r="D221" s="133">
        <v>0</v>
      </c>
      <c r="E221" s="133">
        <v>0</v>
      </c>
      <c r="F221" s="133">
        <v>0</v>
      </c>
      <c r="G221" s="133">
        <v>0</v>
      </c>
      <c r="H221" s="133">
        <v>0</v>
      </c>
      <c r="I221" s="133">
        <v>0</v>
      </c>
      <c r="J221" s="133">
        <v>0</v>
      </c>
      <c r="K221" s="133">
        <v>0</v>
      </c>
      <c r="L221" s="133">
        <v>0</v>
      </c>
      <c r="M221" s="133">
        <v>0</v>
      </c>
      <c r="N221" s="133">
        <v>0</v>
      </c>
      <c r="O221" s="17"/>
    </row>
    <row r="222" spans="1:15" s="28" customFormat="1">
      <c r="A222" s="42" t="s">
        <v>28</v>
      </c>
      <c r="B222" s="147">
        <v>64</v>
      </c>
      <c r="C222" s="147">
        <v>3</v>
      </c>
      <c r="D222" s="147">
        <v>2</v>
      </c>
      <c r="E222" s="147">
        <v>6</v>
      </c>
      <c r="F222" s="147">
        <v>11</v>
      </c>
      <c r="G222" s="147">
        <v>8</v>
      </c>
      <c r="H222" s="147">
        <v>6</v>
      </c>
      <c r="I222" s="147">
        <v>3</v>
      </c>
      <c r="J222" s="147">
        <v>6</v>
      </c>
      <c r="K222" s="147">
        <v>3</v>
      </c>
      <c r="L222" s="147">
        <v>5</v>
      </c>
      <c r="M222" s="147">
        <v>3</v>
      </c>
      <c r="N222" s="147">
        <v>8</v>
      </c>
      <c r="O222" s="146"/>
    </row>
    <row r="223" spans="1:15">
      <c r="A223" s="40" t="s">
        <v>158</v>
      </c>
      <c r="B223" s="133">
        <v>19</v>
      </c>
      <c r="C223" s="133">
        <v>0</v>
      </c>
      <c r="D223" s="133">
        <v>0</v>
      </c>
      <c r="E223" s="133">
        <v>1</v>
      </c>
      <c r="F223" s="133">
        <v>4</v>
      </c>
      <c r="G223" s="133">
        <v>5</v>
      </c>
      <c r="H223" s="133">
        <v>1</v>
      </c>
      <c r="I223" s="133">
        <v>1</v>
      </c>
      <c r="J223" s="133">
        <v>2</v>
      </c>
      <c r="K223" s="133">
        <v>2</v>
      </c>
      <c r="L223" s="133">
        <v>1</v>
      </c>
      <c r="M223" s="133">
        <v>0</v>
      </c>
      <c r="N223" s="133">
        <v>2</v>
      </c>
      <c r="O223" s="17"/>
    </row>
    <row r="224" spans="1:15">
      <c r="A224" s="40" t="s">
        <v>160</v>
      </c>
      <c r="B224" s="133">
        <v>4</v>
      </c>
      <c r="C224" s="133">
        <v>0</v>
      </c>
      <c r="D224" s="133">
        <v>0</v>
      </c>
      <c r="E224" s="133">
        <v>1</v>
      </c>
      <c r="F224" s="133">
        <v>1</v>
      </c>
      <c r="G224" s="133">
        <v>0</v>
      </c>
      <c r="H224" s="133">
        <v>0</v>
      </c>
      <c r="I224" s="133">
        <v>0</v>
      </c>
      <c r="J224" s="133">
        <v>0</v>
      </c>
      <c r="K224" s="133">
        <v>0</v>
      </c>
      <c r="L224" s="133">
        <v>1</v>
      </c>
      <c r="M224" s="133">
        <v>0</v>
      </c>
      <c r="N224" s="133">
        <v>1</v>
      </c>
      <c r="O224" s="17"/>
    </row>
    <row r="225" spans="1:15">
      <c r="A225" s="40" t="s">
        <v>295</v>
      </c>
      <c r="B225" s="133">
        <v>1</v>
      </c>
      <c r="C225" s="133">
        <v>0</v>
      </c>
      <c r="D225" s="133">
        <v>0</v>
      </c>
      <c r="E225" s="133">
        <v>0</v>
      </c>
      <c r="F225" s="133">
        <v>0</v>
      </c>
      <c r="G225" s="133">
        <v>0</v>
      </c>
      <c r="H225" s="133">
        <v>0</v>
      </c>
      <c r="I225" s="133">
        <v>0</v>
      </c>
      <c r="J225" s="133">
        <v>0</v>
      </c>
      <c r="K225" s="133">
        <v>0</v>
      </c>
      <c r="L225" s="133">
        <v>0</v>
      </c>
      <c r="M225" s="133">
        <v>0</v>
      </c>
      <c r="N225" s="133">
        <v>1</v>
      </c>
      <c r="O225" s="17"/>
    </row>
    <row r="226" spans="1:15">
      <c r="A226" s="40" t="s">
        <v>162</v>
      </c>
      <c r="B226" s="133">
        <v>25</v>
      </c>
      <c r="C226" s="133">
        <v>1</v>
      </c>
      <c r="D226" s="133">
        <v>1</v>
      </c>
      <c r="E226" s="133">
        <v>1</v>
      </c>
      <c r="F226" s="133">
        <v>5</v>
      </c>
      <c r="G226" s="133">
        <v>2</v>
      </c>
      <c r="H226" s="133">
        <v>3</v>
      </c>
      <c r="I226" s="133">
        <v>2</v>
      </c>
      <c r="J226" s="133">
        <v>3</v>
      </c>
      <c r="K226" s="133">
        <v>1</v>
      </c>
      <c r="L226" s="133">
        <v>2</v>
      </c>
      <c r="M226" s="133">
        <v>2</v>
      </c>
      <c r="N226" s="133">
        <v>2</v>
      </c>
      <c r="O226" s="17"/>
    </row>
    <row r="227" spans="1:15">
      <c r="A227" s="40" t="s">
        <v>80</v>
      </c>
      <c r="B227" s="133">
        <v>15</v>
      </c>
      <c r="C227" s="133">
        <v>2</v>
      </c>
      <c r="D227" s="133">
        <v>1</v>
      </c>
      <c r="E227" s="133">
        <v>3</v>
      </c>
      <c r="F227" s="133">
        <v>1</v>
      </c>
      <c r="G227" s="133">
        <v>1</v>
      </c>
      <c r="H227" s="133">
        <v>2</v>
      </c>
      <c r="I227" s="133">
        <v>0</v>
      </c>
      <c r="J227" s="133">
        <v>1</v>
      </c>
      <c r="K227" s="133">
        <v>0</v>
      </c>
      <c r="L227" s="133">
        <v>1</v>
      </c>
      <c r="M227" s="133">
        <v>1</v>
      </c>
      <c r="N227" s="133">
        <v>2</v>
      </c>
      <c r="O227" s="17"/>
    </row>
    <row r="228" spans="1:15" s="28" customFormat="1">
      <c r="A228" s="42" t="s">
        <v>29</v>
      </c>
      <c r="B228" s="147">
        <v>65</v>
      </c>
      <c r="C228" s="147">
        <v>7</v>
      </c>
      <c r="D228" s="147">
        <v>2</v>
      </c>
      <c r="E228" s="147">
        <v>3</v>
      </c>
      <c r="F228" s="147">
        <v>4</v>
      </c>
      <c r="G228" s="147">
        <v>4</v>
      </c>
      <c r="H228" s="147">
        <v>3</v>
      </c>
      <c r="I228" s="147">
        <v>6</v>
      </c>
      <c r="J228" s="147">
        <v>7</v>
      </c>
      <c r="K228" s="147">
        <v>5</v>
      </c>
      <c r="L228" s="147">
        <v>9</v>
      </c>
      <c r="M228" s="147">
        <v>5</v>
      </c>
      <c r="N228" s="147">
        <v>10</v>
      </c>
      <c r="O228" s="146"/>
    </row>
    <row r="229" spans="1:15">
      <c r="A229" s="40" t="s">
        <v>159</v>
      </c>
      <c r="B229" s="133">
        <v>2</v>
      </c>
      <c r="C229" s="133">
        <v>2</v>
      </c>
      <c r="D229" s="133">
        <v>0</v>
      </c>
      <c r="E229" s="133">
        <v>0</v>
      </c>
      <c r="F229" s="133">
        <v>0</v>
      </c>
      <c r="G229" s="133">
        <v>0</v>
      </c>
      <c r="H229" s="133">
        <v>0</v>
      </c>
      <c r="I229" s="133">
        <v>0</v>
      </c>
      <c r="J229" s="133">
        <v>0</v>
      </c>
      <c r="K229" s="133">
        <v>0</v>
      </c>
      <c r="L229" s="133">
        <v>0</v>
      </c>
      <c r="M229" s="133">
        <v>0</v>
      </c>
      <c r="N229" s="133">
        <v>0</v>
      </c>
      <c r="O229" s="17"/>
    </row>
    <row r="230" spans="1:15">
      <c r="A230" s="40" t="s">
        <v>158</v>
      </c>
      <c r="B230" s="133">
        <v>53</v>
      </c>
      <c r="C230" s="133">
        <v>3</v>
      </c>
      <c r="D230" s="133">
        <v>2</v>
      </c>
      <c r="E230" s="133">
        <v>3</v>
      </c>
      <c r="F230" s="133">
        <v>3</v>
      </c>
      <c r="G230" s="133">
        <v>3</v>
      </c>
      <c r="H230" s="133">
        <v>3</v>
      </c>
      <c r="I230" s="133">
        <v>6</v>
      </c>
      <c r="J230" s="133">
        <v>7</v>
      </c>
      <c r="K230" s="133">
        <v>4</v>
      </c>
      <c r="L230" s="133">
        <v>8</v>
      </c>
      <c r="M230" s="133">
        <v>5</v>
      </c>
      <c r="N230" s="133">
        <v>6</v>
      </c>
      <c r="O230" s="17"/>
    </row>
    <row r="231" spans="1:15">
      <c r="A231" s="40" t="s">
        <v>173</v>
      </c>
      <c r="B231" s="133">
        <v>2</v>
      </c>
      <c r="C231" s="133">
        <v>1</v>
      </c>
      <c r="D231" s="133">
        <v>0</v>
      </c>
      <c r="E231" s="133">
        <v>0</v>
      </c>
      <c r="F231" s="133">
        <v>0</v>
      </c>
      <c r="G231" s="133">
        <v>1</v>
      </c>
      <c r="H231" s="133">
        <v>0</v>
      </c>
      <c r="I231" s="133">
        <v>0</v>
      </c>
      <c r="J231" s="133">
        <v>0</v>
      </c>
      <c r="K231" s="133">
        <v>0</v>
      </c>
      <c r="L231" s="133">
        <v>0</v>
      </c>
      <c r="M231" s="133">
        <v>0</v>
      </c>
      <c r="N231" s="133">
        <v>0</v>
      </c>
      <c r="O231" s="17"/>
    </row>
    <row r="232" spans="1:15">
      <c r="A232" s="40" t="s">
        <v>80</v>
      </c>
      <c r="B232" s="133">
        <v>5</v>
      </c>
      <c r="C232" s="133">
        <v>0</v>
      </c>
      <c r="D232" s="133">
        <v>0</v>
      </c>
      <c r="E232" s="133">
        <v>0</v>
      </c>
      <c r="F232" s="133">
        <v>1</v>
      </c>
      <c r="G232" s="133">
        <v>0</v>
      </c>
      <c r="H232" s="133">
        <v>0</v>
      </c>
      <c r="I232" s="133">
        <v>0</v>
      </c>
      <c r="J232" s="133">
        <v>0</v>
      </c>
      <c r="K232" s="133">
        <v>1</v>
      </c>
      <c r="L232" s="133">
        <v>1</v>
      </c>
      <c r="M232" s="133">
        <v>0</v>
      </c>
      <c r="N232" s="133">
        <v>2</v>
      </c>
      <c r="O232" s="17"/>
    </row>
    <row r="233" spans="1:15">
      <c r="A233" s="40" t="s">
        <v>295</v>
      </c>
      <c r="B233" s="133">
        <v>3</v>
      </c>
      <c r="C233" s="133">
        <v>1</v>
      </c>
      <c r="D233" s="133">
        <v>0</v>
      </c>
      <c r="E233" s="133">
        <v>0</v>
      </c>
      <c r="F233" s="133">
        <v>0</v>
      </c>
      <c r="G233" s="133">
        <v>0</v>
      </c>
      <c r="H233" s="133">
        <v>0</v>
      </c>
      <c r="I233" s="133">
        <v>0</v>
      </c>
      <c r="J233" s="133">
        <v>0</v>
      </c>
      <c r="K233" s="133">
        <v>0</v>
      </c>
      <c r="L233" s="133">
        <v>0</v>
      </c>
      <c r="M233" s="133">
        <v>0</v>
      </c>
      <c r="N233" s="133">
        <v>2</v>
      </c>
      <c r="O233" s="17"/>
    </row>
    <row r="234" spans="1:15" s="28" customFormat="1">
      <c r="A234" s="42" t="s">
        <v>30</v>
      </c>
      <c r="B234" s="147">
        <v>24</v>
      </c>
      <c r="C234" s="147">
        <v>3</v>
      </c>
      <c r="D234" s="147">
        <v>1</v>
      </c>
      <c r="E234" s="147">
        <v>3</v>
      </c>
      <c r="F234" s="147">
        <v>3</v>
      </c>
      <c r="G234" s="147">
        <v>3</v>
      </c>
      <c r="H234" s="147">
        <v>0</v>
      </c>
      <c r="I234" s="147">
        <v>0</v>
      </c>
      <c r="J234" s="147">
        <v>2</v>
      </c>
      <c r="K234" s="147">
        <v>0</v>
      </c>
      <c r="L234" s="147">
        <v>2</v>
      </c>
      <c r="M234" s="147">
        <v>3</v>
      </c>
      <c r="N234" s="147">
        <v>4</v>
      </c>
      <c r="O234" s="146"/>
    </row>
    <row r="235" spans="1:15">
      <c r="A235" s="40" t="s">
        <v>158</v>
      </c>
      <c r="B235" s="133">
        <v>24</v>
      </c>
      <c r="C235" s="133">
        <v>3</v>
      </c>
      <c r="D235" s="133">
        <v>1</v>
      </c>
      <c r="E235" s="133">
        <v>3</v>
      </c>
      <c r="F235" s="133">
        <v>3</v>
      </c>
      <c r="G235" s="133">
        <v>3</v>
      </c>
      <c r="H235" s="133">
        <v>0</v>
      </c>
      <c r="I235" s="133">
        <v>0</v>
      </c>
      <c r="J235" s="133">
        <v>2</v>
      </c>
      <c r="K235" s="133">
        <v>0</v>
      </c>
      <c r="L235" s="133">
        <v>2</v>
      </c>
      <c r="M235" s="133">
        <v>3</v>
      </c>
      <c r="N235" s="133">
        <v>4</v>
      </c>
      <c r="O235" s="17"/>
    </row>
    <row r="236" spans="1:15" s="28" customFormat="1">
      <c r="A236" s="42" t="s">
        <v>184</v>
      </c>
      <c r="B236" s="147">
        <v>1</v>
      </c>
      <c r="C236" s="147">
        <v>0</v>
      </c>
      <c r="D236" s="147">
        <v>0</v>
      </c>
      <c r="E236" s="147">
        <v>1</v>
      </c>
      <c r="F236" s="147">
        <v>0</v>
      </c>
      <c r="G236" s="147">
        <v>0</v>
      </c>
      <c r="H236" s="147">
        <v>0</v>
      </c>
      <c r="I236" s="147">
        <v>0</v>
      </c>
      <c r="J236" s="147">
        <v>0</v>
      </c>
      <c r="K236" s="147">
        <v>0</v>
      </c>
      <c r="L236" s="147">
        <v>0</v>
      </c>
      <c r="M236" s="147">
        <v>0</v>
      </c>
      <c r="N236" s="147">
        <v>0</v>
      </c>
      <c r="O236" s="146"/>
    </row>
    <row r="237" spans="1:15">
      <c r="A237" s="40" t="s">
        <v>80</v>
      </c>
      <c r="B237" s="133">
        <v>1</v>
      </c>
      <c r="C237" s="133">
        <v>0</v>
      </c>
      <c r="D237" s="133">
        <v>0</v>
      </c>
      <c r="E237" s="133">
        <v>1</v>
      </c>
      <c r="F237" s="133">
        <v>0</v>
      </c>
      <c r="G237" s="133">
        <v>0</v>
      </c>
      <c r="H237" s="133">
        <v>0</v>
      </c>
      <c r="I237" s="133">
        <v>0</v>
      </c>
      <c r="J237" s="133">
        <v>0</v>
      </c>
      <c r="K237" s="133">
        <v>0</v>
      </c>
      <c r="L237" s="133">
        <v>0</v>
      </c>
      <c r="M237" s="133">
        <v>0</v>
      </c>
      <c r="N237" s="133">
        <v>0</v>
      </c>
      <c r="O237" s="17"/>
    </row>
    <row r="238" spans="1:15" s="28" customFormat="1">
      <c r="A238" s="42" t="s">
        <v>296</v>
      </c>
      <c r="B238" s="147">
        <v>8</v>
      </c>
      <c r="C238" s="147">
        <v>2</v>
      </c>
      <c r="D238" s="147">
        <v>1</v>
      </c>
      <c r="E238" s="147">
        <v>3</v>
      </c>
      <c r="F238" s="147">
        <v>1</v>
      </c>
      <c r="G238" s="147">
        <v>1</v>
      </c>
      <c r="H238" s="147">
        <v>0</v>
      </c>
      <c r="I238" s="147">
        <v>0</v>
      </c>
      <c r="J238" s="147">
        <v>0</v>
      </c>
      <c r="K238" s="147">
        <v>0</v>
      </c>
      <c r="L238" s="147">
        <v>0</v>
      </c>
      <c r="M238" s="147">
        <v>0</v>
      </c>
      <c r="N238" s="147">
        <v>0</v>
      </c>
      <c r="O238" s="146"/>
    </row>
    <row r="239" spans="1:15">
      <c r="A239" s="40" t="s">
        <v>158</v>
      </c>
      <c r="B239" s="133">
        <v>8</v>
      </c>
      <c r="C239" s="133">
        <v>2</v>
      </c>
      <c r="D239" s="133">
        <v>1</v>
      </c>
      <c r="E239" s="133">
        <v>3</v>
      </c>
      <c r="F239" s="133">
        <v>1</v>
      </c>
      <c r="G239" s="133">
        <v>1</v>
      </c>
      <c r="H239" s="133">
        <v>0</v>
      </c>
      <c r="I239" s="133">
        <v>0</v>
      </c>
      <c r="J239" s="133">
        <v>0</v>
      </c>
      <c r="K239" s="133">
        <v>0</v>
      </c>
      <c r="L239" s="133">
        <v>0</v>
      </c>
      <c r="M239" s="133">
        <v>0</v>
      </c>
      <c r="N239" s="133">
        <v>0</v>
      </c>
      <c r="O239" s="17"/>
    </row>
    <row r="240" spans="1:15" s="28" customFormat="1">
      <c r="A240" s="42" t="s">
        <v>111</v>
      </c>
      <c r="B240" s="147">
        <v>14</v>
      </c>
      <c r="C240" s="147">
        <v>1</v>
      </c>
      <c r="D240" s="147">
        <v>0</v>
      </c>
      <c r="E240" s="147">
        <v>0</v>
      </c>
      <c r="F240" s="147">
        <v>1</v>
      </c>
      <c r="G240" s="147">
        <v>0</v>
      </c>
      <c r="H240" s="147">
        <v>0</v>
      </c>
      <c r="I240" s="147">
        <v>0</v>
      </c>
      <c r="J240" s="147">
        <v>3</v>
      </c>
      <c r="K240" s="147">
        <v>4</v>
      </c>
      <c r="L240" s="147">
        <v>4</v>
      </c>
      <c r="M240" s="147">
        <v>1</v>
      </c>
      <c r="N240" s="147">
        <v>0</v>
      </c>
      <c r="O240" s="146"/>
    </row>
    <row r="241" spans="1:15">
      <c r="A241" s="40" t="s">
        <v>158</v>
      </c>
      <c r="B241" s="133">
        <v>13</v>
      </c>
      <c r="C241" s="133">
        <v>1</v>
      </c>
      <c r="D241" s="133">
        <v>0</v>
      </c>
      <c r="E241" s="133">
        <v>0</v>
      </c>
      <c r="F241" s="133">
        <v>0</v>
      </c>
      <c r="G241" s="133">
        <v>0</v>
      </c>
      <c r="H241" s="133">
        <v>0</v>
      </c>
      <c r="I241" s="133">
        <v>0</v>
      </c>
      <c r="J241" s="133">
        <v>3</v>
      </c>
      <c r="K241" s="133">
        <v>4</v>
      </c>
      <c r="L241" s="133">
        <v>4</v>
      </c>
      <c r="M241" s="133">
        <v>1</v>
      </c>
      <c r="N241" s="133">
        <v>0</v>
      </c>
      <c r="O241" s="17"/>
    </row>
    <row r="242" spans="1:15">
      <c r="A242" s="40" t="s">
        <v>80</v>
      </c>
      <c r="B242" s="133">
        <v>1</v>
      </c>
      <c r="C242" s="133">
        <v>0</v>
      </c>
      <c r="D242" s="133">
        <v>0</v>
      </c>
      <c r="E242" s="133">
        <v>0</v>
      </c>
      <c r="F242" s="133">
        <v>1</v>
      </c>
      <c r="G242" s="133">
        <v>0</v>
      </c>
      <c r="H242" s="133">
        <v>0</v>
      </c>
      <c r="I242" s="133">
        <v>0</v>
      </c>
      <c r="J242" s="133">
        <v>0</v>
      </c>
      <c r="K242" s="133">
        <v>0</v>
      </c>
      <c r="L242" s="133">
        <v>0</v>
      </c>
      <c r="M242" s="133">
        <v>0</v>
      </c>
      <c r="N242" s="133">
        <v>0</v>
      </c>
      <c r="O242" s="17"/>
    </row>
    <row r="243" spans="1:15" s="28" customFormat="1">
      <c r="A243" s="42" t="s">
        <v>31</v>
      </c>
      <c r="B243" s="147">
        <v>143</v>
      </c>
      <c r="C243" s="147">
        <v>13</v>
      </c>
      <c r="D243" s="147">
        <v>14</v>
      </c>
      <c r="E243" s="147">
        <v>11</v>
      </c>
      <c r="F243" s="147">
        <v>16</v>
      </c>
      <c r="G243" s="147">
        <v>10</v>
      </c>
      <c r="H243" s="147">
        <v>14</v>
      </c>
      <c r="I243" s="147">
        <v>9</v>
      </c>
      <c r="J243" s="147">
        <v>8</v>
      </c>
      <c r="K243" s="147">
        <v>11</v>
      </c>
      <c r="L243" s="147">
        <v>12</v>
      </c>
      <c r="M243" s="147">
        <v>11</v>
      </c>
      <c r="N243" s="147">
        <v>14</v>
      </c>
      <c r="O243" s="146"/>
    </row>
    <row r="244" spans="1:15">
      <c r="A244" s="40" t="s">
        <v>159</v>
      </c>
      <c r="B244" s="133">
        <v>5</v>
      </c>
      <c r="C244" s="133">
        <v>1</v>
      </c>
      <c r="D244" s="133">
        <v>1</v>
      </c>
      <c r="E244" s="133">
        <v>0</v>
      </c>
      <c r="F244" s="133">
        <v>2</v>
      </c>
      <c r="G244" s="133">
        <v>0</v>
      </c>
      <c r="H244" s="133">
        <v>0</v>
      </c>
      <c r="I244" s="133">
        <v>0</v>
      </c>
      <c r="J244" s="133">
        <v>0</v>
      </c>
      <c r="K244" s="133">
        <v>0</v>
      </c>
      <c r="L244" s="133">
        <v>1</v>
      </c>
      <c r="M244" s="133">
        <v>0</v>
      </c>
      <c r="N244" s="133">
        <v>0</v>
      </c>
      <c r="O244" s="17"/>
    </row>
    <row r="245" spans="1:15">
      <c r="A245" s="40" t="s">
        <v>158</v>
      </c>
      <c r="B245" s="133">
        <v>106</v>
      </c>
      <c r="C245" s="133">
        <v>10</v>
      </c>
      <c r="D245" s="133">
        <v>9</v>
      </c>
      <c r="E245" s="133">
        <v>8</v>
      </c>
      <c r="F245" s="133">
        <v>10</v>
      </c>
      <c r="G245" s="133">
        <v>6</v>
      </c>
      <c r="H245" s="133">
        <v>10</v>
      </c>
      <c r="I245" s="133">
        <v>9</v>
      </c>
      <c r="J245" s="133">
        <v>8</v>
      </c>
      <c r="K245" s="133">
        <v>8</v>
      </c>
      <c r="L245" s="133">
        <v>8</v>
      </c>
      <c r="M245" s="133">
        <v>10</v>
      </c>
      <c r="N245" s="133">
        <v>10</v>
      </c>
      <c r="O245" s="17"/>
    </row>
    <row r="246" spans="1:15">
      <c r="A246" s="40" t="s">
        <v>160</v>
      </c>
      <c r="B246" s="133">
        <v>2</v>
      </c>
      <c r="C246" s="133">
        <v>0</v>
      </c>
      <c r="D246" s="133">
        <v>0</v>
      </c>
      <c r="E246" s="133">
        <v>1</v>
      </c>
      <c r="F246" s="133">
        <v>0</v>
      </c>
      <c r="G246" s="133">
        <v>0</v>
      </c>
      <c r="H246" s="133">
        <v>0</v>
      </c>
      <c r="I246" s="133">
        <v>0</v>
      </c>
      <c r="J246" s="133">
        <v>0</v>
      </c>
      <c r="K246" s="133">
        <v>0</v>
      </c>
      <c r="L246" s="133">
        <v>0</v>
      </c>
      <c r="M246" s="133">
        <v>0</v>
      </c>
      <c r="N246" s="133">
        <v>1</v>
      </c>
      <c r="O246" s="17"/>
    </row>
    <row r="247" spans="1:15">
      <c r="A247" s="40" t="s">
        <v>161</v>
      </c>
      <c r="B247" s="133">
        <v>30</v>
      </c>
      <c r="C247" s="133">
        <v>2</v>
      </c>
      <c r="D247" s="133">
        <v>4</v>
      </c>
      <c r="E247" s="133">
        <v>2</v>
      </c>
      <c r="F247" s="133">
        <v>4</v>
      </c>
      <c r="G247" s="133">
        <v>4</v>
      </c>
      <c r="H247" s="133">
        <v>4</v>
      </c>
      <c r="I247" s="133">
        <v>0</v>
      </c>
      <c r="J247" s="133">
        <v>0</v>
      </c>
      <c r="K247" s="133">
        <v>3</v>
      </c>
      <c r="L247" s="133">
        <v>3</v>
      </c>
      <c r="M247" s="133">
        <v>1</v>
      </c>
      <c r="N247" s="133">
        <v>3</v>
      </c>
      <c r="O247" s="17"/>
    </row>
    <row r="248" spans="1:15" s="28" customFormat="1">
      <c r="A248" s="42" t="s">
        <v>32</v>
      </c>
      <c r="B248" s="147">
        <v>484</v>
      </c>
      <c r="C248" s="147">
        <v>40</v>
      </c>
      <c r="D248" s="147">
        <v>38</v>
      </c>
      <c r="E248" s="147">
        <v>42</v>
      </c>
      <c r="F248" s="147">
        <v>38</v>
      </c>
      <c r="G248" s="147">
        <v>39</v>
      </c>
      <c r="H248" s="147">
        <v>40</v>
      </c>
      <c r="I248" s="147">
        <v>43</v>
      </c>
      <c r="J248" s="147">
        <v>38</v>
      </c>
      <c r="K248" s="147">
        <v>41</v>
      </c>
      <c r="L248" s="147">
        <v>45</v>
      </c>
      <c r="M248" s="147">
        <v>38</v>
      </c>
      <c r="N248" s="147">
        <v>42</v>
      </c>
      <c r="O248" s="146"/>
    </row>
    <row r="249" spans="1:15">
      <c r="A249" s="40" t="s">
        <v>158</v>
      </c>
      <c r="B249" s="133">
        <v>450</v>
      </c>
      <c r="C249" s="133">
        <v>37</v>
      </c>
      <c r="D249" s="133">
        <v>36</v>
      </c>
      <c r="E249" s="133">
        <v>39</v>
      </c>
      <c r="F249" s="133">
        <v>35</v>
      </c>
      <c r="G249" s="133">
        <v>37</v>
      </c>
      <c r="H249" s="133">
        <v>35</v>
      </c>
      <c r="I249" s="133">
        <v>38</v>
      </c>
      <c r="J249" s="133">
        <v>36</v>
      </c>
      <c r="K249" s="133">
        <v>38</v>
      </c>
      <c r="L249" s="133">
        <v>44</v>
      </c>
      <c r="M249" s="133">
        <v>36</v>
      </c>
      <c r="N249" s="133">
        <v>39</v>
      </c>
      <c r="O249" s="17"/>
    </row>
    <row r="250" spans="1:15">
      <c r="A250" s="40" t="s">
        <v>160</v>
      </c>
      <c r="B250" s="133">
        <v>17</v>
      </c>
      <c r="C250" s="133">
        <v>2</v>
      </c>
      <c r="D250" s="133">
        <v>0</v>
      </c>
      <c r="E250" s="133">
        <v>3</v>
      </c>
      <c r="F250" s="133">
        <v>3</v>
      </c>
      <c r="G250" s="133">
        <v>1</v>
      </c>
      <c r="H250" s="133">
        <v>1</v>
      </c>
      <c r="I250" s="133">
        <v>2</v>
      </c>
      <c r="J250" s="133">
        <v>2</v>
      </c>
      <c r="K250" s="133">
        <v>1</v>
      </c>
      <c r="L250" s="133">
        <v>0</v>
      </c>
      <c r="M250" s="133">
        <v>2</v>
      </c>
      <c r="N250" s="133">
        <v>0</v>
      </c>
      <c r="O250" s="17"/>
    </row>
    <row r="251" spans="1:15">
      <c r="A251" s="40" t="s">
        <v>162</v>
      </c>
      <c r="B251" s="133">
        <v>17</v>
      </c>
      <c r="C251" s="133">
        <v>1</v>
      </c>
      <c r="D251" s="133">
        <v>2</v>
      </c>
      <c r="E251" s="133">
        <v>0</v>
      </c>
      <c r="F251" s="133">
        <v>0</v>
      </c>
      <c r="G251" s="133">
        <v>1</v>
      </c>
      <c r="H251" s="133">
        <v>4</v>
      </c>
      <c r="I251" s="133">
        <v>3</v>
      </c>
      <c r="J251" s="133">
        <v>0</v>
      </c>
      <c r="K251" s="133">
        <v>2</v>
      </c>
      <c r="L251" s="133">
        <v>1</v>
      </c>
      <c r="M251" s="133">
        <v>0</v>
      </c>
      <c r="N251" s="133">
        <v>3</v>
      </c>
      <c r="O251" s="17"/>
    </row>
    <row r="252" spans="1:15" s="28" customFormat="1">
      <c r="A252" s="42" t="s">
        <v>38</v>
      </c>
      <c r="B252" s="147">
        <v>10</v>
      </c>
      <c r="C252" s="147">
        <v>2</v>
      </c>
      <c r="D252" s="147">
        <v>2</v>
      </c>
      <c r="E252" s="147">
        <v>2</v>
      </c>
      <c r="F252" s="147">
        <v>0</v>
      </c>
      <c r="G252" s="147">
        <v>0</v>
      </c>
      <c r="H252" s="147">
        <v>0</v>
      </c>
      <c r="I252" s="147">
        <v>0</v>
      </c>
      <c r="J252" s="147">
        <v>2</v>
      </c>
      <c r="K252" s="147">
        <v>0</v>
      </c>
      <c r="L252" s="147">
        <v>1</v>
      </c>
      <c r="M252" s="147">
        <v>0</v>
      </c>
      <c r="N252" s="147">
        <v>1</v>
      </c>
      <c r="O252" s="146"/>
    </row>
    <row r="253" spans="1:15">
      <c r="A253" s="40" t="s">
        <v>158</v>
      </c>
      <c r="B253" s="133">
        <v>10</v>
      </c>
      <c r="C253" s="133">
        <v>2</v>
      </c>
      <c r="D253" s="133">
        <v>2</v>
      </c>
      <c r="E253" s="133">
        <v>2</v>
      </c>
      <c r="F253" s="133">
        <v>0</v>
      </c>
      <c r="G253" s="133">
        <v>0</v>
      </c>
      <c r="H253" s="133">
        <v>0</v>
      </c>
      <c r="I253" s="133">
        <v>0</v>
      </c>
      <c r="J253" s="133">
        <v>2</v>
      </c>
      <c r="K253" s="133">
        <v>0</v>
      </c>
      <c r="L253" s="133">
        <v>1</v>
      </c>
      <c r="M253" s="133">
        <v>0</v>
      </c>
      <c r="N253" s="133">
        <v>1</v>
      </c>
      <c r="O253" s="17"/>
    </row>
    <row r="254" spans="1:15" s="28" customFormat="1">
      <c r="A254" s="42" t="s">
        <v>297</v>
      </c>
      <c r="B254" s="147">
        <v>3</v>
      </c>
      <c r="C254" s="147">
        <v>0</v>
      </c>
      <c r="D254" s="147">
        <v>0</v>
      </c>
      <c r="E254" s="147">
        <v>0</v>
      </c>
      <c r="F254" s="147">
        <v>0</v>
      </c>
      <c r="G254" s="147">
        <v>1</v>
      </c>
      <c r="H254" s="147">
        <v>0</v>
      </c>
      <c r="I254" s="147">
        <v>1</v>
      </c>
      <c r="J254" s="147">
        <v>0</v>
      </c>
      <c r="K254" s="147">
        <v>0</v>
      </c>
      <c r="L254" s="147">
        <v>1</v>
      </c>
      <c r="M254" s="147">
        <v>0</v>
      </c>
      <c r="N254" s="147">
        <v>0</v>
      </c>
      <c r="O254" s="146"/>
    </row>
    <row r="255" spans="1:15">
      <c r="A255" s="40" t="s">
        <v>158</v>
      </c>
      <c r="B255" s="133">
        <v>3</v>
      </c>
      <c r="C255" s="133">
        <v>0</v>
      </c>
      <c r="D255" s="133">
        <v>0</v>
      </c>
      <c r="E255" s="133">
        <v>0</v>
      </c>
      <c r="F255" s="133">
        <v>0</v>
      </c>
      <c r="G255" s="133">
        <v>1</v>
      </c>
      <c r="H255" s="133">
        <v>0</v>
      </c>
      <c r="I255" s="133">
        <v>1</v>
      </c>
      <c r="J255" s="133">
        <v>0</v>
      </c>
      <c r="K255" s="133">
        <v>0</v>
      </c>
      <c r="L255" s="133">
        <v>1</v>
      </c>
      <c r="M255" s="133">
        <v>0</v>
      </c>
      <c r="N255" s="133">
        <v>0</v>
      </c>
      <c r="O255" s="17"/>
    </row>
    <row r="256" spans="1:15" s="28" customFormat="1">
      <c r="A256" s="42" t="s">
        <v>33</v>
      </c>
      <c r="B256" s="147">
        <v>3</v>
      </c>
      <c r="C256" s="147">
        <v>1</v>
      </c>
      <c r="D256" s="147">
        <v>0</v>
      </c>
      <c r="E256" s="147">
        <v>0</v>
      </c>
      <c r="F256" s="147">
        <v>2</v>
      </c>
      <c r="G256" s="147">
        <v>0</v>
      </c>
      <c r="H256" s="147">
        <v>0</v>
      </c>
      <c r="I256" s="147">
        <v>0</v>
      </c>
      <c r="J256" s="147">
        <v>0</v>
      </c>
      <c r="K256" s="147">
        <v>0</v>
      </c>
      <c r="L256" s="147">
        <v>0</v>
      </c>
      <c r="M256" s="147">
        <v>0</v>
      </c>
      <c r="N256" s="147">
        <v>0</v>
      </c>
      <c r="O256" s="146"/>
    </row>
    <row r="257" spans="1:15">
      <c r="A257" s="40" t="s">
        <v>291</v>
      </c>
      <c r="B257" s="133">
        <v>1</v>
      </c>
      <c r="C257" s="133">
        <v>1</v>
      </c>
      <c r="D257" s="133">
        <v>0</v>
      </c>
      <c r="E257" s="133">
        <v>0</v>
      </c>
      <c r="F257" s="133">
        <v>0</v>
      </c>
      <c r="G257" s="133">
        <v>0</v>
      </c>
      <c r="H257" s="133">
        <v>0</v>
      </c>
      <c r="I257" s="133">
        <v>0</v>
      </c>
      <c r="J257" s="133">
        <v>0</v>
      </c>
      <c r="K257" s="133">
        <v>0</v>
      </c>
      <c r="L257" s="133">
        <v>0</v>
      </c>
      <c r="M257" s="133">
        <v>0</v>
      </c>
      <c r="N257" s="133">
        <v>0</v>
      </c>
      <c r="O257" s="17"/>
    </row>
    <row r="258" spans="1:15">
      <c r="A258" s="40" t="s">
        <v>80</v>
      </c>
      <c r="B258" s="133">
        <v>2</v>
      </c>
      <c r="C258" s="133">
        <v>0</v>
      </c>
      <c r="D258" s="133">
        <v>0</v>
      </c>
      <c r="E258" s="133">
        <v>0</v>
      </c>
      <c r="F258" s="133">
        <v>2</v>
      </c>
      <c r="G258" s="133">
        <v>0</v>
      </c>
      <c r="H258" s="133">
        <v>0</v>
      </c>
      <c r="I258" s="133">
        <v>0</v>
      </c>
      <c r="J258" s="133">
        <v>0</v>
      </c>
      <c r="K258" s="133">
        <v>0</v>
      </c>
      <c r="L258" s="133">
        <v>0</v>
      </c>
      <c r="M258" s="133">
        <v>0</v>
      </c>
      <c r="N258" s="133">
        <v>0</v>
      </c>
      <c r="O258" s="17"/>
    </row>
    <row r="259" spans="1:15" s="28" customFormat="1">
      <c r="A259" s="42" t="s">
        <v>69</v>
      </c>
      <c r="B259" s="147">
        <v>3</v>
      </c>
      <c r="C259" s="147">
        <v>0</v>
      </c>
      <c r="D259" s="147">
        <v>1</v>
      </c>
      <c r="E259" s="147">
        <v>0</v>
      </c>
      <c r="F259" s="147">
        <v>0</v>
      </c>
      <c r="G259" s="147">
        <v>1</v>
      </c>
      <c r="H259" s="147">
        <v>0</v>
      </c>
      <c r="I259" s="147">
        <v>0</v>
      </c>
      <c r="J259" s="147">
        <v>0</v>
      </c>
      <c r="K259" s="147">
        <v>0</v>
      </c>
      <c r="L259" s="147">
        <v>0</v>
      </c>
      <c r="M259" s="147">
        <v>0</v>
      </c>
      <c r="N259" s="147">
        <v>1</v>
      </c>
      <c r="O259" s="146"/>
    </row>
    <row r="260" spans="1:15">
      <c r="A260" s="40" t="s">
        <v>158</v>
      </c>
      <c r="B260" s="133">
        <v>1</v>
      </c>
      <c r="C260" s="133">
        <v>0</v>
      </c>
      <c r="D260" s="133">
        <v>1</v>
      </c>
      <c r="E260" s="133">
        <v>0</v>
      </c>
      <c r="F260" s="133">
        <v>0</v>
      </c>
      <c r="G260" s="133">
        <v>0</v>
      </c>
      <c r="H260" s="133">
        <v>0</v>
      </c>
      <c r="I260" s="133">
        <v>0</v>
      </c>
      <c r="J260" s="133">
        <v>0</v>
      </c>
      <c r="K260" s="133">
        <v>0</v>
      </c>
      <c r="L260" s="133">
        <v>0</v>
      </c>
      <c r="M260" s="133">
        <v>0</v>
      </c>
      <c r="N260" s="133">
        <v>0</v>
      </c>
      <c r="O260" s="17"/>
    </row>
    <row r="261" spans="1:15">
      <c r="A261" s="40" t="s">
        <v>80</v>
      </c>
      <c r="B261" s="133">
        <v>2</v>
      </c>
      <c r="C261" s="133">
        <v>0</v>
      </c>
      <c r="D261" s="133">
        <v>0</v>
      </c>
      <c r="E261" s="133">
        <v>0</v>
      </c>
      <c r="F261" s="133">
        <v>0</v>
      </c>
      <c r="G261" s="133">
        <v>1</v>
      </c>
      <c r="H261" s="133">
        <v>0</v>
      </c>
      <c r="I261" s="133">
        <v>0</v>
      </c>
      <c r="J261" s="133">
        <v>0</v>
      </c>
      <c r="K261" s="133">
        <v>0</v>
      </c>
      <c r="L261" s="133">
        <v>0</v>
      </c>
      <c r="M261" s="133">
        <v>0</v>
      </c>
      <c r="N261" s="133">
        <v>1</v>
      </c>
      <c r="O261" s="17"/>
    </row>
    <row r="262" spans="1:15" s="28" customFormat="1">
      <c r="A262" s="42" t="s">
        <v>149</v>
      </c>
      <c r="B262" s="147">
        <v>3</v>
      </c>
      <c r="C262" s="147">
        <v>0</v>
      </c>
      <c r="D262" s="147">
        <v>0</v>
      </c>
      <c r="E262" s="147">
        <v>0</v>
      </c>
      <c r="F262" s="147">
        <v>3</v>
      </c>
      <c r="G262" s="147">
        <v>0</v>
      </c>
      <c r="H262" s="147">
        <v>0</v>
      </c>
      <c r="I262" s="147">
        <v>0</v>
      </c>
      <c r="J262" s="147">
        <v>0</v>
      </c>
      <c r="K262" s="147">
        <v>0</v>
      </c>
      <c r="L262" s="147">
        <v>0</v>
      </c>
      <c r="M262" s="147">
        <v>0</v>
      </c>
      <c r="N262" s="147">
        <v>0</v>
      </c>
      <c r="O262" s="146"/>
    </row>
    <row r="263" spans="1:15">
      <c r="A263" s="40" t="s">
        <v>291</v>
      </c>
      <c r="B263" s="133">
        <v>3</v>
      </c>
      <c r="C263" s="133">
        <v>0</v>
      </c>
      <c r="D263" s="133">
        <v>0</v>
      </c>
      <c r="E263" s="133">
        <v>0</v>
      </c>
      <c r="F263" s="133">
        <v>3</v>
      </c>
      <c r="G263" s="133">
        <v>0</v>
      </c>
      <c r="H263" s="133">
        <v>0</v>
      </c>
      <c r="I263" s="133">
        <v>0</v>
      </c>
      <c r="J263" s="133">
        <v>0</v>
      </c>
      <c r="K263" s="133">
        <v>0</v>
      </c>
      <c r="L263" s="133">
        <v>0</v>
      </c>
      <c r="M263" s="133">
        <v>0</v>
      </c>
      <c r="N263" s="133">
        <v>0</v>
      </c>
      <c r="O263" s="17"/>
    </row>
    <row r="264" spans="1:15" s="28" customFormat="1">
      <c r="A264" s="42" t="s">
        <v>34</v>
      </c>
      <c r="B264" s="147">
        <v>27</v>
      </c>
      <c r="C264" s="147">
        <v>5</v>
      </c>
      <c r="D264" s="147">
        <v>2</v>
      </c>
      <c r="E264" s="147">
        <v>3</v>
      </c>
      <c r="F264" s="147">
        <v>0</v>
      </c>
      <c r="G264" s="147">
        <v>2</v>
      </c>
      <c r="H264" s="147">
        <v>2</v>
      </c>
      <c r="I264" s="147">
        <v>3</v>
      </c>
      <c r="J264" s="147">
        <v>3</v>
      </c>
      <c r="K264" s="147">
        <v>4</v>
      </c>
      <c r="L264" s="147">
        <v>0</v>
      </c>
      <c r="M264" s="147">
        <v>1</v>
      </c>
      <c r="N264" s="147">
        <v>2</v>
      </c>
      <c r="O264" s="146"/>
    </row>
    <row r="265" spans="1:15">
      <c r="A265" s="40" t="s">
        <v>159</v>
      </c>
      <c r="B265" s="133">
        <v>0</v>
      </c>
      <c r="C265" s="133">
        <v>0</v>
      </c>
      <c r="D265" s="133">
        <v>0</v>
      </c>
      <c r="E265" s="133">
        <v>0</v>
      </c>
      <c r="F265" s="133">
        <v>0</v>
      </c>
      <c r="G265" s="133">
        <v>0</v>
      </c>
      <c r="H265" s="133">
        <v>0</v>
      </c>
      <c r="I265" s="133">
        <v>0</v>
      </c>
      <c r="J265" s="133">
        <v>0</v>
      </c>
      <c r="K265" s="133">
        <v>0</v>
      </c>
      <c r="L265" s="133">
        <v>0</v>
      </c>
      <c r="M265" s="133">
        <v>0</v>
      </c>
      <c r="N265" s="133">
        <v>0</v>
      </c>
      <c r="O265" s="17"/>
    </row>
    <row r="266" spans="1:15">
      <c r="A266" s="40" t="s">
        <v>158</v>
      </c>
      <c r="B266" s="133">
        <v>25</v>
      </c>
      <c r="C266" s="133">
        <v>4</v>
      </c>
      <c r="D266" s="133">
        <v>2</v>
      </c>
      <c r="E266" s="133">
        <v>3</v>
      </c>
      <c r="F266" s="133">
        <v>0</v>
      </c>
      <c r="G266" s="133">
        <v>2</v>
      </c>
      <c r="H266" s="133">
        <v>1</v>
      </c>
      <c r="I266" s="133">
        <v>3</v>
      </c>
      <c r="J266" s="133">
        <v>3</v>
      </c>
      <c r="K266" s="133">
        <v>4</v>
      </c>
      <c r="L266" s="133">
        <v>0</v>
      </c>
      <c r="M266" s="133">
        <v>1</v>
      </c>
      <c r="N266" s="133">
        <v>2</v>
      </c>
      <c r="O266" s="17"/>
    </row>
    <row r="267" spans="1:15">
      <c r="A267" s="40" t="s">
        <v>161</v>
      </c>
      <c r="B267" s="133">
        <v>1</v>
      </c>
      <c r="C267" s="133">
        <v>0</v>
      </c>
      <c r="D267" s="133">
        <v>0</v>
      </c>
      <c r="E267" s="133">
        <v>0</v>
      </c>
      <c r="F267" s="133">
        <v>0</v>
      </c>
      <c r="G267" s="133">
        <v>0</v>
      </c>
      <c r="H267" s="133">
        <v>1</v>
      </c>
      <c r="I267" s="133">
        <v>0</v>
      </c>
      <c r="J267" s="133">
        <v>0</v>
      </c>
      <c r="K267" s="133">
        <v>0</v>
      </c>
      <c r="L267" s="133">
        <v>0</v>
      </c>
      <c r="M267" s="133">
        <v>0</v>
      </c>
      <c r="N267" s="133">
        <v>0</v>
      </c>
      <c r="O267" s="17"/>
    </row>
    <row r="268" spans="1:15">
      <c r="A268" s="40" t="s">
        <v>162</v>
      </c>
      <c r="B268" s="133">
        <v>1</v>
      </c>
      <c r="C268" s="133">
        <v>1</v>
      </c>
      <c r="D268" s="133">
        <v>0</v>
      </c>
      <c r="E268" s="133">
        <v>0</v>
      </c>
      <c r="F268" s="133">
        <v>0</v>
      </c>
      <c r="G268" s="133">
        <v>0</v>
      </c>
      <c r="H268" s="133">
        <v>0</v>
      </c>
      <c r="I268" s="133">
        <v>0</v>
      </c>
      <c r="J268" s="133">
        <v>0</v>
      </c>
      <c r="K268" s="133">
        <v>0</v>
      </c>
      <c r="L268" s="133">
        <v>0</v>
      </c>
      <c r="M268" s="133">
        <v>0</v>
      </c>
      <c r="N268" s="133">
        <v>0</v>
      </c>
      <c r="O268" s="17"/>
    </row>
    <row r="269" spans="1:15" s="28" customFormat="1">
      <c r="A269" s="42" t="s">
        <v>45</v>
      </c>
      <c r="B269" s="147">
        <v>9</v>
      </c>
      <c r="C269" s="147">
        <v>0</v>
      </c>
      <c r="D269" s="147">
        <v>0</v>
      </c>
      <c r="E269" s="147">
        <v>0</v>
      </c>
      <c r="F269" s="147">
        <v>0</v>
      </c>
      <c r="G269" s="147">
        <v>0</v>
      </c>
      <c r="H269" s="147">
        <v>3</v>
      </c>
      <c r="I269" s="147">
        <v>2</v>
      </c>
      <c r="J269" s="147">
        <v>0</v>
      </c>
      <c r="K269" s="147">
        <v>2</v>
      </c>
      <c r="L269" s="147">
        <v>1</v>
      </c>
      <c r="M269" s="147">
        <v>1</v>
      </c>
      <c r="N269" s="147">
        <v>0</v>
      </c>
      <c r="O269" s="146"/>
    </row>
    <row r="270" spans="1:15">
      <c r="A270" s="40" t="s">
        <v>161</v>
      </c>
      <c r="B270" s="133">
        <v>7</v>
      </c>
      <c r="C270" s="133">
        <v>0</v>
      </c>
      <c r="D270" s="133">
        <v>0</v>
      </c>
      <c r="E270" s="133">
        <v>0</v>
      </c>
      <c r="F270" s="133">
        <v>0</v>
      </c>
      <c r="G270" s="133">
        <v>0</v>
      </c>
      <c r="H270" s="133">
        <v>3</v>
      </c>
      <c r="I270" s="133">
        <v>2</v>
      </c>
      <c r="J270" s="133">
        <v>0</v>
      </c>
      <c r="K270" s="133">
        <v>2</v>
      </c>
      <c r="L270" s="133">
        <v>0</v>
      </c>
      <c r="M270" s="133">
        <v>0</v>
      </c>
      <c r="N270" s="133">
        <v>0</v>
      </c>
      <c r="O270" s="17"/>
    </row>
    <row r="271" spans="1:15">
      <c r="A271" s="40" t="s">
        <v>158</v>
      </c>
      <c r="B271" s="133">
        <v>1</v>
      </c>
      <c r="C271" s="133">
        <v>0</v>
      </c>
      <c r="D271" s="133">
        <v>0</v>
      </c>
      <c r="E271" s="133">
        <v>0</v>
      </c>
      <c r="F271" s="133">
        <v>0</v>
      </c>
      <c r="G271" s="133">
        <v>0</v>
      </c>
      <c r="H271" s="133">
        <v>0</v>
      </c>
      <c r="I271" s="133">
        <v>0</v>
      </c>
      <c r="J271" s="133">
        <v>0</v>
      </c>
      <c r="K271" s="133">
        <v>0</v>
      </c>
      <c r="L271" s="133">
        <v>0</v>
      </c>
      <c r="M271" s="133">
        <v>1</v>
      </c>
      <c r="N271" s="133">
        <v>0</v>
      </c>
      <c r="O271" s="17"/>
    </row>
    <row r="272" spans="1:15">
      <c r="A272" s="40" t="s">
        <v>162</v>
      </c>
      <c r="B272" s="133">
        <v>1</v>
      </c>
      <c r="C272" s="133">
        <v>0</v>
      </c>
      <c r="D272" s="133">
        <v>0</v>
      </c>
      <c r="E272" s="133">
        <v>0</v>
      </c>
      <c r="F272" s="133">
        <v>0</v>
      </c>
      <c r="G272" s="133">
        <v>0</v>
      </c>
      <c r="H272" s="133">
        <v>0</v>
      </c>
      <c r="I272" s="133">
        <v>0</v>
      </c>
      <c r="J272" s="133">
        <v>0</v>
      </c>
      <c r="K272" s="133">
        <v>0</v>
      </c>
      <c r="L272" s="133">
        <v>1</v>
      </c>
      <c r="M272" s="133">
        <v>0</v>
      </c>
      <c r="N272" s="133">
        <v>0</v>
      </c>
      <c r="O272" s="17"/>
    </row>
    <row r="273" spans="1:15" s="28" customFormat="1">
      <c r="A273" s="42" t="s">
        <v>115</v>
      </c>
      <c r="B273" s="147">
        <v>1</v>
      </c>
      <c r="C273" s="147">
        <v>0</v>
      </c>
      <c r="D273" s="147">
        <v>0</v>
      </c>
      <c r="E273" s="147">
        <v>0</v>
      </c>
      <c r="F273" s="147">
        <v>0</v>
      </c>
      <c r="G273" s="147">
        <v>0</v>
      </c>
      <c r="H273" s="147">
        <v>0</v>
      </c>
      <c r="I273" s="147">
        <v>0</v>
      </c>
      <c r="J273" s="147">
        <v>0</v>
      </c>
      <c r="K273" s="147">
        <v>0</v>
      </c>
      <c r="L273" s="147">
        <v>1</v>
      </c>
      <c r="M273" s="147">
        <v>0</v>
      </c>
      <c r="N273" s="147">
        <v>0</v>
      </c>
      <c r="O273" s="146"/>
    </row>
    <row r="274" spans="1:15">
      <c r="A274" s="40" t="s">
        <v>162</v>
      </c>
      <c r="B274" s="133">
        <v>1</v>
      </c>
      <c r="C274" s="133">
        <v>0</v>
      </c>
      <c r="D274" s="133">
        <v>0</v>
      </c>
      <c r="E274" s="133">
        <v>0</v>
      </c>
      <c r="F274" s="133">
        <v>0</v>
      </c>
      <c r="G274" s="133">
        <v>0</v>
      </c>
      <c r="H274" s="133">
        <v>0</v>
      </c>
      <c r="I274" s="133">
        <v>0</v>
      </c>
      <c r="J274" s="133">
        <v>0</v>
      </c>
      <c r="K274" s="133">
        <v>0</v>
      </c>
      <c r="L274" s="133">
        <v>1</v>
      </c>
      <c r="M274" s="133">
        <v>0</v>
      </c>
      <c r="N274" s="133">
        <v>0</v>
      </c>
      <c r="O274" s="17"/>
    </row>
    <row r="275" spans="1:15" s="28" customFormat="1">
      <c r="A275" s="42" t="s">
        <v>151</v>
      </c>
      <c r="B275" s="147">
        <v>1</v>
      </c>
      <c r="C275" s="147">
        <v>0</v>
      </c>
      <c r="D275" s="147">
        <v>0</v>
      </c>
      <c r="E275" s="147">
        <v>0</v>
      </c>
      <c r="F275" s="147">
        <v>0</v>
      </c>
      <c r="G275" s="147">
        <v>0</v>
      </c>
      <c r="H275" s="147">
        <v>0</v>
      </c>
      <c r="I275" s="147">
        <v>0</v>
      </c>
      <c r="J275" s="147">
        <v>0</v>
      </c>
      <c r="K275" s="147">
        <v>0</v>
      </c>
      <c r="L275" s="147">
        <v>1</v>
      </c>
      <c r="M275" s="147">
        <v>0</v>
      </c>
      <c r="N275" s="147">
        <v>0</v>
      </c>
      <c r="O275" s="146"/>
    </row>
    <row r="276" spans="1:15">
      <c r="A276" s="40" t="s">
        <v>162</v>
      </c>
      <c r="B276" s="133">
        <v>1</v>
      </c>
      <c r="C276" s="133">
        <v>0</v>
      </c>
      <c r="D276" s="133">
        <v>0</v>
      </c>
      <c r="E276" s="133">
        <v>0</v>
      </c>
      <c r="F276" s="133">
        <v>0</v>
      </c>
      <c r="G276" s="133">
        <v>0</v>
      </c>
      <c r="H276" s="133">
        <v>0</v>
      </c>
      <c r="I276" s="133">
        <v>0</v>
      </c>
      <c r="J276" s="133">
        <v>0</v>
      </c>
      <c r="K276" s="133">
        <v>0</v>
      </c>
      <c r="L276" s="133">
        <v>1</v>
      </c>
      <c r="M276" s="133">
        <v>0</v>
      </c>
      <c r="N276" s="133">
        <v>0</v>
      </c>
      <c r="O276" s="17"/>
    </row>
    <row r="277" spans="1:15" s="28" customFormat="1">
      <c r="A277" s="42" t="s">
        <v>298</v>
      </c>
      <c r="B277" s="147">
        <v>1</v>
      </c>
      <c r="C277" s="147">
        <v>0</v>
      </c>
      <c r="D277" s="147">
        <v>0</v>
      </c>
      <c r="E277" s="147">
        <v>1</v>
      </c>
      <c r="F277" s="147">
        <v>0</v>
      </c>
      <c r="G277" s="147">
        <v>0</v>
      </c>
      <c r="H277" s="147">
        <v>0</v>
      </c>
      <c r="I277" s="147">
        <v>0</v>
      </c>
      <c r="J277" s="147">
        <v>0</v>
      </c>
      <c r="K277" s="147">
        <v>0</v>
      </c>
      <c r="L277" s="147">
        <v>0</v>
      </c>
      <c r="M277" s="147">
        <v>0</v>
      </c>
      <c r="N277" s="147">
        <v>0</v>
      </c>
      <c r="O277" s="146"/>
    </row>
    <row r="278" spans="1:15">
      <c r="A278" s="40" t="s">
        <v>161</v>
      </c>
      <c r="B278" s="133">
        <v>1</v>
      </c>
      <c r="C278" s="133">
        <v>0</v>
      </c>
      <c r="D278" s="133">
        <v>0</v>
      </c>
      <c r="E278" s="133">
        <v>1</v>
      </c>
      <c r="F278" s="133">
        <v>0</v>
      </c>
      <c r="G278" s="133">
        <v>0</v>
      </c>
      <c r="H278" s="133">
        <v>0</v>
      </c>
      <c r="I278" s="133">
        <v>0</v>
      </c>
      <c r="J278" s="133">
        <v>0</v>
      </c>
      <c r="K278" s="133">
        <v>0</v>
      </c>
      <c r="L278" s="133">
        <v>0</v>
      </c>
      <c r="M278" s="133">
        <v>0</v>
      </c>
      <c r="N278" s="133">
        <v>0</v>
      </c>
      <c r="O278" s="17"/>
    </row>
    <row r="279" spans="1:15" s="28" customFormat="1">
      <c r="A279" s="42" t="s">
        <v>35</v>
      </c>
      <c r="B279" s="147">
        <v>17</v>
      </c>
      <c r="C279" s="147">
        <v>0</v>
      </c>
      <c r="D279" s="147">
        <v>2</v>
      </c>
      <c r="E279" s="147">
        <v>1</v>
      </c>
      <c r="F279" s="147">
        <v>0</v>
      </c>
      <c r="G279" s="147">
        <v>0</v>
      </c>
      <c r="H279" s="147">
        <v>2</v>
      </c>
      <c r="I279" s="147">
        <v>3</v>
      </c>
      <c r="J279" s="147">
        <v>4</v>
      </c>
      <c r="K279" s="147">
        <v>2</v>
      </c>
      <c r="L279" s="147">
        <v>1</v>
      </c>
      <c r="M279" s="147">
        <v>2</v>
      </c>
      <c r="N279" s="147">
        <v>0</v>
      </c>
      <c r="O279" s="146"/>
    </row>
    <row r="280" spans="1:15">
      <c r="A280" s="40" t="s">
        <v>159</v>
      </c>
      <c r="B280" s="133">
        <v>2</v>
      </c>
      <c r="C280" s="133">
        <v>0</v>
      </c>
      <c r="D280" s="133">
        <v>1</v>
      </c>
      <c r="E280" s="133">
        <v>0</v>
      </c>
      <c r="F280" s="133">
        <v>0</v>
      </c>
      <c r="G280" s="133">
        <v>0</v>
      </c>
      <c r="H280" s="133">
        <v>0</v>
      </c>
      <c r="I280" s="133">
        <v>1</v>
      </c>
      <c r="J280" s="133">
        <v>0</v>
      </c>
      <c r="K280" s="133">
        <v>0</v>
      </c>
      <c r="L280" s="133">
        <v>0</v>
      </c>
      <c r="M280" s="133">
        <v>0</v>
      </c>
      <c r="N280" s="133">
        <v>0</v>
      </c>
      <c r="O280" s="17"/>
    </row>
    <row r="281" spans="1:15">
      <c r="A281" s="40" t="s">
        <v>158</v>
      </c>
      <c r="B281" s="133">
        <v>14</v>
      </c>
      <c r="C281" s="133">
        <v>0</v>
      </c>
      <c r="D281" s="133">
        <v>1</v>
      </c>
      <c r="E281" s="133">
        <v>0</v>
      </c>
      <c r="F281" s="133">
        <v>0</v>
      </c>
      <c r="G281" s="133">
        <v>0</v>
      </c>
      <c r="H281" s="133">
        <v>2</v>
      </c>
      <c r="I281" s="133">
        <v>2</v>
      </c>
      <c r="J281" s="133">
        <v>4</v>
      </c>
      <c r="K281" s="133">
        <v>2</v>
      </c>
      <c r="L281" s="133">
        <v>1</v>
      </c>
      <c r="M281" s="133">
        <v>2</v>
      </c>
      <c r="N281" s="133">
        <v>0</v>
      </c>
      <c r="O281" s="17"/>
    </row>
    <row r="282" spans="1:15">
      <c r="A282" s="40" t="s">
        <v>80</v>
      </c>
      <c r="B282" s="133">
        <v>1</v>
      </c>
      <c r="C282" s="133">
        <v>0</v>
      </c>
      <c r="D282" s="133">
        <v>0</v>
      </c>
      <c r="E282" s="133">
        <v>1</v>
      </c>
      <c r="F282" s="133">
        <v>0</v>
      </c>
      <c r="G282" s="133">
        <v>0</v>
      </c>
      <c r="H282" s="133">
        <v>0</v>
      </c>
      <c r="I282" s="133">
        <v>0</v>
      </c>
      <c r="J282" s="133">
        <v>0</v>
      </c>
      <c r="K282" s="133">
        <v>0</v>
      </c>
      <c r="L282" s="133">
        <v>0</v>
      </c>
      <c r="M282" s="133">
        <v>0</v>
      </c>
      <c r="N282" s="133">
        <v>0</v>
      </c>
      <c r="O282" s="17"/>
    </row>
    <row r="283" spans="1:15" s="28" customFormat="1">
      <c r="A283" s="42" t="s">
        <v>47</v>
      </c>
      <c r="B283" s="147">
        <v>1</v>
      </c>
      <c r="C283" s="147">
        <v>0</v>
      </c>
      <c r="D283" s="147">
        <v>0</v>
      </c>
      <c r="E283" s="147">
        <v>0</v>
      </c>
      <c r="F283" s="147">
        <v>0</v>
      </c>
      <c r="G283" s="147">
        <v>0</v>
      </c>
      <c r="H283" s="147">
        <v>0</v>
      </c>
      <c r="I283" s="147">
        <v>0</v>
      </c>
      <c r="J283" s="147">
        <v>1</v>
      </c>
      <c r="K283" s="147">
        <v>0</v>
      </c>
      <c r="L283" s="147">
        <v>0</v>
      </c>
      <c r="M283" s="147">
        <v>0</v>
      </c>
      <c r="N283" s="147">
        <v>0</v>
      </c>
      <c r="O283" s="146"/>
    </row>
    <row r="284" spans="1:15">
      <c r="A284" s="44" t="s">
        <v>166</v>
      </c>
      <c r="B284" s="144">
        <v>1</v>
      </c>
      <c r="C284" s="144">
        <v>0</v>
      </c>
      <c r="D284" s="144">
        <v>0</v>
      </c>
      <c r="E284" s="144">
        <v>0</v>
      </c>
      <c r="F284" s="144">
        <v>0</v>
      </c>
      <c r="G284" s="144">
        <v>0</v>
      </c>
      <c r="H284" s="144">
        <v>0</v>
      </c>
      <c r="I284" s="144">
        <v>0</v>
      </c>
      <c r="J284" s="144">
        <v>1</v>
      </c>
      <c r="K284" s="144">
        <v>0</v>
      </c>
      <c r="L284" s="144">
        <v>0</v>
      </c>
      <c r="M284" s="144">
        <v>0</v>
      </c>
      <c r="N284" s="144">
        <v>0</v>
      </c>
      <c r="O284" s="17"/>
    </row>
    <row r="285" spans="1:15">
      <c r="A285" s="145" t="s">
        <v>306</v>
      </c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17"/>
    </row>
    <row r="286" spans="1:15">
      <c r="A286" s="46" t="s">
        <v>36</v>
      </c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17"/>
    </row>
    <row r="287" spans="1:1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17"/>
    </row>
    <row r="288" spans="1:1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17"/>
    </row>
    <row r="289" spans="1:1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17"/>
    </row>
    <row r="290" spans="1:1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17"/>
    </row>
    <row r="291" spans="1:1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17"/>
    </row>
    <row r="292" spans="1:1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17"/>
    </row>
    <row r="293" spans="1:1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17"/>
    </row>
    <row r="294" spans="1:1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17"/>
    </row>
    <row r="295" spans="1:1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17"/>
    </row>
    <row r="296" spans="1:1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17"/>
    </row>
    <row r="297" spans="1:1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17"/>
    </row>
    <row r="298" spans="1:1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17"/>
    </row>
    <row r="299" spans="1:1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17"/>
    </row>
    <row r="300" spans="1:1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17"/>
    </row>
    <row r="301" spans="1:1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17"/>
    </row>
    <row r="302" spans="1: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</sheetData>
  <mergeCells count="2">
    <mergeCell ref="A4:N4"/>
    <mergeCell ref="A5:N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26"/>
  <sheetViews>
    <sheetView showGridLines="0" workbookViewId="0">
      <selection activeCell="G255" sqref="G255"/>
    </sheetView>
  </sheetViews>
  <sheetFormatPr baseColWidth="10" defaultRowHeight="14.4"/>
  <cols>
    <col min="1" max="1" width="29.109375" customWidth="1"/>
  </cols>
  <sheetData>
    <row r="1" spans="1:1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17"/>
    </row>
    <row r="2" spans="1: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58"/>
      <c r="M2" s="58"/>
      <c r="N2" s="58"/>
      <c r="O2" s="17"/>
    </row>
    <row r="3" spans="1:15">
      <c r="A3" s="36"/>
      <c r="B3" s="38"/>
      <c r="C3" s="36"/>
      <c r="D3" s="36"/>
      <c r="E3" s="36"/>
      <c r="F3" s="36"/>
      <c r="G3" s="36"/>
      <c r="H3" s="36"/>
      <c r="I3" s="36"/>
      <c r="J3" s="36"/>
      <c r="K3" s="36"/>
      <c r="L3" s="58"/>
      <c r="M3" s="58"/>
      <c r="N3" s="58"/>
      <c r="O3" s="17"/>
    </row>
    <row r="4" spans="1:15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17"/>
    </row>
    <row r="5" spans="1:15">
      <c r="A5" s="206" t="s">
        <v>305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17"/>
    </row>
    <row r="6" spans="1:15">
      <c r="A6" s="36"/>
      <c r="B6" s="39"/>
      <c r="C6" s="39"/>
      <c r="D6" s="39"/>
      <c r="E6" s="39"/>
      <c r="F6" s="39"/>
      <c r="G6" s="39"/>
      <c r="H6" s="39"/>
      <c r="I6" s="39"/>
      <c r="J6" s="39"/>
      <c r="K6" s="36"/>
      <c r="L6" s="58"/>
      <c r="M6" s="58"/>
      <c r="N6" s="58"/>
      <c r="O6" s="17"/>
    </row>
    <row r="7" spans="1:15" s="28" customFormat="1" ht="24">
      <c r="A7" s="135" t="s">
        <v>119</v>
      </c>
      <c r="B7" s="48" t="s">
        <v>0</v>
      </c>
      <c r="C7" s="48" t="s">
        <v>1</v>
      </c>
      <c r="D7" s="48" t="s">
        <v>2</v>
      </c>
      <c r="E7" s="48" t="s">
        <v>3</v>
      </c>
      <c r="F7" s="48" t="s">
        <v>70</v>
      </c>
      <c r="G7" s="48" t="s">
        <v>71</v>
      </c>
      <c r="H7" s="48" t="s">
        <v>72</v>
      </c>
      <c r="I7" s="48" t="s">
        <v>73</v>
      </c>
      <c r="J7" s="48" t="s">
        <v>74</v>
      </c>
      <c r="K7" s="48" t="s">
        <v>75</v>
      </c>
      <c r="L7" s="48" t="s">
        <v>84</v>
      </c>
      <c r="M7" s="48" t="s">
        <v>85</v>
      </c>
      <c r="N7" s="48" t="s">
        <v>86</v>
      </c>
      <c r="O7" s="146"/>
    </row>
    <row r="8" spans="1:15" s="28" customFormat="1">
      <c r="A8" s="50" t="s">
        <v>0</v>
      </c>
      <c r="B8" s="147">
        <v>5025</v>
      </c>
      <c r="C8" s="147">
        <v>435</v>
      </c>
      <c r="D8" s="147">
        <v>415</v>
      </c>
      <c r="E8" s="147">
        <v>491</v>
      </c>
      <c r="F8" s="147">
        <v>433</v>
      </c>
      <c r="G8" s="147">
        <v>454</v>
      </c>
      <c r="H8" s="147">
        <v>379</v>
      </c>
      <c r="I8" s="147">
        <v>396</v>
      </c>
      <c r="J8" s="147">
        <v>396</v>
      </c>
      <c r="K8" s="149">
        <v>387</v>
      </c>
      <c r="L8" s="147">
        <v>388</v>
      </c>
      <c r="M8" s="147">
        <v>412</v>
      </c>
      <c r="N8" s="147">
        <v>439</v>
      </c>
      <c r="O8" s="146"/>
    </row>
    <row r="9" spans="1:15" s="28" customFormat="1">
      <c r="A9" s="42" t="s">
        <v>300</v>
      </c>
      <c r="B9" s="147">
        <v>1</v>
      </c>
      <c r="C9" s="147">
        <v>0</v>
      </c>
      <c r="D9" s="147">
        <v>0</v>
      </c>
      <c r="E9" s="147">
        <v>0</v>
      </c>
      <c r="F9" s="147">
        <v>0</v>
      </c>
      <c r="G9" s="147">
        <v>0</v>
      </c>
      <c r="H9" s="147">
        <v>0</v>
      </c>
      <c r="I9" s="147">
        <v>0</v>
      </c>
      <c r="J9" s="147">
        <v>0</v>
      </c>
      <c r="K9" s="147">
        <v>0</v>
      </c>
      <c r="L9" s="147">
        <v>0</v>
      </c>
      <c r="M9" s="147">
        <v>1</v>
      </c>
      <c r="N9" s="147">
        <v>0</v>
      </c>
      <c r="O9" s="146"/>
    </row>
    <row r="10" spans="1:15">
      <c r="A10" s="40" t="s">
        <v>52</v>
      </c>
      <c r="B10" s="133">
        <v>1</v>
      </c>
      <c r="C10" s="133">
        <v>0</v>
      </c>
      <c r="D10" s="133">
        <v>0</v>
      </c>
      <c r="E10" s="133">
        <v>0</v>
      </c>
      <c r="F10" s="133">
        <v>0</v>
      </c>
      <c r="G10" s="133">
        <v>0</v>
      </c>
      <c r="H10" s="133">
        <v>0</v>
      </c>
      <c r="I10" s="133">
        <v>0</v>
      </c>
      <c r="J10" s="133">
        <v>0</v>
      </c>
      <c r="K10" s="133">
        <v>0</v>
      </c>
      <c r="L10" s="133">
        <v>0</v>
      </c>
      <c r="M10" s="133">
        <v>1</v>
      </c>
      <c r="N10" s="133">
        <v>0</v>
      </c>
      <c r="O10" s="17"/>
    </row>
    <row r="11" spans="1:15" s="28" customFormat="1">
      <c r="A11" s="42" t="s">
        <v>5</v>
      </c>
      <c r="B11" s="147">
        <v>68</v>
      </c>
      <c r="C11" s="147">
        <v>4</v>
      </c>
      <c r="D11" s="147">
        <v>8</v>
      </c>
      <c r="E11" s="147">
        <v>5</v>
      </c>
      <c r="F11" s="147">
        <v>5</v>
      </c>
      <c r="G11" s="147">
        <v>7</v>
      </c>
      <c r="H11" s="147">
        <v>5</v>
      </c>
      <c r="I11" s="147">
        <v>6</v>
      </c>
      <c r="J11" s="147">
        <v>6</v>
      </c>
      <c r="K11" s="147">
        <v>6</v>
      </c>
      <c r="L11" s="147">
        <v>5</v>
      </c>
      <c r="M11" s="147">
        <v>6</v>
      </c>
      <c r="N11" s="147">
        <v>5</v>
      </c>
      <c r="O11" s="146"/>
    </row>
    <row r="12" spans="1:15">
      <c r="A12" s="40" t="s">
        <v>51</v>
      </c>
      <c r="B12" s="133">
        <v>60</v>
      </c>
      <c r="C12" s="133">
        <v>3</v>
      </c>
      <c r="D12" s="133">
        <v>5</v>
      </c>
      <c r="E12" s="133">
        <v>3</v>
      </c>
      <c r="F12" s="133">
        <v>3</v>
      </c>
      <c r="G12" s="133">
        <v>7</v>
      </c>
      <c r="H12" s="133">
        <v>5</v>
      </c>
      <c r="I12" s="133">
        <v>6</v>
      </c>
      <c r="J12" s="133">
        <v>6</v>
      </c>
      <c r="K12" s="133">
        <v>6</v>
      </c>
      <c r="L12" s="133">
        <v>5</v>
      </c>
      <c r="M12" s="133">
        <v>6</v>
      </c>
      <c r="N12" s="133">
        <v>5</v>
      </c>
      <c r="O12" s="17"/>
    </row>
    <row r="13" spans="1:15">
      <c r="A13" s="40" t="s">
        <v>52</v>
      </c>
      <c r="B13" s="133">
        <v>8</v>
      </c>
      <c r="C13" s="133">
        <v>1</v>
      </c>
      <c r="D13" s="133">
        <v>3</v>
      </c>
      <c r="E13" s="133">
        <v>2</v>
      </c>
      <c r="F13" s="133">
        <v>2</v>
      </c>
      <c r="G13" s="133">
        <v>0</v>
      </c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3">
        <v>0</v>
      </c>
      <c r="N13" s="133">
        <v>0</v>
      </c>
      <c r="O13" s="17"/>
    </row>
    <row r="14" spans="1:15" s="28" customFormat="1">
      <c r="A14" s="42" t="s">
        <v>6</v>
      </c>
      <c r="B14" s="147">
        <v>267</v>
      </c>
      <c r="C14" s="147">
        <v>22</v>
      </c>
      <c r="D14" s="147">
        <v>16</v>
      </c>
      <c r="E14" s="147">
        <v>17</v>
      </c>
      <c r="F14" s="147">
        <v>18</v>
      </c>
      <c r="G14" s="147">
        <v>13</v>
      </c>
      <c r="H14" s="147">
        <v>27</v>
      </c>
      <c r="I14" s="147">
        <v>24</v>
      </c>
      <c r="J14" s="147">
        <v>27</v>
      </c>
      <c r="K14" s="147">
        <v>35</v>
      </c>
      <c r="L14" s="147">
        <v>24</v>
      </c>
      <c r="M14" s="147">
        <v>21</v>
      </c>
      <c r="N14" s="147">
        <v>23</v>
      </c>
      <c r="O14" s="146"/>
    </row>
    <row r="15" spans="1:15">
      <c r="A15" s="40" t="s">
        <v>53</v>
      </c>
      <c r="B15" s="133">
        <v>2</v>
      </c>
      <c r="C15" s="133">
        <v>0</v>
      </c>
      <c r="D15" s="133">
        <v>0</v>
      </c>
      <c r="E15" s="133">
        <v>0</v>
      </c>
      <c r="F15" s="133">
        <v>0</v>
      </c>
      <c r="G15" s="133">
        <v>1</v>
      </c>
      <c r="H15" s="133">
        <v>1</v>
      </c>
      <c r="I15" s="133">
        <v>0</v>
      </c>
      <c r="J15" s="133">
        <v>0</v>
      </c>
      <c r="K15" s="133">
        <v>0</v>
      </c>
      <c r="L15" s="133">
        <v>0</v>
      </c>
      <c r="M15" s="133">
        <v>0</v>
      </c>
      <c r="N15" s="133">
        <v>0</v>
      </c>
      <c r="O15" s="17"/>
    </row>
    <row r="16" spans="1:15">
      <c r="A16" s="40" t="s">
        <v>51</v>
      </c>
      <c r="B16" s="133">
        <v>257</v>
      </c>
      <c r="C16" s="133">
        <v>22</v>
      </c>
      <c r="D16" s="133">
        <v>15</v>
      </c>
      <c r="E16" s="133">
        <v>17</v>
      </c>
      <c r="F16" s="133">
        <v>17</v>
      </c>
      <c r="G16" s="133">
        <v>12</v>
      </c>
      <c r="H16" s="133">
        <v>25</v>
      </c>
      <c r="I16" s="133">
        <v>23</v>
      </c>
      <c r="J16" s="133">
        <v>26</v>
      </c>
      <c r="K16" s="133">
        <v>34</v>
      </c>
      <c r="L16" s="133">
        <v>24</v>
      </c>
      <c r="M16" s="133">
        <v>19</v>
      </c>
      <c r="N16" s="133">
        <v>23</v>
      </c>
      <c r="O16" s="17"/>
    </row>
    <row r="17" spans="1:15">
      <c r="A17" s="40" t="s">
        <v>54</v>
      </c>
      <c r="B17" s="133">
        <v>6</v>
      </c>
      <c r="C17" s="133">
        <v>0</v>
      </c>
      <c r="D17" s="133">
        <v>1</v>
      </c>
      <c r="E17" s="133">
        <v>0</v>
      </c>
      <c r="F17" s="133">
        <v>1</v>
      </c>
      <c r="G17" s="133">
        <v>0</v>
      </c>
      <c r="H17" s="133">
        <v>0</v>
      </c>
      <c r="I17" s="133">
        <v>1</v>
      </c>
      <c r="J17" s="133">
        <v>0</v>
      </c>
      <c r="K17" s="133">
        <v>1</v>
      </c>
      <c r="L17" s="133">
        <v>0</v>
      </c>
      <c r="M17" s="133">
        <v>2</v>
      </c>
      <c r="N17" s="133">
        <v>0</v>
      </c>
      <c r="O17" s="17"/>
    </row>
    <row r="18" spans="1:15">
      <c r="A18" s="40" t="s">
        <v>63</v>
      </c>
      <c r="B18" s="133">
        <v>2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1</v>
      </c>
      <c r="I18" s="133">
        <v>0</v>
      </c>
      <c r="J18" s="133">
        <v>1</v>
      </c>
      <c r="K18" s="133">
        <v>0</v>
      </c>
      <c r="L18" s="133">
        <v>0</v>
      </c>
      <c r="M18" s="133">
        <v>0</v>
      </c>
      <c r="N18" s="133">
        <v>0</v>
      </c>
      <c r="O18" s="17"/>
    </row>
    <row r="19" spans="1:15" s="28" customFormat="1">
      <c r="A19" s="42" t="s">
        <v>7</v>
      </c>
      <c r="B19" s="147">
        <v>10</v>
      </c>
      <c r="C19" s="147">
        <v>1</v>
      </c>
      <c r="D19" s="147">
        <v>2</v>
      </c>
      <c r="E19" s="147">
        <v>2</v>
      </c>
      <c r="F19" s="147">
        <v>0</v>
      </c>
      <c r="G19" s="147">
        <v>3</v>
      </c>
      <c r="H19" s="147">
        <v>1</v>
      </c>
      <c r="I19" s="147">
        <v>0</v>
      </c>
      <c r="J19" s="147">
        <v>0</v>
      </c>
      <c r="K19" s="147">
        <v>0</v>
      </c>
      <c r="L19" s="147">
        <v>0</v>
      </c>
      <c r="M19" s="147">
        <v>0</v>
      </c>
      <c r="N19" s="147">
        <v>1</v>
      </c>
      <c r="O19" s="146"/>
    </row>
    <row r="20" spans="1:15">
      <c r="A20" s="40" t="s">
        <v>52</v>
      </c>
      <c r="B20" s="133">
        <v>10</v>
      </c>
      <c r="C20" s="133">
        <v>1</v>
      </c>
      <c r="D20" s="133">
        <v>2</v>
      </c>
      <c r="E20" s="133">
        <v>2</v>
      </c>
      <c r="F20" s="133">
        <v>0</v>
      </c>
      <c r="G20" s="133">
        <v>3</v>
      </c>
      <c r="H20" s="133">
        <v>1</v>
      </c>
      <c r="I20" s="133">
        <v>0</v>
      </c>
      <c r="J20" s="133">
        <v>0</v>
      </c>
      <c r="K20" s="133">
        <v>0</v>
      </c>
      <c r="L20" s="133">
        <v>0</v>
      </c>
      <c r="M20" s="133">
        <v>0</v>
      </c>
      <c r="N20" s="133">
        <v>1</v>
      </c>
      <c r="O20" s="17"/>
    </row>
    <row r="21" spans="1:15" s="28" customFormat="1">
      <c r="A21" s="42" t="s">
        <v>8</v>
      </c>
      <c r="B21" s="147">
        <v>186</v>
      </c>
      <c r="C21" s="147">
        <v>22</v>
      </c>
      <c r="D21" s="147">
        <v>11</v>
      </c>
      <c r="E21" s="147">
        <v>20</v>
      </c>
      <c r="F21" s="147">
        <v>12</v>
      </c>
      <c r="G21" s="147">
        <v>14</v>
      </c>
      <c r="H21" s="147">
        <v>7</v>
      </c>
      <c r="I21" s="147">
        <v>12</v>
      </c>
      <c r="J21" s="147">
        <v>16</v>
      </c>
      <c r="K21" s="147">
        <v>21</v>
      </c>
      <c r="L21" s="147">
        <v>12</v>
      </c>
      <c r="M21" s="147">
        <v>18</v>
      </c>
      <c r="N21" s="147">
        <v>21</v>
      </c>
      <c r="O21" s="146"/>
    </row>
    <row r="22" spans="1:15">
      <c r="A22" s="40" t="s">
        <v>51</v>
      </c>
      <c r="B22" s="133">
        <v>80</v>
      </c>
      <c r="C22" s="133">
        <v>6</v>
      </c>
      <c r="D22" s="133">
        <v>5</v>
      </c>
      <c r="E22" s="133">
        <v>9</v>
      </c>
      <c r="F22" s="133">
        <v>7</v>
      </c>
      <c r="G22" s="133">
        <v>9</v>
      </c>
      <c r="H22" s="133">
        <v>4</v>
      </c>
      <c r="I22" s="133">
        <v>6</v>
      </c>
      <c r="J22" s="133">
        <v>7</v>
      </c>
      <c r="K22" s="133">
        <v>8</v>
      </c>
      <c r="L22" s="133">
        <v>5</v>
      </c>
      <c r="M22" s="133">
        <v>7</v>
      </c>
      <c r="N22" s="133">
        <v>7</v>
      </c>
      <c r="O22" s="17"/>
    </row>
    <row r="23" spans="1:15">
      <c r="A23" s="40" t="s">
        <v>55</v>
      </c>
      <c r="B23" s="133">
        <v>42</v>
      </c>
      <c r="C23" s="133">
        <v>8</v>
      </c>
      <c r="D23" s="133">
        <v>5</v>
      </c>
      <c r="E23" s="133">
        <v>4</v>
      </c>
      <c r="F23" s="133">
        <v>1</v>
      </c>
      <c r="G23" s="133">
        <v>0</v>
      </c>
      <c r="H23" s="133">
        <v>0</v>
      </c>
      <c r="I23" s="133">
        <v>2</v>
      </c>
      <c r="J23" s="133">
        <v>3</v>
      </c>
      <c r="K23" s="133">
        <v>2</v>
      </c>
      <c r="L23" s="133">
        <v>1</v>
      </c>
      <c r="M23" s="133">
        <v>8</v>
      </c>
      <c r="N23" s="133">
        <v>8</v>
      </c>
      <c r="O23" s="17"/>
    </row>
    <row r="24" spans="1:15">
      <c r="A24" s="40" t="s">
        <v>54</v>
      </c>
      <c r="B24" s="133">
        <v>52</v>
      </c>
      <c r="C24" s="133">
        <v>7</v>
      </c>
      <c r="D24" s="133">
        <v>1</v>
      </c>
      <c r="E24" s="133">
        <v>3</v>
      </c>
      <c r="F24" s="133">
        <v>2</v>
      </c>
      <c r="G24" s="133">
        <v>4</v>
      </c>
      <c r="H24" s="133">
        <v>3</v>
      </c>
      <c r="I24" s="133">
        <v>3</v>
      </c>
      <c r="J24" s="133">
        <v>6</v>
      </c>
      <c r="K24" s="133">
        <v>10</v>
      </c>
      <c r="L24" s="133">
        <v>5</v>
      </c>
      <c r="M24" s="133">
        <v>3</v>
      </c>
      <c r="N24" s="133">
        <v>5</v>
      </c>
      <c r="O24" s="17"/>
    </row>
    <row r="25" spans="1:15">
      <c r="A25" s="40" t="s">
        <v>56</v>
      </c>
      <c r="B25" s="133">
        <v>9</v>
      </c>
      <c r="C25" s="133">
        <v>1</v>
      </c>
      <c r="D25" s="133">
        <v>0</v>
      </c>
      <c r="E25" s="133">
        <v>1</v>
      </c>
      <c r="F25" s="133">
        <v>2</v>
      </c>
      <c r="G25" s="133">
        <v>1</v>
      </c>
      <c r="H25" s="133">
        <v>0</v>
      </c>
      <c r="I25" s="133">
        <v>1</v>
      </c>
      <c r="J25" s="133">
        <v>0</v>
      </c>
      <c r="K25" s="133">
        <v>1</v>
      </c>
      <c r="L25" s="133">
        <v>1</v>
      </c>
      <c r="M25" s="133">
        <v>0</v>
      </c>
      <c r="N25" s="133">
        <v>1</v>
      </c>
      <c r="O25" s="17"/>
    </row>
    <row r="26" spans="1:15">
      <c r="A26" s="40" t="s">
        <v>52</v>
      </c>
      <c r="B26" s="133">
        <v>3</v>
      </c>
      <c r="C26" s="133">
        <v>0</v>
      </c>
      <c r="D26" s="133">
        <v>0</v>
      </c>
      <c r="E26" s="133">
        <v>3</v>
      </c>
      <c r="F26" s="133">
        <v>0</v>
      </c>
      <c r="G26" s="133">
        <v>0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33">
        <v>0</v>
      </c>
      <c r="O26" s="17"/>
    </row>
    <row r="27" spans="1:15" s="28" customFormat="1">
      <c r="A27" s="42" t="s">
        <v>76</v>
      </c>
      <c r="B27" s="147">
        <v>1</v>
      </c>
      <c r="C27" s="147">
        <v>0</v>
      </c>
      <c r="D27" s="147">
        <v>0</v>
      </c>
      <c r="E27" s="147">
        <v>0</v>
      </c>
      <c r="F27" s="147">
        <v>0</v>
      </c>
      <c r="G27" s="147">
        <v>0</v>
      </c>
      <c r="H27" s="147">
        <v>0</v>
      </c>
      <c r="I27" s="147">
        <v>1</v>
      </c>
      <c r="J27" s="147">
        <v>0</v>
      </c>
      <c r="K27" s="147">
        <v>0</v>
      </c>
      <c r="L27" s="147">
        <v>0</v>
      </c>
      <c r="M27" s="147">
        <v>0</v>
      </c>
      <c r="N27" s="147">
        <v>0</v>
      </c>
      <c r="O27" s="146"/>
    </row>
    <row r="28" spans="1:15">
      <c r="A28" s="40" t="s">
        <v>56</v>
      </c>
      <c r="B28" s="133">
        <v>1</v>
      </c>
      <c r="C28" s="133">
        <v>0</v>
      </c>
      <c r="D28" s="133">
        <v>0</v>
      </c>
      <c r="E28" s="133">
        <v>0</v>
      </c>
      <c r="F28" s="133">
        <v>0</v>
      </c>
      <c r="G28" s="133">
        <v>0</v>
      </c>
      <c r="H28" s="133">
        <v>0</v>
      </c>
      <c r="I28" s="133">
        <v>1</v>
      </c>
      <c r="J28" s="133">
        <v>0</v>
      </c>
      <c r="K28" s="133">
        <v>0</v>
      </c>
      <c r="L28" s="133">
        <v>0</v>
      </c>
      <c r="M28" s="133">
        <v>0</v>
      </c>
      <c r="N28" s="133">
        <v>0</v>
      </c>
      <c r="O28" s="17"/>
    </row>
    <row r="29" spans="1:15" s="28" customFormat="1">
      <c r="A29" s="42" t="s">
        <v>88</v>
      </c>
      <c r="B29" s="147">
        <v>4</v>
      </c>
      <c r="C29" s="147">
        <v>1</v>
      </c>
      <c r="D29" s="147">
        <v>0</v>
      </c>
      <c r="E29" s="147">
        <v>0</v>
      </c>
      <c r="F29" s="147">
        <v>1</v>
      </c>
      <c r="G29" s="147">
        <v>2</v>
      </c>
      <c r="H29" s="147">
        <v>0</v>
      </c>
      <c r="I29" s="147">
        <v>0</v>
      </c>
      <c r="J29" s="147">
        <v>0</v>
      </c>
      <c r="K29" s="147">
        <v>0</v>
      </c>
      <c r="L29" s="147">
        <v>0</v>
      </c>
      <c r="M29" s="147">
        <v>0</v>
      </c>
      <c r="N29" s="147">
        <v>0</v>
      </c>
      <c r="O29" s="146"/>
    </row>
    <row r="30" spans="1:15">
      <c r="A30" s="40" t="s">
        <v>68</v>
      </c>
      <c r="B30" s="133">
        <v>1</v>
      </c>
      <c r="C30" s="133">
        <v>0</v>
      </c>
      <c r="D30" s="133">
        <v>0</v>
      </c>
      <c r="E30" s="133">
        <v>0</v>
      </c>
      <c r="F30" s="133">
        <v>0</v>
      </c>
      <c r="G30" s="133">
        <v>1</v>
      </c>
      <c r="H30" s="133">
        <v>0</v>
      </c>
      <c r="I30" s="133">
        <v>0</v>
      </c>
      <c r="J30" s="133">
        <v>0</v>
      </c>
      <c r="K30" s="133">
        <v>0</v>
      </c>
      <c r="L30" s="133">
        <v>0</v>
      </c>
      <c r="M30" s="133">
        <v>0</v>
      </c>
      <c r="N30" s="133">
        <v>0</v>
      </c>
      <c r="O30" s="17"/>
    </row>
    <row r="31" spans="1:15">
      <c r="A31" s="40" t="s">
        <v>56</v>
      </c>
      <c r="B31" s="133">
        <v>1</v>
      </c>
      <c r="C31" s="133">
        <v>0</v>
      </c>
      <c r="D31" s="133">
        <v>0</v>
      </c>
      <c r="E31" s="133">
        <v>0</v>
      </c>
      <c r="F31" s="133">
        <v>1</v>
      </c>
      <c r="G31" s="133">
        <v>0</v>
      </c>
      <c r="H31" s="133">
        <v>0</v>
      </c>
      <c r="I31" s="133">
        <v>0</v>
      </c>
      <c r="J31" s="133">
        <v>0</v>
      </c>
      <c r="K31" s="133">
        <v>0</v>
      </c>
      <c r="L31" s="133">
        <v>0</v>
      </c>
      <c r="M31" s="133">
        <v>0</v>
      </c>
      <c r="N31" s="133">
        <v>0</v>
      </c>
      <c r="O31" s="17"/>
    </row>
    <row r="32" spans="1:15">
      <c r="A32" s="65" t="s">
        <v>52</v>
      </c>
      <c r="B32" s="133">
        <v>2</v>
      </c>
      <c r="C32" s="133">
        <v>1</v>
      </c>
      <c r="D32" s="133">
        <v>0</v>
      </c>
      <c r="E32" s="133">
        <v>0</v>
      </c>
      <c r="F32" s="133">
        <v>0</v>
      </c>
      <c r="G32" s="133">
        <v>1</v>
      </c>
      <c r="H32" s="133">
        <v>0</v>
      </c>
      <c r="I32" s="133">
        <v>0</v>
      </c>
      <c r="J32" s="133">
        <v>0</v>
      </c>
      <c r="K32" s="133">
        <v>0</v>
      </c>
      <c r="L32" s="133">
        <v>0</v>
      </c>
      <c r="M32" s="133">
        <v>0</v>
      </c>
      <c r="N32" s="133">
        <v>0</v>
      </c>
      <c r="O32" s="17"/>
    </row>
    <row r="33" spans="1:15" s="28" customFormat="1">
      <c r="A33" s="42" t="s">
        <v>46</v>
      </c>
      <c r="B33" s="147">
        <v>21</v>
      </c>
      <c r="C33" s="147">
        <v>5</v>
      </c>
      <c r="D33" s="147">
        <v>3</v>
      </c>
      <c r="E33" s="147">
        <v>4</v>
      </c>
      <c r="F33" s="147">
        <v>3</v>
      </c>
      <c r="G33" s="147">
        <v>2</v>
      </c>
      <c r="H33" s="147">
        <v>2</v>
      </c>
      <c r="I33" s="147">
        <v>0</v>
      </c>
      <c r="J33" s="147">
        <v>0</v>
      </c>
      <c r="K33" s="147">
        <v>0</v>
      </c>
      <c r="L33" s="147">
        <v>1</v>
      </c>
      <c r="M33" s="147">
        <v>0</v>
      </c>
      <c r="N33" s="147">
        <v>1</v>
      </c>
      <c r="O33" s="146"/>
    </row>
    <row r="34" spans="1:15">
      <c r="A34" s="40" t="s">
        <v>51</v>
      </c>
      <c r="B34" s="133">
        <v>6</v>
      </c>
      <c r="C34" s="133">
        <v>1</v>
      </c>
      <c r="D34" s="133">
        <v>0</v>
      </c>
      <c r="E34" s="133">
        <v>1</v>
      </c>
      <c r="F34" s="133">
        <v>1</v>
      </c>
      <c r="G34" s="133">
        <v>1</v>
      </c>
      <c r="H34" s="133">
        <v>2</v>
      </c>
      <c r="I34" s="133">
        <v>0</v>
      </c>
      <c r="J34" s="133">
        <v>0</v>
      </c>
      <c r="K34" s="133">
        <v>0</v>
      </c>
      <c r="L34" s="133">
        <v>0</v>
      </c>
      <c r="M34" s="133">
        <v>0</v>
      </c>
      <c r="N34" s="133">
        <v>0</v>
      </c>
      <c r="O34" s="17"/>
    </row>
    <row r="35" spans="1:15">
      <c r="A35" s="40" t="s">
        <v>55</v>
      </c>
      <c r="B35" s="133">
        <v>8</v>
      </c>
      <c r="C35" s="133">
        <v>3</v>
      </c>
      <c r="D35" s="133">
        <v>2</v>
      </c>
      <c r="E35" s="133">
        <v>1</v>
      </c>
      <c r="F35" s="133">
        <v>0</v>
      </c>
      <c r="G35" s="133">
        <v>0</v>
      </c>
      <c r="H35" s="133">
        <v>0</v>
      </c>
      <c r="I35" s="133">
        <v>0</v>
      </c>
      <c r="J35" s="133">
        <v>0</v>
      </c>
      <c r="K35" s="133">
        <v>0</v>
      </c>
      <c r="L35" s="133">
        <v>1</v>
      </c>
      <c r="M35" s="133">
        <v>0</v>
      </c>
      <c r="N35" s="133">
        <v>1</v>
      </c>
      <c r="O35" s="17"/>
    </row>
    <row r="36" spans="1:15">
      <c r="A36" s="40" t="s">
        <v>56</v>
      </c>
      <c r="B36" s="133">
        <v>7</v>
      </c>
      <c r="C36" s="133">
        <v>1</v>
      </c>
      <c r="D36" s="133">
        <v>1</v>
      </c>
      <c r="E36" s="133">
        <v>2</v>
      </c>
      <c r="F36" s="133">
        <v>2</v>
      </c>
      <c r="G36" s="133">
        <v>1</v>
      </c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3">
        <v>0</v>
      </c>
      <c r="N36" s="133">
        <v>0</v>
      </c>
      <c r="O36" s="17"/>
    </row>
    <row r="37" spans="1:15" s="28" customFormat="1">
      <c r="A37" s="42" t="s">
        <v>10</v>
      </c>
      <c r="B37" s="147">
        <v>6</v>
      </c>
      <c r="C37" s="147">
        <v>0</v>
      </c>
      <c r="D37" s="147">
        <v>0</v>
      </c>
      <c r="E37" s="147">
        <v>2</v>
      </c>
      <c r="F37" s="147">
        <v>0</v>
      </c>
      <c r="G37" s="147">
        <v>0</v>
      </c>
      <c r="H37" s="147">
        <v>3</v>
      </c>
      <c r="I37" s="147">
        <v>1</v>
      </c>
      <c r="J37" s="147">
        <v>0</v>
      </c>
      <c r="K37" s="147">
        <v>0</v>
      </c>
      <c r="L37" s="147">
        <v>0</v>
      </c>
      <c r="M37" s="147">
        <v>0</v>
      </c>
      <c r="N37" s="147">
        <v>0</v>
      </c>
      <c r="O37" s="146"/>
    </row>
    <row r="38" spans="1:15">
      <c r="A38" s="40" t="s">
        <v>53</v>
      </c>
      <c r="B38" s="133">
        <v>1</v>
      </c>
      <c r="C38" s="133">
        <v>0</v>
      </c>
      <c r="D38" s="133">
        <v>0</v>
      </c>
      <c r="E38" s="133">
        <v>1</v>
      </c>
      <c r="F38" s="133">
        <v>0</v>
      </c>
      <c r="G38" s="133">
        <v>0</v>
      </c>
      <c r="H38" s="133">
        <v>0</v>
      </c>
      <c r="I38" s="133">
        <v>0</v>
      </c>
      <c r="J38" s="133">
        <v>0</v>
      </c>
      <c r="K38" s="133">
        <v>0</v>
      </c>
      <c r="L38" s="133">
        <v>0</v>
      </c>
      <c r="M38" s="133">
        <v>0</v>
      </c>
      <c r="N38" s="133">
        <v>0</v>
      </c>
      <c r="O38" s="17"/>
    </row>
    <row r="39" spans="1:15">
      <c r="A39" s="40" t="s">
        <v>51</v>
      </c>
      <c r="B39" s="133">
        <v>5</v>
      </c>
      <c r="C39" s="133">
        <v>0</v>
      </c>
      <c r="D39" s="133">
        <v>0</v>
      </c>
      <c r="E39" s="133">
        <v>1</v>
      </c>
      <c r="F39" s="133">
        <v>0</v>
      </c>
      <c r="G39" s="133">
        <v>0</v>
      </c>
      <c r="H39" s="133">
        <v>3</v>
      </c>
      <c r="I39" s="133">
        <v>1</v>
      </c>
      <c r="J39" s="133">
        <v>0</v>
      </c>
      <c r="K39" s="133">
        <v>0</v>
      </c>
      <c r="L39" s="133">
        <v>0</v>
      </c>
      <c r="M39" s="133">
        <v>0</v>
      </c>
      <c r="N39" s="133">
        <v>0</v>
      </c>
      <c r="O39" s="17"/>
    </row>
    <row r="40" spans="1:15" s="28" customFormat="1">
      <c r="A40" s="42" t="s">
        <v>57</v>
      </c>
      <c r="B40" s="147">
        <v>1</v>
      </c>
      <c r="C40" s="147">
        <v>0</v>
      </c>
      <c r="D40" s="147">
        <v>0</v>
      </c>
      <c r="E40" s="147">
        <v>0</v>
      </c>
      <c r="F40" s="147">
        <v>0</v>
      </c>
      <c r="G40" s="147">
        <v>1</v>
      </c>
      <c r="H40" s="147">
        <v>0</v>
      </c>
      <c r="I40" s="147">
        <v>0</v>
      </c>
      <c r="J40" s="147">
        <v>0</v>
      </c>
      <c r="K40" s="147">
        <v>0</v>
      </c>
      <c r="L40" s="147">
        <v>0</v>
      </c>
      <c r="M40" s="147">
        <v>0</v>
      </c>
      <c r="N40" s="147">
        <v>0</v>
      </c>
      <c r="O40" s="146"/>
    </row>
    <row r="41" spans="1:15">
      <c r="A41" s="40" t="s">
        <v>52</v>
      </c>
      <c r="B41" s="133">
        <v>1</v>
      </c>
      <c r="C41" s="133">
        <v>0</v>
      </c>
      <c r="D41" s="133">
        <v>0</v>
      </c>
      <c r="E41" s="133">
        <v>0</v>
      </c>
      <c r="F41" s="133">
        <v>0</v>
      </c>
      <c r="G41" s="133">
        <v>1</v>
      </c>
      <c r="H41" s="133">
        <v>0</v>
      </c>
      <c r="I41" s="133">
        <v>0</v>
      </c>
      <c r="J41" s="133">
        <v>0</v>
      </c>
      <c r="K41" s="133">
        <v>0</v>
      </c>
      <c r="L41" s="133">
        <v>0</v>
      </c>
      <c r="M41" s="133">
        <v>0</v>
      </c>
      <c r="N41" s="133">
        <v>0</v>
      </c>
      <c r="O41" s="17"/>
    </row>
    <row r="42" spans="1:15" s="28" customFormat="1">
      <c r="A42" s="42" t="s">
        <v>58</v>
      </c>
      <c r="B42" s="147">
        <v>40</v>
      </c>
      <c r="C42" s="147">
        <v>7</v>
      </c>
      <c r="D42" s="147">
        <v>0</v>
      </c>
      <c r="E42" s="147">
        <v>13</v>
      </c>
      <c r="F42" s="147">
        <v>7</v>
      </c>
      <c r="G42" s="147">
        <v>3</v>
      </c>
      <c r="H42" s="147">
        <v>4</v>
      </c>
      <c r="I42" s="147">
        <v>2</v>
      </c>
      <c r="J42" s="147">
        <v>0</v>
      </c>
      <c r="K42" s="147">
        <v>0</v>
      </c>
      <c r="L42" s="147">
        <v>0</v>
      </c>
      <c r="M42" s="147">
        <v>1</v>
      </c>
      <c r="N42" s="147">
        <v>3</v>
      </c>
      <c r="O42" s="146"/>
    </row>
    <row r="43" spans="1:15">
      <c r="A43" s="40" t="s">
        <v>68</v>
      </c>
      <c r="B43" s="133">
        <v>1</v>
      </c>
      <c r="C43" s="133">
        <v>0</v>
      </c>
      <c r="D43" s="133">
        <v>0</v>
      </c>
      <c r="E43" s="133">
        <v>0</v>
      </c>
      <c r="F43" s="133">
        <v>0</v>
      </c>
      <c r="G43" s="133">
        <v>0</v>
      </c>
      <c r="H43" s="133">
        <v>1</v>
      </c>
      <c r="I43" s="133">
        <v>0</v>
      </c>
      <c r="J43" s="133">
        <v>0</v>
      </c>
      <c r="K43" s="133">
        <v>0</v>
      </c>
      <c r="L43" s="133">
        <v>0</v>
      </c>
      <c r="M43" s="133">
        <v>0</v>
      </c>
      <c r="N43" s="133">
        <v>0</v>
      </c>
      <c r="O43" s="17"/>
    </row>
    <row r="44" spans="1:15">
      <c r="A44" s="40" t="s">
        <v>52</v>
      </c>
      <c r="B44" s="133">
        <v>39</v>
      </c>
      <c r="C44" s="133">
        <v>7</v>
      </c>
      <c r="D44" s="133">
        <v>0</v>
      </c>
      <c r="E44" s="133">
        <v>13</v>
      </c>
      <c r="F44" s="133">
        <v>7</v>
      </c>
      <c r="G44" s="133">
        <v>3</v>
      </c>
      <c r="H44" s="133">
        <v>3</v>
      </c>
      <c r="I44" s="133">
        <v>2</v>
      </c>
      <c r="J44" s="133">
        <v>0</v>
      </c>
      <c r="K44" s="133">
        <v>0</v>
      </c>
      <c r="L44" s="133">
        <v>0</v>
      </c>
      <c r="M44" s="133">
        <v>1</v>
      </c>
      <c r="N44" s="133">
        <v>3</v>
      </c>
      <c r="O44" s="17"/>
    </row>
    <row r="45" spans="1:15" s="28" customFormat="1">
      <c r="A45" s="42" t="s">
        <v>59</v>
      </c>
      <c r="B45" s="147">
        <v>1</v>
      </c>
      <c r="C45" s="147">
        <v>0</v>
      </c>
      <c r="D45" s="147">
        <v>0</v>
      </c>
      <c r="E45" s="147">
        <v>0</v>
      </c>
      <c r="F45" s="147">
        <v>1</v>
      </c>
      <c r="G45" s="147">
        <v>0</v>
      </c>
      <c r="H45" s="147">
        <v>0</v>
      </c>
      <c r="I45" s="147">
        <v>0</v>
      </c>
      <c r="J45" s="147">
        <v>0</v>
      </c>
      <c r="K45" s="147">
        <v>0</v>
      </c>
      <c r="L45" s="147">
        <v>0</v>
      </c>
      <c r="M45" s="147">
        <v>0</v>
      </c>
      <c r="N45" s="147">
        <v>0</v>
      </c>
      <c r="O45" s="146"/>
    </row>
    <row r="46" spans="1:15">
      <c r="A46" s="40" t="s">
        <v>51</v>
      </c>
      <c r="B46" s="133">
        <v>1</v>
      </c>
      <c r="C46" s="133">
        <v>0</v>
      </c>
      <c r="D46" s="133">
        <v>0</v>
      </c>
      <c r="E46" s="133">
        <v>0</v>
      </c>
      <c r="F46" s="133">
        <v>1</v>
      </c>
      <c r="G46" s="133">
        <v>0</v>
      </c>
      <c r="H46" s="133">
        <v>0</v>
      </c>
      <c r="I46" s="133">
        <v>0</v>
      </c>
      <c r="J46" s="133">
        <v>0</v>
      </c>
      <c r="K46" s="133">
        <v>0</v>
      </c>
      <c r="L46" s="133">
        <v>0</v>
      </c>
      <c r="M46" s="133">
        <v>0</v>
      </c>
      <c r="N46" s="133">
        <v>0</v>
      </c>
      <c r="O46" s="17"/>
    </row>
    <row r="47" spans="1:15" s="28" customFormat="1">
      <c r="A47" s="42" t="s">
        <v>11</v>
      </c>
      <c r="B47" s="147">
        <v>7</v>
      </c>
      <c r="C47" s="147">
        <v>1</v>
      </c>
      <c r="D47" s="147">
        <v>0</v>
      </c>
      <c r="E47" s="147">
        <v>1</v>
      </c>
      <c r="F47" s="147">
        <v>0</v>
      </c>
      <c r="G47" s="147">
        <v>0</v>
      </c>
      <c r="H47" s="147">
        <v>0</v>
      </c>
      <c r="I47" s="147">
        <v>0</v>
      </c>
      <c r="J47" s="147">
        <v>1</v>
      </c>
      <c r="K47" s="147">
        <v>2</v>
      </c>
      <c r="L47" s="147">
        <v>1</v>
      </c>
      <c r="M47" s="147">
        <v>1</v>
      </c>
      <c r="N47" s="147">
        <v>0</v>
      </c>
      <c r="O47" s="146"/>
    </row>
    <row r="48" spans="1:15">
      <c r="A48" s="40" t="s">
        <v>51</v>
      </c>
      <c r="B48" s="133">
        <v>6</v>
      </c>
      <c r="C48" s="133">
        <v>1</v>
      </c>
      <c r="D48" s="133">
        <v>0</v>
      </c>
      <c r="E48" s="133">
        <v>1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133">
        <v>2</v>
      </c>
      <c r="L48" s="133">
        <v>1</v>
      </c>
      <c r="M48" s="133">
        <v>1</v>
      </c>
      <c r="N48" s="133">
        <v>0</v>
      </c>
      <c r="O48" s="17"/>
    </row>
    <row r="49" spans="1:15">
      <c r="A49" s="40" t="s">
        <v>54</v>
      </c>
      <c r="B49" s="133">
        <v>1</v>
      </c>
      <c r="C49" s="133">
        <v>0</v>
      </c>
      <c r="D49" s="133">
        <v>0</v>
      </c>
      <c r="E49" s="133">
        <v>0</v>
      </c>
      <c r="F49" s="133">
        <v>0</v>
      </c>
      <c r="G49" s="133">
        <v>0</v>
      </c>
      <c r="H49" s="133">
        <v>0</v>
      </c>
      <c r="I49" s="133">
        <v>0</v>
      </c>
      <c r="J49" s="133">
        <v>1</v>
      </c>
      <c r="K49" s="133">
        <v>0</v>
      </c>
      <c r="L49" s="133">
        <v>0</v>
      </c>
      <c r="M49" s="133">
        <v>0</v>
      </c>
      <c r="N49" s="133">
        <v>0</v>
      </c>
      <c r="O49" s="17"/>
    </row>
    <row r="50" spans="1:15" s="28" customFormat="1">
      <c r="A50" s="42" t="s">
        <v>12</v>
      </c>
      <c r="B50" s="147">
        <v>211</v>
      </c>
      <c r="C50" s="147">
        <v>15</v>
      </c>
      <c r="D50" s="147">
        <v>21</v>
      </c>
      <c r="E50" s="147">
        <v>16</v>
      </c>
      <c r="F50" s="147">
        <v>20</v>
      </c>
      <c r="G50" s="147">
        <v>21</v>
      </c>
      <c r="H50" s="147">
        <v>18</v>
      </c>
      <c r="I50" s="147">
        <v>20</v>
      </c>
      <c r="J50" s="147">
        <v>14</v>
      </c>
      <c r="K50" s="147">
        <v>12</v>
      </c>
      <c r="L50" s="147">
        <v>26</v>
      </c>
      <c r="M50" s="147">
        <v>16</v>
      </c>
      <c r="N50" s="147">
        <v>12</v>
      </c>
      <c r="O50" s="146"/>
    </row>
    <row r="51" spans="1:15">
      <c r="A51" s="40" t="s">
        <v>51</v>
      </c>
      <c r="B51" s="133">
        <v>177</v>
      </c>
      <c r="C51" s="133">
        <v>13</v>
      </c>
      <c r="D51" s="133">
        <v>15</v>
      </c>
      <c r="E51" s="133">
        <v>12</v>
      </c>
      <c r="F51" s="133">
        <v>19</v>
      </c>
      <c r="G51" s="133">
        <v>16</v>
      </c>
      <c r="H51" s="133">
        <v>17</v>
      </c>
      <c r="I51" s="133">
        <v>18</v>
      </c>
      <c r="J51" s="133">
        <v>13</v>
      </c>
      <c r="K51" s="133">
        <v>11</v>
      </c>
      <c r="L51" s="133">
        <v>21</v>
      </c>
      <c r="M51" s="133">
        <v>12</v>
      </c>
      <c r="N51" s="133">
        <v>10</v>
      </c>
      <c r="O51" s="17"/>
    </row>
    <row r="52" spans="1:15">
      <c r="A52" s="40" t="s">
        <v>54</v>
      </c>
      <c r="B52" s="133">
        <v>33</v>
      </c>
      <c r="C52" s="133">
        <v>2</v>
      </c>
      <c r="D52" s="133">
        <v>6</v>
      </c>
      <c r="E52" s="133">
        <v>4</v>
      </c>
      <c r="F52" s="133">
        <v>1</v>
      </c>
      <c r="G52" s="133">
        <v>4</v>
      </c>
      <c r="H52" s="133">
        <v>1</v>
      </c>
      <c r="I52" s="133">
        <v>2</v>
      </c>
      <c r="J52" s="133">
        <v>1</v>
      </c>
      <c r="K52" s="133">
        <v>1</v>
      </c>
      <c r="L52" s="133">
        <v>5</v>
      </c>
      <c r="M52" s="133">
        <v>4</v>
      </c>
      <c r="N52" s="133">
        <v>2</v>
      </c>
      <c r="O52" s="17"/>
    </row>
    <row r="53" spans="1:15">
      <c r="A53" s="40" t="s">
        <v>56</v>
      </c>
      <c r="B53" s="133">
        <v>1</v>
      </c>
      <c r="C53" s="133">
        <v>0</v>
      </c>
      <c r="D53" s="133">
        <v>0</v>
      </c>
      <c r="E53" s="133">
        <v>0</v>
      </c>
      <c r="F53" s="133">
        <v>0</v>
      </c>
      <c r="G53" s="133">
        <v>1</v>
      </c>
      <c r="H53" s="133">
        <v>0</v>
      </c>
      <c r="I53" s="133">
        <v>0</v>
      </c>
      <c r="J53" s="133">
        <v>0</v>
      </c>
      <c r="K53" s="133">
        <v>0</v>
      </c>
      <c r="L53" s="133">
        <v>0</v>
      </c>
      <c r="M53" s="133">
        <v>0</v>
      </c>
      <c r="N53" s="133">
        <v>0</v>
      </c>
      <c r="O53" s="17"/>
    </row>
    <row r="54" spans="1:15" s="28" customFormat="1">
      <c r="A54" s="42" t="s">
        <v>90</v>
      </c>
      <c r="B54" s="147">
        <v>3</v>
      </c>
      <c r="C54" s="147">
        <v>0</v>
      </c>
      <c r="D54" s="147">
        <v>0</v>
      </c>
      <c r="E54" s="147">
        <v>0</v>
      </c>
      <c r="F54" s="147">
        <v>0</v>
      </c>
      <c r="G54" s="147">
        <v>0</v>
      </c>
      <c r="H54" s="147">
        <v>0</v>
      </c>
      <c r="I54" s="147">
        <v>0</v>
      </c>
      <c r="J54" s="147">
        <v>0</v>
      </c>
      <c r="K54" s="147">
        <v>0</v>
      </c>
      <c r="L54" s="147">
        <v>0</v>
      </c>
      <c r="M54" s="147">
        <v>3</v>
      </c>
      <c r="N54" s="147">
        <v>0</v>
      </c>
      <c r="O54" s="146"/>
    </row>
    <row r="55" spans="1:15">
      <c r="A55" s="40" t="s">
        <v>51</v>
      </c>
      <c r="B55" s="133">
        <v>2</v>
      </c>
      <c r="C55" s="133">
        <v>0</v>
      </c>
      <c r="D55" s="133">
        <v>0</v>
      </c>
      <c r="E55" s="133">
        <v>0</v>
      </c>
      <c r="F55" s="133">
        <v>0</v>
      </c>
      <c r="G55" s="133">
        <v>0</v>
      </c>
      <c r="H55" s="133">
        <v>0</v>
      </c>
      <c r="I55" s="133">
        <v>0</v>
      </c>
      <c r="J55" s="133">
        <v>0</v>
      </c>
      <c r="K55" s="133">
        <v>0</v>
      </c>
      <c r="L55" s="133">
        <v>0</v>
      </c>
      <c r="M55" s="133">
        <v>2</v>
      </c>
      <c r="N55" s="133">
        <v>0</v>
      </c>
      <c r="O55" s="17"/>
    </row>
    <row r="56" spans="1:15">
      <c r="A56" s="40" t="s">
        <v>68</v>
      </c>
      <c r="B56" s="133">
        <v>1</v>
      </c>
      <c r="C56" s="133">
        <v>0</v>
      </c>
      <c r="D56" s="133">
        <v>0</v>
      </c>
      <c r="E56" s="133">
        <v>0</v>
      </c>
      <c r="F56" s="133">
        <v>0</v>
      </c>
      <c r="G56" s="133">
        <v>0</v>
      </c>
      <c r="H56" s="133">
        <v>0</v>
      </c>
      <c r="I56" s="133">
        <v>0</v>
      </c>
      <c r="J56" s="133">
        <v>0</v>
      </c>
      <c r="K56" s="133">
        <v>0</v>
      </c>
      <c r="L56" s="133">
        <v>0</v>
      </c>
      <c r="M56" s="133">
        <v>1</v>
      </c>
      <c r="N56" s="133">
        <v>0</v>
      </c>
      <c r="O56" s="17"/>
    </row>
    <row r="57" spans="1:15" s="28" customFormat="1">
      <c r="A57" s="42" t="s">
        <v>171</v>
      </c>
      <c r="B57" s="147">
        <v>2</v>
      </c>
      <c r="C57" s="147">
        <v>0</v>
      </c>
      <c r="D57" s="147">
        <v>0</v>
      </c>
      <c r="E57" s="147">
        <v>0</v>
      </c>
      <c r="F57" s="147">
        <v>1</v>
      </c>
      <c r="G57" s="147">
        <v>0</v>
      </c>
      <c r="H57" s="147">
        <v>1</v>
      </c>
      <c r="I57" s="147">
        <v>0</v>
      </c>
      <c r="J57" s="147">
        <v>0</v>
      </c>
      <c r="K57" s="147">
        <v>0</v>
      </c>
      <c r="L57" s="147">
        <v>0</v>
      </c>
      <c r="M57" s="147">
        <v>0</v>
      </c>
      <c r="N57" s="147">
        <v>0</v>
      </c>
      <c r="O57" s="146"/>
    </row>
    <row r="58" spans="1:15">
      <c r="A58" s="40" t="s">
        <v>51</v>
      </c>
      <c r="B58" s="133">
        <v>1</v>
      </c>
      <c r="C58" s="133">
        <v>0</v>
      </c>
      <c r="D58" s="133">
        <v>0</v>
      </c>
      <c r="E58" s="133">
        <v>0</v>
      </c>
      <c r="F58" s="133">
        <v>0</v>
      </c>
      <c r="G58" s="133">
        <v>0</v>
      </c>
      <c r="H58" s="133">
        <v>1</v>
      </c>
      <c r="I58" s="133">
        <v>0</v>
      </c>
      <c r="J58" s="133">
        <v>0</v>
      </c>
      <c r="K58" s="133">
        <v>0</v>
      </c>
      <c r="L58" s="133">
        <v>0</v>
      </c>
      <c r="M58" s="133">
        <v>0</v>
      </c>
      <c r="N58" s="133">
        <v>0</v>
      </c>
      <c r="O58" s="17"/>
    </row>
    <row r="59" spans="1:15">
      <c r="A59" s="40" t="s">
        <v>56</v>
      </c>
      <c r="B59" s="133">
        <v>1</v>
      </c>
      <c r="C59" s="133">
        <v>0</v>
      </c>
      <c r="D59" s="133">
        <v>0</v>
      </c>
      <c r="E59" s="133">
        <v>0</v>
      </c>
      <c r="F59" s="133">
        <v>1</v>
      </c>
      <c r="G59" s="133">
        <v>0</v>
      </c>
      <c r="H59" s="133">
        <v>0</v>
      </c>
      <c r="I59" s="133">
        <v>0</v>
      </c>
      <c r="J59" s="133">
        <v>0</v>
      </c>
      <c r="K59" s="133">
        <v>0</v>
      </c>
      <c r="L59" s="133">
        <v>0</v>
      </c>
      <c r="M59" s="133">
        <v>0</v>
      </c>
      <c r="N59" s="133">
        <v>0</v>
      </c>
      <c r="O59" s="17"/>
    </row>
    <row r="60" spans="1:15" s="28" customFormat="1">
      <c r="A60" s="42" t="s">
        <v>13</v>
      </c>
      <c r="B60" s="147">
        <v>19</v>
      </c>
      <c r="C60" s="147">
        <v>0</v>
      </c>
      <c r="D60" s="147">
        <v>1</v>
      </c>
      <c r="E60" s="147">
        <v>0</v>
      </c>
      <c r="F60" s="147">
        <v>0</v>
      </c>
      <c r="G60" s="147">
        <v>4</v>
      </c>
      <c r="H60" s="147">
        <v>4</v>
      </c>
      <c r="I60" s="147">
        <v>0</v>
      </c>
      <c r="J60" s="147">
        <v>0</v>
      </c>
      <c r="K60" s="147">
        <v>2</v>
      </c>
      <c r="L60" s="147">
        <v>1</v>
      </c>
      <c r="M60" s="147">
        <v>1</v>
      </c>
      <c r="N60" s="147">
        <v>6</v>
      </c>
      <c r="O60" s="146"/>
    </row>
    <row r="61" spans="1:15">
      <c r="A61" s="40" t="s">
        <v>51</v>
      </c>
      <c r="B61" s="133">
        <v>5</v>
      </c>
      <c r="C61" s="133">
        <v>0</v>
      </c>
      <c r="D61" s="133">
        <v>1</v>
      </c>
      <c r="E61" s="133">
        <v>0</v>
      </c>
      <c r="F61" s="133">
        <v>0</v>
      </c>
      <c r="G61" s="133">
        <v>0</v>
      </c>
      <c r="H61" s="133">
        <v>1</v>
      </c>
      <c r="I61" s="133">
        <v>0</v>
      </c>
      <c r="J61" s="133">
        <v>0</v>
      </c>
      <c r="K61" s="133">
        <v>2</v>
      </c>
      <c r="L61" s="133">
        <v>1</v>
      </c>
      <c r="M61" s="133">
        <v>0</v>
      </c>
      <c r="N61" s="133">
        <v>0</v>
      </c>
      <c r="O61" s="17"/>
    </row>
    <row r="62" spans="1:15">
      <c r="A62" s="40" t="s">
        <v>55</v>
      </c>
      <c r="B62" s="133">
        <v>2</v>
      </c>
      <c r="C62" s="133">
        <v>0</v>
      </c>
      <c r="D62" s="133">
        <v>0</v>
      </c>
      <c r="E62" s="133">
        <v>0</v>
      </c>
      <c r="F62" s="133">
        <v>0</v>
      </c>
      <c r="G62" s="133">
        <v>0</v>
      </c>
      <c r="H62" s="133">
        <v>0</v>
      </c>
      <c r="I62" s="133">
        <v>0</v>
      </c>
      <c r="J62" s="133">
        <v>0</v>
      </c>
      <c r="K62" s="133">
        <v>0</v>
      </c>
      <c r="L62" s="133">
        <v>0</v>
      </c>
      <c r="M62" s="133">
        <v>0</v>
      </c>
      <c r="N62" s="133">
        <v>2</v>
      </c>
      <c r="O62" s="17"/>
    </row>
    <row r="63" spans="1:15">
      <c r="A63" s="40" t="s">
        <v>54</v>
      </c>
      <c r="B63" s="133">
        <v>2</v>
      </c>
      <c r="C63" s="133">
        <v>0</v>
      </c>
      <c r="D63" s="133">
        <v>0</v>
      </c>
      <c r="E63" s="133">
        <v>0</v>
      </c>
      <c r="F63" s="133">
        <v>0</v>
      </c>
      <c r="G63" s="133">
        <v>0</v>
      </c>
      <c r="H63" s="133">
        <v>2</v>
      </c>
      <c r="I63" s="133">
        <v>0</v>
      </c>
      <c r="J63" s="133">
        <v>0</v>
      </c>
      <c r="K63" s="133">
        <v>0</v>
      </c>
      <c r="L63" s="133">
        <v>0</v>
      </c>
      <c r="M63" s="133">
        <v>0</v>
      </c>
      <c r="N63" s="133">
        <v>0</v>
      </c>
      <c r="O63" s="17"/>
    </row>
    <row r="64" spans="1:15">
      <c r="A64" s="40" t="s">
        <v>56</v>
      </c>
      <c r="B64" s="133">
        <v>9</v>
      </c>
      <c r="C64" s="133">
        <v>0</v>
      </c>
      <c r="D64" s="133">
        <v>0</v>
      </c>
      <c r="E64" s="133">
        <v>0</v>
      </c>
      <c r="F64" s="133">
        <v>0</v>
      </c>
      <c r="G64" s="133">
        <v>3</v>
      </c>
      <c r="H64" s="133">
        <v>1</v>
      </c>
      <c r="I64" s="133">
        <v>0</v>
      </c>
      <c r="J64" s="133">
        <v>0</v>
      </c>
      <c r="K64" s="133">
        <v>0</v>
      </c>
      <c r="L64" s="133">
        <v>0</v>
      </c>
      <c r="M64" s="133">
        <v>1</v>
      </c>
      <c r="N64" s="133">
        <v>4</v>
      </c>
      <c r="O64" s="17"/>
    </row>
    <row r="65" spans="1:15">
      <c r="A65" s="40" t="s">
        <v>52</v>
      </c>
      <c r="B65" s="133">
        <v>1</v>
      </c>
      <c r="C65" s="133">
        <v>0</v>
      </c>
      <c r="D65" s="133">
        <v>0</v>
      </c>
      <c r="E65" s="133">
        <v>0</v>
      </c>
      <c r="F65" s="133">
        <v>0</v>
      </c>
      <c r="G65" s="133">
        <v>1</v>
      </c>
      <c r="H65" s="133">
        <v>0</v>
      </c>
      <c r="I65" s="133">
        <v>0</v>
      </c>
      <c r="J65" s="133">
        <v>0</v>
      </c>
      <c r="K65" s="133">
        <v>0</v>
      </c>
      <c r="L65" s="133">
        <v>0</v>
      </c>
      <c r="M65" s="133">
        <v>0</v>
      </c>
      <c r="N65" s="133">
        <v>0</v>
      </c>
      <c r="O65" s="17"/>
    </row>
    <row r="66" spans="1:15" s="28" customFormat="1">
      <c r="A66" s="42" t="s">
        <v>61</v>
      </c>
      <c r="B66" s="147">
        <v>1</v>
      </c>
      <c r="C66" s="147">
        <v>0</v>
      </c>
      <c r="D66" s="147">
        <v>0</v>
      </c>
      <c r="E66" s="147">
        <v>0</v>
      </c>
      <c r="F66" s="147">
        <v>0</v>
      </c>
      <c r="G66" s="147">
        <v>1</v>
      </c>
      <c r="H66" s="147">
        <v>0</v>
      </c>
      <c r="I66" s="147">
        <v>0</v>
      </c>
      <c r="J66" s="147">
        <v>0</v>
      </c>
      <c r="K66" s="147">
        <v>0</v>
      </c>
      <c r="L66" s="147">
        <v>0</v>
      </c>
      <c r="M66" s="147">
        <v>0</v>
      </c>
      <c r="N66" s="147">
        <v>0</v>
      </c>
      <c r="O66" s="146"/>
    </row>
    <row r="67" spans="1:15">
      <c r="A67" s="40" t="s">
        <v>68</v>
      </c>
      <c r="B67" s="133">
        <v>1</v>
      </c>
      <c r="C67" s="133">
        <v>0</v>
      </c>
      <c r="D67" s="133">
        <v>0</v>
      </c>
      <c r="E67" s="133">
        <v>0</v>
      </c>
      <c r="F67" s="133">
        <v>0</v>
      </c>
      <c r="G67" s="133">
        <v>1</v>
      </c>
      <c r="H67" s="133">
        <v>0</v>
      </c>
      <c r="I67" s="133">
        <v>0</v>
      </c>
      <c r="J67" s="133">
        <v>0</v>
      </c>
      <c r="K67" s="133">
        <v>0</v>
      </c>
      <c r="L67" s="133">
        <v>0</v>
      </c>
      <c r="M67" s="133">
        <v>0</v>
      </c>
      <c r="N67" s="133">
        <v>0</v>
      </c>
      <c r="O67" s="17"/>
    </row>
    <row r="68" spans="1:15" s="28" customFormat="1">
      <c r="A68" s="42" t="s">
        <v>39</v>
      </c>
      <c r="B68" s="147">
        <v>31</v>
      </c>
      <c r="C68" s="147">
        <v>0</v>
      </c>
      <c r="D68" s="147">
        <v>1</v>
      </c>
      <c r="E68" s="147">
        <v>1</v>
      </c>
      <c r="F68" s="147">
        <v>3</v>
      </c>
      <c r="G68" s="147">
        <v>4</v>
      </c>
      <c r="H68" s="147">
        <v>0</v>
      </c>
      <c r="I68" s="147">
        <v>0</v>
      </c>
      <c r="J68" s="147">
        <v>4</v>
      </c>
      <c r="K68" s="147">
        <v>5</v>
      </c>
      <c r="L68" s="147">
        <v>4</v>
      </c>
      <c r="M68" s="147">
        <v>4</v>
      </c>
      <c r="N68" s="147">
        <v>5</v>
      </c>
      <c r="O68" s="146"/>
    </row>
    <row r="69" spans="1:15">
      <c r="A69" s="40" t="s">
        <v>51</v>
      </c>
      <c r="B69" s="133">
        <v>31</v>
      </c>
      <c r="C69" s="133">
        <v>0</v>
      </c>
      <c r="D69" s="133">
        <v>1</v>
      </c>
      <c r="E69" s="133">
        <v>1</v>
      </c>
      <c r="F69" s="133">
        <v>3</v>
      </c>
      <c r="G69" s="133">
        <v>4</v>
      </c>
      <c r="H69" s="133">
        <v>0</v>
      </c>
      <c r="I69" s="133">
        <v>0</v>
      </c>
      <c r="J69" s="133">
        <v>4</v>
      </c>
      <c r="K69" s="133">
        <v>5</v>
      </c>
      <c r="L69" s="133">
        <v>4</v>
      </c>
      <c r="M69" s="133">
        <v>4</v>
      </c>
      <c r="N69" s="133">
        <v>5</v>
      </c>
      <c r="O69" s="17"/>
    </row>
    <row r="70" spans="1:15" s="28" customFormat="1">
      <c r="A70" s="42" t="s">
        <v>14</v>
      </c>
      <c r="B70" s="147">
        <v>14</v>
      </c>
      <c r="C70" s="147">
        <v>0</v>
      </c>
      <c r="D70" s="147">
        <v>1</v>
      </c>
      <c r="E70" s="147">
        <v>6</v>
      </c>
      <c r="F70" s="147">
        <v>2</v>
      </c>
      <c r="G70" s="147">
        <v>0</v>
      </c>
      <c r="H70" s="147">
        <v>1</v>
      </c>
      <c r="I70" s="147">
        <v>0</v>
      </c>
      <c r="J70" s="147">
        <v>0</v>
      </c>
      <c r="K70" s="147">
        <v>1</v>
      </c>
      <c r="L70" s="147">
        <v>1</v>
      </c>
      <c r="M70" s="147">
        <v>1</v>
      </c>
      <c r="N70" s="147">
        <v>1</v>
      </c>
      <c r="O70" s="146"/>
    </row>
    <row r="71" spans="1:15">
      <c r="A71" s="40" t="s">
        <v>62</v>
      </c>
      <c r="B71" s="133">
        <v>3</v>
      </c>
      <c r="C71" s="133">
        <v>0</v>
      </c>
      <c r="D71" s="133">
        <v>0</v>
      </c>
      <c r="E71" s="133">
        <v>0</v>
      </c>
      <c r="F71" s="133">
        <v>1</v>
      </c>
      <c r="G71" s="133">
        <v>0</v>
      </c>
      <c r="H71" s="133">
        <v>0</v>
      </c>
      <c r="I71" s="133">
        <v>0</v>
      </c>
      <c r="J71" s="133">
        <v>0</v>
      </c>
      <c r="K71" s="133">
        <v>1</v>
      </c>
      <c r="L71" s="133">
        <v>0</v>
      </c>
      <c r="M71" s="133">
        <v>0</v>
      </c>
      <c r="N71" s="133">
        <v>1</v>
      </c>
      <c r="O71" s="17"/>
    </row>
    <row r="72" spans="1:15">
      <c r="A72" s="40" t="s">
        <v>68</v>
      </c>
      <c r="B72" s="133">
        <v>6</v>
      </c>
      <c r="C72" s="133">
        <v>0</v>
      </c>
      <c r="D72" s="133">
        <v>1</v>
      </c>
      <c r="E72" s="133">
        <v>3</v>
      </c>
      <c r="F72" s="133">
        <v>0</v>
      </c>
      <c r="G72" s="133">
        <v>0</v>
      </c>
      <c r="H72" s="133">
        <v>1</v>
      </c>
      <c r="I72" s="133">
        <v>0</v>
      </c>
      <c r="J72" s="133">
        <v>0</v>
      </c>
      <c r="K72" s="133">
        <v>0</v>
      </c>
      <c r="L72" s="133">
        <v>1</v>
      </c>
      <c r="M72" s="133">
        <v>0</v>
      </c>
      <c r="N72" s="133">
        <v>0</v>
      </c>
      <c r="O72" s="17"/>
    </row>
    <row r="73" spans="1:15">
      <c r="A73" s="40" t="s">
        <v>63</v>
      </c>
      <c r="B73" s="133">
        <v>3</v>
      </c>
      <c r="C73" s="133">
        <v>0</v>
      </c>
      <c r="D73" s="133">
        <v>0</v>
      </c>
      <c r="E73" s="133">
        <v>2</v>
      </c>
      <c r="F73" s="133">
        <v>1</v>
      </c>
      <c r="G73" s="133">
        <v>0</v>
      </c>
      <c r="H73" s="133">
        <v>0</v>
      </c>
      <c r="I73" s="133">
        <v>0</v>
      </c>
      <c r="J73" s="133">
        <v>0</v>
      </c>
      <c r="K73" s="133">
        <v>0</v>
      </c>
      <c r="L73" s="133">
        <v>0</v>
      </c>
      <c r="M73" s="133">
        <v>0</v>
      </c>
      <c r="N73" s="133">
        <v>0</v>
      </c>
      <c r="O73" s="17"/>
    </row>
    <row r="74" spans="1:15">
      <c r="A74" s="40" t="s">
        <v>56</v>
      </c>
      <c r="B74" s="133">
        <v>2</v>
      </c>
      <c r="C74" s="133">
        <v>0</v>
      </c>
      <c r="D74" s="133">
        <v>0</v>
      </c>
      <c r="E74" s="133">
        <v>1</v>
      </c>
      <c r="F74" s="133">
        <v>0</v>
      </c>
      <c r="G74" s="133">
        <v>0</v>
      </c>
      <c r="H74" s="133">
        <v>0</v>
      </c>
      <c r="I74" s="133">
        <v>0</v>
      </c>
      <c r="J74" s="133">
        <v>0</v>
      </c>
      <c r="K74" s="133">
        <v>0</v>
      </c>
      <c r="L74" s="133">
        <v>0</v>
      </c>
      <c r="M74" s="133">
        <v>1</v>
      </c>
      <c r="N74" s="133">
        <v>0</v>
      </c>
      <c r="O74" s="17"/>
    </row>
    <row r="75" spans="1:15" s="28" customFormat="1">
      <c r="A75" s="42" t="s">
        <v>94</v>
      </c>
      <c r="B75" s="147">
        <v>322</v>
      </c>
      <c r="C75" s="147">
        <v>21</v>
      </c>
      <c r="D75" s="147">
        <v>31</v>
      </c>
      <c r="E75" s="147">
        <v>44</v>
      </c>
      <c r="F75" s="147">
        <v>31</v>
      </c>
      <c r="G75" s="147">
        <v>42</v>
      </c>
      <c r="H75" s="147">
        <v>31</v>
      </c>
      <c r="I75" s="147">
        <v>17</v>
      </c>
      <c r="J75" s="147">
        <v>23</v>
      </c>
      <c r="K75" s="147">
        <v>16</v>
      </c>
      <c r="L75" s="147">
        <v>17</v>
      </c>
      <c r="M75" s="147">
        <v>23</v>
      </c>
      <c r="N75" s="147">
        <v>26</v>
      </c>
      <c r="O75" s="146"/>
    </row>
    <row r="76" spans="1:15">
      <c r="A76" s="40" t="s">
        <v>53</v>
      </c>
      <c r="B76" s="133">
        <v>88</v>
      </c>
      <c r="C76" s="133">
        <v>6</v>
      </c>
      <c r="D76" s="133">
        <v>10</v>
      </c>
      <c r="E76" s="133">
        <v>10</v>
      </c>
      <c r="F76" s="133">
        <v>7</v>
      </c>
      <c r="G76" s="133">
        <v>9</v>
      </c>
      <c r="H76" s="133">
        <v>11</v>
      </c>
      <c r="I76" s="133">
        <v>4</v>
      </c>
      <c r="J76" s="133">
        <v>8</v>
      </c>
      <c r="K76" s="133">
        <v>5</v>
      </c>
      <c r="L76" s="133">
        <v>7</v>
      </c>
      <c r="M76" s="133">
        <v>6</v>
      </c>
      <c r="N76" s="133">
        <v>5</v>
      </c>
      <c r="O76" s="17"/>
    </row>
    <row r="77" spans="1:15">
      <c r="A77" s="40" t="s">
        <v>51</v>
      </c>
      <c r="B77" s="133">
        <v>9</v>
      </c>
      <c r="C77" s="133">
        <v>0</v>
      </c>
      <c r="D77" s="133">
        <v>0</v>
      </c>
      <c r="E77" s="133">
        <v>0</v>
      </c>
      <c r="F77" s="133">
        <v>0</v>
      </c>
      <c r="G77" s="133">
        <v>1</v>
      </c>
      <c r="H77" s="133">
        <v>0</v>
      </c>
      <c r="I77" s="133">
        <v>1</v>
      </c>
      <c r="J77" s="133">
        <v>0</v>
      </c>
      <c r="K77" s="133">
        <v>1</v>
      </c>
      <c r="L77" s="133">
        <v>1</v>
      </c>
      <c r="M77" s="133">
        <v>2</v>
      </c>
      <c r="N77" s="133">
        <v>3</v>
      </c>
      <c r="O77" s="17"/>
    </row>
    <row r="78" spans="1:15">
      <c r="A78" s="40" t="s">
        <v>55</v>
      </c>
      <c r="B78" s="133">
        <v>4</v>
      </c>
      <c r="C78" s="133">
        <v>0</v>
      </c>
      <c r="D78" s="133">
        <v>0</v>
      </c>
      <c r="E78" s="133">
        <v>0</v>
      </c>
      <c r="F78" s="133">
        <v>0</v>
      </c>
      <c r="G78" s="133">
        <v>0</v>
      </c>
      <c r="H78" s="133">
        <v>0</v>
      </c>
      <c r="I78" s="133">
        <v>0</v>
      </c>
      <c r="J78" s="133">
        <v>0</v>
      </c>
      <c r="K78" s="133">
        <v>0</v>
      </c>
      <c r="L78" s="133">
        <v>0</v>
      </c>
      <c r="M78" s="133">
        <v>2</v>
      </c>
      <c r="N78" s="133">
        <v>2</v>
      </c>
      <c r="O78" s="17"/>
    </row>
    <row r="79" spans="1:15">
      <c r="A79" s="40" t="s">
        <v>54</v>
      </c>
      <c r="B79" s="133">
        <v>3</v>
      </c>
      <c r="C79" s="133">
        <v>0</v>
      </c>
      <c r="D79" s="133">
        <v>0</v>
      </c>
      <c r="E79" s="133">
        <v>0</v>
      </c>
      <c r="F79" s="133">
        <v>0</v>
      </c>
      <c r="G79" s="133">
        <v>0</v>
      </c>
      <c r="H79" s="133">
        <v>1</v>
      </c>
      <c r="I79" s="133">
        <v>1</v>
      </c>
      <c r="J79" s="133">
        <v>0</v>
      </c>
      <c r="K79" s="133">
        <v>1</v>
      </c>
      <c r="L79" s="133">
        <v>0</v>
      </c>
      <c r="M79" s="133">
        <v>0</v>
      </c>
      <c r="N79" s="133">
        <v>0</v>
      </c>
      <c r="O79" s="17"/>
    </row>
    <row r="80" spans="1:15">
      <c r="A80" s="40" t="s">
        <v>68</v>
      </c>
      <c r="B80" s="133">
        <v>2</v>
      </c>
      <c r="C80" s="133">
        <v>0</v>
      </c>
      <c r="D80" s="133">
        <v>0</v>
      </c>
      <c r="E80" s="133">
        <v>0</v>
      </c>
      <c r="F80" s="133">
        <v>1</v>
      </c>
      <c r="G80" s="133">
        <v>1</v>
      </c>
      <c r="H80" s="133">
        <v>0</v>
      </c>
      <c r="I80" s="133">
        <v>0</v>
      </c>
      <c r="J80" s="133">
        <v>0</v>
      </c>
      <c r="K80" s="133">
        <v>0</v>
      </c>
      <c r="L80" s="133">
        <v>0</v>
      </c>
      <c r="M80" s="133">
        <v>0</v>
      </c>
      <c r="N80" s="133">
        <v>0</v>
      </c>
      <c r="O80" s="17"/>
    </row>
    <row r="81" spans="1:15">
      <c r="A81" s="40" t="s">
        <v>67</v>
      </c>
      <c r="B81" s="133">
        <v>1</v>
      </c>
      <c r="C81" s="133">
        <v>0</v>
      </c>
      <c r="D81" s="133">
        <v>0</v>
      </c>
      <c r="E81" s="133">
        <v>0</v>
      </c>
      <c r="F81" s="133">
        <v>0</v>
      </c>
      <c r="G81" s="133">
        <v>0</v>
      </c>
      <c r="H81" s="133">
        <v>0</v>
      </c>
      <c r="I81" s="133">
        <v>0</v>
      </c>
      <c r="J81" s="133">
        <v>1</v>
      </c>
      <c r="K81" s="133">
        <v>0</v>
      </c>
      <c r="L81" s="133">
        <v>0</v>
      </c>
      <c r="M81" s="133">
        <v>0</v>
      </c>
      <c r="N81" s="133">
        <v>0</v>
      </c>
      <c r="O81" s="17"/>
    </row>
    <row r="82" spans="1:15">
      <c r="A82" s="40" t="s">
        <v>63</v>
      </c>
      <c r="B82" s="133">
        <v>83</v>
      </c>
      <c r="C82" s="133">
        <v>6</v>
      </c>
      <c r="D82" s="133">
        <v>9</v>
      </c>
      <c r="E82" s="133">
        <v>10</v>
      </c>
      <c r="F82" s="133">
        <v>7</v>
      </c>
      <c r="G82" s="133">
        <v>9</v>
      </c>
      <c r="H82" s="133">
        <v>9</v>
      </c>
      <c r="I82" s="133">
        <v>4</v>
      </c>
      <c r="J82" s="133">
        <v>8</v>
      </c>
      <c r="K82" s="133">
        <v>5</v>
      </c>
      <c r="L82" s="133">
        <v>6</v>
      </c>
      <c r="M82" s="133">
        <v>6</v>
      </c>
      <c r="N82" s="133">
        <v>4</v>
      </c>
      <c r="O82" s="17"/>
    </row>
    <row r="83" spans="1:15">
      <c r="A83" s="40" t="s">
        <v>56</v>
      </c>
      <c r="B83" s="133">
        <v>3</v>
      </c>
      <c r="C83" s="133">
        <v>1</v>
      </c>
      <c r="D83" s="133">
        <v>0</v>
      </c>
      <c r="E83" s="133">
        <v>0</v>
      </c>
      <c r="F83" s="133">
        <v>0</v>
      </c>
      <c r="G83" s="133">
        <v>1</v>
      </c>
      <c r="H83" s="133">
        <v>0</v>
      </c>
      <c r="I83" s="133">
        <v>0</v>
      </c>
      <c r="J83" s="133">
        <v>0</v>
      </c>
      <c r="K83" s="133">
        <v>0</v>
      </c>
      <c r="L83" s="133">
        <v>1</v>
      </c>
      <c r="M83" s="133">
        <v>0</v>
      </c>
      <c r="N83" s="133">
        <v>0</v>
      </c>
      <c r="O83" s="17"/>
    </row>
    <row r="84" spans="1:15">
      <c r="A84" s="40" t="s">
        <v>52</v>
      </c>
      <c r="B84" s="133">
        <v>129</v>
      </c>
      <c r="C84" s="133">
        <v>8</v>
      </c>
      <c r="D84" s="133">
        <v>12</v>
      </c>
      <c r="E84" s="133">
        <v>24</v>
      </c>
      <c r="F84" s="133">
        <v>16</v>
      </c>
      <c r="G84" s="133">
        <v>21</v>
      </c>
      <c r="H84" s="133">
        <v>10</v>
      </c>
      <c r="I84" s="133">
        <v>7</v>
      </c>
      <c r="J84" s="133">
        <v>6</v>
      </c>
      <c r="K84" s="133">
        <v>4</v>
      </c>
      <c r="L84" s="133">
        <v>2</v>
      </c>
      <c r="M84" s="133">
        <v>7</v>
      </c>
      <c r="N84" s="133">
        <v>12</v>
      </c>
      <c r="O84" s="17"/>
    </row>
    <row r="85" spans="1:15" s="28" customFormat="1">
      <c r="A85" s="42" t="s">
        <v>15</v>
      </c>
      <c r="B85" s="147">
        <v>3</v>
      </c>
      <c r="C85" s="147">
        <v>1</v>
      </c>
      <c r="D85" s="147">
        <v>0</v>
      </c>
      <c r="E85" s="147">
        <v>0</v>
      </c>
      <c r="F85" s="147">
        <v>0</v>
      </c>
      <c r="G85" s="147">
        <v>0</v>
      </c>
      <c r="H85" s="147">
        <v>0</v>
      </c>
      <c r="I85" s="147">
        <v>0</v>
      </c>
      <c r="J85" s="147">
        <v>0</v>
      </c>
      <c r="K85" s="147">
        <v>1</v>
      </c>
      <c r="L85" s="147">
        <v>1</v>
      </c>
      <c r="M85" s="147">
        <v>0</v>
      </c>
      <c r="N85" s="147">
        <v>0</v>
      </c>
      <c r="O85" s="146"/>
    </row>
    <row r="86" spans="1:15">
      <c r="A86" s="40" t="s">
        <v>51</v>
      </c>
      <c r="B86" s="133">
        <v>2</v>
      </c>
      <c r="C86" s="133">
        <v>1</v>
      </c>
      <c r="D86" s="133">
        <v>0</v>
      </c>
      <c r="E86" s="133">
        <v>0</v>
      </c>
      <c r="F86" s="133">
        <v>0</v>
      </c>
      <c r="G86" s="133">
        <v>0</v>
      </c>
      <c r="H86" s="133">
        <v>0</v>
      </c>
      <c r="I86" s="133">
        <v>0</v>
      </c>
      <c r="J86" s="133">
        <v>0</v>
      </c>
      <c r="K86" s="133">
        <v>1</v>
      </c>
      <c r="L86" s="133">
        <v>0</v>
      </c>
      <c r="M86" s="133">
        <v>0</v>
      </c>
      <c r="N86" s="133">
        <v>0</v>
      </c>
      <c r="O86" s="17"/>
    </row>
    <row r="87" spans="1:15">
      <c r="A87" s="40" t="s">
        <v>56</v>
      </c>
      <c r="B87" s="133">
        <v>1</v>
      </c>
      <c r="C87" s="133">
        <v>0</v>
      </c>
      <c r="D87" s="133">
        <v>0</v>
      </c>
      <c r="E87" s="133">
        <v>0</v>
      </c>
      <c r="F87" s="133">
        <v>0</v>
      </c>
      <c r="G87" s="133">
        <v>0</v>
      </c>
      <c r="H87" s="133">
        <v>0</v>
      </c>
      <c r="I87" s="133">
        <v>0</v>
      </c>
      <c r="J87" s="133">
        <v>0</v>
      </c>
      <c r="K87" s="133">
        <v>0</v>
      </c>
      <c r="L87" s="133">
        <v>1</v>
      </c>
      <c r="M87" s="133">
        <v>0</v>
      </c>
      <c r="N87" s="133">
        <v>0</v>
      </c>
      <c r="O87" s="17"/>
    </row>
    <row r="88" spans="1:15" s="28" customFormat="1">
      <c r="A88" s="42" t="s">
        <v>77</v>
      </c>
      <c r="B88" s="147">
        <v>4</v>
      </c>
      <c r="C88" s="147">
        <v>0</v>
      </c>
      <c r="D88" s="147">
        <v>0</v>
      </c>
      <c r="E88" s="147">
        <v>0</v>
      </c>
      <c r="F88" s="147">
        <v>0</v>
      </c>
      <c r="G88" s="147">
        <v>0</v>
      </c>
      <c r="H88" s="147">
        <v>0</v>
      </c>
      <c r="I88" s="147">
        <v>3</v>
      </c>
      <c r="J88" s="147">
        <v>1</v>
      </c>
      <c r="K88" s="147">
        <v>0</v>
      </c>
      <c r="L88" s="147">
        <v>0</v>
      </c>
      <c r="M88" s="147">
        <v>0</v>
      </c>
      <c r="N88" s="147">
        <v>0</v>
      </c>
      <c r="O88" s="146"/>
    </row>
    <row r="89" spans="1:15">
      <c r="A89" s="40" t="s">
        <v>51</v>
      </c>
      <c r="B89" s="133">
        <v>4</v>
      </c>
      <c r="C89" s="133">
        <v>0</v>
      </c>
      <c r="D89" s="133">
        <v>0</v>
      </c>
      <c r="E89" s="133">
        <v>0</v>
      </c>
      <c r="F89" s="133">
        <v>0</v>
      </c>
      <c r="G89" s="133">
        <v>0</v>
      </c>
      <c r="H89" s="133">
        <v>0</v>
      </c>
      <c r="I89" s="133">
        <v>3</v>
      </c>
      <c r="J89" s="133">
        <v>1</v>
      </c>
      <c r="K89" s="133">
        <v>0</v>
      </c>
      <c r="L89" s="133">
        <v>0</v>
      </c>
      <c r="M89" s="133">
        <v>0</v>
      </c>
      <c r="N89" s="133">
        <v>0</v>
      </c>
      <c r="O89" s="17"/>
    </row>
    <row r="90" spans="1:15" s="28" customFormat="1">
      <c r="A90" s="42" t="s">
        <v>16</v>
      </c>
      <c r="B90" s="147">
        <v>45</v>
      </c>
      <c r="C90" s="147">
        <v>6</v>
      </c>
      <c r="D90" s="147">
        <v>10</v>
      </c>
      <c r="E90" s="147">
        <v>8</v>
      </c>
      <c r="F90" s="147">
        <v>7</v>
      </c>
      <c r="G90" s="147">
        <v>2</v>
      </c>
      <c r="H90" s="147">
        <v>2</v>
      </c>
      <c r="I90" s="147">
        <v>3</v>
      </c>
      <c r="J90" s="147">
        <v>0</v>
      </c>
      <c r="K90" s="147">
        <v>0</v>
      </c>
      <c r="L90" s="147">
        <v>1</v>
      </c>
      <c r="M90" s="147">
        <v>3</v>
      </c>
      <c r="N90" s="147">
        <v>3</v>
      </c>
      <c r="O90" s="146"/>
    </row>
    <row r="91" spans="1:15">
      <c r="A91" s="40" t="s">
        <v>51</v>
      </c>
      <c r="B91" s="133">
        <v>12</v>
      </c>
      <c r="C91" s="133">
        <v>2</v>
      </c>
      <c r="D91" s="133">
        <v>2</v>
      </c>
      <c r="E91" s="133">
        <v>2</v>
      </c>
      <c r="F91" s="133">
        <v>3</v>
      </c>
      <c r="G91" s="133">
        <v>1</v>
      </c>
      <c r="H91" s="133">
        <v>1</v>
      </c>
      <c r="I91" s="133">
        <v>0</v>
      </c>
      <c r="J91" s="133">
        <v>0</v>
      </c>
      <c r="K91" s="133">
        <v>0</v>
      </c>
      <c r="L91" s="133">
        <v>0</v>
      </c>
      <c r="M91" s="133">
        <v>1</v>
      </c>
      <c r="N91" s="133">
        <v>0</v>
      </c>
      <c r="O91" s="17"/>
    </row>
    <row r="92" spans="1:15">
      <c r="A92" s="40" t="s">
        <v>55</v>
      </c>
      <c r="B92" s="133">
        <v>7</v>
      </c>
      <c r="C92" s="133">
        <v>0</v>
      </c>
      <c r="D92" s="133">
        <v>2</v>
      </c>
      <c r="E92" s="133">
        <v>0</v>
      </c>
      <c r="F92" s="133">
        <v>0</v>
      </c>
      <c r="G92" s="133">
        <v>0</v>
      </c>
      <c r="H92" s="133">
        <v>0</v>
      </c>
      <c r="I92" s="133">
        <v>0</v>
      </c>
      <c r="J92" s="133">
        <v>0</v>
      </c>
      <c r="K92" s="133">
        <v>0</v>
      </c>
      <c r="L92" s="133">
        <v>0</v>
      </c>
      <c r="M92" s="133">
        <v>2</v>
      </c>
      <c r="N92" s="133">
        <v>3</v>
      </c>
      <c r="O92" s="17"/>
    </row>
    <row r="93" spans="1:15">
      <c r="A93" s="40" t="s">
        <v>54</v>
      </c>
      <c r="B93" s="133">
        <v>1</v>
      </c>
      <c r="C93" s="133">
        <v>0</v>
      </c>
      <c r="D93" s="133">
        <v>0</v>
      </c>
      <c r="E93" s="133">
        <v>0</v>
      </c>
      <c r="F93" s="133">
        <v>0</v>
      </c>
      <c r="G93" s="133">
        <v>0</v>
      </c>
      <c r="H93" s="133">
        <v>0</v>
      </c>
      <c r="I93" s="133">
        <v>1</v>
      </c>
      <c r="J93" s="133">
        <v>0</v>
      </c>
      <c r="K93" s="133">
        <v>0</v>
      </c>
      <c r="L93" s="133">
        <v>0</v>
      </c>
      <c r="M93" s="133">
        <v>0</v>
      </c>
      <c r="N93" s="133">
        <v>0</v>
      </c>
      <c r="O93" s="17"/>
    </row>
    <row r="94" spans="1:15">
      <c r="A94" s="40" t="s">
        <v>56</v>
      </c>
      <c r="B94" s="133">
        <v>2</v>
      </c>
      <c r="C94" s="133">
        <v>0</v>
      </c>
      <c r="D94" s="133">
        <v>0</v>
      </c>
      <c r="E94" s="133">
        <v>0</v>
      </c>
      <c r="F94" s="133">
        <v>0</v>
      </c>
      <c r="G94" s="133">
        <v>0</v>
      </c>
      <c r="H94" s="133">
        <v>1</v>
      </c>
      <c r="I94" s="133">
        <v>1</v>
      </c>
      <c r="J94" s="133">
        <v>0</v>
      </c>
      <c r="K94" s="133">
        <v>0</v>
      </c>
      <c r="L94" s="133">
        <v>0</v>
      </c>
      <c r="M94" s="133">
        <v>0</v>
      </c>
      <c r="N94" s="133">
        <v>0</v>
      </c>
      <c r="O94" s="17"/>
    </row>
    <row r="95" spans="1:15">
      <c r="A95" s="40" t="s">
        <v>52</v>
      </c>
      <c r="B95" s="133">
        <v>23</v>
      </c>
      <c r="C95" s="133">
        <v>4</v>
      </c>
      <c r="D95" s="133">
        <v>6</v>
      </c>
      <c r="E95" s="133">
        <v>6</v>
      </c>
      <c r="F95" s="133">
        <v>4</v>
      </c>
      <c r="G95" s="133">
        <v>1</v>
      </c>
      <c r="H95" s="133">
        <v>0</v>
      </c>
      <c r="I95" s="133">
        <v>1</v>
      </c>
      <c r="J95" s="133">
        <v>0</v>
      </c>
      <c r="K95" s="133">
        <v>0</v>
      </c>
      <c r="L95" s="133">
        <v>1</v>
      </c>
      <c r="M95" s="133">
        <v>0</v>
      </c>
      <c r="N95" s="133">
        <v>0</v>
      </c>
      <c r="O95" s="17"/>
    </row>
    <row r="96" spans="1:15" s="28" customFormat="1">
      <c r="A96" s="42" t="s">
        <v>17</v>
      </c>
      <c r="B96" s="147">
        <v>7</v>
      </c>
      <c r="C96" s="147">
        <v>0</v>
      </c>
      <c r="D96" s="147">
        <v>1</v>
      </c>
      <c r="E96" s="147">
        <v>2</v>
      </c>
      <c r="F96" s="147">
        <v>0</v>
      </c>
      <c r="G96" s="147">
        <v>0</v>
      </c>
      <c r="H96" s="147">
        <v>0</v>
      </c>
      <c r="I96" s="147">
        <v>0</v>
      </c>
      <c r="J96" s="147">
        <v>1</v>
      </c>
      <c r="K96" s="147">
        <v>1</v>
      </c>
      <c r="L96" s="147">
        <v>0</v>
      </c>
      <c r="M96" s="147">
        <v>1</v>
      </c>
      <c r="N96" s="147">
        <v>1</v>
      </c>
      <c r="O96" s="146"/>
    </row>
    <row r="97" spans="1:15">
      <c r="A97" s="40" t="s">
        <v>51</v>
      </c>
      <c r="B97" s="133">
        <v>2</v>
      </c>
      <c r="C97" s="133">
        <v>0</v>
      </c>
      <c r="D97" s="133">
        <v>0</v>
      </c>
      <c r="E97" s="133">
        <v>1</v>
      </c>
      <c r="F97" s="133">
        <v>0</v>
      </c>
      <c r="G97" s="133">
        <v>0</v>
      </c>
      <c r="H97" s="133">
        <v>0</v>
      </c>
      <c r="I97" s="133">
        <v>0</v>
      </c>
      <c r="J97" s="133">
        <v>0</v>
      </c>
      <c r="K97" s="133">
        <v>0</v>
      </c>
      <c r="L97" s="133">
        <v>0</v>
      </c>
      <c r="M97" s="133">
        <v>0</v>
      </c>
      <c r="N97" s="133">
        <v>1</v>
      </c>
      <c r="O97" s="17"/>
    </row>
    <row r="98" spans="1:15">
      <c r="A98" s="40" t="s">
        <v>56</v>
      </c>
      <c r="B98" s="133">
        <v>5</v>
      </c>
      <c r="C98" s="133">
        <v>0</v>
      </c>
      <c r="D98" s="133">
        <v>1</v>
      </c>
      <c r="E98" s="133">
        <v>1</v>
      </c>
      <c r="F98" s="133">
        <v>0</v>
      </c>
      <c r="G98" s="133">
        <v>0</v>
      </c>
      <c r="H98" s="133">
        <v>0</v>
      </c>
      <c r="I98" s="133">
        <v>0</v>
      </c>
      <c r="J98" s="133">
        <v>1</v>
      </c>
      <c r="K98" s="133">
        <v>1</v>
      </c>
      <c r="L98" s="133">
        <v>0</v>
      </c>
      <c r="M98" s="133">
        <v>1</v>
      </c>
      <c r="N98" s="133">
        <v>0</v>
      </c>
      <c r="O98" s="17"/>
    </row>
    <row r="99" spans="1:15" s="28" customFormat="1">
      <c r="A99" s="42" t="s">
        <v>18</v>
      </c>
      <c r="B99" s="147">
        <v>167</v>
      </c>
      <c r="C99" s="147">
        <v>14</v>
      </c>
      <c r="D99" s="147">
        <v>3</v>
      </c>
      <c r="E99" s="147">
        <v>7</v>
      </c>
      <c r="F99" s="147">
        <v>14</v>
      </c>
      <c r="G99" s="147">
        <v>14</v>
      </c>
      <c r="H99" s="147">
        <v>16</v>
      </c>
      <c r="I99" s="147">
        <v>16</v>
      </c>
      <c r="J99" s="147">
        <v>15</v>
      </c>
      <c r="K99" s="147">
        <v>12</v>
      </c>
      <c r="L99" s="147">
        <v>19</v>
      </c>
      <c r="M99" s="147">
        <v>18</v>
      </c>
      <c r="N99" s="147">
        <v>19</v>
      </c>
      <c r="O99" s="146"/>
    </row>
    <row r="100" spans="1:15">
      <c r="A100" s="40" t="s">
        <v>51</v>
      </c>
      <c r="B100" s="133">
        <v>2</v>
      </c>
      <c r="C100" s="133">
        <v>0</v>
      </c>
      <c r="D100" s="133">
        <v>0</v>
      </c>
      <c r="E100" s="133">
        <v>0</v>
      </c>
      <c r="F100" s="133">
        <v>0</v>
      </c>
      <c r="G100" s="133">
        <v>0</v>
      </c>
      <c r="H100" s="133">
        <v>0</v>
      </c>
      <c r="I100" s="133">
        <v>1</v>
      </c>
      <c r="J100" s="133">
        <v>0</v>
      </c>
      <c r="K100" s="133">
        <v>0</v>
      </c>
      <c r="L100" s="133">
        <v>0</v>
      </c>
      <c r="M100" s="133">
        <v>0</v>
      </c>
      <c r="N100" s="133">
        <v>1</v>
      </c>
      <c r="O100" s="17"/>
    </row>
    <row r="101" spans="1:15">
      <c r="A101" s="40" t="s">
        <v>87</v>
      </c>
      <c r="B101" s="133">
        <v>139</v>
      </c>
      <c r="C101" s="133">
        <v>13</v>
      </c>
      <c r="D101" s="133">
        <v>1</v>
      </c>
      <c r="E101" s="133">
        <v>7</v>
      </c>
      <c r="F101" s="133">
        <v>13</v>
      </c>
      <c r="G101" s="133">
        <v>13</v>
      </c>
      <c r="H101" s="133">
        <v>13</v>
      </c>
      <c r="I101" s="133">
        <v>13</v>
      </c>
      <c r="J101" s="133">
        <v>13</v>
      </c>
      <c r="K101" s="133">
        <v>12</v>
      </c>
      <c r="L101" s="133">
        <v>14</v>
      </c>
      <c r="M101" s="133">
        <v>13</v>
      </c>
      <c r="N101" s="133">
        <v>14</v>
      </c>
      <c r="O101" s="17"/>
    </row>
    <row r="102" spans="1:15">
      <c r="A102" s="40" t="s">
        <v>56</v>
      </c>
      <c r="B102" s="133">
        <v>26</v>
      </c>
      <c r="C102" s="133">
        <v>1</v>
      </c>
      <c r="D102" s="133">
        <v>2</v>
      </c>
      <c r="E102" s="133">
        <v>0</v>
      </c>
      <c r="F102" s="133">
        <v>1</v>
      </c>
      <c r="G102" s="133">
        <v>1</v>
      </c>
      <c r="H102" s="133">
        <v>3</v>
      </c>
      <c r="I102" s="133">
        <v>2</v>
      </c>
      <c r="J102" s="133">
        <v>2</v>
      </c>
      <c r="K102" s="133">
        <v>0</v>
      </c>
      <c r="L102" s="133">
        <v>5</v>
      </c>
      <c r="M102" s="133">
        <v>5</v>
      </c>
      <c r="N102" s="133">
        <v>4</v>
      </c>
      <c r="O102" s="17"/>
    </row>
    <row r="103" spans="1:15" s="28" customFormat="1">
      <c r="A103" s="42" t="s">
        <v>65</v>
      </c>
      <c r="B103" s="147">
        <v>1</v>
      </c>
      <c r="C103" s="147">
        <v>0</v>
      </c>
      <c r="D103" s="147">
        <v>0</v>
      </c>
      <c r="E103" s="147">
        <v>0</v>
      </c>
      <c r="F103" s="147">
        <v>0</v>
      </c>
      <c r="G103" s="147">
        <v>1</v>
      </c>
      <c r="H103" s="147">
        <v>0</v>
      </c>
      <c r="I103" s="147">
        <v>0</v>
      </c>
      <c r="J103" s="147">
        <v>0</v>
      </c>
      <c r="K103" s="147">
        <v>0</v>
      </c>
      <c r="L103" s="147">
        <v>0</v>
      </c>
      <c r="M103" s="147">
        <v>0</v>
      </c>
      <c r="N103" s="147">
        <v>0</v>
      </c>
      <c r="O103" s="146"/>
    </row>
    <row r="104" spans="1:15">
      <c r="A104" s="40" t="s">
        <v>56</v>
      </c>
      <c r="B104" s="133">
        <v>1</v>
      </c>
      <c r="C104" s="133">
        <v>0</v>
      </c>
      <c r="D104" s="133">
        <v>0</v>
      </c>
      <c r="E104" s="133">
        <v>0</v>
      </c>
      <c r="F104" s="133">
        <v>0</v>
      </c>
      <c r="G104" s="133">
        <v>1</v>
      </c>
      <c r="H104" s="133">
        <v>0</v>
      </c>
      <c r="I104" s="133">
        <v>0</v>
      </c>
      <c r="J104" s="133">
        <v>0</v>
      </c>
      <c r="K104" s="133">
        <v>0</v>
      </c>
      <c r="L104" s="133">
        <v>0</v>
      </c>
      <c r="M104" s="133">
        <v>0</v>
      </c>
      <c r="N104" s="133">
        <v>0</v>
      </c>
      <c r="O104" s="17"/>
    </row>
    <row r="105" spans="1:15" s="28" customFormat="1">
      <c r="A105" s="42" t="s">
        <v>243</v>
      </c>
      <c r="B105" s="147">
        <v>1</v>
      </c>
      <c r="C105" s="147">
        <v>0</v>
      </c>
      <c r="D105" s="147">
        <v>0</v>
      </c>
      <c r="E105" s="147">
        <v>0</v>
      </c>
      <c r="F105" s="147">
        <v>0</v>
      </c>
      <c r="G105" s="147">
        <v>0</v>
      </c>
      <c r="H105" s="147">
        <v>0</v>
      </c>
      <c r="I105" s="147">
        <v>0</v>
      </c>
      <c r="J105" s="147">
        <v>0</v>
      </c>
      <c r="K105" s="147">
        <v>1</v>
      </c>
      <c r="L105" s="147">
        <v>0</v>
      </c>
      <c r="M105" s="147">
        <v>0</v>
      </c>
      <c r="N105" s="147">
        <v>0</v>
      </c>
      <c r="O105" s="146"/>
    </row>
    <row r="106" spans="1:15">
      <c r="A106" s="40" t="s">
        <v>51</v>
      </c>
      <c r="B106" s="133">
        <v>1</v>
      </c>
      <c r="C106" s="133">
        <v>0</v>
      </c>
      <c r="D106" s="133">
        <v>0</v>
      </c>
      <c r="E106" s="133">
        <v>0</v>
      </c>
      <c r="F106" s="133">
        <v>0</v>
      </c>
      <c r="G106" s="133">
        <v>0</v>
      </c>
      <c r="H106" s="133">
        <v>0</v>
      </c>
      <c r="I106" s="133">
        <v>0</v>
      </c>
      <c r="J106" s="133">
        <v>0</v>
      </c>
      <c r="K106" s="133">
        <v>1</v>
      </c>
      <c r="L106" s="133">
        <v>0</v>
      </c>
      <c r="M106" s="133">
        <v>0</v>
      </c>
      <c r="N106" s="133">
        <v>0</v>
      </c>
      <c r="O106" s="17"/>
    </row>
    <row r="107" spans="1:15" s="28" customFormat="1">
      <c r="A107" s="42" t="s">
        <v>19</v>
      </c>
      <c r="B107" s="147">
        <v>79</v>
      </c>
      <c r="C107" s="147">
        <v>7</v>
      </c>
      <c r="D107" s="147">
        <v>8</v>
      </c>
      <c r="E107" s="147">
        <v>5</v>
      </c>
      <c r="F107" s="147">
        <v>5</v>
      </c>
      <c r="G107" s="147">
        <v>6</v>
      </c>
      <c r="H107" s="147">
        <v>7</v>
      </c>
      <c r="I107" s="147">
        <v>10</v>
      </c>
      <c r="J107" s="147">
        <v>9</v>
      </c>
      <c r="K107" s="147">
        <v>7</v>
      </c>
      <c r="L107" s="147">
        <v>5</v>
      </c>
      <c r="M107" s="147">
        <v>6</v>
      </c>
      <c r="N107" s="147">
        <v>4</v>
      </c>
      <c r="O107" s="146"/>
    </row>
    <row r="108" spans="1:15">
      <c r="A108" s="40" t="s">
        <v>51</v>
      </c>
      <c r="B108" s="133">
        <v>33</v>
      </c>
      <c r="C108" s="133">
        <v>3</v>
      </c>
      <c r="D108" s="133">
        <v>2</v>
      </c>
      <c r="E108" s="133">
        <v>0</v>
      </c>
      <c r="F108" s="133">
        <v>2</v>
      </c>
      <c r="G108" s="133">
        <v>4</v>
      </c>
      <c r="H108" s="133">
        <v>1</v>
      </c>
      <c r="I108" s="133">
        <v>6</v>
      </c>
      <c r="J108" s="133">
        <v>4</v>
      </c>
      <c r="K108" s="133">
        <v>2</v>
      </c>
      <c r="L108" s="133">
        <v>5</v>
      </c>
      <c r="M108" s="133">
        <v>2</v>
      </c>
      <c r="N108" s="133">
        <v>2</v>
      </c>
      <c r="O108" s="17"/>
    </row>
    <row r="109" spans="1:15">
      <c r="A109" s="40" t="s">
        <v>54</v>
      </c>
      <c r="B109" s="133">
        <v>19</v>
      </c>
      <c r="C109" s="133">
        <v>0</v>
      </c>
      <c r="D109" s="133">
        <v>1</v>
      </c>
      <c r="E109" s="133">
        <v>2</v>
      </c>
      <c r="F109" s="133">
        <v>2</v>
      </c>
      <c r="G109" s="133">
        <v>0</v>
      </c>
      <c r="H109" s="133">
        <v>4</v>
      </c>
      <c r="I109" s="133">
        <v>3</v>
      </c>
      <c r="J109" s="133">
        <v>4</v>
      </c>
      <c r="K109" s="133">
        <v>2</v>
      </c>
      <c r="L109" s="133">
        <v>0</v>
      </c>
      <c r="M109" s="133">
        <v>0</v>
      </c>
      <c r="N109" s="133">
        <v>1</v>
      </c>
      <c r="O109" s="17"/>
    </row>
    <row r="110" spans="1:15">
      <c r="A110" s="40" t="s">
        <v>56</v>
      </c>
      <c r="B110" s="133">
        <v>27</v>
      </c>
      <c r="C110" s="133">
        <v>4</v>
      </c>
      <c r="D110" s="133">
        <v>5</v>
      </c>
      <c r="E110" s="133">
        <v>3</v>
      </c>
      <c r="F110" s="133">
        <v>1</v>
      </c>
      <c r="G110" s="133">
        <v>2</v>
      </c>
      <c r="H110" s="133">
        <v>2</v>
      </c>
      <c r="I110" s="133">
        <v>1</v>
      </c>
      <c r="J110" s="133">
        <v>1</v>
      </c>
      <c r="K110" s="133">
        <v>3</v>
      </c>
      <c r="L110" s="133">
        <v>0</v>
      </c>
      <c r="M110" s="133">
        <v>4</v>
      </c>
      <c r="N110" s="133">
        <v>1</v>
      </c>
      <c r="O110" s="17"/>
    </row>
    <row r="111" spans="1:15" s="28" customFormat="1">
      <c r="A111" s="42" t="s">
        <v>99</v>
      </c>
      <c r="B111" s="147">
        <v>1</v>
      </c>
      <c r="C111" s="147">
        <v>0</v>
      </c>
      <c r="D111" s="147">
        <v>0</v>
      </c>
      <c r="E111" s="147">
        <v>1</v>
      </c>
      <c r="F111" s="147">
        <v>0</v>
      </c>
      <c r="G111" s="147">
        <v>0</v>
      </c>
      <c r="H111" s="147">
        <v>0</v>
      </c>
      <c r="I111" s="147">
        <v>0</v>
      </c>
      <c r="J111" s="147">
        <v>0</v>
      </c>
      <c r="K111" s="147">
        <v>0</v>
      </c>
      <c r="L111" s="147">
        <v>0</v>
      </c>
      <c r="M111" s="147">
        <v>0</v>
      </c>
      <c r="N111" s="147">
        <v>0</v>
      </c>
      <c r="O111" s="146"/>
    </row>
    <row r="112" spans="1:15">
      <c r="A112" s="40" t="s">
        <v>56</v>
      </c>
      <c r="B112" s="133">
        <v>1</v>
      </c>
      <c r="C112" s="133">
        <v>0</v>
      </c>
      <c r="D112" s="133">
        <v>0</v>
      </c>
      <c r="E112" s="133">
        <v>1</v>
      </c>
      <c r="F112" s="133">
        <v>0</v>
      </c>
      <c r="G112" s="133">
        <v>0</v>
      </c>
      <c r="H112" s="133">
        <v>0</v>
      </c>
      <c r="I112" s="133">
        <v>0</v>
      </c>
      <c r="J112" s="133">
        <v>0</v>
      </c>
      <c r="K112" s="133">
        <v>0</v>
      </c>
      <c r="L112" s="133">
        <v>0</v>
      </c>
      <c r="M112" s="133">
        <v>0</v>
      </c>
      <c r="N112" s="133">
        <v>0</v>
      </c>
      <c r="O112" s="17"/>
    </row>
    <row r="113" spans="1:15" s="28" customFormat="1">
      <c r="A113" s="42" t="s">
        <v>178</v>
      </c>
      <c r="B113" s="147">
        <v>3</v>
      </c>
      <c r="C113" s="147">
        <v>0</v>
      </c>
      <c r="D113" s="147">
        <v>0</v>
      </c>
      <c r="E113" s="147">
        <v>0</v>
      </c>
      <c r="F113" s="147">
        <v>0</v>
      </c>
      <c r="G113" s="147">
        <v>1</v>
      </c>
      <c r="H113" s="147">
        <v>0</v>
      </c>
      <c r="I113" s="147">
        <v>0</v>
      </c>
      <c r="J113" s="147">
        <v>0</v>
      </c>
      <c r="K113" s="147">
        <v>1</v>
      </c>
      <c r="L113" s="147">
        <v>0</v>
      </c>
      <c r="M113" s="147">
        <v>1</v>
      </c>
      <c r="N113" s="147">
        <v>0</v>
      </c>
      <c r="O113" s="146"/>
    </row>
    <row r="114" spans="1:15">
      <c r="A114" s="40" t="s">
        <v>51</v>
      </c>
      <c r="B114" s="133">
        <v>3</v>
      </c>
      <c r="C114" s="133">
        <v>0</v>
      </c>
      <c r="D114" s="133">
        <v>0</v>
      </c>
      <c r="E114" s="133">
        <v>0</v>
      </c>
      <c r="F114" s="133">
        <v>0</v>
      </c>
      <c r="G114" s="133">
        <v>1</v>
      </c>
      <c r="H114" s="133">
        <v>0</v>
      </c>
      <c r="I114" s="133">
        <v>0</v>
      </c>
      <c r="J114" s="133">
        <v>0</v>
      </c>
      <c r="K114" s="133">
        <v>1</v>
      </c>
      <c r="L114" s="133">
        <v>0</v>
      </c>
      <c r="M114" s="133">
        <v>1</v>
      </c>
      <c r="N114" s="133">
        <v>0</v>
      </c>
      <c r="O114" s="17"/>
    </row>
    <row r="115" spans="1:15" s="28" customFormat="1">
      <c r="A115" s="42" t="s">
        <v>20</v>
      </c>
      <c r="B115" s="147">
        <v>56</v>
      </c>
      <c r="C115" s="147">
        <v>4</v>
      </c>
      <c r="D115" s="147">
        <v>6</v>
      </c>
      <c r="E115" s="147">
        <v>6</v>
      </c>
      <c r="F115" s="147">
        <v>0</v>
      </c>
      <c r="G115" s="147">
        <v>7</v>
      </c>
      <c r="H115" s="147">
        <v>4</v>
      </c>
      <c r="I115" s="147">
        <v>6</v>
      </c>
      <c r="J115" s="147">
        <v>4</v>
      </c>
      <c r="K115" s="147">
        <v>6</v>
      </c>
      <c r="L115" s="147">
        <v>4</v>
      </c>
      <c r="M115" s="147">
        <v>2</v>
      </c>
      <c r="N115" s="147">
        <v>7</v>
      </c>
      <c r="O115" s="146"/>
    </row>
    <row r="116" spans="1:15">
      <c r="A116" s="40" t="s">
        <v>53</v>
      </c>
      <c r="B116" s="133">
        <v>27</v>
      </c>
      <c r="C116" s="133">
        <v>2</v>
      </c>
      <c r="D116" s="133">
        <v>3</v>
      </c>
      <c r="E116" s="133">
        <v>3</v>
      </c>
      <c r="F116" s="133">
        <v>0</v>
      </c>
      <c r="G116" s="133">
        <v>3</v>
      </c>
      <c r="H116" s="133">
        <v>2</v>
      </c>
      <c r="I116" s="133">
        <v>3</v>
      </c>
      <c r="J116" s="133">
        <v>2</v>
      </c>
      <c r="K116" s="133">
        <v>3</v>
      </c>
      <c r="L116" s="133">
        <v>2</v>
      </c>
      <c r="M116" s="133">
        <v>1</v>
      </c>
      <c r="N116" s="133">
        <v>3</v>
      </c>
      <c r="O116" s="17"/>
    </row>
    <row r="117" spans="1:15">
      <c r="A117" s="40" t="s">
        <v>51</v>
      </c>
      <c r="B117" s="133">
        <v>2</v>
      </c>
      <c r="C117" s="133">
        <v>0</v>
      </c>
      <c r="D117" s="133">
        <v>0</v>
      </c>
      <c r="E117" s="133">
        <v>0</v>
      </c>
      <c r="F117" s="133">
        <v>0</v>
      </c>
      <c r="G117" s="133">
        <v>1</v>
      </c>
      <c r="H117" s="133">
        <v>0</v>
      </c>
      <c r="I117" s="133">
        <v>0</v>
      </c>
      <c r="J117" s="133">
        <v>0</v>
      </c>
      <c r="K117" s="133">
        <v>0</v>
      </c>
      <c r="L117" s="133">
        <v>0</v>
      </c>
      <c r="M117" s="133">
        <v>0</v>
      </c>
      <c r="N117" s="133">
        <v>1</v>
      </c>
      <c r="O117" s="17"/>
    </row>
    <row r="118" spans="1:15">
      <c r="A118" s="40" t="s">
        <v>63</v>
      </c>
      <c r="B118" s="133">
        <v>27</v>
      </c>
      <c r="C118" s="133">
        <v>2</v>
      </c>
      <c r="D118" s="133">
        <v>3</v>
      </c>
      <c r="E118" s="133">
        <v>3</v>
      </c>
      <c r="F118" s="133">
        <v>0</v>
      </c>
      <c r="G118" s="133">
        <v>3</v>
      </c>
      <c r="H118" s="133">
        <v>2</v>
      </c>
      <c r="I118" s="133">
        <v>3</v>
      </c>
      <c r="J118" s="133">
        <v>2</v>
      </c>
      <c r="K118" s="133">
        <v>3</v>
      </c>
      <c r="L118" s="133">
        <v>2</v>
      </c>
      <c r="M118" s="133">
        <v>1</v>
      </c>
      <c r="N118" s="133">
        <v>3</v>
      </c>
      <c r="O118" s="17"/>
    </row>
    <row r="119" spans="1:15" s="28" customFormat="1">
      <c r="A119" s="42" t="s">
        <v>102</v>
      </c>
      <c r="B119" s="147">
        <v>20</v>
      </c>
      <c r="C119" s="147">
        <v>3</v>
      </c>
      <c r="D119" s="147">
        <v>2</v>
      </c>
      <c r="E119" s="147">
        <v>1</v>
      </c>
      <c r="F119" s="147">
        <v>0</v>
      </c>
      <c r="G119" s="147">
        <v>5</v>
      </c>
      <c r="H119" s="147">
        <v>0</v>
      </c>
      <c r="I119" s="147">
        <v>0</v>
      </c>
      <c r="J119" s="147">
        <v>2</v>
      </c>
      <c r="K119" s="147">
        <v>2</v>
      </c>
      <c r="L119" s="147">
        <v>1</v>
      </c>
      <c r="M119" s="147">
        <v>3</v>
      </c>
      <c r="N119" s="147">
        <v>1</v>
      </c>
      <c r="O119" s="146"/>
    </row>
    <row r="120" spans="1:15">
      <c r="A120" s="40" t="s">
        <v>51</v>
      </c>
      <c r="B120" s="133">
        <v>4</v>
      </c>
      <c r="C120" s="133">
        <v>0</v>
      </c>
      <c r="D120" s="133">
        <v>0</v>
      </c>
      <c r="E120" s="133">
        <v>0</v>
      </c>
      <c r="F120" s="133">
        <v>0</v>
      </c>
      <c r="G120" s="133">
        <v>0</v>
      </c>
      <c r="H120" s="133">
        <v>0</v>
      </c>
      <c r="I120" s="133">
        <v>0</v>
      </c>
      <c r="J120" s="133">
        <v>1</v>
      </c>
      <c r="K120" s="133">
        <v>0</v>
      </c>
      <c r="L120" s="133">
        <v>0</v>
      </c>
      <c r="M120" s="133">
        <v>2</v>
      </c>
      <c r="N120" s="133">
        <v>1</v>
      </c>
      <c r="O120" s="17"/>
    </row>
    <row r="121" spans="1:15">
      <c r="A121" s="40" t="s">
        <v>54</v>
      </c>
      <c r="B121" s="133">
        <v>3</v>
      </c>
      <c r="C121" s="133">
        <v>0</v>
      </c>
      <c r="D121" s="133">
        <v>0</v>
      </c>
      <c r="E121" s="133">
        <v>0</v>
      </c>
      <c r="F121" s="133">
        <v>0</v>
      </c>
      <c r="G121" s="133">
        <v>1</v>
      </c>
      <c r="H121" s="133">
        <v>0</v>
      </c>
      <c r="I121" s="133">
        <v>0</v>
      </c>
      <c r="J121" s="133">
        <v>0</v>
      </c>
      <c r="K121" s="133">
        <v>1</v>
      </c>
      <c r="L121" s="133">
        <v>0</v>
      </c>
      <c r="M121" s="133">
        <v>1</v>
      </c>
      <c r="N121" s="133">
        <v>0</v>
      </c>
      <c r="O121" s="17"/>
    </row>
    <row r="122" spans="1:15">
      <c r="A122" s="40" t="s">
        <v>56</v>
      </c>
      <c r="B122" s="133">
        <v>13</v>
      </c>
      <c r="C122" s="133">
        <v>3</v>
      </c>
      <c r="D122" s="133">
        <v>2</v>
      </c>
      <c r="E122" s="133">
        <v>1</v>
      </c>
      <c r="F122" s="133">
        <v>0</v>
      </c>
      <c r="G122" s="133">
        <v>4</v>
      </c>
      <c r="H122" s="133">
        <v>0</v>
      </c>
      <c r="I122" s="133">
        <v>0</v>
      </c>
      <c r="J122" s="133">
        <v>1</v>
      </c>
      <c r="K122" s="133">
        <v>1</v>
      </c>
      <c r="L122" s="133">
        <v>1</v>
      </c>
      <c r="M122" s="133">
        <v>0</v>
      </c>
      <c r="N122" s="133">
        <v>0</v>
      </c>
      <c r="O122" s="17"/>
    </row>
    <row r="123" spans="1:15" s="28" customFormat="1">
      <c r="A123" s="42" t="s">
        <v>21</v>
      </c>
      <c r="B123" s="147">
        <v>300</v>
      </c>
      <c r="C123" s="147">
        <v>20</v>
      </c>
      <c r="D123" s="147">
        <v>29</v>
      </c>
      <c r="E123" s="147">
        <v>27</v>
      </c>
      <c r="F123" s="147">
        <v>27</v>
      </c>
      <c r="G123" s="147">
        <v>27</v>
      </c>
      <c r="H123" s="147">
        <v>14</v>
      </c>
      <c r="I123" s="147">
        <v>21</v>
      </c>
      <c r="J123" s="147">
        <v>22</v>
      </c>
      <c r="K123" s="147">
        <v>26</v>
      </c>
      <c r="L123" s="147">
        <v>30</v>
      </c>
      <c r="M123" s="147">
        <v>30</v>
      </c>
      <c r="N123" s="147">
        <v>27</v>
      </c>
      <c r="O123" s="146"/>
    </row>
    <row r="124" spans="1:15">
      <c r="A124" s="40" t="s">
        <v>51</v>
      </c>
      <c r="B124" s="133">
        <v>145</v>
      </c>
      <c r="C124" s="133">
        <v>9</v>
      </c>
      <c r="D124" s="133">
        <v>20</v>
      </c>
      <c r="E124" s="133">
        <v>16</v>
      </c>
      <c r="F124" s="133">
        <v>10</v>
      </c>
      <c r="G124" s="133">
        <v>8</v>
      </c>
      <c r="H124" s="133">
        <v>8</v>
      </c>
      <c r="I124" s="133">
        <v>6</v>
      </c>
      <c r="J124" s="133">
        <v>13</v>
      </c>
      <c r="K124" s="133">
        <v>13</v>
      </c>
      <c r="L124" s="133">
        <v>16</v>
      </c>
      <c r="M124" s="133">
        <v>17</v>
      </c>
      <c r="N124" s="133">
        <v>9</v>
      </c>
      <c r="O124" s="17"/>
    </row>
    <row r="125" spans="1:15">
      <c r="A125" s="40" t="s">
        <v>55</v>
      </c>
      <c r="B125" s="133">
        <v>3</v>
      </c>
      <c r="C125" s="133">
        <v>1</v>
      </c>
      <c r="D125" s="133">
        <v>0</v>
      </c>
      <c r="E125" s="133">
        <v>0</v>
      </c>
      <c r="F125" s="133">
        <v>0</v>
      </c>
      <c r="G125" s="133">
        <v>0</v>
      </c>
      <c r="H125" s="133">
        <v>0</v>
      </c>
      <c r="I125" s="133">
        <v>0</v>
      </c>
      <c r="J125" s="133">
        <v>0</v>
      </c>
      <c r="K125" s="133">
        <v>0</v>
      </c>
      <c r="L125" s="133">
        <v>0</v>
      </c>
      <c r="M125" s="133">
        <v>1</v>
      </c>
      <c r="N125" s="133">
        <v>1</v>
      </c>
      <c r="O125" s="17"/>
    </row>
    <row r="126" spans="1:15">
      <c r="A126" s="40" t="s">
        <v>54</v>
      </c>
      <c r="B126" s="133">
        <v>43</v>
      </c>
      <c r="C126" s="133">
        <v>3</v>
      </c>
      <c r="D126" s="133">
        <v>5</v>
      </c>
      <c r="E126" s="133">
        <v>0</v>
      </c>
      <c r="F126" s="133">
        <v>5</v>
      </c>
      <c r="G126" s="133">
        <v>5</v>
      </c>
      <c r="H126" s="133">
        <v>1</v>
      </c>
      <c r="I126" s="133">
        <v>6</v>
      </c>
      <c r="J126" s="133">
        <v>1</v>
      </c>
      <c r="K126" s="133">
        <v>5</v>
      </c>
      <c r="L126" s="133">
        <v>3</v>
      </c>
      <c r="M126" s="133">
        <v>5</v>
      </c>
      <c r="N126" s="133">
        <v>4</v>
      </c>
      <c r="O126" s="17"/>
    </row>
    <row r="127" spans="1:15">
      <c r="A127" s="40" t="s">
        <v>56</v>
      </c>
      <c r="B127" s="133">
        <v>109</v>
      </c>
      <c r="C127" s="133">
        <v>7</v>
      </c>
      <c r="D127" s="133">
        <v>4</v>
      </c>
      <c r="E127" s="133">
        <v>11</v>
      </c>
      <c r="F127" s="133">
        <v>12</v>
      </c>
      <c r="G127" s="133">
        <v>14</v>
      </c>
      <c r="H127" s="133">
        <v>5</v>
      </c>
      <c r="I127" s="133">
        <v>9</v>
      </c>
      <c r="J127" s="133">
        <v>8</v>
      </c>
      <c r="K127" s="133">
        <v>8</v>
      </c>
      <c r="L127" s="133">
        <v>11</v>
      </c>
      <c r="M127" s="133">
        <v>7</v>
      </c>
      <c r="N127" s="133">
        <v>13</v>
      </c>
      <c r="O127" s="17"/>
    </row>
    <row r="128" spans="1:15" s="28" customFormat="1">
      <c r="A128" s="42" t="s">
        <v>301</v>
      </c>
      <c r="B128" s="147">
        <v>1</v>
      </c>
      <c r="C128" s="147">
        <v>0</v>
      </c>
      <c r="D128" s="147">
        <v>0</v>
      </c>
      <c r="E128" s="147">
        <v>0</v>
      </c>
      <c r="F128" s="147">
        <v>0</v>
      </c>
      <c r="G128" s="147">
        <v>0</v>
      </c>
      <c r="H128" s="147">
        <v>0</v>
      </c>
      <c r="I128" s="147">
        <v>0</v>
      </c>
      <c r="J128" s="147">
        <v>0</v>
      </c>
      <c r="K128" s="147">
        <v>0</v>
      </c>
      <c r="L128" s="147">
        <v>0</v>
      </c>
      <c r="M128" s="147">
        <v>0</v>
      </c>
      <c r="N128" s="147">
        <v>1</v>
      </c>
      <c r="O128" s="146"/>
    </row>
    <row r="129" spans="1:15">
      <c r="A129" s="40" t="s">
        <v>63</v>
      </c>
      <c r="B129" s="133">
        <v>1</v>
      </c>
      <c r="C129" s="133">
        <v>0</v>
      </c>
      <c r="D129" s="133">
        <v>0</v>
      </c>
      <c r="E129" s="133">
        <v>0</v>
      </c>
      <c r="F129" s="133">
        <v>0</v>
      </c>
      <c r="G129" s="133">
        <v>0</v>
      </c>
      <c r="H129" s="133">
        <v>0</v>
      </c>
      <c r="I129" s="133">
        <v>0</v>
      </c>
      <c r="J129" s="133">
        <v>0</v>
      </c>
      <c r="K129" s="133">
        <v>0</v>
      </c>
      <c r="L129" s="133">
        <v>0</v>
      </c>
      <c r="M129" s="133">
        <v>0</v>
      </c>
      <c r="N129" s="133">
        <v>1</v>
      </c>
      <c r="O129" s="17"/>
    </row>
    <row r="130" spans="1:15" s="28" customFormat="1">
      <c r="A130" s="42" t="s">
        <v>22</v>
      </c>
      <c r="B130" s="147">
        <v>111</v>
      </c>
      <c r="C130" s="147">
        <v>20</v>
      </c>
      <c r="D130" s="147">
        <v>16</v>
      </c>
      <c r="E130" s="147">
        <v>15</v>
      </c>
      <c r="F130" s="147">
        <v>4</v>
      </c>
      <c r="G130" s="147">
        <v>2</v>
      </c>
      <c r="H130" s="147">
        <v>3</v>
      </c>
      <c r="I130" s="147">
        <v>2</v>
      </c>
      <c r="J130" s="147">
        <v>2</v>
      </c>
      <c r="K130" s="147">
        <v>3</v>
      </c>
      <c r="L130" s="147">
        <v>6</v>
      </c>
      <c r="M130" s="147">
        <v>19</v>
      </c>
      <c r="N130" s="147">
        <v>19</v>
      </c>
      <c r="O130" s="146"/>
    </row>
    <row r="131" spans="1:15">
      <c r="A131" s="40" t="s">
        <v>51</v>
      </c>
      <c r="B131" s="133">
        <v>29</v>
      </c>
      <c r="C131" s="133">
        <v>3</v>
      </c>
      <c r="D131" s="133">
        <v>3</v>
      </c>
      <c r="E131" s="133">
        <v>2</v>
      </c>
      <c r="F131" s="133">
        <v>3</v>
      </c>
      <c r="G131" s="133">
        <v>2</v>
      </c>
      <c r="H131" s="133">
        <v>2</v>
      </c>
      <c r="I131" s="133">
        <v>2</v>
      </c>
      <c r="J131" s="133">
        <v>1</v>
      </c>
      <c r="K131" s="133">
        <v>3</v>
      </c>
      <c r="L131" s="133">
        <v>3</v>
      </c>
      <c r="M131" s="133">
        <v>2</v>
      </c>
      <c r="N131" s="133">
        <v>3</v>
      </c>
      <c r="O131" s="17"/>
    </row>
    <row r="132" spans="1:15">
      <c r="A132" s="40" t="s">
        <v>55</v>
      </c>
      <c r="B132" s="133">
        <v>70</v>
      </c>
      <c r="C132" s="133">
        <v>16</v>
      </c>
      <c r="D132" s="133">
        <v>13</v>
      </c>
      <c r="E132" s="133">
        <v>13</v>
      </c>
      <c r="F132" s="133">
        <v>1</v>
      </c>
      <c r="G132" s="133">
        <v>0</v>
      </c>
      <c r="H132" s="133">
        <v>0</v>
      </c>
      <c r="I132" s="133">
        <v>0</v>
      </c>
      <c r="J132" s="133">
        <v>0</v>
      </c>
      <c r="K132" s="133">
        <v>0</v>
      </c>
      <c r="L132" s="133">
        <v>0</v>
      </c>
      <c r="M132" s="133">
        <v>11</v>
      </c>
      <c r="N132" s="133">
        <v>16</v>
      </c>
      <c r="O132" s="17"/>
    </row>
    <row r="133" spans="1:15">
      <c r="A133" s="40" t="s">
        <v>54</v>
      </c>
      <c r="B133" s="133">
        <v>1</v>
      </c>
      <c r="C133" s="133">
        <v>1</v>
      </c>
      <c r="D133" s="133">
        <v>0</v>
      </c>
      <c r="E133" s="133">
        <v>0</v>
      </c>
      <c r="F133" s="133">
        <v>0</v>
      </c>
      <c r="G133" s="133">
        <v>0</v>
      </c>
      <c r="H133" s="133">
        <v>0</v>
      </c>
      <c r="I133" s="133">
        <v>0</v>
      </c>
      <c r="J133" s="133">
        <v>0</v>
      </c>
      <c r="K133" s="133">
        <v>0</v>
      </c>
      <c r="L133" s="133">
        <v>0</v>
      </c>
      <c r="M133" s="133">
        <v>0</v>
      </c>
      <c r="N133" s="133">
        <v>0</v>
      </c>
      <c r="O133" s="17"/>
    </row>
    <row r="134" spans="1:15">
      <c r="A134" s="40" t="s">
        <v>56</v>
      </c>
      <c r="B134" s="133">
        <v>11</v>
      </c>
      <c r="C134" s="133">
        <v>0</v>
      </c>
      <c r="D134" s="133">
        <v>0</v>
      </c>
      <c r="E134" s="133">
        <v>0</v>
      </c>
      <c r="F134" s="133">
        <v>0</v>
      </c>
      <c r="G134" s="133">
        <v>0</v>
      </c>
      <c r="H134" s="133">
        <v>1</v>
      </c>
      <c r="I134" s="133">
        <v>0</v>
      </c>
      <c r="J134" s="133">
        <v>1</v>
      </c>
      <c r="K134" s="133">
        <v>0</v>
      </c>
      <c r="L134" s="133">
        <v>3</v>
      </c>
      <c r="M134" s="133">
        <v>6</v>
      </c>
      <c r="N134" s="133">
        <v>0</v>
      </c>
      <c r="O134" s="17"/>
    </row>
    <row r="135" spans="1:15" s="28" customFormat="1">
      <c r="A135" s="42" t="s">
        <v>23</v>
      </c>
      <c r="B135" s="147">
        <v>65</v>
      </c>
      <c r="C135" s="147">
        <v>3</v>
      </c>
      <c r="D135" s="147">
        <v>7</v>
      </c>
      <c r="E135" s="147">
        <v>9</v>
      </c>
      <c r="F135" s="147">
        <v>9</v>
      </c>
      <c r="G135" s="147">
        <v>11</v>
      </c>
      <c r="H135" s="147">
        <v>5</v>
      </c>
      <c r="I135" s="147">
        <v>4</v>
      </c>
      <c r="J135" s="147">
        <v>4</v>
      </c>
      <c r="K135" s="147">
        <v>4</v>
      </c>
      <c r="L135" s="147">
        <v>4</v>
      </c>
      <c r="M135" s="147">
        <v>2</v>
      </c>
      <c r="N135" s="147">
        <v>3</v>
      </c>
      <c r="O135" s="146"/>
    </row>
    <row r="136" spans="1:15">
      <c r="A136" s="40" t="s">
        <v>51</v>
      </c>
      <c r="B136" s="133">
        <v>60</v>
      </c>
      <c r="C136" s="133">
        <v>3</v>
      </c>
      <c r="D136" s="133">
        <v>7</v>
      </c>
      <c r="E136" s="133">
        <v>8</v>
      </c>
      <c r="F136" s="133">
        <v>8</v>
      </c>
      <c r="G136" s="133">
        <v>11</v>
      </c>
      <c r="H136" s="133">
        <v>5</v>
      </c>
      <c r="I136" s="133">
        <v>4</v>
      </c>
      <c r="J136" s="133">
        <v>3</v>
      </c>
      <c r="K136" s="133">
        <v>3</v>
      </c>
      <c r="L136" s="133">
        <v>4</v>
      </c>
      <c r="M136" s="133">
        <v>1</v>
      </c>
      <c r="N136" s="133">
        <v>3</v>
      </c>
      <c r="O136" s="17"/>
    </row>
    <row r="137" spans="1:15">
      <c r="A137" s="40" t="s">
        <v>56</v>
      </c>
      <c r="B137" s="133">
        <v>3</v>
      </c>
      <c r="C137" s="133">
        <v>0</v>
      </c>
      <c r="D137" s="133">
        <v>0</v>
      </c>
      <c r="E137" s="133">
        <v>0</v>
      </c>
      <c r="F137" s="133">
        <v>0</v>
      </c>
      <c r="G137" s="133">
        <v>0</v>
      </c>
      <c r="H137" s="133">
        <v>0</v>
      </c>
      <c r="I137" s="133">
        <v>0</v>
      </c>
      <c r="J137" s="133">
        <v>1</v>
      </c>
      <c r="K137" s="133">
        <v>1</v>
      </c>
      <c r="L137" s="133">
        <v>0</v>
      </c>
      <c r="M137" s="133">
        <v>1</v>
      </c>
      <c r="N137" s="133">
        <v>0</v>
      </c>
      <c r="O137" s="17"/>
    </row>
    <row r="138" spans="1:15">
      <c r="A138" s="40" t="s">
        <v>52</v>
      </c>
      <c r="B138" s="133">
        <v>2</v>
      </c>
      <c r="C138" s="133">
        <v>0</v>
      </c>
      <c r="D138" s="133">
        <v>0</v>
      </c>
      <c r="E138" s="133">
        <v>1</v>
      </c>
      <c r="F138" s="133">
        <v>1</v>
      </c>
      <c r="G138" s="133">
        <v>0</v>
      </c>
      <c r="H138" s="133">
        <v>0</v>
      </c>
      <c r="I138" s="133">
        <v>0</v>
      </c>
      <c r="J138" s="133">
        <v>0</v>
      </c>
      <c r="K138" s="133">
        <v>0</v>
      </c>
      <c r="L138" s="133">
        <v>0</v>
      </c>
      <c r="M138" s="133">
        <v>0</v>
      </c>
      <c r="N138" s="133">
        <v>0</v>
      </c>
      <c r="O138" s="17"/>
    </row>
    <row r="139" spans="1:15" s="28" customFormat="1">
      <c r="A139" s="42" t="s">
        <v>43</v>
      </c>
      <c r="B139" s="147">
        <v>16</v>
      </c>
      <c r="C139" s="147">
        <v>1</v>
      </c>
      <c r="D139" s="147">
        <v>1</v>
      </c>
      <c r="E139" s="147">
        <v>1</v>
      </c>
      <c r="F139" s="147">
        <v>1</v>
      </c>
      <c r="G139" s="147">
        <v>1</v>
      </c>
      <c r="H139" s="147">
        <v>1</v>
      </c>
      <c r="I139" s="147">
        <v>1</v>
      </c>
      <c r="J139" s="147">
        <v>2</v>
      </c>
      <c r="K139" s="147">
        <v>2</v>
      </c>
      <c r="L139" s="147">
        <v>1</v>
      </c>
      <c r="M139" s="147">
        <v>2</v>
      </c>
      <c r="N139" s="147">
        <v>2</v>
      </c>
      <c r="O139" s="146"/>
    </row>
    <row r="140" spans="1:15">
      <c r="A140" s="40" t="s">
        <v>51</v>
      </c>
      <c r="B140" s="133">
        <v>16</v>
      </c>
      <c r="C140" s="133">
        <v>1</v>
      </c>
      <c r="D140" s="133">
        <v>1</v>
      </c>
      <c r="E140" s="133">
        <v>1</v>
      </c>
      <c r="F140" s="133">
        <v>1</v>
      </c>
      <c r="G140" s="133">
        <v>1</v>
      </c>
      <c r="H140" s="133">
        <v>1</v>
      </c>
      <c r="I140" s="133">
        <v>1</v>
      </c>
      <c r="J140" s="133">
        <v>2</v>
      </c>
      <c r="K140" s="133">
        <v>2</v>
      </c>
      <c r="L140" s="133">
        <v>1</v>
      </c>
      <c r="M140" s="133">
        <v>2</v>
      </c>
      <c r="N140" s="133">
        <v>2</v>
      </c>
      <c r="O140" s="17"/>
    </row>
    <row r="141" spans="1:15" s="28" customFormat="1">
      <c r="A141" s="42" t="s">
        <v>302</v>
      </c>
      <c r="B141" s="147">
        <v>5</v>
      </c>
      <c r="C141" s="147">
        <v>2</v>
      </c>
      <c r="D141" s="147">
        <v>0</v>
      </c>
      <c r="E141" s="147">
        <v>0</v>
      </c>
      <c r="F141" s="147">
        <v>0</v>
      </c>
      <c r="G141" s="147">
        <v>1</v>
      </c>
      <c r="H141" s="147">
        <v>0</v>
      </c>
      <c r="I141" s="147">
        <v>1</v>
      </c>
      <c r="J141" s="147">
        <v>1</v>
      </c>
      <c r="K141" s="147">
        <v>0</v>
      </c>
      <c r="L141" s="147">
        <v>0</v>
      </c>
      <c r="M141" s="147">
        <v>0</v>
      </c>
      <c r="N141" s="147">
        <v>0</v>
      </c>
      <c r="O141" s="146"/>
    </row>
    <row r="142" spans="1:15">
      <c r="A142" s="40" t="s">
        <v>51</v>
      </c>
      <c r="B142" s="133">
        <v>3</v>
      </c>
      <c r="C142" s="133">
        <v>2</v>
      </c>
      <c r="D142" s="133">
        <v>0</v>
      </c>
      <c r="E142" s="133">
        <v>0</v>
      </c>
      <c r="F142" s="133">
        <v>0</v>
      </c>
      <c r="G142" s="133">
        <v>1</v>
      </c>
      <c r="H142" s="133">
        <v>0</v>
      </c>
      <c r="I142" s="133">
        <v>0</v>
      </c>
      <c r="J142" s="133">
        <v>0</v>
      </c>
      <c r="K142" s="133">
        <v>0</v>
      </c>
      <c r="L142" s="133">
        <v>0</v>
      </c>
      <c r="M142" s="133">
        <v>0</v>
      </c>
      <c r="N142" s="133">
        <v>0</v>
      </c>
      <c r="O142" s="17"/>
    </row>
    <row r="143" spans="1:15">
      <c r="A143" s="40" t="s">
        <v>56</v>
      </c>
      <c r="B143" s="133">
        <v>2</v>
      </c>
      <c r="C143" s="133">
        <v>0</v>
      </c>
      <c r="D143" s="133">
        <v>0</v>
      </c>
      <c r="E143" s="133">
        <v>0</v>
      </c>
      <c r="F143" s="133">
        <v>0</v>
      </c>
      <c r="G143" s="133">
        <v>0</v>
      </c>
      <c r="H143" s="133">
        <v>0</v>
      </c>
      <c r="I143" s="133">
        <v>1</v>
      </c>
      <c r="J143" s="133">
        <v>1</v>
      </c>
      <c r="K143" s="133">
        <v>0</v>
      </c>
      <c r="L143" s="133">
        <v>0</v>
      </c>
      <c r="M143" s="133">
        <v>0</v>
      </c>
      <c r="N143" s="133">
        <v>0</v>
      </c>
      <c r="O143" s="17"/>
    </row>
    <row r="144" spans="1:15" s="28" customFormat="1">
      <c r="A144" s="42" t="s">
        <v>24</v>
      </c>
      <c r="B144" s="147">
        <v>639</v>
      </c>
      <c r="C144" s="147">
        <v>55</v>
      </c>
      <c r="D144" s="147">
        <v>55</v>
      </c>
      <c r="E144" s="147">
        <v>58</v>
      </c>
      <c r="F144" s="147">
        <v>48</v>
      </c>
      <c r="G144" s="147">
        <v>56</v>
      </c>
      <c r="H144" s="147">
        <v>46</v>
      </c>
      <c r="I144" s="147">
        <v>38</v>
      </c>
      <c r="J144" s="147">
        <v>56</v>
      </c>
      <c r="K144" s="147">
        <v>54</v>
      </c>
      <c r="L144" s="147">
        <v>57</v>
      </c>
      <c r="M144" s="147">
        <v>56</v>
      </c>
      <c r="N144" s="147">
        <v>60</v>
      </c>
      <c r="O144" s="146"/>
    </row>
    <row r="145" spans="1:15">
      <c r="A145" s="40" t="s">
        <v>51</v>
      </c>
      <c r="B145" s="133">
        <v>575</v>
      </c>
      <c r="C145" s="133">
        <v>50</v>
      </c>
      <c r="D145" s="133">
        <v>50</v>
      </c>
      <c r="E145" s="133">
        <v>51</v>
      </c>
      <c r="F145" s="133">
        <v>38</v>
      </c>
      <c r="G145" s="133">
        <v>49</v>
      </c>
      <c r="H145" s="133">
        <v>42</v>
      </c>
      <c r="I145" s="133">
        <v>36</v>
      </c>
      <c r="J145" s="133">
        <v>49</v>
      </c>
      <c r="K145" s="133">
        <v>47</v>
      </c>
      <c r="L145" s="133">
        <v>53</v>
      </c>
      <c r="M145" s="133">
        <v>53</v>
      </c>
      <c r="N145" s="133">
        <v>57</v>
      </c>
      <c r="O145" s="17"/>
    </row>
    <row r="146" spans="1:15">
      <c r="A146" s="40" t="s">
        <v>54</v>
      </c>
      <c r="B146" s="133">
        <v>19</v>
      </c>
      <c r="C146" s="133">
        <v>3</v>
      </c>
      <c r="D146" s="133">
        <v>0</v>
      </c>
      <c r="E146" s="133">
        <v>4</v>
      </c>
      <c r="F146" s="133">
        <v>1</v>
      </c>
      <c r="G146" s="133">
        <v>3</v>
      </c>
      <c r="H146" s="133">
        <v>2</v>
      </c>
      <c r="I146" s="133">
        <v>0</v>
      </c>
      <c r="J146" s="133">
        <v>1</v>
      </c>
      <c r="K146" s="133">
        <v>1</v>
      </c>
      <c r="L146" s="133">
        <v>1</v>
      </c>
      <c r="M146" s="133">
        <v>1</v>
      </c>
      <c r="N146" s="133">
        <v>2</v>
      </c>
      <c r="O146" s="17"/>
    </row>
    <row r="147" spans="1:15">
      <c r="A147" s="40" t="s">
        <v>56</v>
      </c>
      <c r="B147" s="133">
        <v>45</v>
      </c>
      <c r="C147" s="133">
        <v>2</v>
      </c>
      <c r="D147" s="133">
        <v>5</v>
      </c>
      <c r="E147" s="133">
        <v>3</v>
      </c>
      <c r="F147" s="133">
        <v>9</v>
      </c>
      <c r="G147" s="133">
        <v>4</v>
      </c>
      <c r="H147" s="133">
        <v>2</v>
      </c>
      <c r="I147" s="133">
        <v>2</v>
      </c>
      <c r="J147" s="133">
        <v>6</v>
      </c>
      <c r="K147" s="133">
        <v>6</v>
      </c>
      <c r="L147" s="133">
        <v>3</v>
      </c>
      <c r="M147" s="133">
        <v>2</v>
      </c>
      <c r="N147" s="133">
        <v>1</v>
      </c>
      <c r="O147" s="17"/>
    </row>
    <row r="148" spans="1:15" s="28" customFormat="1">
      <c r="A148" s="42" t="s">
        <v>79</v>
      </c>
      <c r="B148" s="147">
        <v>1</v>
      </c>
      <c r="C148" s="147">
        <v>0</v>
      </c>
      <c r="D148" s="147">
        <v>0</v>
      </c>
      <c r="E148" s="147">
        <v>0</v>
      </c>
      <c r="F148" s="147">
        <v>0</v>
      </c>
      <c r="G148" s="147">
        <v>0</v>
      </c>
      <c r="H148" s="147">
        <v>0</v>
      </c>
      <c r="I148" s="147">
        <v>0</v>
      </c>
      <c r="J148" s="147">
        <v>1</v>
      </c>
      <c r="K148" s="147">
        <v>0</v>
      </c>
      <c r="L148" s="147">
        <v>0</v>
      </c>
      <c r="M148" s="147">
        <v>0</v>
      </c>
      <c r="N148" s="147">
        <v>0</v>
      </c>
      <c r="O148" s="146"/>
    </row>
    <row r="149" spans="1:15">
      <c r="A149" s="40" t="s">
        <v>52</v>
      </c>
      <c r="B149" s="133">
        <v>1</v>
      </c>
      <c r="C149" s="133">
        <v>0</v>
      </c>
      <c r="D149" s="133">
        <v>0</v>
      </c>
      <c r="E149" s="133">
        <v>0</v>
      </c>
      <c r="F149" s="133">
        <v>0</v>
      </c>
      <c r="G149" s="133">
        <v>0</v>
      </c>
      <c r="H149" s="133">
        <v>0</v>
      </c>
      <c r="I149" s="133">
        <v>0</v>
      </c>
      <c r="J149" s="133">
        <v>1</v>
      </c>
      <c r="K149" s="133">
        <v>0</v>
      </c>
      <c r="L149" s="133">
        <v>0</v>
      </c>
      <c r="M149" s="133">
        <v>0</v>
      </c>
      <c r="N149" s="133">
        <v>0</v>
      </c>
      <c r="O149" s="17"/>
    </row>
    <row r="150" spans="1:15" s="28" customFormat="1">
      <c r="A150" s="42" t="s">
        <v>25</v>
      </c>
      <c r="B150" s="147">
        <v>325</v>
      </c>
      <c r="C150" s="147">
        <v>34</v>
      </c>
      <c r="D150" s="147">
        <v>32</v>
      </c>
      <c r="E150" s="147">
        <v>40</v>
      </c>
      <c r="F150" s="147">
        <v>29</v>
      </c>
      <c r="G150" s="147">
        <v>24</v>
      </c>
      <c r="H150" s="147">
        <v>29</v>
      </c>
      <c r="I150" s="147">
        <v>26</v>
      </c>
      <c r="J150" s="147">
        <v>24</v>
      </c>
      <c r="K150" s="147">
        <v>20</v>
      </c>
      <c r="L150" s="147">
        <v>20</v>
      </c>
      <c r="M150" s="147">
        <v>20</v>
      </c>
      <c r="N150" s="147">
        <v>27</v>
      </c>
      <c r="O150" s="146"/>
    </row>
    <row r="151" spans="1:15">
      <c r="A151" s="40" t="s">
        <v>51</v>
      </c>
      <c r="B151" s="133">
        <v>145</v>
      </c>
      <c r="C151" s="133">
        <v>15</v>
      </c>
      <c r="D151" s="133">
        <v>12</v>
      </c>
      <c r="E151" s="133">
        <v>13</v>
      </c>
      <c r="F151" s="133">
        <v>14</v>
      </c>
      <c r="G151" s="133">
        <v>11</v>
      </c>
      <c r="H151" s="133">
        <v>13</v>
      </c>
      <c r="I151" s="133">
        <v>15</v>
      </c>
      <c r="J151" s="133">
        <v>12</v>
      </c>
      <c r="K151" s="133">
        <v>8</v>
      </c>
      <c r="L151" s="133">
        <v>12</v>
      </c>
      <c r="M151" s="133">
        <v>10</v>
      </c>
      <c r="N151" s="133">
        <v>10</v>
      </c>
      <c r="O151" s="17"/>
    </row>
    <row r="152" spans="1:15">
      <c r="A152" s="40" t="s">
        <v>55</v>
      </c>
      <c r="B152" s="133">
        <v>49</v>
      </c>
      <c r="C152" s="133">
        <v>8</v>
      </c>
      <c r="D152" s="133">
        <v>11</v>
      </c>
      <c r="E152" s="133">
        <v>10</v>
      </c>
      <c r="F152" s="133">
        <v>6</v>
      </c>
      <c r="G152" s="133">
        <v>1</v>
      </c>
      <c r="H152" s="133">
        <v>0</v>
      </c>
      <c r="I152" s="133">
        <v>1</v>
      </c>
      <c r="J152" s="133">
        <v>0</v>
      </c>
      <c r="K152" s="133">
        <v>0</v>
      </c>
      <c r="L152" s="133">
        <v>0</v>
      </c>
      <c r="M152" s="133">
        <v>6</v>
      </c>
      <c r="N152" s="133">
        <v>6</v>
      </c>
      <c r="O152" s="17"/>
    </row>
    <row r="153" spans="1:15">
      <c r="A153" s="40" t="s">
        <v>54</v>
      </c>
      <c r="B153" s="133">
        <v>6</v>
      </c>
      <c r="C153" s="133">
        <v>0</v>
      </c>
      <c r="D153" s="133">
        <v>0</v>
      </c>
      <c r="E153" s="133">
        <v>1</v>
      </c>
      <c r="F153" s="133">
        <v>1</v>
      </c>
      <c r="G153" s="133">
        <v>1</v>
      </c>
      <c r="H153" s="133">
        <v>1</v>
      </c>
      <c r="I153" s="133">
        <v>0</v>
      </c>
      <c r="J153" s="133">
        <v>1</v>
      </c>
      <c r="K153" s="133">
        <v>0</v>
      </c>
      <c r="L153" s="133">
        <v>0</v>
      </c>
      <c r="M153" s="133">
        <v>1</v>
      </c>
      <c r="N153" s="133">
        <v>0</v>
      </c>
      <c r="O153" s="17"/>
    </row>
    <row r="154" spans="1:15">
      <c r="A154" s="40" t="s">
        <v>56</v>
      </c>
      <c r="B154" s="133">
        <v>122</v>
      </c>
      <c r="C154" s="133">
        <v>11</v>
      </c>
      <c r="D154" s="133">
        <v>9</v>
      </c>
      <c r="E154" s="133">
        <v>16</v>
      </c>
      <c r="F154" s="133">
        <v>7</v>
      </c>
      <c r="G154" s="133">
        <v>10</v>
      </c>
      <c r="H154" s="133">
        <v>15</v>
      </c>
      <c r="I154" s="133">
        <v>10</v>
      </c>
      <c r="J154" s="133">
        <v>11</v>
      </c>
      <c r="K154" s="133">
        <v>12</v>
      </c>
      <c r="L154" s="133">
        <v>8</v>
      </c>
      <c r="M154" s="133">
        <v>3</v>
      </c>
      <c r="N154" s="133">
        <v>10</v>
      </c>
      <c r="O154" s="17"/>
    </row>
    <row r="155" spans="1:15">
      <c r="A155" s="40" t="s">
        <v>52</v>
      </c>
      <c r="B155" s="133">
        <v>3</v>
      </c>
      <c r="C155" s="133">
        <v>0</v>
      </c>
      <c r="D155" s="133">
        <v>0</v>
      </c>
      <c r="E155" s="133">
        <v>0</v>
      </c>
      <c r="F155" s="133">
        <v>1</v>
      </c>
      <c r="G155" s="133">
        <v>1</v>
      </c>
      <c r="H155" s="133">
        <v>0</v>
      </c>
      <c r="I155" s="133">
        <v>0</v>
      </c>
      <c r="J155" s="133">
        <v>0</v>
      </c>
      <c r="K155" s="133">
        <v>0</v>
      </c>
      <c r="L155" s="133">
        <v>0</v>
      </c>
      <c r="M155" s="133">
        <v>0</v>
      </c>
      <c r="N155" s="133">
        <v>1</v>
      </c>
      <c r="O155" s="17"/>
    </row>
    <row r="156" spans="1:15" s="28" customFormat="1">
      <c r="A156" s="42" t="s">
        <v>103</v>
      </c>
      <c r="B156" s="147">
        <v>6</v>
      </c>
      <c r="C156" s="147">
        <v>0</v>
      </c>
      <c r="D156" s="147">
        <v>0</v>
      </c>
      <c r="E156" s="147">
        <v>1</v>
      </c>
      <c r="F156" s="147">
        <v>0</v>
      </c>
      <c r="G156" s="147">
        <v>1</v>
      </c>
      <c r="H156" s="147">
        <v>0</v>
      </c>
      <c r="I156" s="147">
        <v>1</v>
      </c>
      <c r="J156" s="147">
        <v>0</v>
      </c>
      <c r="K156" s="147">
        <v>0</v>
      </c>
      <c r="L156" s="147">
        <v>2</v>
      </c>
      <c r="M156" s="147">
        <v>0</v>
      </c>
      <c r="N156" s="147">
        <v>1</v>
      </c>
      <c r="O156" s="146"/>
    </row>
    <row r="157" spans="1:15">
      <c r="A157" s="40" t="s">
        <v>51</v>
      </c>
      <c r="B157" s="133">
        <v>4</v>
      </c>
      <c r="C157" s="133">
        <v>0</v>
      </c>
      <c r="D157" s="133">
        <v>0</v>
      </c>
      <c r="E157" s="133">
        <v>1</v>
      </c>
      <c r="F157" s="133">
        <v>0</v>
      </c>
      <c r="G157" s="133">
        <v>0</v>
      </c>
      <c r="H157" s="133">
        <v>0</v>
      </c>
      <c r="I157" s="133">
        <v>1</v>
      </c>
      <c r="J157" s="133">
        <v>0</v>
      </c>
      <c r="K157" s="133">
        <v>0</v>
      </c>
      <c r="L157" s="133">
        <v>2</v>
      </c>
      <c r="M157" s="133">
        <v>0</v>
      </c>
      <c r="N157" s="133">
        <v>0</v>
      </c>
      <c r="O157" s="17"/>
    </row>
    <row r="158" spans="1:15">
      <c r="A158" s="40" t="s">
        <v>54</v>
      </c>
      <c r="B158" s="133">
        <v>1</v>
      </c>
      <c r="C158" s="133">
        <v>0</v>
      </c>
      <c r="D158" s="133">
        <v>0</v>
      </c>
      <c r="E158" s="133">
        <v>0</v>
      </c>
      <c r="F158" s="133">
        <v>0</v>
      </c>
      <c r="G158" s="133">
        <v>0</v>
      </c>
      <c r="H158" s="133">
        <v>0</v>
      </c>
      <c r="I158" s="133">
        <v>0</v>
      </c>
      <c r="J158" s="133">
        <v>0</v>
      </c>
      <c r="K158" s="133">
        <v>0</v>
      </c>
      <c r="L158" s="133">
        <v>0</v>
      </c>
      <c r="M158" s="133">
        <v>0</v>
      </c>
      <c r="N158" s="133">
        <v>1</v>
      </c>
      <c r="O158" s="17"/>
    </row>
    <row r="159" spans="1:15">
      <c r="A159" s="40" t="s">
        <v>68</v>
      </c>
      <c r="B159" s="133">
        <v>1</v>
      </c>
      <c r="C159" s="133">
        <v>0</v>
      </c>
      <c r="D159" s="133">
        <v>0</v>
      </c>
      <c r="E159" s="133">
        <v>0</v>
      </c>
      <c r="F159" s="133">
        <v>0</v>
      </c>
      <c r="G159" s="133">
        <v>1</v>
      </c>
      <c r="H159" s="133">
        <v>0</v>
      </c>
      <c r="I159" s="133">
        <v>0</v>
      </c>
      <c r="J159" s="133">
        <v>0</v>
      </c>
      <c r="K159" s="133">
        <v>0</v>
      </c>
      <c r="L159" s="133">
        <v>0</v>
      </c>
      <c r="M159" s="133">
        <v>0</v>
      </c>
      <c r="N159" s="133">
        <v>0</v>
      </c>
      <c r="O159" s="17"/>
    </row>
    <row r="160" spans="1:15" s="28" customFormat="1">
      <c r="A160" s="42" t="s">
        <v>104</v>
      </c>
      <c r="B160" s="147">
        <v>36</v>
      </c>
      <c r="C160" s="147">
        <v>0</v>
      </c>
      <c r="D160" s="147">
        <v>3</v>
      </c>
      <c r="E160" s="147">
        <v>5</v>
      </c>
      <c r="F160" s="147">
        <v>3</v>
      </c>
      <c r="G160" s="147">
        <v>4</v>
      </c>
      <c r="H160" s="147">
        <v>4</v>
      </c>
      <c r="I160" s="147">
        <v>5</v>
      </c>
      <c r="J160" s="147">
        <v>1</v>
      </c>
      <c r="K160" s="147">
        <v>1</v>
      </c>
      <c r="L160" s="147">
        <v>4</v>
      </c>
      <c r="M160" s="147">
        <v>3</v>
      </c>
      <c r="N160" s="147">
        <v>3</v>
      </c>
      <c r="O160" s="146"/>
    </row>
    <row r="161" spans="1:15">
      <c r="A161" s="40" t="s">
        <v>53</v>
      </c>
      <c r="B161" s="133">
        <v>1</v>
      </c>
      <c r="C161" s="133">
        <v>0</v>
      </c>
      <c r="D161" s="133">
        <v>0</v>
      </c>
      <c r="E161" s="133">
        <v>0</v>
      </c>
      <c r="F161" s="133">
        <v>0</v>
      </c>
      <c r="G161" s="133">
        <v>0</v>
      </c>
      <c r="H161" s="133">
        <v>1</v>
      </c>
      <c r="I161" s="133">
        <v>0</v>
      </c>
      <c r="J161" s="133">
        <v>0</v>
      </c>
      <c r="K161" s="133">
        <v>0</v>
      </c>
      <c r="L161" s="133">
        <v>0</v>
      </c>
      <c r="M161" s="133">
        <v>0</v>
      </c>
      <c r="N161" s="133">
        <v>0</v>
      </c>
      <c r="O161" s="17"/>
    </row>
    <row r="162" spans="1:15">
      <c r="A162" s="40" t="s">
        <v>51</v>
      </c>
      <c r="B162" s="133">
        <v>35</v>
      </c>
      <c r="C162" s="133">
        <v>0</v>
      </c>
      <c r="D162" s="133">
        <v>3</v>
      </c>
      <c r="E162" s="133">
        <v>5</v>
      </c>
      <c r="F162" s="133">
        <v>3</v>
      </c>
      <c r="G162" s="133">
        <v>4</v>
      </c>
      <c r="H162" s="133">
        <v>3</v>
      </c>
      <c r="I162" s="133">
        <v>5</v>
      </c>
      <c r="J162" s="133">
        <v>1</v>
      </c>
      <c r="K162" s="133">
        <v>1</v>
      </c>
      <c r="L162" s="133">
        <v>4</v>
      </c>
      <c r="M162" s="133">
        <v>3</v>
      </c>
      <c r="N162" s="133">
        <v>3</v>
      </c>
      <c r="O162" s="17"/>
    </row>
    <row r="163" spans="1:15" s="28" customFormat="1">
      <c r="A163" s="42" t="s">
        <v>26</v>
      </c>
      <c r="B163" s="147">
        <v>48</v>
      </c>
      <c r="C163" s="147">
        <v>2</v>
      </c>
      <c r="D163" s="147">
        <v>2</v>
      </c>
      <c r="E163" s="147">
        <v>2</v>
      </c>
      <c r="F163" s="147">
        <v>7</v>
      </c>
      <c r="G163" s="147">
        <v>4</v>
      </c>
      <c r="H163" s="147">
        <v>2</v>
      </c>
      <c r="I163" s="147">
        <v>6</v>
      </c>
      <c r="J163" s="147">
        <v>2</v>
      </c>
      <c r="K163" s="147">
        <v>5</v>
      </c>
      <c r="L163" s="147">
        <v>5</v>
      </c>
      <c r="M163" s="147">
        <v>8</v>
      </c>
      <c r="N163" s="147">
        <v>3</v>
      </c>
      <c r="O163" s="146"/>
    </row>
    <row r="164" spans="1:15">
      <c r="A164" s="40" t="s">
        <v>51</v>
      </c>
      <c r="B164" s="133">
        <v>9</v>
      </c>
      <c r="C164" s="133">
        <v>0</v>
      </c>
      <c r="D164" s="133">
        <v>0</v>
      </c>
      <c r="E164" s="133">
        <v>0</v>
      </c>
      <c r="F164" s="133">
        <v>1</v>
      </c>
      <c r="G164" s="133">
        <v>1</v>
      </c>
      <c r="H164" s="133">
        <v>1</v>
      </c>
      <c r="I164" s="133">
        <v>0</v>
      </c>
      <c r="J164" s="133">
        <v>0</v>
      </c>
      <c r="K164" s="133">
        <v>1</v>
      </c>
      <c r="L164" s="133">
        <v>1</v>
      </c>
      <c r="M164" s="133">
        <v>2</v>
      </c>
      <c r="N164" s="133">
        <v>2</v>
      </c>
      <c r="O164" s="17"/>
    </row>
    <row r="165" spans="1:15">
      <c r="A165" s="40" t="s">
        <v>55</v>
      </c>
      <c r="B165" s="133">
        <v>1</v>
      </c>
      <c r="C165" s="133">
        <v>0</v>
      </c>
      <c r="D165" s="133">
        <v>1</v>
      </c>
      <c r="E165" s="133">
        <v>0</v>
      </c>
      <c r="F165" s="133">
        <v>0</v>
      </c>
      <c r="G165" s="133">
        <v>0</v>
      </c>
      <c r="H165" s="133">
        <v>0</v>
      </c>
      <c r="I165" s="133">
        <v>0</v>
      </c>
      <c r="J165" s="133">
        <v>0</v>
      </c>
      <c r="K165" s="133">
        <v>0</v>
      </c>
      <c r="L165" s="133">
        <v>0</v>
      </c>
      <c r="M165" s="133">
        <v>0</v>
      </c>
      <c r="N165" s="133">
        <v>0</v>
      </c>
      <c r="O165" s="17"/>
    </row>
    <row r="166" spans="1:15">
      <c r="A166" s="40" t="s">
        <v>54</v>
      </c>
      <c r="B166" s="133">
        <v>1</v>
      </c>
      <c r="C166" s="133">
        <v>0</v>
      </c>
      <c r="D166" s="133">
        <v>0</v>
      </c>
      <c r="E166" s="133">
        <v>0</v>
      </c>
      <c r="F166" s="133">
        <v>0</v>
      </c>
      <c r="G166" s="133">
        <v>0</v>
      </c>
      <c r="H166" s="133">
        <v>0</v>
      </c>
      <c r="I166" s="133">
        <v>0</v>
      </c>
      <c r="J166" s="133">
        <v>0</v>
      </c>
      <c r="K166" s="133">
        <v>0</v>
      </c>
      <c r="L166" s="133">
        <v>0</v>
      </c>
      <c r="M166" s="133">
        <v>1</v>
      </c>
      <c r="N166" s="133">
        <v>0</v>
      </c>
      <c r="O166" s="17"/>
    </row>
    <row r="167" spans="1:15">
      <c r="A167" s="40" t="s">
        <v>56</v>
      </c>
      <c r="B167" s="133">
        <v>34</v>
      </c>
      <c r="C167" s="133">
        <v>1</v>
      </c>
      <c r="D167" s="133">
        <v>1</v>
      </c>
      <c r="E167" s="133">
        <v>2</v>
      </c>
      <c r="F167" s="133">
        <v>6</v>
      </c>
      <c r="G167" s="133">
        <v>3</v>
      </c>
      <c r="H167" s="133">
        <v>1</v>
      </c>
      <c r="I167" s="133">
        <v>5</v>
      </c>
      <c r="J167" s="133">
        <v>2</v>
      </c>
      <c r="K167" s="133">
        <v>4</v>
      </c>
      <c r="L167" s="133">
        <v>4</v>
      </c>
      <c r="M167" s="133">
        <v>4</v>
      </c>
      <c r="N167" s="133">
        <v>1</v>
      </c>
      <c r="O167" s="17"/>
    </row>
    <row r="168" spans="1:15">
      <c r="A168" s="40" t="s">
        <v>52</v>
      </c>
      <c r="B168" s="133">
        <v>3</v>
      </c>
      <c r="C168" s="133">
        <v>1</v>
      </c>
      <c r="D168" s="133">
        <v>0</v>
      </c>
      <c r="E168" s="133">
        <v>0</v>
      </c>
      <c r="F168" s="133">
        <v>0</v>
      </c>
      <c r="G168" s="133">
        <v>0</v>
      </c>
      <c r="H168" s="133">
        <v>0</v>
      </c>
      <c r="I168" s="133">
        <v>1</v>
      </c>
      <c r="J168" s="133">
        <v>0</v>
      </c>
      <c r="K168" s="133">
        <v>0</v>
      </c>
      <c r="L168" s="133">
        <v>0</v>
      </c>
      <c r="M168" s="133">
        <v>1</v>
      </c>
      <c r="N168" s="133">
        <v>0</v>
      </c>
      <c r="O168" s="17"/>
    </row>
    <row r="169" spans="1:15" s="28" customFormat="1">
      <c r="A169" s="42" t="s">
        <v>303</v>
      </c>
      <c r="B169" s="147">
        <v>76</v>
      </c>
      <c r="C169" s="147">
        <v>10</v>
      </c>
      <c r="D169" s="147">
        <v>9</v>
      </c>
      <c r="E169" s="147">
        <v>10</v>
      </c>
      <c r="F169" s="147">
        <v>8</v>
      </c>
      <c r="G169" s="147">
        <v>9</v>
      </c>
      <c r="H169" s="147">
        <v>6</v>
      </c>
      <c r="I169" s="147">
        <v>5</v>
      </c>
      <c r="J169" s="147">
        <v>2</v>
      </c>
      <c r="K169" s="147">
        <v>2</v>
      </c>
      <c r="L169" s="147">
        <v>3</v>
      </c>
      <c r="M169" s="147">
        <v>6</v>
      </c>
      <c r="N169" s="147">
        <v>6</v>
      </c>
      <c r="O169" s="146"/>
    </row>
    <row r="170" spans="1:15">
      <c r="A170" s="40" t="s">
        <v>51</v>
      </c>
      <c r="B170" s="133">
        <v>38</v>
      </c>
      <c r="C170" s="133">
        <v>2</v>
      </c>
      <c r="D170" s="133">
        <v>2</v>
      </c>
      <c r="E170" s="133">
        <v>6</v>
      </c>
      <c r="F170" s="133">
        <v>5</v>
      </c>
      <c r="G170" s="133">
        <v>5</v>
      </c>
      <c r="H170" s="133">
        <v>4</v>
      </c>
      <c r="I170" s="133">
        <v>4</v>
      </c>
      <c r="J170" s="133">
        <v>2</v>
      </c>
      <c r="K170" s="133">
        <v>1</v>
      </c>
      <c r="L170" s="133">
        <v>2</v>
      </c>
      <c r="M170" s="133">
        <v>3</v>
      </c>
      <c r="N170" s="133">
        <v>2</v>
      </c>
      <c r="O170" s="17"/>
    </row>
    <row r="171" spans="1:15">
      <c r="A171" s="40" t="s">
        <v>55</v>
      </c>
      <c r="B171" s="133">
        <v>23</v>
      </c>
      <c r="C171" s="133">
        <v>7</v>
      </c>
      <c r="D171" s="133">
        <v>4</v>
      </c>
      <c r="E171" s="133">
        <v>3</v>
      </c>
      <c r="F171" s="133">
        <v>1</v>
      </c>
      <c r="G171" s="133">
        <v>0</v>
      </c>
      <c r="H171" s="133">
        <v>0</v>
      </c>
      <c r="I171" s="133">
        <v>0</v>
      </c>
      <c r="J171" s="133">
        <v>0</v>
      </c>
      <c r="K171" s="133">
        <v>0</v>
      </c>
      <c r="L171" s="133">
        <v>1</v>
      </c>
      <c r="M171" s="133">
        <v>3</v>
      </c>
      <c r="N171" s="133">
        <v>4</v>
      </c>
      <c r="O171" s="17"/>
    </row>
    <row r="172" spans="1:15">
      <c r="A172" s="40" t="s">
        <v>54</v>
      </c>
      <c r="B172" s="133">
        <v>2</v>
      </c>
      <c r="C172" s="133">
        <v>0</v>
      </c>
      <c r="D172" s="133">
        <v>0</v>
      </c>
      <c r="E172" s="133">
        <v>0</v>
      </c>
      <c r="F172" s="133">
        <v>0</v>
      </c>
      <c r="G172" s="133">
        <v>0</v>
      </c>
      <c r="H172" s="133">
        <v>0</v>
      </c>
      <c r="I172" s="133">
        <v>1</v>
      </c>
      <c r="J172" s="133">
        <v>0</v>
      </c>
      <c r="K172" s="133">
        <v>1</v>
      </c>
      <c r="L172" s="133">
        <v>0</v>
      </c>
      <c r="M172" s="133">
        <v>0</v>
      </c>
      <c r="N172" s="133">
        <v>0</v>
      </c>
      <c r="O172" s="17"/>
    </row>
    <row r="173" spans="1:15">
      <c r="A173" s="40" t="s">
        <v>68</v>
      </c>
      <c r="B173" s="133">
        <v>2</v>
      </c>
      <c r="C173" s="133">
        <v>0</v>
      </c>
      <c r="D173" s="133">
        <v>1</v>
      </c>
      <c r="E173" s="133">
        <v>0</v>
      </c>
      <c r="F173" s="133">
        <v>0</v>
      </c>
      <c r="G173" s="133">
        <v>0</v>
      </c>
      <c r="H173" s="133">
        <v>1</v>
      </c>
      <c r="I173" s="133">
        <v>0</v>
      </c>
      <c r="J173" s="133">
        <v>0</v>
      </c>
      <c r="K173" s="133">
        <v>0</v>
      </c>
      <c r="L173" s="133">
        <v>0</v>
      </c>
      <c r="M173" s="133">
        <v>0</v>
      </c>
      <c r="N173" s="133">
        <v>0</v>
      </c>
      <c r="O173" s="17"/>
    </row>
    <row r="174" spans="1:15">
      <c r="A174" s="40" t="s">
        <v>56</v>
      </c>
      <c r="B174" s="133">
        <v>5</v>
      </c>
      <c r="C174" s="133">
        <v>0</v>
      </c>
      <c r="D174" s="133">
        <v>1</v>
      </c>
      <c r="E174" s="133">
        <v>1</v>
      </c>
      <c r="F174" s="133">
        <v>0</v>
      </c>
      <c r="G174" s="133">
        <v>2</v>
      </c>
      <c r="H174" s="133">
        <v>1</v>
      </c>
      <c r="I174" s="133">
        <v>0</v>
      </c>
      <c r="J174" s="133">
        <v>0</v>
      </c>
      <c r="K174" s="133">
        <v>0</v>
      </c>
      <c r="L174" s="133">
        <v>0</v>
      </c>
      <c r="M174" s="133">
        <v>0</v>
      </c>
      <c r="N174" s="133">
        <v>0</v>
      </c>
      <c r="O174" s="17"/>
    </row>
    <row r="175" spans="1:15">
      <c r="A175" s="40" t="s">
        <v>52</v>
      </c>
      <c r="B175" s="133">
        <v>6</v>
      </c>
      <c r="C175" s="133">
        <v>1</v>
      </c>
      <c r="D175" s="133">
        <v>1</v>
      </c>
      <c r="E175" s="133">
        <v>0</v>
      </c>
      <c r="F175" s="133">
        <v>2</v>
      </c>
      <c r="G175" s="133">
        <v>2</v>
      </c>
      <c r="H175" s="133">
        <v>0</v>
      </c>
      <c r="I175" s="133">
        <v>0</v>
      </c>
      <c r="J175" s="133">
        <v>0</v>
      </c>
      <c r="K175" s="133">
        <v>0</v>
      </c>
      <c r="L175" s="133">
        <v>0</v>
      </c>
      <c r="M175" s="133">
        <v>0</v>
      </c>
      <c r="N175" s="133">
        <v>0</v>
      </c>
      <c r="O175" s="17"/>
    </row>
    <row r="176" spans="1:15" s="28" customFormat="1">
      <c r="A176" s="42" t="s">
        <v>66</v>
      </c>
      <c r="B176" s="147">
        <v>680</v>
      </c>
      <c r="C176" s="147">
        <v>52</v>
      </c>
      <c r="D176" s="147">
        <v>51</v>
      </c>
      <c r="E176" s="147">
        <v>59</v>
      </c>
      <c r="F176" s="147">
        <v>61</v>
      </c>
      <c r="G176" s="147">
        <v>60</v>
      </c>
      <c r="H176" s="147">
        <v>50</v>
      </c>
      <c r="I176" s="147">
        <v>65</v>
      </c>
      <c r="J176" s="147">
        <v>60</v>
      </c>
      <c r="K176" s="147">
        <v>58</v>
      </c>
      <c r="L176" s="147">
        <v>52</v>
      </c>
      <c r="M176" s="147">
        <v>58</v>
      </c>
      <c r="N176" s="147">
        <v>54</v>
      </c>
      <c r="O176" s="146"/>
    </row>
    <row r="177" spans="1:15">
      <c r="A177" s="40" t="s">
        <v>53</v>
      </c>
      <c r="B177" s="133">
        <v>22</v>
      </c>
      <c r="C177" s="133">
        <v>0</v>
      </c>
      <c r="D177" s="133">
        <v>4</v>
      </c>
      <c r="E177" s="133">
        <v>2</v>
      </c>
      <c r="F177" s="133">
        <v>3</v>
      </c>
      <c r="G177" s="133">
        <v>2</v>
      </c>
      <c r="H177" s="133">
        <v>1</v>
      </c>
      <c r="I177" s="133">
        <v>1</v>
      </c>
      <c r="J177" s="133">
        <v>3</v>
      </c>
      <c r="K177" s="133">
        <v>2</v>
      </c>
      <c r="L177" s="133">
        <v>2</v>
      </c>
      <c r="M177" s="133">
        <v>2</v>
      </c>
      <c r="N177" s="133">
        <v>0</v>
      </c>
      <c r="O177" s="17"/>
    </row>
    <row r="178" spans="1:15">
      <c r="A178" s="40" t="s">
        <v>51</v>
      </c>
      <c r="B178" s="133">
        <v>328</v>
      </c>
      <c r="C178" s="133">
        <v>21</v>
      </c>
      <c r="D178" s="133">
        <v>21</v>
      </c>
      <c r="E178" s="133">
        <v>27</v>
      </c>
      <c r="F178" s="133">
        <v>31</v>
      </c>
      <c r="G178" s="133">
        <v>27</v>
      </c>
      <c r="H178" s="133">
        <v>27</v>
      </c>
      <c r="I178" s="133">
        <v>30</v>
      </c>
      <c r="J178" s="133">
        <v>31</v>
      </c>
      <c r="K178" s="133">
        <v>28</v>
      </c>
      <c r="L178" s="133">
        <v>28</v>
      </c>
      <c r="M178" s="133">
        <v>29</v>
      </c>
      <c r="N178" s="133">
        <v>28</v>
      </c>
      <c r="O178" s="17"/>
    </row>
    <row r="179" spans="1:15">
      <c r="A179" s="40" t="s">
        <v>55</v>
      </c>
      <c r="B179" s="133">
        <v>158</v>
      </c>
      <c r="C179" s="133">
        <v>14</v>
      </c>
      <c r="D179" s="133">
        <v>9</v>
      </c>
      <c r="E179" s="133">
        <v>10</v>
      </c>
      <c r="F179" s="133">
        <v>11</v>
      </c>
      <c r="G179" s="133">
        <v>13</v>
      </c>
      <c r="H179" s="133">
        <v>13</v>
      </c>
      <c r="I179" s="133">
        <v>16</v>
      </c>
      <c r="J179" s="133">
        <v>12</v>
      </c>
      <c r="K179" s="133">
        <v>12</v>
      </c>
      <c r="L179" s="133">
        <v>17</v>
      </c>
      <c r="M179" s="133">
        <v>13</v>
      </c>
      <c r="N179" s="133">
        <v>18</v>
      </c>
      <c r="O179" s="17"/>
    </row>
    <row r="180" spans="1:15">
      <c r="A180" s="40" t="s">
        <v>62</v>
      </c>
      <c r="B180" s="133">
        <v>1</v>
      </c>
      <c r="C180" s="133">
        <v>0</v>
      </c>
      <c r="D180" s="133">
        <v>0</v>
      </c>
      <c r="E180" s="133">
        <v>0</v>
      </c>
      <c r="F180" s="133">
        <v>0</v>
      </c>
      <c r="G180" s="133">
        <v>0</v>
      </c>
      <c r="H180" s="133">
        <v>0</v>
      </c>
      <c r="I180" s="133">
        <v>0</v>
      </c>
      <c r="J180" s="133">
        <v>1</v>
      </c>
      <c r="K180" s="133">
        <v>0</v>
      </c>
      <c r="L180" s="133">
        <v>0</v>
      </c>
      <c r="M180" s="133">
        <v>0</v>
      </c>
      <c r="N180" s="133">
        <v>0</v>
      </c>
      <c r="O180" s="17"/>
    </row>
    <row r="181" spans="1:15">
      <c r="A181" s="40" t="s">
        <v>54</v>
      </c>
      <c r="B181" s="133">
        <v>86</v>
      </c>
      <c r="C181" s="133">
        <v>9</v>
      </c>
      <c r="D181" s="133">
        <v>6</v>
      </c>
      <c r="E181" s="133">
        <v>8</v>
      </c>
      <c r="F181" s="133">
        <v>9</v>
      </c>
      <c r="G181" s="133">
        <v>8</v>
      </c>
      <c r="H181" s="133">
        <v>5</v>
      </c>
      <c r="I181" s="133">
        <v>10</v>
      </c>
      <c r="J181" s="133">
        <v>6</v>
      </c>
      <c r="K181" s="133">
        <v>6</v>
      </c>
      <c r="L181" s="133">
        <v>3</v>
      </c>
      <c r="M181" s="133">
        <v>9</v>
      </c>
      <c r="N181" s="133">
        <v>7</v>
      </c>
      <c r="O181" s="17"/>
    </row>
    <row r="182" spans="1:15">
      <c r="A182" s="40" t="s">
        <v>67</v>
      </c>
      <c r="B182" s="133">
        <v>1</v>
      </c>
      <c r="C182" s="133">
        <v>0</v>
      </c>
      <c r="D182" s="133">
        <v>0</v>
      </c>
      <c r="E182" s="133">
        <v>0</v>
      </c>
      <c r="F182" s="133">
        <v>0</v>
      </c>
      <c r="G182" s="133">
        <v>0</v>
      </c>
      <c r="H182" s="133">
        <v>0</v>
      </c>
      <c r="I182" s="133">
        <v>0</v>
      </c>
      <c r="J182" s="133">
        <v>0</v>
      </c>
      <c r="K182" s="133">
        <v>0</v>
      </c>
      <c r="L182" s="133">
        <v>0</v>
      </c>
      <c r="M182" s="133">
        <v>1</v>
      </c>
      <c r="N182" s="133">
        <v>0</v>
      </c>
      <c r="O182" s="17"/>
    </row>
    <row r="183" spans="1:15">
      <c r="A183" s="40" t="s">
        <v>63</v>
      </c>
      <c r="B183" s="133">
        <v>35</v>
      </c>
      <c r="C183" s="133">
        <v>1</v>
      </c>
      <c r="D183" s="133">
        <v>4</v>
      </c>
      <c r="E183" s="133">
        <v>5</v>
      </c>
      <c r="F183" s="133">
        <v>4</v>
      </c>
      <c r="G183" s="133">
        <v>5</v>
      </c>
      <c r="H183" s="133">
        <v>3</v>
      </c>
      <c r="I183" s="133">
        <v>1</v>
      </c>
      <c r="J183" s="133">
        <v>4</v>
      </c>
      <c r="K183" s="133">
        <v>3</v>
      </c>
      <c r="L183" s="133">
        <v>2</v>
      </c>
      <c r="M183" s="133">
        <v>3</v>
      </c>
      <c r="N183" s="133">
        <v>0</v>
      </c>
      <c r="O183" s="17"/>
    </row>
    <row r="184" spans="1:15">
      <c r="A184" s="40" t="s">
        <v>56</v>
      </c>
      <c r="B184" s="133">
        <v>49</v>
      </c>
      <c r="C184" s="133">
        <v>7</v>
      </c>
      <c r="D184" s="133">
        <v>7</v>
      </c>
      <c r="E184" s="133">
        <v>7</v>
      </c>
      <c r="F184" s="133">
        <v>3</v>
      </c>
      <c r="G184" s="133">
        <v>5</v>
      </c>
      <c r="H184" s="133">
        <v>1</v>
      </c>
      <c r="I184" s="133">
        <v>7</v>
      </c>
      <c r="J184" s="133">
        <v>3</v>
      </c>
      <c r="K184" s="133">
        <v>7</v>
      </c>
      <c r="L184" s="133">
        <v>0</v>
      </c>
      <c r="M184" s="133">
        <v>1</v>
      </c>
      <c r="N184" s="133">
        <v>1</v>
      </c>
      <c r="O184" s="17"/>
    </row>
    <row r="185" spans="1:15" s="28" customFormat="1">
      <c r="A185" s="42" t="s">
        <v>27</v>
      </c>
      <c r="B185" s="147">
        <v>216</v>
      </c>
      <c r="C185" s="147">
        <v>22</v>
      </c>
      <c r="D185" s="147">
        <v>22</v>
      </c>
      <c r="E185" s="147">
        <v>21</v>
      </c>
      <c r="F185" s="147">
        <v>21</v>
      </c>
      <c r="G185" s="147">
        <v>23</v>
      </c>
      <c r="H185" s="147">
        <v>25</v>
      </c>
      <c r="I185" s="147">
        <v>14</v>
      </c>
      <c r="J185" s="147">
        <v>18</v>
      </c>
      <c r="K185" s="147">
        <v>18</v>
      </c>
      <c r="L185" s="147">
        <v>8</v>
      </c>
      <c r="M185" s="147">
        <v>12</v>
      </c>
      <c r="N185" s="147">
        <v>12</v>
      </c>
      <c r="O185" s="146"/>
    </row>
    <row r="186" spans="1:15">
      <c r="A186" s="40" t="s">
        <v>51</v>
      </c>
      <c r="B186" s="133">
        <v>206</v>
      </c>
      <c r="C186" s="133">
        <v>21</v>
      </c>
      <c r="D186" s="133">
        <v>20</v>
      </c>
      <c r="E186" s="133">
        <v>20</v>
      </c>
      <c r="F186" s="133">
        <v>21</v>
      </c>
      <c r="G186" s="133">
        <v>21</v>
      </c>
      <c r="H186" s="133">
        <v>25</v>
      </c>
      <c r="I186" s="133">
        <v>14</v>
      </c>
      <c r="J186" s="133">
        <v>18</v>
      </c>
      <c r="K186" s="133">
        <v>18</v>
      </c>
      <c r="L186" s="133">
        <v>7</v>
      </c>
      <c r="M186" s="133">
        <v>12</v>
      </c>
      <c r="N186" s="133">
        <v>9</v>
      </c>
      <c r="O186" s="17"/>
    </row>
    <row r="187" spans="1:15">
      <c r="A187" s="40" t="s">
        <v>54</v>
      </c>
      <c r="B187" s="133">
        <v>7</v>
      </c>
      <c r="C187" s="133">
        <v>1</v>
      </c>
      <c r="D187" s="133">
        <v>2</v>
      </c>
      <c r="E187" s="133">
        <v>1</v>
      </c>
      <c r="F187" s="133">
        <v>0</v>
      </c>
      <c r="G187" s="133">
        <v>2</v>
      </c>
      <c r="H187" s="133">
        <v>0</v>
      </c>
      <c r="I187" s="133">
        <v>0</v>
      </c>
      <c r="J187" s="133">
        <v>0</v>
      </c>
      <c r="K187" s="133">
        <v>0</v>
      </c>
      <c r="L187" s="133">
        <v>0</v>
      </c>
      <c r="M187" s="133">
        <v>0</v>
      </c>
      <c r="N187" s="133">
        <v>1</v>
      </c>
      <c r="O187" s="17"/>
    </row>
    <row r="188" spans="1:15">
      <c r="A188" s="40" t="s">
        <v>56</v>
      </c>
      <c r="B188" s="133">
        <v>3</v>
      </c>
      <c r="C188" s="133">
        <v>0</v>
      </c>
      <c r="D188" s="133">
        <v>0</v>
      </c>
      <c r="E188" s="133">
        <v>0</v>
      </c>
      <c r="F188" s="133">
        <v>0</v>
      </c>
      <c r="G188" s="133">
        <v>0</v>
      </c>
      <c r="H188" s="133">
        <v>0</v>
      </c>
      <c r="I188" s="133">
        <v>0</v>
      </c>
      <c r="J188" s="133">
        <v>0</v>
      </c>
      <c r="K188" s="133">
        <v>0</v>
      </c>
      <c r="L188" s="133">
        <v>1</v>
      </c>
      <c r="M188" s="133">
        <v>0</v>
      </c>
      <c r="N188" s="133">
        <v>2</v>
      </c>
      <c r="O188" s="17"/>
    </row>
    <row r="189" spans="1:15" s="28" customFormat="1">
      <c r="A189" s="42" t="s">
        <v>28</v>
      </c>
      <c r="B189" s="147">
        <v>115</v>
      </c>
      <c r="C189" s="147">
        <v>6</v>
      </c>
      <c r="D189" s="147">
        <v>6</v>
      </c>
      <c r="E189" s="147">
        <v>10</v>
      </c>
      <c r="F189" s="147">
        <v>13</v>
      </c>
      <c r="G189" s="147">
        <v>11</v>
      </c>
      <c r="H189" s="147">
        <v>7</v>
      </c>
      <c r="I189" s="147">
        <v>7</v>
      </c>
      <c r="J189" s="147">
        <v>5</v>
      </c>
      <c r="K189" s="147">
        <v>11</v>
      </c>
      <c r="L189" s="147">
        <v>12</v>
      </c>
      <c r="M189" s="147">
        <v>14</v>
      </c>
      <c r="N189" s="147">
        <v>13</v>
      </c>
      <c r="O189" s="146"/>
    </row>
    <row r="190" spans="1:15">
      <c r="A190" s="40" t="s">
        <v>51</v>
      </c>
      <c r="B190" s="133">
        <v>61</v>
      </c>
      <c r="C190" s="133">
        <v>2</v>
      </c>
      <c r="D190" s="133">
        <v>0</v>
      </c>
      <c r="E190" s="133">
        <v>4</v>
      </c>
      <c r="F190" s="133">
        <v>6</v>
      </c>
      <c r="G190" s="133">
        <v>6</v>
      </c>
      <c r="H190" s="133">
        <v>0</v>
      </c>
      <c r="I190" s="133">
        <v>2</v>
      </c>
      <c r="J190" s="133">
        <v>4</v>
      </c>
      <c r="K190" s="133">
        <v>7</v>
      </c>
      <c r="L190" s="133">
        <v>9</v>
      </c>
      <c r="M190" s="133">
        <v>12</v>
      </c>
      <c r="N190" s="133">
        <v>9</v>
      </c>
      <c r="O190" s="17"/>
    </row>
    <row r="191" spans="1:15">
      <c r="A191" s="40" t="s">
        <v>54</v>
      </c>
      <c r="B191" s="133">
        <v>4</v>
      </c>
      <c r="C191" s="133">
        <v>0</v>
      </c>
      <c r="D191" s="133">
        <v>1</v>
      </c>
      <c r="E191" s="133">
        <v>0</v>
      </c>
      <c r="F191" s="133">
        <v>0</v>
      </c>
      <c r="G191" s="133">
        <v>0</v>
      </c>
      <c r="H191" s="133">
        <v>1</v>
      </c>
      <c r="I191" s="133">
        <v>1</v>
      </c>
      <c r="J191" s="133">
        <v>0</v>
      </c>
      <c r="K191" s="133">
        <v>0</v>
      </c>
      <c r="L191" s="133">
        <v>0</v>
      </c>
      <c r="M191" s="133">
        <v>1</v>
      </c>
      <c r="N191" s="133">
        <v>0</v>
      </c>
      <c r="O191" s="17"/>
    </row>
    <row r="192" spans="1:15">
      <c r="A192" s="40" t="s">
        <v>63</v>
      </c>
      <c r="B192" s="133">
        <v>6</v>
      </c>
      <c r="C192" s="133">
        <v>0</v>
      </c>
      <c r="D192" s="133">
        <v>1</v>
      </c>
      <c r="E192" s="133">
        <v>1</v>
      </c>
      <c r="F192" s="133">
        <v>0</v>
      </c>
      <c r="G192" s="133">
        <v>1</v>
      </c>
      <c r="H192" s="133">
        <v>2</v>
      </c>
      <c r="I192" s="133">
        <v>0</v>
      </c>
      <c r="J192" s="133">
        <v>0</v>
      </c>
      <c r="K192" s="133">
        <v>0</v>
      </c>
      <c r="L192" s="133">
        <v>1</v>
      </c>
      <c r="M192" s="133">
        <v>0</v>
      </c>
      <c r="N192" s="133">
        <v>0</v>
      </c>
      <c r="O192" s="17"/>
    </row>
    <row r="193" spans="1:15">
      <c r="A193" s="40" t="s">
        <v>56</v>
      </c>
      <c r="B193" s="133">
        <v>39</v>
      </c>
      <c r="C193" s="133">
        <v>3</v>
      </c>
      <c r="D193" s="133">
        <v>4</v>
      </c>
      <c r="E193" s="133">
        <v>4</v>
      </c>
      <c r="F193" s="133">
        <v>7</v>
      </c>
      <c r="G193" s="133">
        <v>4</v>
      </c>
      <c r="H193" s="133">
        <v>4</v>
      </c>
      <c r="I193" s="133">
        <v>4</v>
      </c>
      <c r="J193" s="133">
        <v>1</v>
      </c>
      <c r="K193" s="133">
        <v>3</v>
      </c>
      <c r="L193" s="133">
        <v>2</v>
      </c>
      <c r="M193" s="133">
        <v>1</v>
      </c>
      <c r="N193" s="133">
        <v>2</v>
      </c>
      <c r="O193" s="17"/>
    </row>
    <row r="194" spans="1:15">
      <c r="A194" s="40" t="s">
        <v>52</v>
      </c>
      <c r="B194" s="133">
        <v>5</v>
      </c>
      <c r="C194" s="133">
        <v>1</v>
      </c>
      <c r="D194" s="133">
        <v>0</v>
      </c>
      <c r="E194" s="133">
        <v>1</v>
      </c>
      <c r="F194" s="133">
        <v>0</v>
      </c>
      <c r="G194" s="133">
        <v>0</v>
      </c>
      <c r="H194" s="133">
        <v>0</v>
      </c>
      <c r="I194" s="133">
        <v>0</v>
      </c>
      <c r="J194" s="133">
        <v>0</v>
      </c>
      <c r="K194" s="133">
        <v>1</v>
      </c>
      <c r="L194" s="133">
        <v>0</v>
      </c>
      <c r="M194" s="133">
        <v>0</v>
      </c>
      <c r="N194" s="133">
        <v>2</v>
      </c>
      <c r="O194" s="17"/>
    </row>
    <row r="195" spans="1:15" s="28" customFormat="1">
      <c r="A195" s="42" t="s">
        <v>143</v>
      </c>
      <c r="B195" s="147">
        <v>1</v>
      </c>
      <c r="C195" s="147">
        <v>0</v>
      </c>
      <c r="D195" s="147">
        <v>1</v>
      </c>
      <c r="E195" s="147">
        <v>0</v>
      </c>
      <c r="F195" s="147">
        <v>0</v>
      </c>
      <c r="G195" s="147">
        <v>0</v>
      </c>
      <c r="H195" s="147">
        <v>0</v>
      </c>
      <c r="I195" s="147">
        <v>0</v>
      </c>
      <c r="J195" s="147">
        <v>0</v>
      </c>
      <c r="K195" s="147">
        <v>0</v>
      </c>
      <c r="L195" s="147">
        <v>0</v>
      </c>
      <c r="M195" s="147">
        <v>0</v>
      </c>
      <c r="N195" s="147">
        <v>0</v>
      </c>
      <c r="O195" s="146"/>
    </row>
    <row r="196" spans="1:15">
      <c r="A196" s="40" t="s">
        <v>52</v>
      </c>
      <c r="B196" s="133">
        <v>1</v>
      </c>
      <c r="C196" s="133">
        <v>0</v>
      </c>
      <c r="D196" s="133">
        <v>1</v>
      </c>
      <c r="E196" s="133">
        <v>0</v>
      </c>
      <c r="F196" s="133">
        <v>0</v>
      </c>
      <c r="G196" s="133">
        <v>0</v>
      </c>
      <c r="H196" s="133">
        <v>0</v>
      </c>
      <c r="I196" s="133">
        <v>0</v>
      </c>
      <c r="J196" s="133">
        <v>0</v>
      </c>
      <c r="K196" s="133">
        <v>0</v>
      </c>
      <c r="L196" s="133">
        <v>0</v>
      </c>
      <c r="M196" s="133">
        <v>0</v>
      </c>
      <c r="N196" s="133">
        <v>0</v>
      </c>
      <c r="O196" s="17"/>
    </row>
    <row r="197" spans="1:15" s="28" customFormat="1">
      <c r="A197" s="42" t="s">
        <v>109</v>
      </c>
      <c r="B197" s="147">
        <v>107</v>
      </c>
      <c r="C197" s="147">
        <v>8</v>
      </c>
      <c r="D197" s="147">
        <v>7</v>
      </c>
      <c r="E197" s="147">
        <v>6</v>
      </c>
      <c r="F197" s="147">
        <v>9</v>
      </c>
      <c r="G197" s="147">
        <v>10</v>
      </c>
      <c r="H197" s="147">
        <v>6</v>
      </c>
      <c r="I197" s="147">
        <v>12</v>
      </c>
      <c r="J197" s="147">
        <v>11</v>
      </c>
      <c r="K197" s="147">
        <v>9</v>
      </c>
      <c r="L197" s="147">
        <v>7</v>
      </c>
      <c r="M197" s="147">
        <v>11</v>
      </c>
      <c r="N197" s="147">
        <v>11</v>
      </c>
      <c r="O197" s="146"/>
    </row>
    <row r="198" spans="1:15">
      <c r="A198" s="40" t="s">
        <v>53</v>
      </c>
      <c r="B198" s="133">
        <v>9</v>
      </c>
      <c r="C198" s="133">
        <v>1</v>
      </c>
      <c r="D198" s="133">
        <v>0</v>
      </c>
      <c r="E198" s="133">
        <v>0</v>
      </c>
      <c r="F198" s="133">
        <v>0</v>
      </c>
      <c r="G198" s="133">
        <v>2</v>
      </c>
      <c r="H198" s="133">
        <v>0</v>
      </c>
      <c r="I198" s="133">
        <v>1</v>
      </c>
      <c r="J198" s="133">
        <v>3</v>
      </c>
      <c r="K198" s="133">
        <v>0</v>
      </c>
      <c r="L198" s="133">
        <v>1</v>
      </c>
      <c r="M198" s="133">
        <v>0</v>
      </c>
      <c r="N198" s="133">
        <v>1</v>
      </c>
      <c r="O198" s="17"/>
    </row>
    <row r="199" spans="1:15">
      <c r="A199" s="40" t="s">
        <v>51</v>
      </c>
      <c r="B199" s="133">
        <v>86</v>
      </c>
      <c r="C199" s="133">
        <v>6</v>
      </c>
      <c r="D199" s="133">
        <v>5</v>
      </c>
      <c r="E199" s="133">
        <v>6</v>
      </c>
      <c r="F199" s="133">
        <v>9</v>
      </c>
      <c r="G199" s="133">
        <v>6</v>
      </c>
      <c r="H199" s="133">
        <v>6</v>
      </c>
      <c r="I199" s="133">
        <v>10</v>
      </c>
      <c r="J199" s="133">
        <v>6</v>
      </c>
      <c r="K199" s="133">
        <v>9</v>
      </c>
      <c r="L199" s="133">
        <v>6</v>
      </c>
      <c r="M199" s="133">
        <v>9</v>
      </c>
      <c r="N199" s="133">
        <v>8</v>
      </c>
      <c r="O199" s="17"/>
    </row>
    <row r="200" spans="1:15">
      <c r="A200" s="40" t="s">
        <v>68</v>
      </c>
      <c r="B200" s="133">
        <v>5</v>
      </c>
      <c r="C200" s="133">
        <v>0</v>
      </c>
      <c r="D200" s="133">
        <v>1</v>
      </c>
      <c r="E200" s="133">
        <v>0</v>
      </c>
      <c r="F200" s="133">
        <v>0</v>
      </c>
      <c r="G200" s="133">
        <v>0</v>
      </c>
      <c r="H200" s="133">
        <v>0</v>
      </c>
      <c r="I200" s="133">
        <v>1</v>
      </c>
      <c r="J200" s="133">
        <v>0</v>
      </c>
      <c r="K200" s="133">
        <v>0</v>
      </c>
      <c r="L200" s="133">
        <v>0</v>
      </c>
      <c r="M200" s="133">
        <v>2</v>
      </c>
      <c r="N200" s="133">
        <v>1</v>
      </c>
      <c r="O200" s="17"/>
    </row>
    <row r="201" spans="1:15">
      <c r="A201" s="40" t="s">
        <v>67</v>
      </c>
      <c r="B201" s="133">
        <v>1</v>
      </c>
      <c r="C201" s="133">
        <v>1</v>
      </c>
      <c r="D201" s="133">
        <v>0</v>
      </c>
      <c r="E201" s="133">
        <v>0</v>
      </c>
      <c r="F201" s="133">
        <v>0</v>
      </c>
      <c r="G201" s="133">
        <v>0</v>
      </c>
      <c r="H201" s="133">
        <v>0</v>
      </c>
      <c r="I201" s="133">
        <v>0</v>
      </c>
      <c r="J201" s="133">
        <v>0</v>
      </c>
      <c r="K201" s="133">
        <v>0</v>
      </c>
      <c r="L201" s="133">
        <v>0</v>
      </c>
      <c r="M201" s="133">
        <v>0</v>
      </c>
      <c r="N201" s="133">
        <v>0</v>
      </c>
      <c r="O201" s="17"/>
    </row>
    <row r="202" spans="1:15">
      <c r="A202" s="40" t="s">
        <v>63</v>
      </c>
      <c r="B202" s="133">
        <v>2</v>
      </c>
      <c r="C202" s="133">
        <v>0</v>
      </c>
      <c r="D202" s="133">
        <v>0</v>
      </c>
      <c r="E202" s="133">
        <v>0</v>
      </c>
      <c r="F202" s="133">
        <v>0</v>
      </c>
      <c r="G202" s="133">
        <v>0</v>
      </c>
      <c r="H202" s="133">
        <v>0</v>
      </c>
      <c r="I202" s="133">
        <v>0</v>
      </c>
      <c r="J202" s="133">
        <v>2</v>
      </c>
      <c r="K202" s="133">
        <v>0</v>
      </c>
      <c r="L202" s="133">
        <v>0</v>
      </c>
      <c r="M202" s="133">
        <v>0</v>
      </c>
      <c r="N202" s="133">
        <v>0</v>
      </c>
      <c r="O202" s="17"/>
    </row>
    <row r="203" spans="1:15">
      <c r="A203" s="40" t="s">
        <v>52</v>
      </c>
      <c r="B203" s="133">
        <v>4</v>
      </c>
      <c r="C203" s="133">
        <v>0</v>
      </c>
      <c r="D203" s="133">
        <v>1</v>
      </c>
      <c r="E203" s="133">
        <v>0</v>
      </c>
      <c r="F203" s="133">
        <v>0</v>
      </c>
      <c r="G203" s="133">
        <v>2</v>
      </c>
      <c r="H203" s="133">
        <v>0</v>
      </c>
      <c r="I203" s="133">
        <v>0</v>
      </c>
      <c r="J203" s="133">
        <v>0</v>
      </c>
      <c r="K203" s="133">
        <v>0</v>
      </c>
      <c r="L203" s="133">
        <v>0</v>
      </c>
      <c r="M203" s="133">
        <v>0</v>
      </c>
      <c r="N203" s="133">
        <v>1</v>
      </c>
      <c r="O203" s="17"/>
    </row>
    <row r="204" spans="1:15" s="28" customFormat="1">
      <c r="A204" s="42" t="s">
        <v>110</v>
      </c>
      <c r="B204" s="147">
        <v>40</v>
      </c>
      <c r="C204" s="147">
        <v>4</v>
      </c>
      <c r="D204" s="147">
        <v>4</v>
      </c>
      <c r="E204" s="147">
        <v>3</v>
      </c>
      <c r="F204" s="147">
        <v>4</v>
      </c>
      <c r="G204" s="147">
        <v>3</v>
      </c>
      <c r="H204" s="147">
        <v>2</v>
      </c>
      <c r="I204" s="147">
        <v>3</v>
      </c>
      <c r="J204" s="147">
        <v>4</v>
      </c>
      <c r="K204" s="147">
        <v>3</v>
      </c>
      <c r="L204" s="147">
        <v>4</v>
      </c>
      <c r="M204" s="147">
        <v>4</v>
      </c>
      <c r="N204" s="147">
        <v>2</v>
      </c>
      <c r="O204" s="146"/>
    </row>
    <row r="205" spans="1:15">
      <c r="A205" s="40" t="s">
        <v>51</v>
      </c>
      <c r="B205" s="133">
        <v>40</v>
      </c>
      <c r="C205" s="133">
        <v>4</v>
      </c>
      <c r="D205" s="133">
        <v>4</v>
      </c>
      <c r="E205" s="133">
        <v>3</v>
      </c>
      <c r="F205" s="133">
        <v>4</v>
      </c>
      <c r="G205" s="133">
        <v>3</v>
      </c>
      <c r="H205" s="133">
        <v>2</v>
      </c>
      <c r="I205" s="133">
        <v>3</v>
      </c>
      <c r="J205" s="133">
        <v>4</v>
      </c>
      <c r="K205" s="133">
        <v>3</v>
      </c>
      <c r="L205" s="133">
        <v>4</v>
      </c>
      <c r="M205" s="133">
        <v>4</v>
      </c>
      <c r="N205" s="133">
        <v>2</v>
      </c>
      <c r="O205" s="17"/>
    </row>
    <row r="206" spans="1:15" s="28" customFormat="1">
      <c r="A206" s="42" t="s">
        <v>111</v>
      </c>
      <c r="B206" s="147">
        <v>1</v>
      </c>
      <c r="C206" s="147">
        <v>0</v>
      </c>
      <c r="D206" s="147">
        <v>0</v>
      </c>
      <c r="E206" s="147">
        <v>0</v>
      </c>
      <c r="F206" s="147">
        <v>0</v>
      </c>
      <c r="G206" s="147">
        <v>0</v>
      </c>
      <c r="H206" s="147">
        <v>1</v>
      </c>
      <c r="I206" s="147">
        <v>0</v>
      </c>
      <c r="J206" s="147">
        <v>0</v>
      </c>
      <c r="K206" s="147">
        <v>0</v>
      </c>
      <c r="L206" s="147">
        <v>0</v>
      </c>
      <c r="M206" s="147">
        <v>0</v>
      </c>
      <c r="N206" s="147">
        <v>0</v>
      </c>
      <c r="O206" s="146"/>
    </row>
    <row r="207" spans="1:15">
      <c r="A207" s="40" t="s">
        <v>52</v>
      </c>
      <c r="B207" s="133">
        <v>1</v>
      </c>
      <c r="C207" s="133">
        <v>0</v>
      </c>
      <c r="D207" s="133">
        <v>0</v>
      </c>
      <c r="E207" s="133">
        <v>0</v>
      </c>
      <c r="F207" s="133">
        <v>0</v>
      </c>
      <c r="G207" s="133">
        <v>0</v>
      </c>
      <c r="H207" s="133">
        <v>1</v>
      </c>
      <c r="I207" s="133">
        <v>0</v>
      </c>
      <c r="J207" s="133">
        <v>0</v>
      </c>
      <c r="K207" s="133">
        <v>0</v>
      </c>
      <c r="L207" s="133">
        <v>0</v>
      </c>
      <c r="M207" s="133">
        <v>0</v>
      </c>
      <c r="N207" s="133">
        <v>0</v>
      </c>
      <c r="O207" s="17"/>
    </row>
    <row r="208" spans="1:15" s="28" customFormat="1">
      <c r="A208" s="42" t="s">
        <v>31</v>
      </c>
      <c r="B208" s="147">
        <v>128</v>
      </c>
      <c r="C208" s="147">
        <v>15</v>
      </c>
      <c r="D208" s="147">
        <v>8</v>
      </c>
      <c r="E208" s="147">
        <v>10</v>
      </c>
      <c r="F208" s="147">
        <v>17</v>
      </c>
      <c r="G208" s="147">
        <v>12</v>
      </c>
      <c r="H208" s="147">
        <v>10</v>
      </c>
      <c r="I208" s="147">
        <v>5</v>
      </c>
      <c r="J208" s="147">
        <v>11</v>
      </c>
      <c r="K208" s="147">
        <v>10</v>
      </c>
      <c r="L208" s="147">
        <v>14</v>
      </c>
      <c r="M208" s="147">
        <v>8</v>
      </c>
      <c r="N208" s="147">
        <v>8</v>
      </c>
      <c r="O208" s="146"/>
    </row>
    <row r="209" spans="1:15">
      <c r="A209" s="40" t="s">
        <v>53</v>
      </c>
      <c r="B209" s="133">
        <v>7</v>
      </c>
      <c r="C209" s="133">
        <v>1</v>
      </c>
      <c r="D209" s="133">
        <v>0</v>
      </c>
      <c r="E209" s="133">
        <v>1</v>
      </c>
      <c r="F209" s="133">
        <v>2</v>
      </c>
      <c r="G209" s="133">
        <v>1</v>
      </c>
      <c r="H209" s="133">
        <v>0</v>
      </c>
      <c r="I209" s="133">
        <v>0</v>
      </c>
      <c r="J209" s="133">
        <v>0</v>
      </c>
      <c r="K209" s="133">
        <v>1</v>
      </c>
      <c r="L209" s="133">
        <v>1</v>
      </c>
      <c r="M209" s="133">
        <v>0</v>
      </c>
      <c r="N209" s="133">
        <v>0</v>
      </c>
      <c r="O209" s="17"/>
    </row>
    <row r="210" spans="1:15">
      <c r="A210" s="40" t="s">
        <v>51</v>
      </c>
      <c r="B210" s="133">
        <v>109</v>
      </c>
      <c r="C210" s="133">
        <v>13</v>
      </c>
      <c r="D210" s="133">
        <v>8</v>
      </c>
      <c r="E210" s="133">
        <v>8</v>
      </c>
      <c r="F210" s="133">
        <v>12</v>
      </c>
      <c r="G210" s="133">
        <v>9</v>
      </c>
      <c r="H210" s="133">
        <v>10</v>
      </c>
      <c r="I210" s="133">
        <v>5</v>
      </c>
      <c r="J210" s="133">
        <v>9</v>
      </c>
      <c r="K210" s="133">
        <v>8</v>
      </c>
      <c r="L210" s="133">
        <v>11</v>
      </c>
      <c r="M210" s="133">
        <v>8</v>
      </c>
      <c r="N210" s="133">
        <v>8</v>
      </c>
      <c r="O210" s="17"/>
    </row>
    <row r="211" spans="1:15">
      <c r="A211" s="40" t="s">
        <v>54</v>
      </c>
      <c r="B211" s="133">
        <v>2</v>
      </c>
      <c r="C211" s="133">
        <v>0</v>
      </c>
      <c r="D211" s="133">
        <v>0</v>
      </c>
      <c r="E211" s="133">
        <v>0</v>
      </c>
      <c r="F211" s="133">
        <v>0</v>
      </c>
      <c r="G211" s="133">
        <v>1</v>
      </c>
      <c r="H211" s="133">
        <v>0</v>
      </c>
      <c r="I211" s="133">
        <v>0</v>
      </c>
      <c r="J211" s="133">
        <v>1</v>
      </c>
      <c r="K211" s="133">
        <v>0</v>
      </c>
      <c r="L211" s="133">
        <v>0</v>
      </c>
      <c r="M211" s="133">
        <v>0</v>
      </c>
      <c r="N211" s="133">
        <v>0</v>
      </c>
      <c r="O211" s="17"/>
    </row>
    <row r="212" spans="1:15">
      <c r="A212" s="40" t="s">
        <v>63</v>
      </c>
      <c r="B212" s="133">
        <v>9</v>
      </c>
      <c r="C212" s="133">
        <v>1</v>
      </c>
      <c r="D212" s="133">
        <v>0</v>
      </c>
      <c r="E212" s="133">
        <v>1</v>
      </c>
      <c r="F212" s="133">
        <v>2</v>
      </c>
      <c r="G212" s="133">
        <v>1</v>
      </c>
      <c r="H212" s="133">
        <v>0</v>
      </c>
      <c r="I212" s="133">
        <v>0</v>
      </c>
      <c r="J212" s="133">
        <v>1</v>
      </c>
      <c r="K212" s="133">
        <v>1</v>
      </c>
      <c r="L212" s="133">
        <v>2</v>
      </c>
      <c r="M212" s="133">
        <v>0</v>
      </c>
      <c r="N212" s="133">
        <v>0</v>
      </c>
      <c r="O212" s="17"/>
    </row>
    <row r="213" spans="1:15">
      <c r="A213" s="40" t="s">
        <v>56</v>
      </c>
      <c r="B213" s="133">
        <v>1</v>
      </c>
      <c r="C213" s="133">
        <v>0</v>
      </c>
      <c r="D213" s="133">
        <v>0</v>
      </c>
      <c r="E213" s="133">
        <v>0</v>
      </c>
      <c r="F213" s="133">
        <v>1</v>
      </c>
      <c r="G213" s="133">
        <v>0</v>
      </c>
      <c r="H213" s="133">
        <v>0</v>
      </c>
      <c r="I213" s="133">
        <v>0</v>
      </c>
      <c r="J213" s="133">
        <v>0</v>
      </c>
      <c r="K213" s="133">
        <v>0</v>
      </c>
      <c r="L213" s="133">
        <v>0</v>
      </c>
      <c r="M213" s="133">
        <v>0</v>
      </c>
      <c r="N213" s="133">
        <v>0</v>
      </c>
      <c r="O213" s="17"/>
    </row>
    <row r="214" spans="1:15" s="28" customFormat="1">
      <c r="A214" s="42" t="s">
        <v>50</v>
      </c>
      <c r="B214" s="147">
        <v>1</v>
      </c>
      <c r="C214" s="147">
        <v>0</v>
      </c>
      <c r="D214" s="147">
        <v>1</v>
      </c>
      <c r="E214" s="147">
        <v>0</v>
      </c>
      <c r="F214" s="147">
        <v>0</v>
      </c>
      <c r="G214" s="147">
        <v>0</v>
      </c>
      <c r="H214" s="147">
        <v>0</v>
      </c>
      <c r="I214" s="147">
        <v>0</v>
      </c>
      <c r="J214" s="147">
        <v>0</v>
      </c>
      <c r="K214" s="147">
        <v>0</v>
      </c>
      <c r="L214" s="147">
        <v>0</v>
      </c>
      <c r="M214" s="147">
        <v>0</v>
      </c>
      <c r="N214" s="147">
        <v>0</v>
      </c>
      <c r="O214" s="146"/>
    </row>
    <row r="215" spans="1:15">
      <c r="A215" s="40" t="s">
        <v>52</v>
      </c>
      <c r="B215" s="133">
        <v>1</v>
      </c>
      <c r="C215" s="133">
        <v>0</v>
      </c>
      <c r="D215" s="133">
        <v>1</v>
      </c>
      <c r="E215" s="133">
        <v>0</v>
      </c>
      <c r="F215" s="133">
        <v>0</v>
      </c>
      <c r="G215" s="133">
        <v>0</v>
      </c>
      <c r="H215" s="133">
        <v>0</v>
      </c>
      <c r="I215" s="133">
        <v>0</v>
      </c>
      <c r="J215" s="133">
        <v>0</v>
      </c>
      <c r="K215" s="133">
        <v>0</v>
      </c>
      <c r="L215" s="133">
        <v>0</v>
      </c>
      <c r="M215" s="133">
        <v>0</v>
      </c>
      <c r="N215" s="133">
        <v>0</v>
      </c>
      <c r="O215" s="17"/>
    </row>
    <row r="216" spans="1:15" s="28" customFormat="1">
      <c r="A216" s="42" t="s">
        <v>32</v>
      </c>
      <c r="B216" s="147">
        <v>457</v>
      </c>
      <c r="C216" s="147">
        <v>42</v>
      </c>
      <c r="D216" s="147">
        <v>32</v>
      </c>
      <c r="E216" s="147">
        <v>45</v>
      </c>
      <c r="F216" s="147">
        <v>35</v>
      </c>
      <c r="G216" s="147">
        <v>39</v>
      </c>
      <c r="H216" s="147">
        <v>33</v>
      </c>
      <c r="I216" s="147">
        <v>54</v>
      </c>
      <c r="J216" s="147">
        <v>42</v>
      </c>
      <c r="K216" s="147">
        <v>28</v>
      </c>
      <c r="L216" s="147">
        <v>34</v>
      </c>
      <c r="M216" s="147">
        <v>29</v>
      </c>
      <c r="N216" s="147">
        <v>44</v>
      </c>
      <c r="O216" s="146"/>
    </row>
    <row r="217" spans="1:15">
      <c r="A217" s="40" t="s">
        <v>51</v>
      </c>
      <c r="B217" s="133">
        <v>423</v>
      </c>
      <c r="C217" s="133">
        <v>38</v>
      </c>
      <c r="D217" s="133">
        <v>30</v>
      </c>
      <c r="E217" s="133">
        <v>43</v>
      </c>
      <c r="F217" s="133">
        <v>31</v>
      </c>
      <c r="G217" s="133">
        <v>36</v>
      </c>
      <c r="H217" s="133">
        <v>30</v>
      </c>
      <c r="I217" s="133">
        <v>48</v>
      </c>
      <c r="J217" s="133">
        <v>39</v>
      </c>
      <c r="K217" s="133">
        <v>27</v>
      </c>
      <c r="L217" s="133">
        <v>33</v>
      </c>
      <c r="M217" s="133">
        <v>26</v>
      </c>
      <c r="N217" s="133">
        <v>42</v>
      </c>
      <c r="O217" s="17"/>
    </row>
    <row r="218" spans="1:15">
      <c r="A218" s="40" t="s">
        <v>54</v>
      </c>
      <c r="B218" s="133">
        <v>13</v>
      </c>
      <c r="C218" s="133">
        <v>1</v>
      </c>
      <c r="D218" s="133">
        <v>1</v>
      </c>
      <c r="E218" s="133">
        <v>0</v>
      </c>
      <c r="F218" s="133">
        <v>2</v>
      </c>
      <c r="G218" s="133">
        <v>2</v>
      </c>
      <c r="H218" s="133">
        <v>1</v>
      </c>
      <c r="I218" s="133">
        <v>4</v>
      </c>
      <c r="J218" s="133">
        <v>2</v>
      </c>
      <c r="K218" s="133">
        <v>0</v>
      </c>
      <c r="L218" s="133">
        <v>0</v>
      </c>
      <c r="M218" s="133">
        <v>0</v>
      </c>
      <c r="N218" s="133">
        <v>0</v>
      </c>
      <c r="O218" s="17"/>
    </row>
    <row r="219" spans="1:15">
      <c r="A219" s="40" t="s">
        <v>56</v>
      </c>
      <c r="B219" s="133">
        <v>21</v>
      </c>
      <c r="C219" s="133">
        <v>3</v>
      </c>
      <c r="D219" s="133">
        <v>1</v>
      </c>
      <c r="E219" s="133">
        <v>2</v>
      </c>
      <c r="F219" s="133">
        <v>2</v>
      </c>
      <c r="G219" s="133">
        <v>1</v>
      </c>
      <c r="H219" s="133">
        <v>2</v>
      </c>
      <c r="I219" s="133">
        <v>2</v>
      </c>
      <c r="J219" s="133">
        <v>1</v>
      </c>
      <c r="K219" s="133">
        <v>1</v>
      </c>
      <c r="L219" s="133">
        <v>1</v>
      </c>
      <c r="M219" s="133">
        <v>3</v>
      </c>
      <c r="N219" s="133">
        <v>2</v>
      </c>
      <c r="O219" s="17"/>
    </row>
    <row r="220" spans="1:15" s="28" customFormat="1">
      <c r="A220" s="42" t="s">
        <v>112</v>
      </c>
      <c r="B220" s="147">
        <v>6</v>
      </c>
      <c r="C220" s="147">
        <v>1</v>
      </c>
      <c r="D220" s="147">
        <v>2</v>
      </c>
      <c r="E220" s="147">
        <v>0</v>
      </c>
      <c r="F220" s="147">
        <v>3</v>
      </c>
      <c r="G220" s="147">
        <v>0</v>
      </c>
      <c r="H220" s="147">
        <v>0</v>
      </c>
      <c r="I220" s="147">
        <v>0</v>
      </c>
      <c r="J220" s="147">
        <v>0</v>
      </c>
      <c r="K220" s="147">
        <v>0</v>
      </c>
      <c r="L220" s="147">
        <v>0</v>
      </c>
      <c r="M220" s="147">
        <v>0</v>
      </c>
      <c r="N220" s="147">
        <v>0</v>
      </c>
      <c r="O220" s="146"/>
    </row>
    <row r="221" spans="1:15">
      <c r="A221" s="40" t="s">
        <v>51</v>
      </c>
      <c r="B221" s="133">
        <v>6</v>
      </c>
      <c r="C221" s="133">
        <v>1</v>
      </c>
      <c r="D221" s="133">
        <v>2</v>
      </c>
      <c r="E221" s="133">
        <v>0</v>
      </c>
      <c r="F221" s="133">
        <v>3</v>
      </c>
      <c r="G221" s="133">
        <v>0</v>
      </c>
      <c r="H221" s="133">
        <v>0</v>
      </c>
      <c r="I221" s="133">
        <v>0</v>
      </c>
      <c r="J221" s="133">
        <v>0</v>
      </c>
      <c r="K221" s="133">
        <v>0</v>
      </c>
      <c r="L221" s="133">
        <v>0</v>
      </c>
      <c r="M221" s="133">
        <v>0</v>
      </c>
      <c r="N221" s="133">
        <v>0</v>
      </c>
      <c r="O221" s="17"/>
    </row>
    <row r="222" spans="1:15" s="28" customFormat="1">
      <c r="A222" s="42" t="s">
        <v>33</v>
      </c>
      <c r="B222" s="147">
        <v>5</v>
      </c>
      <c r="C222" s="147">
        <v>1</v>
      </c>
      <c r="D222" s="147">
        <v>0</v>
      </c>
      <c r="E222" s="147">
        <v>2</v>
      </c>
      <c r="F222" s="147">
        <v>1</v>
      </c>
      <c r="G222" s="147">
        <v>0</v>
      </c>
      <c r="H222" s="147">
        <v>0</v>
      </c>
      <c r="I222" s="147">
        <v>0</v>
      </c>
      <c r="J222" s="147">
        <v>0</v>
      </c>
      <c r="K222" s="147">
        <v>0</v>
      </c>
      <c r="L222" s="147">
        <v>0</v>
      </c>
      <c r="M222" s="147">
        <v>0</v>
      </c>
      <c r="N222" s="147">
        <v>1</v>
      </c>
      <c r="O222" s="146"/>
    </row>
    <row r="223" spans="1:15">
      <c r="A223" s="40" t="s">
        <v>51</v>
      </c>
      <c r="B223" s="133">
        <v>1</v>
      </c>
      <c r="C223" s="133">
        <v>0</v>
      </c>
      <c r="D223" s="133">
        <v>0</v>
      </c>
      <c r="E223" s="133">
        <v>0</v>
      </c>
      <c r="F223" s="133">
        <v>0</v>
      </c>
      <c r="G223" s="133">
        <v>0</v>
      </c>
      <c r="H223" s="133">
        <v>0</v>
      </c>
      <c r="I223" s="133">
        <v>0</v>
      </c>
      <c r="J223" s="133">
        <v>0</v>
      </c>
      <c r="K223" s="133">
        <v>0</v>
      </c>
      <c r="L223" s="133">
        <v>0</v>
      </c>
      <c r="M223" s="133">
        <v>0</v>
      </c>
      <c r="N223" s="133">
        <v>1</v>
      </c>
      <c r="O223" s="17"/>
    </row>
    <row r="224" spans="1:15">
      <c r="A224" s="40" t="s">
        <v>68</v>
      </c>
      <c r="B224" s="133">
        <v>1</v>
      </c>
      <c r="C224" s="133">
        <v>1</v>
      </c>
      <c r="D224" s="133">
        <v>0</v>
      </c>
      <c r="E224" s="133">
        <v>0</v>
      </c>
      <c r="F224" s="133">
        <v>0</v>
      </c>
      <c r="G224" s="133">
        <v>0</v>
      </c>
      <c r="H224" s="133">
        <v>0</v>
      </c>
      <c r="I224" s="133">
        <v>0</v>
      </c>
      <c r="J224" s="133">
        <v>0</v>
      </c>
      <c r="K224" s="133">
        <v>0</v>
      </c>
      <c r="L224" s="133">
        <v>0</v>
      </c>
      <c r="M224" s="133">
        <v>0</v>
      </c>
      <c r="N224" s="133">
        <v>0</v>
      </c>
      <c r="O224" s="17"/>
    </row>
    <row r="225" spans="1:15">
      <c r="A225" s="40" t="s">
        <v>52</v>
      </c>
      <c r="B225" s="133">
        <v>3</v>
      </c>
      <c r="C225" s="133">
        <v>0</v>
      </c>
      <c r="D225" s="133">
        <v>0</v>
      </c>
      <c r="E225" s="133">
        <v>2</v>
      </c>
      <c r="F225" s="133">
        <v>1</v>
      </c>
      <c r="G225" s="133">
        <v>0</v>
      </c>
      <c r="H225" s="133">
        <v>0</v>
      </c>
      <c r="I225" s="133">
        <v>0</v>
      </c>
      <c r="J225" s="133">
        <v>0</v>
      </c>
      <c r="K225" s="133">
        <v>0</v>
      </c>
      <c r="L225" s="133">
        <v>0</v>
      </c>
      <c r="M225" s="133">
        <v>0</v>
      </c>
      <c r="N225" s="133">
        <v>0</v>
      </c>
      <c r="O225" s="17"/>
    </row>
    <row r="226" spans="1:15" s="28" customFormat="1">
      <c r="A226" s="42" t="s">
        <v>69</v>
      </c>
      <c r="B226" s="147">
        <v>2</v>
      </c>
      <c r="C226" s="147">
        <v>0</v>
      </c>
      <c r="D226" s="147">
        <v>0</v>
      </c>
      <c r="E226" s="147">
        <v>0</v>
      </c>
      <c r="F226" s="147">
        <v>1</v>
      </c>
      <c r="G226" s="147">
        <v>1</v>
      </c>
      <c r="H226" s="147">
        <v>0</v>
      </c>
      <c r="I226" s="147">
        <v>0</v>
      </c>
      <c r="J226" s="147">
        <v>0</v>
      </c>
      <c r="K226" s="147">
        <v>0</v>
      </c>
      <c r="L226" s="147">
        <v>0</v>
      </c>
      <c r="M226" s="147">
        <v>0</v>
      </c>
      <c r="N226" s="147">
        <v>0</v>
      </c>
      <c r="O226" s="146"/>
    </row>
    <row r="227" spans="1:15">
      <c r="A227" s="40" t="s">
        <v>52</v>
      </c>
      <c r="B227" s="133">
        <v>2</v>
      </c>
      <c r="C227" s="133">
        <v>0</v>
      </c>
      <c r="D227" s="133">
        <v>0</v>
      </c>
      <c r="E227" s="133">
        <v>0</v>
      </c>
      <c r="F227" s="133">
        <v>1</v>
      </c>
      <c r="G227" s="133">
        <v>1</v>
      </c>
      <c r="H227" s="133">
        <v>0</v>
      </c>
      <c r="I227" s="133">
        <v>0</v>
      </c>
      <c r="J227" s="133">
        <v>0</v>
      </c>
      <c r="K227" s="133">
        <v>0</v>
      </c>
      <c r="L227" s="133">
        <v>0</v>
      </c>
      <c r="M227" s="133">
        <v>0</v>
      </c>
      <c r="N227" s="133">
        <v>0</v>
      </c>
      <c r="O227" s="17"/>
    </row>
    <row r="228" spans="1:15" s="28" customFormat="1">
      <c r="A228" s="42" t="s">
        <v>114</v>
      </c>
      <c r="B228" s="147">
        <v>1</v>
      </c>
      <c r="C228" s="147">
        <v>0</v>
      </c>
      <c r="D228" s="147">
        <v>0</v>
      </c>
      <c r="E228" s="147">
        <v>0</v>
      </c>
      <c r="F228" s="147">
        <v>0</v>
      </c>
      <c r="G228" s="147">
        <v>0</v>
      </c>
      <c r="H228" s="147">
        <v>0</v>
      </c>
      <c r="I228" s="147">
        <v>0</v>
      </c>
      <c r="J228" s="147">
        <v>0</v>
      </c>
      <c r="K228" s="147">
        <v>0</v>
      </c>
      <c r="L228" s="147">
        <v>0</v>
      </c>
      <c r="M228" s="147">
        <v>0</v>
      </c>
      <c r="N228" s="147">
        <v>1</v>
      </c>
      <c r="O228" s="146"/>
    </row>
    <row r="229" spans="1:15">
      <c r="A229" s="40" t="s">
        <v>54</v>
      </c>
      <c r="B229" s="133">
        <v>1</v>
      </c>
      <c r="C229" s="133">
        <v>0</v>
      </c>
      <c r="D229" s="133">
        <v>0</v>
      </c>
      <c r="E229" s="133">
        <v>0</v>
      </c>
      <c r="F229" s="133">
        <v>0</v>
      </c>
      <c r="G229" s="133">
        <v>0</v>
      </c>
      <c r="H229" s="133">
        <v>0</v>
      </c>
      <c r="I229" s="133">
        <v>0</v>
      </c>
      <c r="J229" s="133">
        <v>0</v>
      </c>
      <c r="K229" s="133">
        <v>0</v>
      </c>
      <c r="L229" s="133">
        <v>0</v>
      </c>
      <c r="M229" s="133">
        <v>0</v>
      </c>
      <c r="N229" s="133">
        <v>1</v>
      </c>
      <c r="O229" s="17"/>
    </row>
    <row r="230" spans="1:15" s="28" customFormat="1">
      <c r="A230" s="42" t="s">
        <v>34</v>
      </c>
      <c r="B230" s="147">
        <v>11</v>
      </c>
      <c r="C230" s="147">
        <v>0</v>
      </c>
      <c r="D230" s="147">
        <v>1</v>
      </c>
      <c r="E230" s="147">
        <v>1</v>
      </c>
      <c r="F230" s="147">
        <v>1</v>
      </c>
      <c r="G230" s="147">
        <v>1</v>
      </c>
      <c r="H230" s="147">
        <v>0</v>
      </c>
      <c r="I230" s="147">
        <v>3</v>
      </c>
      <c r="J230" s="147">
        <v>3</v>
      </c>
      <c r="K230" s="147">
        <v>0</v>
      </c>
      <c r="L230" s="147">
        <v>1</v>
      </c>
      <c r="M230" s="147">
        <v>0</v>
      </c>
      <c r="N230" s="147">
        <v>0</v>
      </c>
      <c r="O230" s="146"/>
    </row>
    <row r="231" spans="1:15">
      <c r="A231" s="40" t="s">
        <v>53</v>
      </c>
      <c r="B231" s="133">
        <v>2</v>
      </c>
      <c r="C231" s="133">
        <v>0</v>
      </c>
      <c r="D231" s="133">
        <v>0</v>
      </c>
      <c r="E231" s="133">
        <v>1</v>
      </c>
      <c r="F231" s="133">
        <v>0</v>
      </c>
      <c r="G231" s="133">
        <v>0</v>
      </c>
      <c r="H231" s="133">
        <v>0</v>
      </c>
      <c r="I231" s="133">
        <v>0</v>
      </c>
      <c r="J231" s="133">
        <v>1</v>
      </c>
      <c r="K231" s="133">
        <v>0</v>
      </c>
      <c r="L231" s="133">
        <v>0</v>
      </c>
      <c r="M231" s="133">
        <v>0</v>
      </c>
      <c r="N231" s="133">
        <v>0</v>
      </c>
      <c r="O231" s="17"/>
    </row>
    <row r="232" spans="1:15">
      <c r="A232" s="40" t="s">
        <v>51</v>
      </c>
      <c r="B232" s="133">
        <v>8</v>
      </c>
      <c r="C232" s="133">
        <v>0</v>
      </c>
      <c r="D232" s="133">
        <v>1</v>
      </c>
      <c r="E232" s="133">
        <v>0</v>
      </c>
      <c r="F232" s="133">
        <v>1</v>
      </c>
      <c r="G232" s="133">
        <v>1</v>
      </c>
      <c r="H232" s="133">
        <v>0</v>
      </c>
      <c r="I232" s="133">
        <v>3</v>
      </c>
      <c r="J232" s="133">
        <v>1</v>
      </c>
      <c r="K232" s="133">
        <v>0</v>
      </c>
      <c r="L232" s="133">
        <v>1</v>
      </c>
      <c r="M232" s="133">
        <v>0</v>
      </c>
      <c r="N232" s="133">
        <v>0</v>
      </c>
      <c r="O232" s="17"/>
    </row>
    <row r="233" spans="1:15">
      <c r="A233" s="40" t="s">
        <v>56</v>
      </c>
      <c r="B233" s="133">
        <v>1</v>
      </c>
      <c r="C233" s="133">
        <v>0</v>
      </c>
      <c r="D233" s="133">
        <v>0</v>
      </c>
      <c r="E233" s="133">
        <v>0</v>
      </c>
      <c r="F233" s="133">
        <v>0</v>
      </c>
      <c r="G233" s="133">
        <v>0</v>
      </c>
      <c r="H233" s="133">
        <v>0</v>
      </c>
      <c r="I233" s="133">
        <v>0</v>
      </c>
      <c r="J233" s="133">
        <v>1</v>
      </c>
      <c r="K233" s="133">
        <v>0</v>
      </c>
      <c r="L233" s="133">
        <v>0</v>
      </c>
      <c r="M233" s="133">
        <v>0</v>
      </c>
      <c r="N233" s="133">
        <v>0</v>
      </c>
      <c r="O233" s="17"/>
    </row>
    <row r="234" spans="1:15" s="28" customFormat="1">
      <c r="A234" s="42" t="s">
        <v>45</v>
      </c>
      <c r="B234" s="147">
        <v>3</v>
      </c>
      <c r="C234" s="147">
        <v>0</v>
      </c>
      <c r="D234" s="147">
        <v>0</v>
      </c>
      <c r="E234" s="147">
        <v>1</v>
      </c>
      <c r="F234" s="147">
        <v>0</v>
      </c>
      <c r="G234" s="147">
        <v>0</v>
      </c>
      <c r="H234" s="147">
        <v>0</v>
      </c>
      <c r="I234" s="147">
        <v>1</v>
      </c>
      <c r="J234" s="147">
        <v>0</v>
      </c>
      <c r="K234" s="147">
        <v>0</v>
      </c>
      <c r="L234" s="147">
        <v>0</v>
      </c>
      <c r="M234" s="147">
        <v>0</v>
      </c>
      <c r="N234" s="147">
        <v>1</v>
      </c>
      <c r="O234" s="146"/>
    </row>
    <row r="235" spans="1:15">
      <c r="A235" s="40" t="s">
        <v>51</v>
      </c>
      <c r="B235" s="133">
        <v>3</v>
      </c>
      <c r="C235" s="133">
        <v>0</v>
      </c>
      <c r="D235" s="133">
        <v>0</v>
      </c>
      <c r="E235" s="133">
        <v>1</v>
      </c>
      <c r="F235" s="133">
        <v>0</v>
      </c>
      <c r="G235" s="133">
        <v>0</v>
      </c>
      <c r="H235" s="133">
        <v>0</v>
      </c>
      <c r="I235" s="133">
        <v>1</v>
      </c>
      <c r="J235" s="133">
        <v>0</v>
      </c>
      <c r="K235" s="133">
        <v>0</v>
      </c>
      <c r="L235" s="133">
        <v>0</v>
      </c>
      <c r="M235" s="133">
        <v>0</v>
      </c>
      <c r="N235" s="133">
        <v>1</v>
      </c>
      <c r="O235" s="17"/>
    </row>
    <row r="236" spans="1:15" s="28" customFormat="1">
      <c r="A236" s="42" t="s">
        <v>352</v>
      </c>
      <c r="B236" s="147">
        <v>2</v>
      </c>
      <c r="C236" s="147">
        <v>1</v>
      </c>
      <c r="D236" s="147">
        <v>0</v>
      </c>
      <c r="E236" s="147">
        <v>0</v>
      </c>
      <c r="F236" s="147">
        <v>0</v>
      </c>
      <c r="G236" s="147">
        <v>0</v>
      </c>
      <c r="H236" s="147">
        <v>0</v>
      </c>
      <c r="I236" s="147">
        <v>0</v>
      </c>
      <c r="J236" s="147">
        <v>0</v>
      </c>
      <c r="K236" s="147">
        <v>0</v>
      </c>
      <c r="L236" s="147">
        <v>0</v>
      </c>
      <c r="M236" s="147">
        <v>0</v>
      </c>
      <c r="N236" s="147">
        <v>1</v>
      </c>
      <c r="O236" s="146"/>
    </row>
    <row r="237" spans="1:15">
      <c r="A237" s="40" t="s">
        <v>51</v>
      </c>
      <c r="B237" s="133">
        <v>1</v>
      </c>
      <c r="C237" s="133">
        <v>0</v>
      </c>
      <c r="D237" s="133">
        <v>0</v>
      </c>
      <c r="E237" s="133">
        <v>0</v>
      </c>
      <c r="F237" s="133">
        <v>0</v>
      </c>
      <c r="G237" s="133">
        <v>0</v>
      </c>
      <c r="H237" s="133">
        <v>0</v>
      </c>
      <c r="I237" s="133">
        <v>0</v>
      </c>
      <c r="J237" s="133">
        <v>0</v>
      </c>
      <c r="K237" s="133">
        <v>0</v>
      </c>
      <c r="L237" s="133">
        <v>0</v>
      </c>
      <c r="M237" s="133">
        <v>0</v>
      </c>
      <c r="N237" s="133">
        <v>1</v>
      </c>
      <c r="O237" s="17"/>
    </row>
    <row r="238" spans="1:15">
      <c r="A238" s="40" t="s">
        <v>52</v>
      </c>
      <c r="B238" s="133">
        <v>1</v>
      </c>
      <c r="C238" s="133">
        <v>1</v>
      </c>
      <c r="D238" s="133">
        <v>0</v>
      </c>
      <c r="E238" s="133">
        <v>0</v>
      </c>
      <c r="F238" s="133">
        <v>0</v>
      </c>
      <c r="G238" s="133">
        <v>0</v>
      </c>
      <c r="H238" s="133">
        <v>0</v>
      </c>
      <c r="I238" s="133">
        <v>0</v>
      </c>
      <c r="J238" s="133">
        <v>0</v>
      </c>
      <c r="K238" s="133">
        <v>0</v>
      </c>
      <c r="L238" s="133">
        <v>0</v>
      </c>
      <c r="M238" s="133">
        <v>0</v>
      </c>
      <c r="N238" s="133">
        <v>0</v>
      </c>
      <c r="O238" s="17"/>
    </row>
    <row r="239" spans="1:15" s="28" customFormat="1">
      <c r="A239" s="42" t="s">
        <v>81</v>
      </c>
      <c r="B239" s="147">
        <v>1</v>
      </c>
      <c r="C239" s="147">
        <v>0</v>
      </c>
      <c r="D239" s="147">
        <v>0</v>
      </c>
      <c r="E239" s="147">
        <v>0</v>
      </c>
      <c r="F239" s="147">
        <v>0</v>
      </c>
      <c r="G239" s="147">
        <v>0</v>
      </c>
      <c r="H239" s="147">
        <v>0</v>
      </c>
      <c r="I239" s="147">
        <v>0</v>
      </c>
      <c r="J239" s="147">
        <v>0</v>
      </c>
      <c r="K239" s="147">
        <v>1</v>
      </c>
      <c r="L239" s="147">
        <v>0</v>
      </c>
      <c r="M239" s="147">
        <v>0</v>
      </c>
      <c r="N239" s="147">
        <v>0</v>
      </c>
      <c r="O239" s="146"/>
    </row>
    <row r="240" spans="1:15">
      <c r="A240" s="40" t="s">
        <v>68</v>
      </c>
      <c r="B240" s="133">
        <v>1</v>
      </c>
      <c r="C240" s="133">
        <v>0</v>
      </c>
      <c r="D240" s="133">
        <v>0</v>
      </c>
      <c r="E240" s="133">
        <v>0</v>
      </c>
      <c r="F240" s="133">
        <v>0</v>
      </c>
      <c r="G240" s="133">
        <v>0</v>
      </c>
      <c r="H240" s="133">
        <v>0</v>
      </c>
      <c r="I240" s="133">
        <v>0</v>
      </c>
      <c r="J240" s="133">
        <v>0</v>
      </c>
      <c r="K240" s="133">
        <v>1</v>
      </c>
      <c r="L240" s="133">
        <v>0</v>
      </c>
      <c r="M240" s="133">
        <v>0</v>
      </c>
      <c r="N240" s="133">
        <v>0</v>
      </c>
      <c r="O240" s="17"/>
    </row>
    <row r="241" spans="1:15" s="28" customFormat="1">
      <c r="A241" s="42" t="s">
        <v>35</v>
      </c>
      <c r="B241" s="147">
        <v>2</v>
      </c>
      <c r="C241" s="147">
        <v>0</v>
      </c>
      <c r="D241" s="147">
        <v>0</v>
      </c>
      <c r="E241" s="147">
        <v>1</v>
      </c>
      <c r="F241" s="147">
        <v>0</v>
      </c>
      <c r="G241" s="147">
        <v>1</v>
      </c>
      <c r="H241" s="147">
        <v>0</v>
      </c>
      <c r="I241" s="147">
        <v>0</v>
      </c>
      <c r="J241" s="147">
        <v>0</v>
      </c>
      <c r="K241" s="147">
        <v>0</v>
      </c>
      <c r="L241" s="147">
        <v>0</v>
      </c>
      <c r="M241" s="147">
        <v>0</v>
      </c>
      <c r="N241" s="147">
        <v>0</v>
      </c>
      <c r="O241" s="146"/>
    </row>
    <row r="242" spans="1:15">
      <c r="A242" s="40" t="s">
        <v>52</v>
      </c>
      <c r="B242" s="133">
        <v>2</v>
      </c>
      <c r="C242" s="133">
        <v>0</v>
      </c>
      <c r="D242" s="133">
        <v>0</v>
      </c>
      <c r="E242" s="133">
        <v>1</v>
      </c>
      <c r="F242" s="133">
        <v>0</v>
      </c>
      <c r="G242" s="133">
        <v>1</v>
      </c>
      <c r="H242" s="133">
        <v>0</v>
      </c>
      <c r="I242" s="133">
        <v>0</v>
      </c>
      <c r="J242" s="133">
        <v>0</v>
      </c>
      <c r="K242" s="133">
        <v>0</v>
      </c>
      <c r="L242" s="133">
        <v>0</v>
      </c>
      <c r="M242" s="133">
        <v>0</v>
      </c>
      <c r="N242" s="133">
        <v>0</v>
      </c>
      <c r="O242" s="17"/>
    </row>
    <row r="243" spans="1:15" s="28" customFormat="1">
      <c r="A243" s="42" t="s">
        <v>47</v>
      </c>
      <c r="B243" s="147">
        <v>13</v>
      </c>
      <c r="C243" s="147">
        <v>2</v>
      </c>
      <c r="D243" s="147">
        <v>1</v>
      </c>
      <c r="E243" s="147">
        <v>3</v>
      </c>
      <c r="F243" s="147">
        <v>1</v>
      </c>
      <c r="G243" s="147">
        <v>0</v>
      </c>
      <c r="H243" s="147">
        <v>1</v>
      </c>
      <c r="I243" s="147">
        <v>1</v>
      </c>
      <c r="J243" s="147">
        <v>2</v>
      </c>
      <c r="K243" s="147">
        <v>1</v>
      </c>
      <c r="L243" s="147">
        <v>1</v>
      </c>
      <c r="M243" s="147">
        <v>0</v>
      </c>
      <c r="N243" s="147">
        <v>0</v>
      </c>
      <c r="O243" s="146"/>
    </row>
    <row r="244" spans="1:15">
      <c r="A244" s="40" t="s">
        <v>51</v>
      </c>
      <c r="B244" s="133">
        <v>13</v>
      </c>
      <c r="C244" s="133">
        <v>2</v>
      </c>
      <c r="D244" s="133">
        <v>1</v>
      </c>
      <c r="E244" s="133">
        <v>3</v>
      </c>
      <c r="F244" s="133">
        <v>1</v>
      </c>
      <c r="G244" s="133">
        <v>0</v>
      </c>
      <c r="H244" s="133">
        <v>1</v>
      </c>
      <c r="I244" s="133">
        <v>1</v>
      </c>
      <c r="J244" s="133">
        <v>2</v>
      </c>
      <c r="K244" s="133">
        <v>1</v>
      </c>
      <c r="L244" s="133">
        <v>1</v>
      </c>
      <c r="M244" s="133">
        <v>0</v>
      </c>
      <c r="N244" s="133">
        <v>0</v>
      </c>
      <c r="O244" s="17"/>
    </row>
    <row r="245" spans="1:15" s="28" customFormat="1">
      <c r="A245" s="42" t="s">
        <v>304</v>
      </c>
      <c r="B245" s="147">
        <v>1</v>
      </c>
      <c r="C245" s="147">
        <v>0</v>
      </c>
      <c r="D245" s="147">
        <v>0</v>
      </c>
      <c r="E245" s="147">
        <v>0</v>
      </c>
      <c r="F245" s="147">
        <v>0</v>
      </c>
      <c r="G245" s="147">
        <v>0</v>
      </c>
      <c r="H245" s="147">
        <v>1</v>
      </c>
      <c r="I245" s="147">
        <v>0</v>
      </c>
      <c r="J245" s="147">
        <v>0</v>
      </c>
      <c r="K245" s="147">
        <v>0</v>
      </c>
      <c r="L245" s="147">
        <v>0</v>
      </c>
      <c r="M245" s="147">
        <v>0</v>
      </c>
      <c r="N245" s="147">
        <v>0</v>
      </c>
      <c r="O245" s="146"/>
    </row>
    <row r="246" spans="1:15">
      <c r="A246" s="44" t="s">
        <v>51</v>
      </c>
      <c r="B246" s="144">
        <v>1</v>
      </c>
      <c r="C246" s="144">
        <v>0</v>
      </c>
      <c r="D246" s="144">
        <v>0</v>
      </c>
      <c r="E246" s="144">
        <v>0</v>
      </c>
      <c r="F246" s="144">
        <v>0</v>
      </c>
      <c r="G246" s="144">
        <v>0</v>
      </c>
      <c r="H246" s="144">
        <v>1</v>
      </c>
      <c r="I246" s="144">
        <v>0</v>
      </c>
      <c r="J246" s="144">
        <v>0</v>
      </c>
      <c r="K246" s="144">
        <v>0</v>
      </c>
      <c r="L246" s="144">
        <v>0</v>
      </c>
      <c r="M246" s="144">
        <v>0</v>
      </c>
      <c r="N246" s="144">
        <v>0</v>
      </c>
      <c r="O246" s="17"/>
    </row>
    <row r="247" spans="1:15">
      <c r="A247" s="142" t="s">
        <v>306</v>
      </c>
      <c r="B247" s="150"/>
      <c r="C247" s="150"/>
      <c r="D247" s="150"/>
      <c r="E247" s="150"/>
      <c r="F247" s="150"/>
      <c r="G247" s="133"/>
      <c r="H247" s="133"/>
      <c r="I247" s="133"/>
      <c r="J247" s="133"/>
      <c r="K247" s="133"/>
      <c r="L247" s="58"/>
      <c r="M247" s="58"/>
      <c r="N247" s="58"/>
      <c r="O247" s="17"/>
    </row>
    <row r="248" spans="1:15">
      <c r="A248" s="142" t="s">
        <v>118</v>
      </c>
      <c r="B248" s="142"/>
      <c r="C248" s="142"/>
      <c r="D248" s="142"/>
      <c r="E248" s="142"/>
      <c r="F248" s="150"/>
      <c r="G248" s="133"/>
      <c r="H248" s="133"/>
      <c r="I248" s="133"/>
      <c r="J248" s="133"/>
      <c r="K248" s="133"/>
      <c r="L248" s="133"/>
      <c r="M248" s="133"/>
      <c r="N248" s="133"/>
      <c r="O248" s="17"/>
    </row>
    <row r="249" spans="1:15">
      <c r="A249" s="40"/>
      <c r="B249" s="133"/>
      <c r="C249" s="133"/>
      <c r="D249" s="133"/>
      <c r="E249" s="133"/>
      <c r="F249" s="133"/>
      <c r="G249" s="133"/>
      <c r="H249" s="133"/>
      <c r="I249" s="133"/>
      <c r="J249" s="133"/>
      <c r="K249" s="133"/>
      <c r="L249" s="58"/>
      <c r="M249" s="58"/>
      <c r="N249" s="58"/>
      <c r="O249" s="17"/>
    </row>
    <row r="250" spans="1:15">
      <c r="A250" s="10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8"/>
      <c r="M250" s="8"/>
      <c r="N250" s="8"/>
    </row>
    <row r="251" spans="1:15">
      <c r="A251" s="10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6"/>
      <c r="M251" s="6"/>
      <c r="N251" s="6"/>
    </row>
    <row r="252" spans="1:15">
      <c r="A252" s="10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6"/>
      <c r="M252" s="6"/>
      <c r="N252" s="6"/>
    </row>
    <row r="253" spans="1:15">
      <c r="A253" s="10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6"/>
      <c r="M253" s="6"/>
      <c r="N253" s="6"/>
    </row>
    <row r="254" spans="1:15">
      <c r="A254" s="9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6"/>
      <c r="M254" s="6"/>
      <c r="N254" s="6"/>
    </row>
    <row r="255" spans="1:15">
      <c r="A255" s="10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6"/>
      <c r="M255" s="6"/>
      <c r="N255" s="6"/>
    </row>
    <row r="256" spans="1:15">
      <c r="A256" s="10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6"/>
      <c r="M256" s="6"/>
      <c r="N256" s="6"/>
    </row>
    <row r="257" spans="1:14">
      <c r="A257" s="10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6"/>
      <c r="M257" s="6"/>
      <c r="N257" s="6"/>
    </row>
    <row r="258" spans="1:14">
      <c r="A258" s="10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6"/>
      <c r="M258" s="6"/>
      <c r="N258" s="6"/>
    </row>
    <row r="259" spans="1:14">
      <c r="A259" s="10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8"/>
      <c r="M259" s="8"/>
      <c r="N259" s="8"/>
    </row>
    <row r="260" spans="1:14">
      <c r="A260" s="10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8"/>
      <c r="M260" s="8"/>
      <c r="N260" s="8"/>
    </row>
    <row r="261" spans="1:14">
      <c r="A261" s="10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6"/>
      <c r="M261" s="6"/>
      <c r="N261" s="6"/>
    </row>
    <row r="262" spans="1:14">
      <c r="A262" s="9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6"/>
      <c r="M262" s="6"/>
      <c r="N262" s="6"/>
    </row>
    <row r="263" spans="1:14">
      <c r="A263" s="10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6"/>
      <c r="M263" s="6"/>
      <c r="N263" s="6"/>
    </row>
    <row r="264" spans="1:14">
      <c r="A264" s="10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6"/>
      <c r="M264" s="6"/>
      <c r="N264" s="6"/>
    </row>
    <row r="265" spans="1:14">
      <c r="A265" s="9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8"/>
      <c r="M265" s="8"/>
      <c r="N265" s="8"/>
    </row>
    <row r="266" spans="1:14">
      <c r="A266" s="10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6"/>
      <c r="M266" s="6"/>
      <c r="N266" s="6"/>
    </row>
    <row r="267" spans="1:14">
      <c r="A267" s="10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8"/>
      <c r="M267" s="8"/>
      <c r="N267" s="8"/>
    </row>
    <row r="268" spans="1:14">
      <c r="A268" s="10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6"/>
      <c r="M268" s="6"/>
      <c r="N268" s="6"/>
    </row>
    <row r="269" spans="1:14">
      <c r="A269" s="9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6"/>
      <c r="M269" s="6"/>
      <c r="N269" s="6"/>
    </row>
    <row r="270" spans="1:14">
      <c r="A270" s="10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6"/>
      <c r="M270" s="6"/>
      <c r="N270" s="6"/>
    </row>
    <row r="271" spans="1:14">
      <c r="A271" s="9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6"/>
      <c r="M271" s="6"/>
      <c r="N271" s="6"/>
    </row>
    <row r="272" spans="1:14">
      <c r="A272" s="10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8"/>
      <c r="M272" s="8"/>
      <c r="N272" s="8"/>
    </row>
    <row r="273" spans="1:14">
      <c r="A273" s="10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6"/>
      <c r="M273" s="6"/>
      <c r="N273" s="6"/>
    </row>
    <row r="274" spans="1:14">
      <c r="A274" s="10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6"/>
      <c r="M274" s="6"/>
      <c r="N274" s="6"/>
    </row>
    <row r="275" spans="1:14">
      <c r="A275" s="10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8"/>
      <c r="M275" s="8"/>
      <c r="N275" s="8"/>
    </row>
    <row r="276" spans="1:14">
      <c r="A276" s="9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6"/>
      <c r="M276" s="6"/>
      <c r="N276" s="6"/>
    </row>
    <row r="277" spans="1:14">
      <c r="A277" s="10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8"/>
      <c r="M277" s="8"/>
      <c r="N277" s="8"/>
    </row>
    <row r="278" spans="1:14">
      <c r="A278" s="10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6"/>
      <c r="M278" s="6"/>
      <c r="N278" s="6"/>
    </row>
    <row r="279" spans="1:14">
      <c r="A279" s="10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6"/>
      <c r="M279" s="6"/>
      <c r="N279" s="6"/>
    </row>
    <row r="280" spans="1:14">
      <c r="A280" s="10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6"/>
      <c r="M280" s="6"/>
      <c r="N280" s="6"/>
    </row>
    <row r="281" spans="1:14">
      <c r="A281" s="10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6"/>
      <c r="M281" s="6"/>
      <c r="N281" s="6"/>
    </row>
    <row r="282" spans="1:14">
      <c r="A282" s="9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6"/>
      <c r="M282" s="6"/>
      <c r="N282" s="6"/>
    </row>
    <row r="283" spans="1:14">
      <c r="A283" s="10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6"/>
      <c r="M283" s="6"/>
      <c r="N283" s="6"/>
    </row>
    <row r="284" spans="1:14">
      <c r="A284" s="9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6"/>
      <c r="M284" s="6"/>
      <c r="N284" s="6"/>
    </row>
    <row r="285" spans="1:14">
      <c r="A285" s="10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8"/>
      <c r="M285" s="8"/>
      <c r="N285" s="8"/>
    </row>
    <row r="286" spans="1:14">
      <c r="A286" s="9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6"/>
      <c r="M286" s="6"/>
      <c r="N286" s="6"/>
    </row>
    <row r="287" spans="1:14">
      <c r="A287" s="10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8"/>
      <c r="M287" s="8"/>
      <c r="N287" s="8"/>
    </row>
    <row r="288" spans="1:14">
      <c r="A288" s="9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6"/>
      <c r="M288" s="6"/>
      <c r="N288" s="6"/>
    </row>
    <row r="289" spans="1:14">
      <c r="A289" s="10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8"/>
      <c r="M289" s="8"/>
      <c r="N289" s="8"/>
    </row>
    <row r="290" spans="1:14">
      <c r="A290" s="10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8"/>
      <c r="M290" s="8"/>
      <c r="N290" s="8"/>
    </row>
    <row r="291" spans="1:14">
      <c r="A291" s="9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6"/>
      <c r="M291" s="6"/>
      <c r="N291" s="6"/>
    </row>
    <row r="292" spans="1:14">
      <c r="A292" s="10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6"/>
      <c r="M292" s="6"/>
      <c r="N292" s="6"/>
    </row>
    <row r="293" spans="1:14">
      <c r="A293" s="10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6"/>
      <c r="M293" s="6"/>
      <c r="N293" s="6"/>
    </row>
    <row r="294" spans="1:14">
      <c r="A294" s="10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8"/>
      <c r="M294" s="8"/>
      <c r="N294" s="8"/>
    </row>
    <row r="295" spans="1:14">
      <c r="A295" s="10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6"/>
      <c r="M295" s="6"/>
      <c r="N295" s="6"/>
    </row>
    <row r="296" spans="1:14">
      <c r="A296" s="9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6"/>
      <c r="M296" s="6"/>
      <c r="N296" s="6"/>
    </row>
    <row r="297" spans="1:14">
      <c r="A297" s="10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6"/>
      <c r="M297" s="6"/>
      <c r="N297" s="6"/>
    </row>
    <row r="298" spans="1:14">
      <c r="A298" s="10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6"/>
      <c r="M298" s="6"/>
      <c r="N298" s="6"/>
    </row>
    <row r="299" spans="1:14">
      <c r="A299" s="10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6"/>
      <c r="M299" s="6"/>
      <c r="N299" s="6"/>
    </row>
    <row r="300" spans="1:14">
      <c r="A300" s="9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8"/>
      <c r="M300" s="8"/>
      <c r="N300" s="8"/>
    </row>
    <row r="301" spans="1:14">
      <c r="A301" s="10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6"/>
      <c r="M301" s="6"/>
      <c r="N301" s="6"/>
    </row>
    <row r="302" spans="1:14">
      <c r="A302" s="9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6"/>
      <c r="M302" s="6"/>
      <c r="N302" s="6"/>
    </row>
    <row r="303" spans="1:14">
      <c r="A303" s="10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6"/>
      <c r="M303" s="6"/>
      <c r="N303" s="6"/>
    </row>
    <row r="304" spans="1:14">
      <c r="A304" s="9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6"/>
      <c r="M304" s="6"/>
      <c r="N304" s="6"/>
    </row>
    <row r="305" spans="1:14">
      <c r="A305" s="10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6"/>
      <c r="M305" s="6"/>
      <c r="N305" s="6"/>
    </row>
    <row r="306" spans="1:14">
      <c r="A306" s="10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6"/>
      <c r="M306" s="6"/>
      <c r="N306" s="6"/>
    </row>
    <row r="307" spans="1:14">
      <c r="A307" s="9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6"/>
      <c r="M307" s="6"/>
      <c r="N307" s="6"/>
    </row>
    <row r="308" spans="1:14">
      <c r="A308" s="10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6"/>
      <c r="M308" s="6"/>
      <c r="N308" s="6"/>
    </row>
    <row r="309" spans="1:14">
      <c r="A309" s="10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6"/>
      <c r="M309" s="6"/>
      <c r="N309" s="6"/>
    </row>
    <row r="310" spans="1:14">
      <c r="A310" s="9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6"/>
      <c r="M310" s="6"/>
      <c r="N310" s="6"/>
    </row>
    <row r="311" spans="1:14">
      <c r="A311" s="10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6"/>
      <c r="M311" s="6"/>
      <c r="N311" s="6"/>
    </row>
    <row r="312" spans="1:14">
      <c r="A312" s="9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6"/>
      <c r="M312" s="6"/>
      <c r="N312" s="6"/>
    </row>
    <row r="313" spans="1:14">
      <c r="A313" s="10"/>
      <c r="B313" s="4"/>
      <c r="C313" s="3"/>
      <c r="D313" s="3"/>
      <c r="E313" s="3"/>
      <c r="F313" s="4"/>
      <c r="G313" s="4"/>
      <c r="H313" s="4"/>
      <c r="I313" s="4"/>
      <c r="J313" s="4"/>
      <c r="K313" s="4"/>
      <c r="L313" s="6"/>
      <c r="M313" s="6"/>
      <c r="N313" s="6"/>
    </row>
    <row r="314" spans="1:14">
      <c r="A314" s="10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6"/>
      <c r="M314" s="6"/>
      <c r="N314" s="6"/>
    </row>
    <row r="315" spans="1:14">
      <c r="A315" s="10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6"/>
      <c r="M315" s="6"/>
      <c r="N315" s="6"/>
    </row>
    <row r="316" spans="1:14">
      <c r="A316" s="10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6"/>
      <c r="M316" s="6"/>
      <c r="N316" s="6"/>
    </row>
    <row r="317" spans="1:14">
      <c r="A317" s="9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6"/>
      <c r="M317" s="6"/>
      <c r="N317" s="6"/>
    </row>
    <row r="318" spans="1:14">
      <c r="A318" s="10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6"/>
      <c r="M318" s="6"/>
      <c r="N318" s="6"/>
    </row>
    <row r="319" spans="1:14">
      <c r="A319" s="9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8"/>
      <c r="M319" s="8"/>
      <c r="N319" s="8"/>
    </row>
    <row r="320" spans="1:14">
      <c r="A320" s="10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6"/>
      <c r="M320" s="6"/>
      <c r="N320" s="6"/>
    </row>
    <row r="321" spans="1:14">
      <c r="A321" s="9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8"/>
      <c r="M321" s="8"/>
      <c r="N321" s="8"/>
    </row>
    <row r="322" spans="1:14">
      <c r="A322" s="10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6"/>
      <c r="M322" s="6"/>
      <c r="N322" s="6"/>
    </row>
    <row r="323" spans="1:14">
      <c r="A323" s="10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8"/>
      <c r="M323" s="8"/>
      <c r="N323" s="8"/>
    </row>
    <row r="324" spans="1:14">
      <c r="A324" s="10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6"/>
      <c r="M324" s="6"/>
      <c r="N324" s="6"/>
    </row>
    <row r="325" spans="1:14">
      <c r="A325" s="9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6"/>
      <c r="M325" s="6"/>
      <c r="N325" s="6"/>
    </row>
    <row r="326" spans="1:14">
      <c r="A326" s="6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6"/>
      <c r="M326" s="6"/>
      <c r="N326" s="6"/>
    </row>
  </sheetData>
  <mergeCells count="2">
    <mergeCell ref="A4:N4"/>
    <mergeCell ref="A5:N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A805"/>
  <sheetViews>
    <sheetView topLeftCell="A223" workbookViewId="0">
      <selection activeCell="B27" sqref="B27"/>
    </sheetView>
  </sheetViews>
  <sheetFormatPr baseColWidth="10" defaultColWidth="11.44140625" defaultRowHeight="12.6"/>
  <cols>
    <col min="1" max="1" width="27" style="6" customWidth="1"/>
    <col min="2" max="7" width="11.44140625" style="6"/>
    <col min="8" max="8" width="12.6640625" style="6" customWidth="1"/>
    <col min="9" max="16384" width="11.44140625" style="6"/>
  </cols>
  <sheetData>
    <row r="2" spans="1:27" ht="14.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7" ht="14.4">
      <c r="A3" s="1"/>
      <c r="B3" s="2"/>
      <c r="C3" s="1"/>
      <c r="D3" s="1"/>
      <c r="E3" s="1"/>
      <c r="F3" s="1"/>
      <c r="G3" s="1"/>
      <c r="H3" s="1"/>
      <c r="I3" s="1"/>
      <c r="J3" s="1"/>
      <c r="K3" s="1"/>
    </row>
    <row r="4" spans="1:27" ht="15" customHeight="1">
      <c r="A4" s="210" t="s">
        <v>276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58"/>
      <c r="M4" s="58"/>
      <c r="N4" s="58"/>
      <c r="O4" s="58"/>
    </row>
    <row r="5" spans="1:27" ht="14.4">
      <c r="A5" s="36"/>
      <c r="B5" s="39"/>
      <c r="C5" s="39"/>
      <c r="D5" s="39"/>
      <c r="E5" s="39"/>
      <c r="F5" s="39"/>
      <c r="G5" s="39"/>
      <c r="H5" s="39"/>
      <c r="I5" s="39"/>
      <c r="J5" s="39"/>
      <c r="K5" s="36"/>
      <c r="L5" s="58"/>
      <c r="M5" s="58"/>
      <c r="N5" s="58"/>
      <c r="O5" s="58"/>
    </row>
    <row r="6" spans="1:27" s="88" customFormat="1" ht="26.25" customHeight="1">
      <c r="A6" s="135" t="s">
        <v>119</v>
      </c>
      <c r="B6" s="48" t="s">
        <v>0</v>
      </c>
      <c r="C6" s="48" t="s">
        <v>1</v>
      </c>
      <c r="D6" s="48" t="s">
        <v>2</v>
      </c>
      <c r="E6" s="48" t="s">
        <v>3</v>
      </c>
      <c r="F6" s="48" t="s">
        <v>70</v>
      </c>
      <c r="G6" s="48" t="s">
        <v>71</v>
      </c>
      <c r="H6" s="48" t="s">
        <v>72</v>
      </c>
      <c r="I6" s="48" t="s">
        <v>73</v>
      </c>
      <c r="J6" s="48" t="s">
        <v>74</v>
      </c>
      <c r="K6" s="48" t="s">
        <v>75</v>
      </c>
      <c r="L6" s="48" t="s">
        <v>84</v>
      </c>
      <c r="M6" s="48" t="s">
        <v>85</v>
      </c>
      <c r="N6" s="48" t="s">
        <v>86</v>
      </c>
      <c r="O6" s="136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1:27" s="85" customFormat="1" ht="12.75" customHeight="1">
      <c r="A7" s="137" t="s">
        <v>4</v>
      </c>
      <c r="B7" s="138">
        <v>4337</v>
      </c>
      <c r="C7" s="138">
        <v>433</v>
      </c>
      <c r="D7" s="138">
        <v>448</v>
      </c>
      <c r="E7" s="138">
        <v>445</v>
      </c>
      <c r="F7" s="138">
        <v>301</v>
      </c>
      <c r="G7" s="138">
        <v>314</v>
      </c>
      <c r="H7" s="138">
        <v>341</v>
      </c>
      <c r="I7" s="138">
        <v>316</v>
      </c>
      <c r="J7" s="138">
        <v>359</v>
      </c>
      <c r="K7" s="138">
        <v>340</v>
      </c>
      <c r="L7" s="138">
        <v>363</v>
      </c>
      <c r="M7" s="138">
        <v>330</v>
      </c>
      <c r="N7" s="138">
        <v>347</v>
      </c>
      <c r="O7" s="136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s="85" customFormat="1" ht="12.75" customHeight="1">
      <c r="A8" s="42" t="s">
        <v>5</v>
      </c>
      <c r="B8" s="138">
        <v>66</v>
      </c>
      <c r="C8" s="138">
        <v>6</v>
      </c>
      <c r="D8" s="138">
        <v>6</v>
      </c>
      <c r="E8" s="138">
        <v>3</v>
      </c>
      <c r="F8" s="138">
        <v>6</v>
      </c>
      <c r="G8" s="138">
        <v>5</v>
      </c>
      <c r="H8" s="138">
        <v>6</v>
      </c>
      <c r="I8" s="138">
        <v>5</v>
      </c>
      <c r="J8" s="138">
        <v>8</v>
      </c>
      <c r="K8" s="138">
        <v>4</v>
      </c>
      <c r="L8" s="138">
        <v>6</v>
      </c>
      <c r="M8" s="138">
        <v>6</v>
      </c>
      <c r="N8" s="138">
        <v>5</v>
      </c>
      <c r="O8" s="136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</row>
    <row r="9" spans="1:27" ht="12.75" customHeight="1">
      <c r="A9" s="40" t="s">
        <v>158</v>
      </c>
      <c r="B9" s="132">
        <v>63</v>
      </c>
      <c r="C9" s="132">
        <v>6</v>
      </c>
      <c r="D9" s="132">
        <v>4</v>
      </c>
      <c r="E9" s="132">
        <v>3</v>
      </c>
      <c r="F9" s="132">
        <v>6</v>
      </c>
      <c r="G9" s="132">
        <v>5</v>
      </c>
      <c r="H9" s="132">
        <v>6</v>
      </c>
      <c r="I9" s="132">
        <v>5</v>
      </c>
      <c r="J9" s="132">
        <v>7</v>
      </c>
      <c r="K9" s="132">
        <v>4</v>
      </c>
      <c r="L9" s="132">
        <v>6</v>
      </c>
      <c r="M9" s="132">
        <v>6</v>
      </c>
      <c r="N9" s="132">
        <v>5</v>
      </c>
      <c r="O9" s="129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2.75" customHeight="1">
      <c r="A10" s="40" t="s">
        <v>80</v>
      </c>
      <c r="B10" s="132">
        <v>3</v>
      </c>
      <c r="C10" s="132">
        <v>0</v>
      </c>
      <c r="D10" s="132">
        <v>2</v>
      </c>
      <c r="E10" s="132">
        <v>0</v>
      </c>
      <c r="F10" s="132">
        <v>0</v>
      </c>
      <c r="G10" s="132">
        <v>0</v>
      </c>
      <c r="H10" s="132">
        <v>0</v>
      </c>
      <c r="I10" s="132">
        <v>0</v>
      </c>
      <c r="J10" s="132">
        <v>1</v>
      </c>
      <c r="K10" s="132">
        <v>0</v>
      </c>
      <c r="L10" s="132">
        <v>0</v>
      </c>
      <c r="M10" s="132">
        <v>0</v>
      </c>
      <c r="N10" s="132">
        <v>0</v>
      </c>
      <c r="O10" s="129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s="88" customFormat="1" ht="12.75" customHeight="1">
      <c r="A11" s="42" t="s">
        <v>6</v>
      </c>
      <c r="B11" s="138">
        <v>206</v>
      </c>
      <c r="C11" s="138">
        <v>17</v>
      </c>
      <c r="D11" s="138">
        <v>22</v>
      </c>
      <c r="E11" s="138">
        <v>22</v>
      </c>
      <c r="F11" s="138">
        <v>18</v>
      </c>
      <c r="G11" s="138">
        <v>23</v>
      </c>
      <c r="H11" s="138">
        <v>10</v>
      </c>
      <c r="I11" s="138">
        <v>13</v>
      </c>
      <c r="J11" s="138">
        <v>17</v>
      </c>
      <c r="K11" s="138">
        <v>16</v>
      </c>
      <c r="L11" s="138">
        <v>16</v>
      </c>
      <c r="M11" s="138">
        <v>13</v>
      </c>
      <c r="N11" s="138">
        <v>19</v>
      </c>
      <c r="O11" s="136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spans="1:27" ht="12.75" customHeight="1">
      <c r="A12" s="40" t="s">
        <v>159</v>
      </c>
      <c r="B12" s="132">
        <v>1</v>
      </c>
      <c r="C12" s="132">
        <v>0</v>
      </c>
      <c r="D12" s="132">
        <v>0</v>
      </c>
      <c r="E12" s="132">
        <v>1</v>
      </c>
      <c r="F12" s="132">
        <v>0</v>
      </c>
      <c r="G12" s="132">
        <v>0</v>
      </c>
      <c r="H12" s="132">
        <v>0</v>
      </c>
      <c r="I12" s="132">
        <v>0</v>
      </c>
      <c r="J12" s="132">
        <v>0</v>
      </c>
      <c r="K12" s="132">
        <v>0</v>
      </c>
      <c r="L12" s="132">
        <v>0</v>
      </c>
      <c r="M12" s="132">
        <v>0</v>
      </c>
      <c r="N12" s="132">
        <v>0</v>
      </c>
      <c r="O12" s="129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ht="12.75" customHeight="1">
      <c r="A13" s="40" t="s">
        <v>158</v>
      </c>
      <c r="B13" s="132">
        <v>200</v>
      </c>
      <c r="C13" s="132">
        <v>16</v>
      </c>
      <c r="D13" s="132">
        <v>22</v>
      </c>
      <c r="E13" s="132">
        <v>20</v>
      </c>
      <c r="F13" s="132">
        <v>18</v>
      </c>
      <c r="G13" s="132">
        <v>22</v>
      </c>
      <c r="H13" s="132">
        <v>9</v>
      </c>
      <c r="I13" s="132">
        <v>13</v>
      </c>
      <c r="J13" s="132">
        <v>16</v>
      </c>
      <c r="K13" s="132">
        <v>16</v>
      </c>
      <c r="L13" s="132">
        <v>16</v>
      </c>
      <c r="M13" s="132">
        <v>13</v>
      </c>
      <c r="N13" s="132">
        <v>19</v>
      </c>
      <c r="O13" s="129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12.75" customHeight="1">
      <c r="A14" s="40" t="s">
        <v>160</v>
      </c>
      <c r="B14" s="132">
        <v>3</v>
      </c>
      <c r="C14" s="132">
        <v>0</v>
      </c>
      <c r="D14" s="132">
        <v>0</v>
      </c>
      <c r="E14" s="132">
        <v>0</v>
      </c>
      <c r="F14" s="132">
        <v>0</v>
      </c>
      <c r="G14" s="132">
        <v>1</v>
      </c>
      <c r="H14" s="132">
        <v>1</v>
      </c>
      <c r="I14" s="132">
        <v>0</v>
      </c>
      <c r="J14" s="132">
        <v>1</v>
      </c>
      <c r="K14" s="132">
        <v>0</v>
      </c>
      <c r="L14" s="132">
        <v>0</v>
      </c>
      <c r="M14" s="132">
        <v>0</v>
      </c>
      <c r="N14" s="132">
        <v>0</v>
      </c>
      <c r="O14" s="129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ht="12.75" customHeight="1">
      <c r="A15" s="40" t="s">
        <v>161</v>
      </c>
      <c r="B15" s="132">
        <v>1</v>
      </c>
      <c r="C15" s="132">
        <v>0</v>
      </c>
      <c r="D15" s="132">
        <v>0</v>
      </c>
      <c r="E15" s="132">
        <v>1</v>
      </c>
      <c r="F15" s="132">
        <v>0</v>
      </c>
      <c r="G15" s="132">
        <v>0</v>
      </c>
      <c r="H15" s="132">
        <v>0</v>
      </c>
      <c r="I15" s="132">
        <v>0</v>
      </c>
      <c r="J15" s="132">
        <v>0</v>
      </c>
      <c r="K15" s="132">
        <v>0</v>
      </c>
      <c r="L15" s="132">
        <v>0</v>
      </c>
      <c r="M15" s="132">
        <v>0</v>
      </c>
      <c r="N15" s="132">
        <v>0</v>
      </c>
      <c r="O15" s="129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12.75" customHeight="1">
      <c r="A16" s="40" t="s">
        <v>199</v>
      </c>
      <c r="B16" s="132">
        <v>1</v>
      </c>
      <c r="C16" s="132">
        <v>1</v>
      </c>
      <c r="D16" s="132">
        <v>0</v>
      </c>
      <c r="E16" s="132">
        <v>0</v>
      </c>
      <c r="F16" s="132">
        <v>0</v>
      </c>
      <c r="G16" s="132">
        <v>0</v>
      </c>
      <c r="H16" s="132">
        <v>0</v>
      </c>
      <c r="I16" s="132">
        <v>0</v>
      </c>
      <c r="J16" s="132">
        <v>0</v>
      </c>
      <c r="K16" s="132">
        <v>0</v>
      </c>
      <c r="L16" s="132">
        <v>0</v>
      </c>
      <c r="M16" s="132">
        <v>0</v>
      </c>
      <c r="N16" s="132">
        <v>0</v>
      </c>
      <c r="O16" s="129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s="88" customFormat="1" ht="12.75" customHeight="1">
      <c r="A17" s="42" t="s">
        <v>277</v>
      </c>
      <c r="B17" s="138">
        <v>4</v>
      </c>
      <c r="C17" s="138">
        <v>0</v>
      </c>
      <c r="D17" s="138">
        <v>1</v>
      </c>
      <c r="E17" s="138">
        <v>1</v>
      </c>
      <c r="F17" s="139">
        <v>0</v>
      </c>
      <c r="G17" s="139">
        <v>0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138">
        <v>2</v>
      </c>
      <c r="O17" s="136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</row>
    <row r="18" spans="1:27" ht="12.75" customHeight="1">
      <c r="A18" s="40" t="s">
        <v>223</v>
      </c>
      <c r="B18" s="132">
        <v>4</v>
      </c>
      <c r="C18" s="131">
        <v>0</v>
      </c>
      <c r="D18" s="132">
        <v>1</v>
      </c>
      <c r="E18" s="132">
        <v>1</v>
      </c>
      <c r="F18" s="132">
        <v>0</v>
      </c>
      <c r="G18" s="132">
        <v>0</v>
      </c>
      <c r="H18" s="132">
        <v>0</v>
      </c>
      <c r="I18" s="132">
        <v>0</v>
      </c>
      <c r="J18" s="132">
        <v>0</v>
      </c>
      <c r="K18" s="132">
        <v>0</v>
      </c>
      <c r="L18" s="132">
        <v>0</v>
      </c>
      <c r="M18" s="132">
        <v>0</v>
      </c>
      <c r="N18" s="132">
        <v>2</v>
      </c>
      <c r="O18" s="129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s="88" customFormat="1" ht="12.75" customHeight="1">
      <c r="A19" s="42" t="s">
        <v>8</v>
      </c>
      <c r="B19" s="138">
        <v>186</v>
      </c>
      <c r="C19" s="138">
        <v>21</v>
      </c>
      <c r="D19" s="138">
        <v>21</v>
      </c>
      <c r="E19" s="138">
        <v>12</v>
      </c>
      <c r="F19" s="138">
        <v>10</v>
      </c>
      <c r="G19" s="138">
        <v>11</v>
      </c>
      <c r="H19" s="138">
        <v>10</v>
      </c>
      <c r="I19" s="138">
        <v>2</v>
      </c>
      <c r="J19" s="138">
        <v>21</v>
      </c>
      <c r="K19" s="138">
        <v>17</v>
      </c>
      <c r="L19" s="138">
        <v>21</v>
      </c>
      <c r="M19" s="138">
        <v>21</v>
      </c>
      <c r="N19" s="138">
        <v>19</v>
      </c>
      <c r="O19" s="136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spans="1:27" ht="12.75" customHeight="1">
      <c r="A20" s="40" t="s">
        <v>158</v>
      </c>
      <c r="B20" s="132">
        <v>43</v>
      </c>
      <c r="C20" s="132">
        <v>3</v>
      </c>
      <c r="D20" s="132">
        <v>2</v>
      </c>
      <c r="E20" s="132">
        <v>5</v>
      </c>
      <c r="F20" s="132">
        <v>1</v>
      </c>
      <c r="G20" s="132">
        <v>3</v>
      </c>
      <c r="H20" s="132">
        <v>2</v>
      </c>
      <c r="I20" s="132">
        <v>0</v>
      </c>
      <c r="J20" s="132">
        <v>8</v>
      </c>
      <c r="K20" s="132">
        <v>3</v>
      </c>
      <c r="L20" s="132">
        <v>8</v>
      </c>
      <c r="M20" s="132">
        <v>5</v>
      </c>
      <c r="N20" s="132">
        <v>3</v>
      </c>
      <c r="O20" s="129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2.75" customHeight="1">
      <c r="A21" s="40" t="s">
        <v>177</v>
      </c>
      <c r="B21" s="132">
        <v>32</v>
      </c>
      <c r="C21" s="132">
        <v>12</v>
      </c>
      <c r="D21" s="132">
        <v>11</v>
      </c>
      <c r="E21" s="132">
        <v>3</v>
      </c>
      <c r="F21" s="132">
        <v>2</v>
      </c>
      <c r="G21" s="132">
        <v>2</v>
      </c>
      <c r="H21" s="132">
        <v>2</v>
      </c>
      <c r="I21" s="132">
        <v>0</v>
      </c>
      <c r="J21" s="132">
        <v>0</v>
      </c>
      <c r="K21" s="132">
        <v>0</v>
      </c>
      <c r="L21" s="132">
        <v>0</v>
      </c>
      <c r="M21" s="132">
        <v>0</v>
      </c>
      <c r="N21" s="132">
        <v>0</v>
      </c>
      <c r="O21" s="58"/>
    </row>
    <row r="22" spans="1:27" s="8" customFormat="1" ht="12.75" customHeight="1">
      <c r="A22" s="40" t="s">
        <v>181</v>
      </c>
      <c r="B22" s="132">
        <v>54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2">
        <v>0</v>
      </c>
      <c r="J22" s="132">
        <v>9</v>
      </c>
      <c r="K22" s="132">
        <v>11</v>
      </c>
      <c r="L22" s="132">
        <v>9</v>
      </c>
      <c r="M22" s="132">
        <v>12</v>
      </c>
      <c r="N22" s="132">
        <v>13</v>
      </c>
      <c r="O22" s="58"/>
    </row>
    <row r="23" spans="1:27" s="8" customFormat="1" ht="12.75" customHeight="1">
      <c r="A23" s="40" t="s">
        <v>198</v>
      </c>
      <c r="B23" s="132">
        <v>49</v>
      </c>
      <c r="C23" s="132">
        <v>4</v>
      </c>
      <c r="D23" s="132">
        <v>5</v>
      </c>
      <c r="E23" s="132">
        <v>4</v>
      </c>
      <c r="F23" s="132">
        <v>7</v>
      </c>
      <c r="G23" s="132">
        <v>6</v>
      </c>
      <c r="H23" s="132">
        <v>6</v>
      </c>
      <c r="I23" s="132">
        <v>2</v>
      </c>
      <c r="J23" s="132">
        <v>4</v>
      </c>
      <c r="K23" s="132">
        <v>2</v>
      </c>
      <c r="L23" s="132">
        <v>4</v>
      </c>
      <c r="M23" s="132">
        <v>3</v>
      </c>
      <c r="N23" s="132">
        <v>2</v>
      </c>
      <c r="O23" s="58"/>
    </row>
    <row r="24" spans="1:27" s="8" customFormat="1" ht="12.75" customHeight="1">
      <c r="A24" s="40" t="s">
        <v>199</v>
      </c>
      <c r="B24" s="132">
        <v>6</v>
      </c>
      <c r="C24" s="132">
        <v>1</v>
      </c>
      <c r="D24" s="132">
        <v>2</v>
      </c>
      <c r="E24" s="132">
        <v>0</v>
      </c>
      <c r="F24" s="132">
        <v>0</v>
      </c>
      <c r="G24" s="132">
        <v>0</v>
      </c>
      <c r="H24" s="132">
        <v>0</v>
      </c>
      <c r="I24" s="132">
        <v>0</v>
      </c>
      <c r="J24" s="132">
        <v>0</v>
      </c>
      <c r="K24" s="132">
        <v>1</v>
      </c>
      <c r="L24" s="132">
        <v>0</v>
      </c>
      <c r="M24" s="132">
        <v>1</v>
      </c>
      <c r="N24" s="132">
        <v>1</v>
      </c>
      <c r="O24" s="58"/>
    </row>
    <row r="25" spans="1:27" s="8" customFormat="1" ht="12.75" customHeight="1">
      <c r="A25" s="40" t="s">
        <v>80</v>
      </c>
      <c r="B25" s="132">
        <v>2</v>
      </c>
      <c r="C25" s="132">
        <v>1</v>
      </c>
      <c r="D25" s="132">
        <v>1</v>
      </c>
      <c r="E25" s="132">
        <v>0</v>
      </c>
      <c r="F25" s="132">
        <v>0</v>
      </c>
      <c r="G25" s="132">
        <v>0</v>
      </c>
      <c r="H25" s="132">
        <v>0</v>
      </c>
      <c r="I25" s="132">
        <v>0</v>
      </c>
      <c r="J25" s="132">
        <v>0</v>
      </c>
      <c r="K25" s="132">
        <v>0</v>
      </c>
      <c r="L25" s="132">
        <v>0</v>
      </c>
      <c r="M25" s="132">
        <v>0</v>
      </c>
      <c r="N25" s="132">
        <v>0</v>
      </c>
      <c r="O25" s="58"/>
    </row>
    <row r="26" spans="1:27" s="85" customFormat="1" ht="12.75" customHeight="1">
      <c r="A26" s="42" t="s">
        <v>76</v>
      </c>
      <c r="B26" s="138">
        <v>3</v>
      </c>
      <c r="C26" s="138">
        <v>1</v>
      </c>
      <c r="D26" s="138">
        <v>0</v>
      </c>
      <c r="E26" s="138">
        <v>1</v>
      </c>
      <c r="F26" s="138">
        <v>0</v>
      </c>
      <c r="G26" s="139">
        <v>0</v>
      </c>
      <c r="H26" s="139">
        <v>0</v>
      </c>
      <c r="I26" s="139">
        <v>0</v>
      </c>
      <c r="J26" s="139">
        <v>0</v>
      </c>
      <c r="K26" s="139">
        <v>0</v>
      </c>
      <c r="L26" s="139">
        <v>0</v>
      </c>
      <c r="M26" s="138">
        <v>1</v>
      </c>
      <c r="N26" s="139">
        <v>0</v>
      </c>
      <c r="O26" s="140"/>
    </row>
    <row r="27" spans="1:27" s="8" customFormat="1" ht="12.75" customHeight="1">
      <c r="A27" s="40" t="s">
        <v>160</v>
      </c>
      <c r="B27" s="132">
        <v>1</v>
      </c>
      <c r="C27" s="132">
        <v>1</v>
      </c>
      <c r="D27" s="132">
        <v>0</v>
      </c>
      <c r="E27" s="132">
        <v>0</v>
      </c>
      <c r="F27" s="132">
        <v>0</v>
      </c>
      <c r="G27" s="132">
        <v>0</v>
      </c>
      <c r="H27" s="132">
        <v>0</v>
      </c>
      <c r="I27" s="132">
        <v>0</v>
      </c>
      <c r="J27" s="132">
        <v>0</v>
      </c>
      <c r="K27" s="132">
        <v>0</v>
      </c>
      <c r="L27" s="132">
        <v>0</v>
      </c>
      <c r="M27" s="132">
        <v>0</v>
      </c>
      <c r="N27" s="132">
        <v>0</v>
      </c>
      <c r="O27" s="58"/>
    </row>
    <row r="28" spans="1:27" s="8" customFormat="1" ht="12.75" customHeight="1">
      <c r="A28" s="40" t="s">
        <v>166</v>
      </c>
      <c r="B28" s="132">
        <v>1</v>
      </c>
      <c r="C28" s="132">
        <v>0</v>
      </c>
      <c r="D28" s="132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132">
        <v>0</v>
      </c>
      <c r="L28" s="132">
        <v>0</v>
      </c>
      <c r="M28" s="132">
        <v>1</v>
      </c>
      <c r="N28" s="132">
        <v>0</v>
      </c>
      <c r="O28" s="58"/>
    </row>
    <row r="29" spans="1:27" s="8" customFormat="1" ht="12.75" customHeight="1">
      <c r="A29" s="40" t="s">
        <v>162</v>
      </c>
      <c r="B29" s="132">
        <v>1</v>
      </c>
      <c r="C29" s="132">
        <v>0</v>
      </c>
      <c r="D29" s="132">
        <v>0</v>
      </c>
      <c r="E29" s="132">
        <v>1</v>
      </c>
      <c r="F29" s="132">
        <v>0</v>
      </c>
      <c r="G29" s="132">
        <v>0</v>
      </c>
      <c r="H29" s="132">
        <v>0</v>
      </c>
      <c r="I29" s="132">
        <v>0</v>
      </c>
      <c r="J29" s="132">
        <v>0</v>
      </c>
      <c r="K29" s="132">
        <v>0</v>
      </c>
      <c r="L29" s="132">
        <v>0</v>
      </c>
      <c r="M29" s="132">
        <v>0</v>
      </c>
      <c r="N29" s="132">
        <v>0</v>
      </c>
      <c r="O29" s="58"/>
    </row>
    <row r="30" spans="1:27" s="85" customFormat="1" ht="12.75" customHeight="1">
      <c r="A30" s="42" t="s">
        <v>88</v>
      </c>
      <c r="B30" s="138">
        <v>2</v>
      </c>
      <c r="C30" s="139">
        <v>0</v>
      </c>
      <c r="D30" s="139">
        <v>0</v>
      </c>
      <c r="E30" s="138">
        <v>1</v>
      </c>
      <c r="F30" s="139">
        <v>0</v>
      </c>
      <c r="G30" s="139">
        <v>0</v>
      </c>
      <c r="H30" s="139">
        <v>0</v>
      </c>
      <c r="I30" s="139">
        <v>0</v>
      </c>
      <c r="J30" s="139">
        <v>0</v>
      </c>
      <c r="K30" s="139">
        <v>0</v>
      </c>
      <c r="L30" s="139">
        <v>0</v>
      </c>
      <c r="M30" s="139">
        <v>0</v>
      </c>
      <c r="N30" s="138">
        <v>1</v>
      </c>
      <c r="O30" s="140"/>
    </row>
    <row r="31" spans="1:27" ht="12.75" customHeight="1">
      <c r="A31" s="65" t="s">
        <v>80</v>
      </c>
      <c r="B31" s="132">
        <v>2</v>
      </c>
      <c r="C31" s="132">
        <v>0</v>
      </c>
      <c r="D31" s="132">
        <v>0</v>
      </c>
      <c r="E31" s="132">
        <v>1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132">
        <v>1</v>
      </c>
      <c r="O31" s="58"/>
    </row>
    <row r="32" spans="1:27" s="85" customFormat="1" ht="12.75" customHeight="1">
      <c r="A32" s="42" t="s">
        <v>46</v>
      </c>
      <c r="B32" s="138">
        <v>5</v>
      </c>
      <c r="C32" s="138">
        <v>0</v>
      </c>
      <c r="D32" s="138">
        <v>1</v>
      </c>
      <c r="E32" s="138">
        <v>0</v>
      </c>
      <c r="F32" s="139">
        <v>0</v>
      </c>
      <c r="G32" s="138">
        <v>1</v>
      </c>
      <c r="H32" s="138">
        <v>1</v>
      </c>
      <c r="I32" s="138">
        <v>2</v>
      </c>
      <c r="J32" s="139">
        <v>0</v>
      </c>
      <c r="K32" s="139">
        <v>0</v>
      </c>
      <c r="L32" s="139">
        <v>0</v>
      </c>
      <c r="M32" s="139">
        <v>0</v>
      </c>
      <c r="N32" s="138">
        <v>0</v>
      </c>
      <c r="O32" s="140"/>
    </row>
    <row r="33" spans="1:15" s="8" customFormat="1" ht="12.75" customHeight="1">
      <c r="A33" s="40" t="s">
        <v>158</v>
      </c>
      <c r="B33" s="132">
        <v>3</v>
      </c>
      <c r="C33" s="132">
        <v>0</v>
      </c>
      <c r="D33" s="132">
        <v>0</v>
      </c>
      <c r="E33" s="132">
        <v>0</v>
      </c>
      <c r="F33" s="132">
        <v>0</v>
      </c>
      <c r="G33" s="132">
        <v>0</v>
      </c>
      <c r="H33" s="132">
        <v>1</v>
      </c>
      <c r="I33" s="132">
        <v>2</v>
      </c>
      <c r="J33" s="132">
        <v>0</v>
      </c>
      <c r="K33" s="132">
        <v>0</v>
      </c>
      <c r="L33" s="132">
        <v>0</v>
      </c>
      <c r="M33" s="132">
        <v>0</v>
      </c>
      <c r="N33" s="132">
        <v>0</v>
      </c>
      <c r="O33" s="58"/>
    </row>
    <row r="34" spans="1:15" s="8" customFormat="1" ht="12.75" customHeight="1">
      <c r="A34" s="40" t="s">
        <v>177</v>
      </c>
      <c r="B34" s="132">
        <v>1</v>
      </c>
      <c r="C34" s="132">
        <v>0</v>
      </c>
      <c r="D34" s="132">
        <v>0</v>
      </c>
      <c r="E34" s="132">
        <v>0</v>
      </c>
      <c r="F34" s="132">
        <v>0</v>
      </c>
      <c r="G34" s="132">
        <v>1</v>
      </c>
      <c r="H34" s="132">
        <v>0</v>
      </c>
      <c r="I34" s="132">
        <v>0</v>
      </c>
      <c r="J34" s="132">
        <v>0</v>
      </c>
      <c r="K34" s="132">
        <v>0</v>
      </c>
      <c r="L34" s="132">
        <v>0</v>
      </c>
      <c r="M34" s="132">
        <v>0</v>
      </c>
      <c r="N34" s="132">
        <v>0</v>
      </c>
      <c r="O34" s="58"/>
    </row>
    <row r="35" spans="1:15" s="8" customFormat="1" ht="12.75" customHeight="1">
      <c r="A35" s="40" t="s">
        <v>80</v>
      </c>
      <c r="B35" s="132">
        <v>1</v>
      </c>
      <c r="C35" s="132">
        <v>0</v>
      </c>
      <c r="D35" s="132">
        <v>1</v>
      </c>
      <c r="E35" s="132">
        <v>0</v>
      </c>
      <c r="F35" s="132">
        <v>0</v>
      </c>
      <c r="G35" s="132">
        <v>0</v>
      </c>
      <c r="H35" s="132">
        <v>0</v>
      </c>
      <c r="I35" s="132">
        <v>0</v>
      </c>
      <c r="J35" s="132">
        <v>0</v>
      </c>
      <c r="K35" s="132">
        <v>0</v>
      </c>
      <c r="L35" s="132">
        <v>0</v>
      </c>
      <c r="M35" s="132">
        <v>0</v>
      </c>
      <c r="N35" s="132">
        <v>0</v>
      </c>
      <c r="O35" s="58"/>
    </row>
    <row r="36" spans="1:15" s="85" customFormat="1" ht="12.75" customHeight="1">
      <c r="A36" s="42" t="s">
        <v>10</v>
      </c>
      <c r="B36" s="138">
        <v>2</v>
      </c>
      <c r="C36" s="139">
        <v>0</v>
      </c>
      <c r="D36" s="138">
        <v>0</v>
      </c>
      <c r="E36" s="139">
        <v>0</v>
      </c>
      <c r="F36" s="139">
        <v>0</v>
      </c>
      <c r="G36" s="139">
        <v>0</v>
      </c>
      <c r="H36" s="138">
        <v>1</v>
      </c>
      <c r="I36" s="138">
        <v>1</v>
      </c>
      <c r="J36" s="139">
        <v>0</v>
      </c>
      <c r="K36" s="139">
        <v>0</v>
      </c>
      <c r="L36" s="139">
        <v>0</v>
      </c>
      <c r="M36" s="139">
        <v>0</v>
      </c>
      <c r="N36" s="139">
        <v>0</v>
      </c>
      <c r="O36" s="140"/>
    </row>
    <row r="37" spans="1:15" s="8" customFormat="1" ht="12.75" customHeight="1">
      <c r="A37" s="40" t="s">
        <v>158</v>
      </c>
      <c r="B37" s="132">
        <v>2</v>
      </c>
      <c r="C37" s="132">
        <v>0</v>
      </c>
      <c r="D37" s="132">
        <v>0</v>
      </c>
      <c r="E37" s="132">
        <v>0</v>
      </c>
      <c r="F37" s="132">
        <v>0</v>
      </c>
      <c r="G37" s="132">
        <v>0</v>
      </c>
      <c r="H37" s="132">
        <v>1</v>
      </c>
      <c r="I37" s="132">
        <v>1</v>
      </c>
      <c r="J37" s="132">
        <v>0</v>
      </c>
      <c r="K37" s="132">
        <v>0</v>
      </c>
      <c r="L37" s="132">
        <v>0</v>
      </c>
      <c r="M37" s="132">
        <v>0</v>
      </c>
      <c r="N37" s="132">
        <v>0</v>
      </c>
      <c r="O37" s="58"/>
    </row>
    <row r="38" spans="1:15" s="85" customFormat="1" ht="12.75" customHeight="1">
      <c r="A38" s="42" t="s">
        <v>57</v>
      </c>
      <c r="B38" s="138">
        <v>2</v>
      </c>
      <c r="C38" s="139">
        <v>0</v>
      </c>
      <c r="D38" s="139">
        <v>0</v>
      </c>
      <c r="E38" s="139">
        <v>0</v>
      </c>
      <c r="F38" s="139">
        <v>0</v>
      </c>
      <c r="G38" s="138">
        <v>1</v>
      </c>
      <c r="H38" s="138">
        <v>0</v>
      </c>
      <c r="I38" s="138">
        <v>0</v>
      </c>
      <c r="J38" s="139">
        <v>0</v>
      </c>
      <c r="K38" s="139">
        <v>0</v>
      </c>
      <c r="L38" s="139">
        <v>0</v>
      </c>
      <c r="M38" s="139">
        <v>0</v>
      </c>
      <c r="N38" s="138">
        <v>1</v>
      </c>
      <c r="O38" s="140"/>
    </row>
    <row r="39" spans="1:15" ht="12.75" customHeight="1">
      <c r="A39" s="40" t="s">
        <v>158</v>
      </c>
      <c r="B39" s="132">
        <v>1</v>
      </c>
      <c r="C39" s="132">
        <v>0</v>
      </c>
      <c r="D39" s="132">
        <v>0</v>
      </c>
      <c r="E39" s="132">
        <v>0</v>
      </c>
      <c r="F39" s="132">
        <v>0</v>
      </c>
      <c r="G39" s="132">
        <v>1</v>
      </c>
      <c r="H39" s="132">
        <v>0</v>
      </c>
      <c r="I39" s="132">
        <v>0</v>
      </c>
      <c r="J39" s="132">
        <v>0</v>
      </c>
      <c r="K39" s="132">
        <v>0</v>
      </c>
      <c r="L39" s="132">
        <v>0</v>
      </c>
      <c r="M39" s="132">
        <v>0</v>
      </c>
      <c r="N39" s="132">
        <v>0</v>
      </c>
      <c r="O39" s="58"/>
    </row>
    <row r="40" spans="1:15" ht="12.75" customHeight="1">
      <c r="A40" s="40" t="s">
        <v>166</v>
      </c>
      <c r="B40" s="132">
        <v>1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32">
        <v>0</v>
      </c>
      <c r="K40" s="132">
        <v>0</v>
      </c>
      <c r="L40" s="132">
        <v>0</v>
      </c>
      <c r="M40" s="132">
        <v>0</v>
      </c>
      <c r="N40" s="132">
        <v>1</v>
      </c>
      <c r="O40" s="58"/>
    </row>
    <row r="41" spans="1:15" s="88" customFormat="1" ht="12.75" customHeight="1">
      <c r="A41" s="137" t="s">
        <v>89</v>
      </c>
      <c r="B41" s="138">
        <v>1</v>
      </c>
      <c r="C41" s="139">
        <v>0</v>
      </c>
      <c r="D41" s="139">
        <v>0</v>
      </c>
      <c r="E41" s="139">
        <v>0</v>
      </c>
      <c r="F41" s="139">
        <v>0</v>
      </c>
      <c r="G41" s="139">
        <v>0</v>
      </c>
      <c r="H41" s="139">
        <v>0</v>
      </c>
      <c r="I41" s="139">
        <v>0</v>
      </c>
      <c r="J41" s="139">
        <v>0</v>
      </c>
      <c r="K41" s="139">
        <v>0</v>
      </c>
      <c r="L41" s="139">
        <v>0</v>
      </c>
      <c r="M41" s="139">
        <v>0</v>
      </c>
      <c r="N41" s="138">
        <v>1</v>
      </c>
      <c r="O41" s="140"/>
    </row>
    <row r="42" spans="1:15" ht="12.75" customHeight="1">
      <c r="A42" s="40" t="s">
        <v>161</v>
      </c>
      <c r="B42" s="132">
        <v>1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  <c r="H42" s="132">
        <v>0</v>
      </c>
      <c r="I42" s="132">
        <v>0</v>
      </c>
      <c r="J42" s="132">
        <v>0</v>
      </c>
      <c r="K42" s="132">
        <v>0</v>
      </c>
      <c r="L42" s="132">
        <v>0</v>
      </c>
      <c r="M42" s="132">
        <v>0</v>
      </c>
      <c r="N42" s="132">
        <v>1</v>
      </c>
      <c r="O42" s="58"/>
    </row>
    <row r="43" spans="1:15" s="88" customFormat="1" ht="12.75" customHeight="1">
      <c r="A43" s="42" t="s">
        <v>58</v>
      </c>
      <c r="B43" s="138">
        <v>17</v>
      </c>
      <c r="C43" s="138">
        <v>3</v>
      </c>
      <c r="D43" s="139">
        <v>0</v>
      </c>
      <c r="E43" s="138">
        <v>7</v>
      </c>
      <c r="F43" s="139">
        <v>0</v>
      </c>
      <c r="G43" s="139">
        <v>0</v>
      </c>
      <c r="H43" s="139">
        <v>0</v>
      </c>
      <c r="I43" s="138">
        <v>5</v>
      </c>
      <c r="J43" s="138">
        <v>1</v>
      </c>
      <c r="K43" s="138">
        <v>1</v>
      </c>
      <c r="L43" s="139">
        <v>0</v>
      </c>
      <c r="M43" s="139">
        <v>0</v>
      </c>
      <c r="N43" s="138">
        <v>0</v>
      </c>
      <c r="O43" s="140"/>
    </row>
    <row r="44" spans="1:15" ht="12.75" customHeight="1">
      <c r="A44" s="40" t="s">
        <v>80</v>
      </c>
      <c r="B44" s="132">
        <v>17</v>
      </c>
      <c r="C44" s="132">
        <v>3</v>
      </c>
      <c r="D44" s="132">
        <v>0</v>
      </c>
      <c r="E44" s="132">
        <v>7</v>
      </c>
      <c r="F44" s="132">
        <v>0</v>
      </c>
      <c r="G44" s="132">
        <v>0</v>
      </c>
      <c r="H44" s="132">
        <v>0</v>
      </c>
      <c r="I44" s="132">
        <v>5</v>
      </c>
      <c r="J44" s="132">
        <v>1</v>
      </c>
      <c r="K44" s="132">
        <v>1</v>
      </c>
      <c r="L44" s="132">
        <v>0</v>
      </c>
      <c r="M44" s="132">
        <v>0</v>
      </c>
      <c r="N44" s="132">
        <v>0</v>
      </c>
      <c r="O44" s="58"/>
    </row>
    <row r="45" spans="1:15" s="88" customFormat="1" ht="12.75" customHeight="1">
      <c r="A45" s="137" t="s">
        <v>11</v>
      </c>
      <c r="B45" s="138">
        <v>16</v>
      </c>
      <c r="C45" s="138">
        <v>2</v>
      </c>
      <c r="D45" s="139">
        <v>0</v>
      </c>
      <c r="E45" s="138">
        <v>0</v>
      </c>
      <c r="F45" s="138">
        <v>1</v>
      </c>
      <c r="G45" s="139">
        <v>0</v>
      </c>
      <c r="H45" s="138">
        <v>2</v>
      </c>
      <c r="I45" s="138">
        <v>2</v>
      </c>
      <c r="J45" s="138">
        <v>1</v>
      </c>
      <c r="K45" s="138">
        <v>1</v>
      </c>
      <c r="L45" s="138">
        <v>3</v>
      </c>
      <c r="M45" s="138">
        <v>1</v>
      </c>
      <c r="N45" s="138">
        <v>3</v>
      </c>
      <c r="O45" s="140"/>
    </row>
    <row r="46" spans="1:15" ht="12.75" customHeight="1">
      <c r="A46" s="40" t="s">
        <v>158</v>
      </c>
      <c r="B46" s="132">
        <v>10</v>
      </c>
      <c r="C46" s="132">
        <v>2</v>
      </c>
      <c r="D46" s="132">
        <v>0</v>
      </c>
      <c r="E46" s="132">
        <v>0</v>
      </c>
      <c r="F46" s="132">
        <v>0</v>
      </c>
      <c r="G46" s="132">
        <v>0</v>
      </c>
      <c r="H46" s="132">
        <v>2</v>
      </c>
      <c r="I46" s="132">
        <v>2</v>
      </c>
      <c r="J46" s="132">
        <v>0</v>
      </c>
      <c r="K46" s="132">
        <v>1</v>
      </c>
      <c r="L46" s="132">
        <v>2</v>
      </c>
      <c r="M46" s="132">
        <v>0</v>
      </c>
      <c r="N46" s="132">
        <v>1</v>
      </c>
      <c r="O46" s="58"/>
    </row>
    <row r="47" spans="1:15" ht="12.75" customHeight="1">
      <c r="A47" s="40" t="s">
        <v>160</v>
      </c>
      <c r="B47" s="132">
        <v>4</v>
      </c>
      <c r="C47" s="132">
        <v>0</v>
      </c>
      <c r="D47" s="132">
        <v>0</v>
      </c>
      <c r="E47" s="132">
        <v>0</v>
      </c>
      <c r="F47" s="132">
        <v>1</v>
      </c>
      <c r="G47" s="132">
        <v>0</v>
      </c>
      <c r="H47" s="132">
        <v>0</v>
      </c>
      <c r="I47" s="132">
        <v>0</v>
      </c>
      <c r="J47" s="132">
        <v>1</v>
      </c>
      <c r="K47" s="132">
        <v>0</v>
      </c>
      <c r="L47" s="132">
        <v>0</v>
      </c>
      <c r="M47" s="132">
        <v>1</v>
      </c>
      <c r="N47" s="132">
        <v>1</v>
      </c>
      <c r="O47" s="58"/>
    </row>
    <row r="48" spans="1:15" ht="12.75" customHeight="1">
      <c r="A48" s="40" t="s">
        <v>162</v>
      </c>
      <c r="B48" s="132">
        <v>2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1</v>
      </c>
      <c r="M48" s="132">
        <v>0</v>
      </c>
      <c r="N48" s="132">
        <v>1</v>
      </c>
      <c r="O48" s="58"/>
    </row>
    <row r="49" spans="1:15" s="88" customFormat="1" ht="12.75" customHeight="1">
      <c r="A49" s="137" t="s">
        <v>12</v>
      </c>
      <c r="B49" s="138">
        <v>209</v>
      </c>
      <c r="C49" s="138">
        <v>9</v>
      </c>
      <c r="D49" s="138">
        <v>20</v>
      </c>
      <c r="E49" s="138">
        <v>10</v>
      </c>
      <c r="F49" s="138">
        <v>21</v>
      </c>
      <c r="G49" s="138">
        <v>20</v>
      </c>
      <c r="H49" s="138">
        <v>15</v>
      </c>
      <c r="I49" s="138">
        <v>18</v>
      </c>
      <c r="J49" s="138">
        <v>16</v>
      </c>
      <c r="K49" s="138">
        <v>19</v>
      </c>
      <c r="L49" s="138">
        <v>19</v>
      </c>
      <c r="M49" s="138">
        <v>20</v>
      </c>
      <c r="N49" s="138">
        <v>22</v>
      </c>
      <c r="O49" s="140"/>
    </row>
    <row r="50" spans="1:15" ht="12.75" customHeight="1">
      <c r="A50" s="40" t="s">
        <v>158</v>
      </c>
      <c r="B50" s="132">
        <v>184</v>
      </c>
      <c r="C50" s="132">
        <v>8</v>
      </c>
      <c r="D50" s="132">
        <v>18</v>
      </c>
      <c r="E50" s="132">
        <v>9</v>
      </c>
      <c r="F50" s="132">
        <v>16</v>
      </c>
      <c r="G50" s="132">
        <v>18</v>
      </c>
      <c r="H50" s="132">
        <v>13</v>
      </c>
      <c r="I50" s="132">
        <v>14</v>
      </c>
      <c r="J50" s="132">
        <v>16</v>
      </c>
      <c r="K50" s="132">
        <v>17</v>
      </c>
      <c r="L50" s="132">
        <v>18</v>
      </c>
      <c r="M50" s="132">
        <v>18</v>
      </c>
      <c r="N50" s="132">
        <v>19</v>
      </c>
      <c r="O50" s="58"/>
    </row>
    <row r="51" spans="1:15" ht="12.75" customHeight="1">
      <c r="A51" s="40" t="s">
        <v>181</v>
      </c>
      <c r="B51" s="132">
        <v>1</v>
      </c>
      <c r="C51" s="132">
        <v>0</v>
      </c>
      <c r="D51" s="132">
        <v>0</v>
      </c>
      <c r="E51" s="132">
        <v>0</v>
      </c>
      <c r="F51" s="132">
        <v>0</v>
      </c>
      <c r="G51" s="132">
        <v>0</v>
      </c>
      <c r="H51" s="132">
        <v>1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N51" s="132">
        <v>0</v>
      </c>
      <c r="O51" s="58"/>
    </row>
    <row r="52" spans="1:15" ht="12.75" customHeight="1">
      <c r="A52" s="40" t="s">
        <v>160</v>
      </c>
      <c r="B52" s="132">
        <v>22</v>
      </c>
      <c r="C52" s="132">
        <v>1</v>
      </c>
      <c r="D52" s="132">
        <v>2</v>
      </c>
      <c r="E52" s="132">
        <v>1</v>
      </c>
      <c r="F52" s="132">
        <v>4</v>
      </c>
      <c r="G52" s="132">
        <v>1</v>
      </c>
      <c r="H52" s="132">
        <v>1</v>
      </c>
      <c r="I52" s="132">
        <v>4</v>
      </c>
      <c r="J52" s="132">
        <v>0</v>
      </c>
      <c r="K52" s="132">
        <v>2</v>
      </c>
      <c r="L52" s="132">
        <v>1</v>
      </c>
      <c r="M52" s="132">
        <v>2</v>
      </c>
      <c r="N52" s="132">
        <v>3</v>
      </c>
      <c r="O52" s="58"/>
    </row>
    <row r="53" spans="1:15" ht="12.75" customHeight="1">
      <c r="A53" s="40" t="s">
        <v>162</v>
      </c>
      <c r="B53" s="132">
        <v>2</v>
      </c>
      <c r="C53" s="132">
        <v>0</v>
      </c>
      <c r="D53" s="132">
        <v>0</v>
      </c>
      <c r="E53" s="132">
        <v>0</v>
      </c>
      <c r="F53" s="132">
        <v>1</v>
      </c>
      <c r="G53" s="132">
        <v>1</v>
      </c>
      <c r="H53" s="132">
        <v>0</v>
      </c>
      <c r="I53" s="132">
        <v>0</v>
      </c>
      <c r="J53" s="132">
        <v>0</v>
      </c>
      <c r="K53" s="132">
        <v>0</v>
      </c>
      <c r="L53" s="132">
        <v>0</v>
      </c>
      <c r="M53" s="132">
        <v>0</v>
      </c>
      <c r="N53" s="132">
        <v>0</v>
      </c>
      <c r="O53" s="58"/>
    </row>
    <row r="54" spans="1:15" s="85" customFormat="1" ht="12.75" customHeight="1">
      <c r="A54" s="42" t="s">
        <v>90</v>
      </c>
      <c r="B54" s="138">
        <v>6</v>
      </c>
      <c r="C54" s="139">
        <v>0</v>
      </c>
      <c r="D54" s="139">
        <v>0</v>
      </c>
      <c r="E54" s="138">
        <v>1</v>
      </c>
      <c r="F54" s="138">
        <v>1</v>
      </c>
      <c r="G54" s="138">
        <v>0</v>
      </c>
      <c r="H54" s="139">
        <v>0</v>
      </c>
      <c r="I54" s="139">
        <v>0</v>
      </c>
      <c r="J54" s="138">
        <v>2</v>
      </c>
      <c r="K54" s="139">
        <v>0</v>
      </c>
      <c r="L54" s="139">
        <v>0</v>
      </c>
      <c r="M54" s="138">
        <v>1</v>
      </c>
      <c r="N54" s="138">
        <v>1</v>
      </c>
      <c r="O54" s="140"/>
    </row>
    <row r="55" spans="1:15" ht="12.75" customHeight="1">
      <c r="A55" s="40" t="s">
        <v>158</v>
      </c>
      <c r="B55" s="132">
        <v>3</v>
      </c>
      <c r="C55" s="132">
        <v>0</v>
      </c>
      <c r="D55" s="132">
        <v>0</v>
      </c>
      <c r="E55" s="132">
        <v>0</v>
      </c>
      <c r="F55" s="132">
        <v>1</v>
      </c>
      <c r="G55" s="132">
        <v>0</v>
      </c>
      <c r="H55" s="132">
        <v>0</v>
      </c>
      <c r="I55" s="132">
        <v>0</v>
      </c>
      <c r="J55" s="132">
        <v>1</v>
      </c>
      <c r="K55" s="132">
        <v>0</v>
      </c>
      <c r="L55" s="132">
        <v>0</v>
      </c>
      <c r="M55" s="132">
        <v>0</v>
      </c>
      <c r="N55" s="132">
        <v>1</v>
      </c>
      <c r="O55" s="58"/>
    </row>
    <row r="56" spans="1:15" ht="12.75" customHeight="1">
      <c r="A56" s="40" t="s">
        <v>160</v>
      </c>
      <c r="B56" s="132">
        <v>2</v>
      </c>
      <c r="C56" s="132">
        <v>0</v>
      </c>
      <c r="D56" s="132">
        <v>0</v>
      </c>
      <c r="E56" s="132">
        <v>1</v>
      </c>
      <c r="F56" s="132">
        <v>0</v>
      </c>
      <c r="G56" s="132">
        <v>0</v>
      </c>
      <c r="H56" s="132">
        <v>0</v>
      </c>
      <c r="I56" s="132">
        <v>0</v>
      </c>
      <c r="J56" s="132">
        <v>0</v>
      </c>
      <c r="K56" s="132">
        <v>0</v>
      </c>
      <c r="L56" s="132">
        <v>0</v>
      </c>
      <c r="M56" s="132">
        <v>1</v>
      </c>
      <c r="N56" s="132">
        <v>0</v>
      </c>
      <c r="O56" s="58"/>
    </row>
    <row r="57" spans="1:15" ht="12.75" customHeight="1">
      <c r="A57" s="40" t="s">
        <v>162</v>
      </c>
      <c r="B57" s="132">
        <v>1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1</v>
      </c>
      <c r="K57" s="132">
        <v>0</v>
      </c>
      <c r="L57" s="132">
        <v>0</v>
      </c>
      <c r="M57" s="132">
        <v>0</v>
      </c>
      <c r="N57" s="132">
        <v>0</v>
      </c>
      <c r="O57" s="58"/>
    </row>
    <row r="58" spans="1:15" s="88" customFormat="1" ht="12.75" customHeight="1">
      <c r="A58" s="137" t="s">
        <v>91</v>
      </c>
      <c r="B58" s="138">
        <v>1</v>
      </c>
      <c r="C58" s="138">
        <v>0</v>
      </c>
      <c r="D58" s="138">
        <v>0</v>
      </c>
      <c r="E58" s="138">
        <v>0</v>
      </c>
      <c r="F58" s="138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1</v>
      </c>
      <c r="L58" s="138">
        <v>0</v>
      </c>
      <c r="M58" s="138">
        <v>0</v>
      </c>
      <c r="N58" s="138">
        <v>0</v>
      </c>
      <c r="O58" s="140"/>
    </row>
    <row r="59" spans="1:15" ht="12.75" customHeight="1">
      <c r="A59" s="40" t="s">
        <v>158</v>
      </c>
      <c r="B59" s="132">
        <v>1</v>
      </c>
      <c r="C59" s="132">
        <v>0</v>
      </c>
      <c r="D59" s="132">
        <v>0</v>
      </c>
      <c r="E59" s="132">
        <v>0</v>
      </c>
      <c r="F59" s="132">
        <v>0</v>
      </c>
      <c r="G59" s="132">
        <v>0</v>
      </c>
      <c r="H59" s="132">
        <v>0</v>
      </c>
      <c r="I59" s="132">
        <v>0</v>
      </c>
      <c r="J59" s="132">
        <v>0</v>
      </c>
      <c r="K59" s="132">
        <v>1</v>
      </c>
      <c r="L59" s="132">
        <v>0</v>
      </c>
      <c r="M59" s="132">
        <v>0</v>
      </c>
      <c r="N59" s="132">
        <v>0</v>
      </c>
      <c r="O59" s="58"/>
    </row>
    <row r="60" spans="1:15" s="88" customFormat="1" ht="12.75" customHeight="1">
      <c r="A60" s="137" t="s">
        <v>92</v>
      </c>
      <c r="B60" s="138">
        <v>5</v>
      </c>
      <c r="C60" s="138">
        <v>1</v>
      </c>
      <c r="D60" s="138">
        <v>2</v>
      </c>
      <c r="E60" s="138">
        <v>1</v>
      </c>
      <c r="F60" s="138">
        <v>0</v>
      </c>
      <c r="G60" s="138">
        <v>0</v>
      </c>
      <c r="H60" s="138">
        <v>0</v>
      </c>
      <c r="I60" s="138">
        <v>0</v>
      </c>
      <c r="J60" s="138">
        <v>0</v>
      </c>
      <c r="K60" s="138">
        <v>0</v>
      </c>
      <c r="L60" s="138">
        <v>0</v>
      </c>
      <c r="M60" s="138">
        <v>1</v>
      </c>
      <c r="N60" s="138">
        <v>0</v>
      </c>
      <c r="O60" s="140"/>
    </row>
    <row r="61" spans="1:15" ht="12.75" customHeight="1">
      <c r="A61" s="40" t="s">
        <v>158</v>
      </c>
      <c r="B61" s="132">
        <v>5</v>
      </c>
      <c r="C61" s="132">
        <v>1</v>
      </c>
      <c r="D61" s="132">
        <v>2</v>
      </c>
      <c r="E61" s="132">
        <v>1</v>
      </c>
      <c r="F61" s="132">
        <v>0</v>
      </c>
      <c r="G61" s="132">
        <v>0</v>
      </c>
      <c r="H61" s="132">
        <v>0</v>
      </c>
      <c r="I61" s="132">
        <v>0</v>
      </c>
      <c r="J61" s="132">
        <v>0</v>
      </c>
      <c r="K61" s="132">
        <v>0</v>
      </c>
      <c r="L61" s="132">
        <v>0</v>
      </c>
      <c r="M61" s="132">
        <v>1</v>
      </c>
      <c r="N61" s="132">
        <v>0</v>
      </c>
      <c r="O61" s="58"/>
    </row>
    <row r="62" spans="1:15" s="88" customFormat="1" ht="12.75" customHeight="1">
      <c r="A62" s="137" t="s">
        <v>93</v>
      </c>
      <c r="B62" s="138">
        <v>1</v>
      </c>
      <c r="C62" s="138">
        <v>0</v>
      </c>
      <c r="D62" s="138">
        <v>0</v>
      </c>
      <c r="E62" s="138">
        <v>0</v>
      </c>
      <c r="F62" s="138">
        <v>0</v>
      </c>
      <c r="G62" s="138">
        <v>1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40"/>
    </row>
    <row r="63" spans="1:15" ht="12.75" customHeight="1">
      <c r="A63" s="40" t="s">
        <v>162</v>
      </c>
      <c r="B63" s="132">
        <v>1</v>
      </c>
      <c r="C63" s="132">
        <v>0</v>
      </c>
      <c r="D63" s="132">
        <v>0</v>
      </c>
      <c r="E63" s="132">
        <v>0</v>
      </c>
      <c r="F63" s="132">
        <v>0</v>
      </c>
      <c r="G63" s="132">
        <v>1</v>
      </c>
      <c r="H63" s="132">
        <v>0</v>
      </c>
      <c r="I63" s="132">
        <v>0</v>
      </c>
      <c r="J63" s="132">
        <v>0</v>
      </c>
      <c r="K63" s="132">
        <v>0</v>
      </c>
      <c r="L63" s="132">
        <v>0</v>
      </c>
      <c r="M63" s="132">
        <v>0</v>
      </c>
      <c r="N63" s="132">
        <v>0</v>
      </c>
      <c r="O63" s="58"/>
    </row>
    <row r="64" spans="1:15" ht="12.75" customHeight="1">
      <c r="A64" s="137" t="s">
        <v>13</v>
      </c>
      <c r="B64" s="131">
        <v>20</v>
      </c>
      <c r="C64" s="131">
        <v>3</v>
      </c>
      <c r="D64" s="131">
        <v>5</v>
      </c>
      <c r="E64" s="131">
        <v>1</v>
      </c>
      <c r="F64" s="132">
        <v>0</v>
      </c>
      <c r="G64" s="131">
        <v>1</v>
      </c>
      <c r="H64" s="131">
        <v>3</v>
      </c>
      <c r="I64" s="131">
        <v>2</v>
      </c>
      <c r="J64" s="131">
        <v>2</v>
      </c>
      <c r="K64" s="131">
        <v>3</v>
      </c>
      <c r="L64" s="131">
        <v>0</v>
      </c>
      <c r="M64" s="132">
        <v>0</v>
      </c>
      <c r="N64" s="131">
        <v>0</v>
      </c>
      <c r="O64" s="58"/>
    </row>
    <row r="65" spans="1:16" ht="12.75" customHeight="1">
      <c r="A65" s="40" t="s">
        <v>158</v>
      </c>
      <c r="B65" s="132">
        <v>2</v>
      </c>
      <c r="C65" s="132">
        <v>0</v>
      </c>
      <c r="D65" s="132">
        <v>1</v>
      </c>
      <c r="E65" s="132">
        <v>1</v>
      </c>
      <c r="F65" s="132">
        <v>0</v>
      </c>
      <c r="G65" s="132">
        <v>0</v>
      </c>
      <c r="H65" s="132">
        <v>0</v>
      </c>
      <c r="I65" s="132">
        <v>0</v>
      </c>
      <c r="J65" s="132">
        <v>0</v>
      </c>
      <c r="K65" s="132">
        <v>0</v>
      </c>
      <c r="L65" s="132">
        <v>0</v>
      </c>
      <c r="M65" s="132">
        <v>0</v>
      </c>
      <c r="N65" s="132">
        <v>0</v>
      </c>
      <c r="O65" s="58"/>
    </row>
    <row r="66" spans="1:16" ht="12.75" customHeight="1">
      <c r="A66" s="40" t="s">
        <v>177</v>
      </c>
      <c r="B66" s="132">
        <v>2</v>
      </c>
      <c r="C66" s="132">
        <v>1</v>
      </c>
      <c r="D66" s="132">
        <v>1</v>
      </c>
      <c r="E66" s="132">
        <v>0</v>
      </c>
      <c r="F66" s="132">
        <v>0</v>
      </c>
      <c r="G66" s="132">
        <v>0</v>
      </c>
      <c r="H66" s="132">
        <v>0</v>
      </c>
      <c r="I66" s="132">
        <v>0</v>
      </c>
      <c r="J66" s="132">
        <v>0</v>
      </c>
      <c r="K66" s="132">
        <v>0</v>
      </c>
      <c r="L66" s="132">
        <v>0</v>
      </c>
      <c r="M66" s="132">
        <v>0</v>
      </c>
      <c r="N66" s="132">
        <v>0</v>
      </c>
      <c r="O66" s="58"/>
    </row>
    <row r="67" spans="1:16" ht="12.75" customHeight="1">
      <c r="A67" s="40" t="s">
        <v>160</v>
      </c>
      <c r="B67" s="132">
        <v>1</v>
      </c>
      <c r="C67" s="132">
        <v>1</v>
      </c>
      <c r="D67" s="132">
        <v>0</v>
      </c>
      <c r="E67" s="132">
        <v>0</v>
      </c>
      <c r="F67" s="132">
        <v>0</v>
      </c>
      <c r="G67" s="132">
        <v>0</v>
      </c>
      <c r="H67" s="132">
        <v>0</v>
      </c>
      <c r="I67" s="132">
        <v>0</v>
      </c>
      <c r="J67" s="132">
        <v>0</v>
      </c>
      <c r="K67" s="132">
        <v>0</v>
      </c>
      <c r="L67" s="132">
        <v>0</v>
      </c>
      <c r="M67" s="132">
        <v>0</v>
      </c>
      <c r="N67" s="132">
        <v>0</v>
      </c>
      <c r="O67" s="58"/>
    </row>
    <row r="68" spans="1:16" ht="12.75" customHeight="1">
      <c r="A68" s="40" t="s">
        <v>162</v>
      </c>
      <c r="B68" s="132">
        <v>12</v>
      </c>
      <c r="C68" s="132">
        <v>0</v>
      </c>
      <c r="D68" s="132">
        <v>1</v>
      </c>
      <c r="E68" s="132">
        <v>0</v>
      </c>
      <c r="F68" s="132">
        <v>0</v>
      </c>
      <c r="G68" s="132">
        <v>1</v>
      </c>
      <c r="H68" s="132">
        <v>3</v>
      </c>
      <c r="I68" s="132">
        <v>2</v>
      </c>
      <c r="J68" s="132">
        <v>2</v>
      </c>
      <c r="K68" s="132">
        <v>3</v>
      </c>
      <c r="L68" s="132">
        <v>0</v>
      </c>
      <c r="M68" s="132">
        <v>0</v>
      </c>
      <c r="N68" s="132">
        <v>0</v>
      </c>
      <c r="O68" s="58"/>
    </row>
    <row r="69" spans="1:16" ht="12.75" customHeight="1">
      <c r="A69" s="40" t="s">
        <v>80</v>
      </c>
      <c r="B69" s="132">
        <v>3</v>
      </c>
      <c r="C69" s="132">
        <v>1</v>
      </c>
      <c r="D69" s="132">
        <v>2</v>
      </c>
      <c r="E69" s="132">
        <v>0</v>
      </c>
      <c r="F69" s="132">
        <v>0</v>
      </c>
      <c r="G69" s="132">
        <v>0</v>
      </c>
      <c r="H69" s="132">
        <v>0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58"/>
    </row>
    <row r="70" spans="1:16" s="88" customFormat="1" ht="12.75" customHeight="1">
      <c r="A70" s="137" t="s">
        <v>61</v>
      </c>
      <c r="B70" s="138">
        <v>1</v>
      </c>
      <c r="C70" s="138">
        <v>1</v>
      </c>
      <c r="D70" s="138">
        <v>0</v>
      </c>
      <c r="E70" s="138">
        <v>0</v>
      </c>
      <c r="F70" s="138">
        <v>0</v>
      </c>
      <c r="G70" s="138">
        <v>0</v>
      </c>
      <c r="H70" s="138">
        <v>0</v>
      </c>
      <c r="I70" s="138">
        <v>0</v>
      </c>
      <c r="J70" s="138">
        <v>0</v>
      </c>
      <c r="K70" s="138">
        <v>0</v>
      </c>
      <c r="L70" s="138">
        <v>0</v>
      </c>
      <c r="M70" s="138">
        <v>0</v>
      </c>
      <c r="N70" s="138">
        <v>0</v>
      </c>
      <c r="O70" s="140"/>
    </row>
    <row r="71" spans="1:16" ht="12.75" customHeight="1">
      <c r="A71" s="40" t="s">
        <v>162</v>
      </c>
      <c r="B71" s="132">
        <v>1</v>
      </c>
      <c r="C71" s="132">
        <v>1</v>
      </c>
      <c r="D71" s="132">
        <v>0</v>
      </c>
      <c r="E71" s="132">
        <v>0</v>
      </c>
      <c r="F71" s="132">
        <v>0</v>
      </c>
      <c r="G71" s="132">
        <v>0</v>
      </c>
      <c r="H71" s="132">
        <v>0</v>
      </c>
      <c r="I71" s="132">
        <v>0</v>
      </c>
      <c r="J71" s="132">
        <v>0</v>
      </c>
      <c r="K71" s="132">
        <v>0</v>
      </c>
      <c r="L71" s="132">
        <v>0</v>
      </c>
      <c r="M71" s="132">
        <v>0</v>
      </c>
      <c r="N71" s="132">
        <v>0</v>
      </c>
      <c r="O71" s="58"/>
    </row>
    <row r="72" spans="1:16" s="88" customFormat="1" ht="12.75" customHeight="1">
      <c r="A72" s="137" t="s">
        <v>39</v>
      </c>
      <c r="B72" s="138">
        <v>17</v>
      </c>
      <c r="C72" s="138">
        <v>4</v>
      </c>
      <c r="D72" s="139">
        <v>0</v>
      </c>
      <c r="E72" s="138">
        <v>5</v>
      </c>
      <c r="F72" s="138">
        <v>2</v>
      </c>
      <c r="G72" s="138">
        <v>2</v>
      </c>
      <c r="H72" s="138">
        <v>2</v>
      </c>
      <c r="I72" s="138">
        <v>2</v>
      </c>
      <c r="J72" s="138">
        <v>0</v>
      </c>
      <c r="K72" s="138">
        <v>0</v>
      </c>
      <c r="L72" s="138">
        <v>0</v>
      </c>
      <c r="M72" s="138">
        <v>0</v>
      </c>
      <c r="N72" s="138">
        <v>0</v>
      </c>
      <c r="O72" s="140"/>
      <c r="P72" s="141"/>
    </row>
    <row r="73" spans="1:16" ht="12.75" customHeight="1">
      <c r="A73" s="40" t="s">
        <v>158</v>
      </c>
      <c r="B73" s="132">
        <v>17</v>
      </c>
      <c r="C73" s="132">
        <v>4</v>
      </c>
      <c r="D73" s="132">
        <v>0</v>
      </c>
      <c r="E73" s="132">
        <v>5</v>
      </c>
      <c r="F73" s="132">
        <v>2</v>
      </c>
      <c r="G73" s="132">
        <v>2</v>
      </c>
      <c r="H73" s="132">
        <v>2</v>
      </c>
      <c r="I73" s="132">
        <v>2</v>
      </c>
      <c r="J73" s="132">
        <v>0</v>
      </c>
      <c r="K73" s="132">
        <v>0</v>
      </c>
      <c r="L73" s="132">
        <v>0</v>
      </c>
      <c r="M73" s="132">
        <v>0</v>
      </c>
      <c r="N73" s="132">
        <v>0</v>
      </c>
      <c r="O73" s="58"/>
    </row>
    <row r="74" spans="1:16" s="88" customFormat="1" ht="12.75" customHeight="1">
      <c r="A74" s="42" t="s">
        <v>14</v>
      </c>
      <c r="B74" s="138">
        <v>5</v>
      </c>
      <c r="C74" s="138">
        <v>0</v>
      </c>
      <c r="D74" s="138">
        <v>0</v>
      </c>
      <c r="E74" s="138">
        <v>1</v>
      </c>
      <c r="F74" s="138">
        <v>0</v>
      </c>
      <c r="G74" s="138">
        <v>1</v>
      </c>
      <c r="H74" s="138">
        <v>0</v>
      </c>
      <c r="I74" s="138">
        <v>0</v>
      </c>
      <c r="J74" s="138">
        <v>0</v>
      </c>
      <c r="K74" s="138">
        <v>0</v>
      </c>
      <c r="L74" s="138">
        <v>2</v>
      </c>
      <c r="M74" s="138">
        <v>1</v>
      </c>
      <c r="N74" s="138">
        <v>0</v>
      </c>
      <c r="O74" s="140"/>
    </row>
    <row r="75" spans="1:16" s="8" customFormat="1" ht="12.75" customHeight="1">
      <c r="A75" s="40" t="s">
        <v>169</v>
      </c>
      <c r="B75" s="132">
        <v>1</v>
      </c>
      <c r="C75" s="132">
        <v>0</v>
      </c>
      <c r="D75" s="132">
        <v>0</v>
      </c>
      <c r="E75" s="132">
        <v>0</v>
      </c>
      <c r="F75" s="132">
        <v>0</v>
      </c>
      <c r="G75" s="132">
        <v>0</v>
      </c>
      <c r="H75" s="132">
        <v>0</v>
      </c>
      <c r="I75" s="132">
        <v>0</v>
      </c>
      <c r="J75" s="132">
        <v>0</v>
      </c>
      <c r="K75" s="132">
        <v>0</v>
      </c>
      <c r="L75" s="132">
        <v>1</v>
      </c>
      <c r="M75" s="132">
        <v>0</v>
      </c>
      <c r="N75" s="132">
        <v>0</v>
      </c>
      <c r="O75" s="58"/>
    </row>
    <row r="76" spans="1:16" ht="12.75" customHeight="1">
      <c r="A76" s="40" t="s">
        <v>166</v>
      </c>
      <c r="B76" s="132">
        <v>1</v>
      </c>
      <c r="C76" s="132">
        <v>0</v>
      </c>
      <c r="D76" s="132">
        <v>0</v>
      </c>
      <c r="E76" s="132">
        <v>1</v>
      </c>
      <c r="F76" s="132">
        <v>0</v>
      </c>
      <c r="G76" s="132">
        <v>0</v>
      </c>
      <c r="H76" s="132">
        <v>0</v>
      </c>
      <c r="I76" s="132">
        <v>0</v>
      </c>
      <c r="J76" s="132">
        <v>0</v>
      </c>
      <c r="K76" s="132">
        <v>0</v>
      </c>
      <c r="L76" s="132">
        <v>0</v>
      </c>
      <c r="M76" s="132">
        <v>0</v>
      </c>
      <c r="N76" s="132">
        <v>0</v>
      </c>
      <c r="O76" s="58"/>
    </row>
    <row r="77" spans="1:16" ht="12.75" customHeight="1">
      <c r="A77" s="40" t="s">
        <v>162</v>
      </c>
      <c r="B77" s="132">
        <v>3</v>
      </c>
      <c r="C77" s="132">
        <v>0</v>
      </c>
      <c r="D77" s="132">
        <v>0</v>
      </c>
      <c r="E77" s="132">
        <v>0</v>
      </c>
      <c r="F77" s="132">
        <v>0</v>
      </c>
      <c r="G77" s="132">
        <v>1</v>
      </c>
      <c r="H77" s="132">
        <v>0</v>
      </c>
      <c r="I77" s="132">
        <v>0</v>
      </c>
      <c r="J77" s="132">
        <v>0</v>
      </c>
      <c r="K77" s="132">
        <v>0</v>
      </c>
      <c r="L77" s="132">
        <v>1</v>
      </c>
      <c r="M77" s="132">
        <v>1</v>
      </c>
      <c r="N77" s="132">
        <v>0</v>
      </c>
      <c r="O77" s="58"/>
    </row>
    <row r="78" spans="1:16" s="88" customFormat="1" ht="12.75" customHeight="1">
      <c r="A78" s="42" t="s">
        <v>94</v>
      </c>
      <c r="B78" s="138">
        <v>170</v>
      </c>
      <c r="C78" s="138">
        <v>24</v>
      </c>
      <c r="D78" s="138">
        <v>29</v>
      </c>
      <c r="E78" s="138">
        <v>40</v>
      </c>
      <c r="F78" s="138">
        <v>8</v>
      </c>
      <c r="G78" s="138">
        <v>5</v>
      </c>
      <c r="H78" s="138">
        <v>12</v>
      </c>
      <c r="I78" s="138">
        <v>10</v>
      </c>
      <c r="J78" s="138">
        <v>14</v>
      </c>
      <c r="K78" s="138">
        <v>4</v>
      </c>
      <c r="L78" s="138">
        <v>9</v>
      </c>
      <c r="M78" s="138">
        <v>8</v>
      </c>
      <c r="N78" s="138">
        <v>7</v>
      </c>
      <c r="O78" s="140"/>
    </row>
    <row r="79" spans="1:16" s="8" customFormat="1" ht="12.75" customHeight="1">
      <c r="A79" s="40" t="s">
        <v>159</v>
      </c>
      <c r="B79" s="132">
        <v>39</v>
      </c>
      <c r="C79" s="132">
        <v>7</v>
      </c>
      <c r="D79" s="132">
        <v>8</v>
      </c>
      <c r="E79" s="132">
        <v>6</v>
      </c>
      <c r="F79" s="132">
        <v>3</v>
      </c>
      <c r="G79" s="132">
        <v>2</v>
      </c>
      <c r="H79" s="132">
        <v>5</v>
      </c>
      <c r="I79" s="132">
        <v>0</v>
      </c>
      <c r="J79" s="132">
        <v>1</v>
      </c>
      <c r="K79" s="132">
        <v>1</v>
      </c>
      <c r="L79" s="132">
        <v>2</v>
      </c>
      <c r="M79" s="132">
        <v>1</v>
      </c>
      <c r="N79" s="132">
        <v>3</v>
      </c>
      <c r="O79" s="58"/>
    </row>
    <row r="80" spans="1:16" s="8" customFormat="1" ht="12.75" customHeight="1">
      <c r="A80" s="40" t="s">
        <v>158</v>
      </c>
      <c r="B80" s="132">
        <v>11</v>
      </c>
      <c r="C80" s="132">
        <v>0</v>
      </c>
      <c r="D80" s="132">
        <v>1</v>
      </c>
      <c r="E80" s="132">
        <v>0</v>
      </c>
      <c r="F80" s="132">
        <v>1</v>
      </c>
      <c r="G80" s="132">
        <v>0</v>
      </c>
      <c r="H80" s="132">
        <v>0</v>
      </c>
      <c r="I80" s="132">
        <v>1</v>
      </c>
      <c r="J80" s="132">
        <v>0</v>
      </c>
      <c r="K80" s="132">
        <v>0</v>
      </c>
      <c r="L80" s="132">
        <v>2</v>
      </c>
      <c r="M80" s="132">
        <v>4</v>
      </c>
      <c r="N80" s="132">
        <v>2</v>
      </c>
      <c r="O80" s="58"/>
    </row>
    <row r="81" spans="1:15" s="8" customFormat="1" ht="12.75" customHeight="1">
      <c r="A81" s="40" t="s">
        <v>160</v>
      </c>
      <c r="B81" s="132">
        <v>5</v>
      </c>
      <c r="C81" s="132">
        <v>0</v>
      </c>
      <c r="D81" s="132">
        <v>0</v>
      </c>
      <c r="E81" s="132">
        <v>1</v>
      </c>
      <c r="F81" s="132">
        <v>1</v>
      </c>
      <c r="G81" s="132">
        <v>1</v>
      </c>
      <c r="H81" s="132">
        <v>0</v>
      </c>
      <c r="I81" s="132">
        <v>1</v>
      </c>
      <c r="J81" s="132">
        <v>0</v>
      </c>
      <c r="K81" s="132">
        <v>1</v>
      </c>
      <c r="L81" s="132">
        <v>0</v>
      </c>
      <c r="M81" s="132">
        <v>0</v>
      </c>
      <c r="N81" s="132">
        <v>0</v>
      </c>
      <c r="O81" s="58"/>
    </row>
    <row r="82" spans="1:15" ht="12.75" customHeight="1">
      <c r="A82" s="40" t="s">
        <v>161</v>
      </c>
      <c r="B82" s="132">
        <v>36</v>
      </c>
      <c r="C82" s="132">
        <v>6</v>
      </c>
      <c r="D82" s="132">
        <v>7</v>
      </c>
      <c r="E82" s="132">
        <v>6</v>
      </c>
      <c r="F82" s="132">
        <v>3</v>
      </c>
      <c r="G82" s="132">
        <v>2</v>
      </c>
      <c r="H82" s="132">
        <v>5</v>
      </c>
      <c r="I82" s="132">
        <v>0</v>
      </c>
      <c r="J82" s="132">
        <v>1</v>
      </c>
      <c r="K82" s="132">
        <v>1</v>
      </c>
      <c r="L82" s="132">
        <v>3</v>
      </c>
      <c r="M82" s="132">
        <v>2</v>
      </c>
      <c r="N82" s="132">
        <v>0</v>
      </c>
      <c r="O82" s="58"/>
    </row>
    <row r="83" spans="1:15" ht="12.75" customHeight="1">
      <c r="A83" s="40" t="s">
        <v>162</v>
      </c>
      <c r="B83" s="132">
        <v>2</v>
      </c>
      <c r="C83" s="132">
        <v>0</v>
      </c>
      <c r="D83" s="132">
        <v>0</v>
      </c>
      <c r="E83" s="132">
        <v>1</v>
      </c>
      <c r="F83" s="132">
        <v>0</v>
      </c>
      <c r="G83" s="132">
        <v>0</v>
      </c>
      <c r="H83" s="132">
        <v>0</v>
      </c>
      <c r="I83" s="132">
        <v>0</v>
      </c>
      <c r="J83" s="132">
        <v>0</v>
      </c>
      <c r="K83" s="132">
        <v>0</v>
      </c>
      <c r="L83" s="132">
        <v>1</v>
      </c>
      <c r="M83" s="132">
        <v>0</v>
      </c>
      <c r="N83" s="132">
        <v>0</v>
      </c>
      <c r="O83" s="58"/>
    </row>
    <row r="84" spans="1:15" ht="12.75" customHeight="1">
      <c r="A84" s="40" t="s">
        <v>80</v>
      </c>
      <c r="B84" s="132">
        <v>77</v>
      </c>
      <c r="C84" s="132">
        <v>11</v>
      </c>
      <c r="D84" s="132">
        <v>13</v>
      </c>
      <c r="E84" s="132">
        <v>26</v>
      </c>
      <c r="F84" s="132">
        <v>0</v>
      </c>
      <c r="G84" s="132">
        <v>0</v>
      </c>
      <c r="H84" s="132">
        <v>2</v>
      </c>
      <c r="I84" s="132">
        <v>8</v>
      </c>
      <c r="J84" s="132">
        <v>12</v>
      </c>
      <c r="K84" s="132">
        <v>1</v>
      </c>
      <c r="L84" s="132">
        <v>1</v>
      </c>
      <c r="M84" s="132">
        <v>1</v>
      </c>
      <c r="N84" s="132">
        <v>2</v>
      </c>
      <c r="O84" s="58"/>
    </row>
    <row r="85" spans="1:15" s="88" customFormat="1" ht="12.75" customHeight="1">
      <c r="A85" s="42" t="s">
        <v>15</v>
      </c>
      <c r="B85" s="138">
        <v>3</v>
      </c>
      <c r="C85" s="138">
        <v>0</v>
      </c>
      <c r="D85" s="138">
        <v>0</v>
      </c>
      <c r="E85" s="138">
        <v>1</v>
      </c>
      <c r="F85" s="138">
        <v>0</v>
      </c>
      <c r="G85" s="138">
        <v>0</v>
      </c>
      <c r="H85" s="138">
        <v>0</v>
      </c>
      <c r="I85" s="138">
        <v>0</v>
      </c>
      <c r="J85" s="138">
        <v>2</v>
      </c>
      <c r="K85" s="138">
        <v>0</v>
      </c>
      <c r="L85" s="138">
        <v>0</v>
      </c>
      <c r="M85" s="138">
        <v>0</v>
      </c>
      <c r="N85" s="138">
        <v>0</v>
      </c>
      <c r="O85" s="140"/>
    </row>
    <row r="86" spans="1:15" ht="12.75" customHeight="1">
      <c r="A86" s="40" t="s">
        <v>158</v>
      </c>
      <c r="B86" s="132">
        <v>1</v>
      </c>
      <c r="C86" s="132">
        <v>0</v>
      </c>
      <c r="D86" s="132">
        <v>0</v>
      </c>
      <c r="E86" s="132">
        <v>1</v>
      </c>
      <c r="F86" s="132">
        <v>0</v>
      </c>
      <c r="G86" s="132">
        <v>0</v>
      </c>
      <c r="H86" s="132">
        <v>0</v>
      </c>
      <c r="I86" s="132">
        <v>0</v>
      </c>
      <c r="J86" s="132">
        <v>0</v>
      </c>
      <c r="K86" s="132">
        <v>0</v>
      </c>
      <c r="L86" s="132">
        <v>0</v>
      </c>
      <c r="M86" s="132">
        <v>0</v>
      </c>
      <c r="N86" s="132">
        <v>0</v>
      </c>
      <c r="O86" s="58"/>
    </row>
    <row r="87" spans="1:15" s="8" customFormat="1" ht="12.75" customHeight="1">
      <c r="A87" s="40" t="s">
        <v>160</v>
      </c>
      <c r="B87" s="132">
        <v>2</v>
      </c>
      <c r="C87" s="132">
        <v>0</v>
      </c>
      <c r="D87" s="132">
        <v>0</v>
      </c>
      <c r="E87" s="132"/>
      <c r="F87" s="132">
        <v>0</v>
      </c>
      <c r="G87" s="132">
        <v>0</v>
      </c>
      <c r="H87" s="132">
        <v>0</v>
      </c>
      <c r="I87" s="132">
        <v>0</v>
      </c>
      <c r="J87" s="132">
        <v>2</v>
      </c>
      <c r="K87" s="132">
        <v>0</v>
      </c>
      <c r="L87" s="132">
        <v>0</v>
      </c>
      <c r="M87" s="132">
        <v>0</v>
      </c>
      <c r="N87" s="132">
        <v>0</v>
      </c>
      <c r="O87" s="58"/>
    </row>
    <row r="88" spans="1:15" s="88" customFormat="1" ht="12.75" customHeight="1">
      <c r="A88" s="42" t="s">
        <v>77</v>
      </c>
      <c r="B88" s="138">
        <v>1</v>
      </c>
      <c r="C88" s="138">
        <v>0</v>
      </c>
      <c r="D88" s="138">
        <v>0</v>
      </c>
      <c r="E88" s="138">
        <v>1</v>
      </c>
      <c r="F88" s="138">
        <v>0</v>
      </c>
      <c r="G88" s="138">
        <v>0</v>
      </c>
      <c r="H88" s="138">
        <v>0</v>
      </c>
      <c r="I88" s="139">
        <v>0</v>
      </c>
      <c r="J88" s="138">
        <v>0</v>
      </c>
      <c r="K88" s="138">
        <v>0</v>
      </c>
      <c r="L88" s="138">
        <v>0</v>
      </c>
      <c r="M88" s="138">
        <v>0</v>
      </c>
      <c r="N88" s="138">
        <v>0</v>
      </c>
      <c r="O88" s="140"/>
    </row>
    <row r="89" spans="1:15" s="8" customFormat="1" ht="12.75" customHeight="1">
      <c r="A89" s="40" t="s">
        <v>80</v>
      </c>
      <c r="B89" s="132">
        <v>1</v>
      </c>
      <c r="C89" s="132">
        <v>0</v>
      </c>
      <c r="D89" s="132">
        <v>0</v>
      </c>
      <c r="E89" s="132">
        <v>1</v>
      </c>
      <c r="F89" s="132">
        <v>0</v>
      </c>
      <c r="G89" s="132">
        <v>0</v>
      </c>
      <c r="H89" s="132">
        <v>0</v>
      </c>
      <c r="I89" s="132">
        <v>0</v>
      </c>
      <c r="J89" s="132">
        <v>0</v>
      </c>
      <c r="K89" s="132">
        <v>0</v>
      </c>
      <c r="L89" s="132">
        <v>0</v>
      </c>
      <c r="M89" s="132">
        <v>0</v>
      </c>
      <c r="N89" s="132">
        <v>0</v>
      </c>
      <c r="O89" s="58"/>
    </row>
    <row r="90" spans="1:15" s="88" customFormat="1" ht="12.75" customHeight="1">
      <c r="A90" s="42" t="s">
        <v>16</v>
      </c>
      <c r="B90" s="138">
        <v>41</v>
      </c>
      <c r="C90" s="138">
        <v>6</v>
      </c>
      <c r="D90" s="138">
        <v>9</v>
      </c>
      <c r="E90" s="138">
        <v>17</v>
      </c>
      <c r="F90" s="138">
        <v>1</v>
      </c>
      <c r="G90" s="138">
        <v>2</v>
      </c>
      <c r="H90" s="138">
        <v>1</v>
      </c>
      <c r="I90" s="138">
        <v>1</v>
      </c>
      <c r="J90" s="138">
        <v>1</v>
      </c>
      <c r="K90" s="138">
        <v>0</v>
      </c>
      <c r="L90" s="138">
        <v>1</v>
      </c>
      <c r="M90" s="138">
        <v>1</v>
      </c>
      <c r="N90" s="138">
        <v>1</v>
      </c>
      <c r="O90" s="140"/>
    </row>
    <row r="91" spans="1:15" ht="12.75" customHeight="1">
      <c r="A91" s="40" t="s">
        <v>158</v>
      </c>
      <c r="B91" s="132">
        <v>5</v>
      </c>
      <c r="C91" s="132">
        <v>1</v>
      </c>
      <c r="D91" s="132">
        <v>0</v>
      </c>
      <c r="E91" s="132">
        <v>0</v>
      </c>
      <c r="F91" s="132">
        <v>0</v>
      </c>
      <c r="G91" s="132">
        <v>2</v>
      </c>
      <c r="H91" s="132">
        <v>0</v>
      </c>
      <c r="I91" s="132">
        <v>0</v>
      </c>
      <c r="J91" s="132">
        <v>1</v>
      </c>
      <c r="K91" s="132">
        <v>0</v>
      </c>
      <c r="L91" s="132">
        <v>1</v>
      </c>
      <c r="M91" s="132">
        <v>0</v>
      </c>
      <c r="N91" s="132">
        <v>0</v>
      </c>
      <c r="O91" s="58"/>
    </row>
    <row r="92" spans="1:15" ht="12.75" customHeight="1">
      <c r="A92" s="40" t="s">
        <v>177</v>
      </c>
      <c r="B92" s="132">
        <v>9</v>
      </c>
      <c r="C92" s="132">
        <v>3</v>
      </c>
      <c r="D92" s="132">
        <v>2</v>
      </c>
      <c r="E92" s="132">
        <v>4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58"/>
    </row>
    <row r="93" spans="1:15" s="8" customFormat="1" ht="12.75" customHeight="1">
      <c r="A93" s="40" t="s">
        <v>160</v>
      </c>
      <c r="B93" s="132">
        <v>1</v>
      </c>
      <c r="C93" s="132">
        <v>0</v>
      </c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1</v>
      </c>
      <c r="N93" s="132">
        <v>0</v>
      </c>
      <c r="O93" s="58"/>
    </row>
    <row r="94" spans="1:15" s="8" customFormat="1" ht="12.75" customHeight="1">
      <c r="A94" s="40" t="s">
        <v>162</v>
      </c>
      <c r="B94" s="132">
        <v>8</v>
      </c>
      <c r="C94" s="132">
        <v>1</v>
      </c>
      <c r="D94" s="132">
        <v>1</v>
      </c>
      <c r="E94" s="132">
        <v>4</v>
      </c>
      <c r="F94" s="132">
        <v>1</v>
      </c>
      <c r="G94" s="132">
        <v>0</v>
      </c>
      <c r="H94" s="132">
        <v>0</v>
      </c>
      <c r="I94" s="132">
        <v>1</v>
      </c>
      <c r="J94" s="132">
        <v>0</v>
      </c>
      <c r="K94" s="132">
        <v>0</v>
      </c>
      <c r="L94" s="132">
        <v>0</v>
      </c>
      <c r="M94" s="132">
        <v>0</v>
      </c>
      <c r="N94" s="132">
        <v>0</v>
      </c>
      <c r="O94" s="58"/>
    </row>
    <row r="95" spans="1:15" ht="12.75" customHeight="1">
      <c r="A95" s="40" t="s">
        <v>80</v>
      </c>
      <c r="B95" s="132">
        <v>18</v>
      </c>
      <c r="C95" s="132">
        <v>1</v>
      </c>
      <c r="D95" s="132">
        <v>6</v>
      </c>
      <c r="E95" s="132">
        <v>9</v>
      </c>
      <c r="F95" s="132">
        <v>0</v>
      </c>
      <c r="G95" s="132">
        <v>0</v>
      </c>
      <c r="H95" s="132">
        <v>1</v>
      </c>
      <c r="I95" s="132">
        <v>0</v>
      </c>
      <c r="J95" s="132">
        <v>0</v>
      </c>
      <c r="K95" s="132">
        <v>0</v>
      </c>
      <c r="L95" s="132">
        <v>0</v>
      </c>
      <c r="M95" s="132">
        <v>0</v>
      </c>
      <c r="N95" s="132">
        <v>1</v>
      </c>
      <c r="O95" s="58"/>
    </row>
    <row r="96" spans="1:15" s="88" customFormat="1" ht="12.75" customHeight="1">
      <c r="A96" s="42" t="s">
        <v>17</v>
      </c>
      <c r="B96" s="138">
        <v>5</v>
      </c>
      <c r="C96" s="138">
        <v>1</v>
      </c>
      <c r="D96" s="138">
        <v>1</v>
      </c>
      <c r="E96" s="138">
        <v>1</v>
      </c>
      <c r="F96" s="138">
        <v>0</v>
      </c>
      <c r="G96" s="138">
        <v>1</v>
      </c>
      <c r="H96" s="138">
        <v>0</v>
      </c>
      <c r="I96" s="138">
        <v>0</v>
      </c>
      <c r="J96" s="138">
        <v>0</v>
      </c>
      <c r="K96" s="138">
        <v>0</v>
      </c>
      <c r="L96" s="138">
        <v>0</v>
      </c>
      <c r="M96" s="138">
        <v>1</v>
      </c>
      <c r="N96" s="138">
        <v>0</v>
      </c>
      <c r="O96" s="140"/>
    </row>
    <row r="97" spans="1:15" ht="12.75" customHeight="1">
      <c r="A97" s="40" t="s">
        <v>158</v>
      </c>
      <c r="B97" s="132">
        <v>1</v>
      </c>
      <c r="C97" s="132">
        <v>0</v>
      </c>
      <c r="D97" s="132">
        <v>0</v>
      </c>
      <c r="E97" s="132">
        <v>0</v>
      </c>
      <c r="F97" s="132">
        <v>0</v>
      </c>
      <c r="G97" s="132">
        <v>1</v>
      </c>
      <c r="H97" s="132">
        <v>0</v>
      </c>
      <c r="I97" s="132">
        <v>0</v>
      </c>
      <c r="J97" s="132">
        <v>0</v>
      </c>
      <c r="K97" s="132">
        <v>0</v>
      </c>
      <c r="L97" s="132">
        <v>0</v>
      </c>
      <c r="M97" s="132">
        <v>0</v>
      </c>
      <c r="N97" s="132">
        <v>0</v>
      </c>
      <c r="O97" s="58"/>
    </row>
    <row r="98" spans="1:15" ht="12.75" customHeight="1">
      <c r="A98" s="40" t="s">
        <v>162</v>
      </c>
      <c r="B98" s="132">
        <v>4</v>
      </c>
      <c r="C98" s="132">
        <v>1</v>
      </c>
      <c r="D98" s="132">
        <v>1</v>
      </c>
      <c r="E98" s="132">
        <v>1</v>
      </c>
      <c r="F98" s="132">
        <v>0</v>
      </c>
      <c r="G98" s="132">
        <v>0</v>
      </c>
      <c r="H98" s="132">
        <v>0</v>
      </c>
      <c r="I98" s="132">
        <v>0</v>
      </c>
      <c r="J98" s="132">
        <v>0</v>
      </c>
      <c r="K98" s="132">
        <v>0</v>
      </c>
      <c r="L98" s="132">
        <v>0</v>
      </c>
      <c r="M98" s="132">
        <v>1</v>
      </c>
      <c r="N98" s="132">
        <v>0</v>
      </c>
      <c r="O98" s="58"/>
    </row>
    <row r="99" spans="1:15" s="88" customFormat="1" ht="12.75" customHeight="1">
      <c r="A99" s="42" t="s">
        <v>18</v>
      </c>
      <c r="B99" s="138">
        <v>85</v>
      </c>
      <c r="C99" s="138">
        <v>15</v>
      </c>
      <c r="D99" s="138">
        <v>13</v>
      </c>
      <c r="E99" s="138">
        <v>6</v>
      </c>
      <c r="F99" s="138">
        <v>7</v>
      </c>
      <c r="G99" s="138">
        <v>13</v>
      </c>
      <c r="H99" s="138">
        <v>13</v>
      </c>
      <c r="I99" s="138">
        <v>13</v>
      </c>
      <c r="J99" s="138">
        <v>0</v>
      </c>
      <c r="K99" s="138">
        <v>1</v>
      </c>
      <c r="L99" s="138">
        <v>1</v>
      </c>
      <c r="M99" s="138">
        <v>1</v>
      </c>
      <c r="N99" s="138">
        <v>2</v>
      </c>
      <c r="O99" s="140"/>
    </row>
    <row r="100" spans="1:15" ht="12.75" customHeight="1">
      <c r="A100" s="40" t="s">
        <v>158</v>
      </c>
      <c r="B100" s="132">
        <v>1</v>
      </c>
      <c r="C100" s="132">
        <v>0</v>
      </c>
      <c r="D100" s="132">
        <v>0</v>
      </c>
      <c r="E100" s="132">
        <v>0</v>
      </c>
      <c r="F100" s="132">
        <v>0</v>
      </c>
      <c r="G100" s="132">
        <v>1</v>
      </c>
      <c r="H100" s="132">
        <v>0</v>
      </c>
      <c r="I100" s="132">
        <v>0</v>
      </c>
      <c r="J100" s="132">
        <v>0</v>
      </c>
      <c r="K100" s="132">
        <v>0</v>
      </c>
      <c r="L100" s="132">
        <v>0</v>
      </c>
      <c r="M100" s="132">
        <v>0</v>
      </c>
      <c r="N100" s="132">
        <v>0</v>
      </c>
      <c r="O100" s="58"/>
    </row>
    <row r="101" spans="1:15" ht="12.75" customHeight="1">
      <c r="A101" s="40" t="s">
        <v>181</v>
      </c>
      <c r="B101" s="132">
        <v>69</v>
      </c>
      <c r="C101" s="132">
        <v>13</v>
      </c>
      <c r="D101" s="132">
        <v>12</v>
      </c>
      <c r="E101" s="132">
        <v>6</v>
      </c>
      <c r="F101" s="132">
        <v>5</v>
      </c>
      <c r="G101" s="132">
        <v>10</v>
      </c>
      <c r="H101" s="132">
        <v>12</v>
      </c>
      <c r="I101" s="132">
        <v>11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O101" s="58"/>
    </row>
    <row r="102" spans="1:15" ht="12.75" customHeight="1">
      <c r="A102" s="40" t="s">
        <v>162</v>
      </c>
      <c r="B102" s="132">
        <v>15</v>
      </c>
      <c r="C102" s="132">
        <v>2</v>
      </c>
      <c r="D102" s="132">
        <v>1</v>
      </c>
      <c r="E102" s="132">
        <v>0</v>
      </c>
      <c r="F102" s="132">
        <v>2</v>
      </c>
      <c r="G102" s="132">
        <v>2</v>
      </c>
      <c r="H102" s="132">
        <v>1</v>
      </c>
      <c r="I102" s="132">
        <v>2</v>
      </c>
      <c r="J102" s="132">
        <v>0</v>
      </c>
      <c r="K102" s="132">
        <v>1</v>
      </c>
      <c r="L102" s="132">
        <v>1</v>
      </c>
      <c r="M102" s="132">
        <v>1</v>
      </c>
      <c r="N102" s="132">
        <v>2</v>
      </c>
      <c r="O102" s="58"/>
    </row>
    <row r="103" spans="1:15" s="85" customFormat="1" ht="12.75" customHeight="1">
      <c r="A103" s="137" t="s">
        <v>95</v>
      </c>
      <c r="B103" s="138">
        <v>6</v>
      </c>
      <c r="C103" s="138">
        <v>0</v>
      </c>
      <c r="D103" s="138">
        <v>0</v>
      </c>
      <c r="E103" s="138">
        <v>2</v>
      </c>
      <c r="F103" s="138">
        <v>0</v>
      </c>
      <c r="G103" s="138">
        <v>0</v>
      </c>
      <c r="H103" s="138">
        <v>1</v>
      </c>
      <c r="I103" s="138">
        <v>1</v>
      </c>
      <c r="J103" s="138">
        <v>1</v>
      </c>
      <c r="K103" s="138">
        <v>1</v>
      </c>
      <c r="L103" s="138">
        <v>0</v>
      </c>
      <c r="M103" s="138">
        <v>0</v>
      </c>
      <c r="N103" s="138">
        <v>0</v>
      </c>
      <c r="O103" s="140"/>
    </row>
    <row r="104" spans="1:15" ht="12.75" customHeight="1">
      <c r="A104" s="40" t="s">
        <v>158</v>
      </c>
      <c r="B104" s="132">
        <v>4</v>
      </c>
      <c r="C104" s="132">
        <v>0</v>
      </c>
      <c r="D104" s="132">
        <v>0</v>
      </c>
      <c r="E104" s="132">
        <v>0</v>
      </c>
      <c r="F104" s="132">
        <v>0</v>
      </c>
      <c r="G104" s="132">
        <v>0</v>
      </c>
      <c r="H104" s="132">
        <v>1</v>
      </c>
      <c r="I104" s="132">
        <v>1</v>
      </c>
      <c r="J104" s="132">
        <v>1</v>
      </c>
      <c r="K104" s="132">
        <v>1</v>
      </c>
      <c r="L104" s="132">
        <v>0</v>
      </c>
      <c r="M104" s="132">
        <v>0</v>
      </c>
      <c r="N104" s="132">
        <v>0</v>
      </c>
      <c r="O104" s="58"/>
    </row>
    <row r="105" spans="1:15" s="8" customFormat="1" ht="12.75" customHeight="1">
      <c r="A105" s="40" t="s">
        <v>177</v>
      </c>
      <c r="B105" s="132">
        <v>1</v>
      </c>
      <c r="C105" s="132">
        <v>0</v>
      </c>
      <c r="D105" s="132">
        <v>0</v>
      </c>
      <c r="E105" s="132">
        <v>1</v>
      </c>
      <c r="F105" s="132">
        <v>0</v>
      </c>
      <c r="G105" s="132">
        <v>0</v>
      </c>
      <c r="H105" s="132">
        <v>0</v>
      </c>
      <c r="I105" s="132">
        <v>0</v>
      </c>
      <c r="J105" s="132">
        <v>0</v>
      </c>
      <c r="K105" s="132">
        <v>0</v>
      </c>
      <c r="L105" s="132">
        <v>0</v>
      </c>
      <c r="M105" s="132">
        <v>0</v>
      </c>
      <c r="N105" s="132">
        <v>0</v>
      </c>
      <c r="O105" s="58"/>
    </row>
    <row r="106" spans="1:15" ht="12.75" customHeight="1">
      <c r="A106" s="40" t="s">
        <v>80</v>
      </c>
      <c r="B106" s="132">
        <v>1</v>
      </c>
      <c r="C106" s="132">
        <v>0</v>
      </c>
      <c r="D106" s="132">
        <v>0</v>
      </c>
      <c r="E106" s="132">
        <v>1</v>
      </c>
      <c r="F106" s="132">
        <v>0</v>
      </c>
      <c r="G106" s="132">
        <v>0</v>
      </c>
      <c r="H106" s="132">
        <v>0</v>
      </c>
      <c r="I106" s="132">
        <v>0</v>
      </c>
      <c r="J106" s="132">
        <v>0</v>
      </c>
      <c r="K106" s="132">
        <v>0</v>
      </c>
      <c r="L106" s="132">
        <v>0</v>
      </c>
      <c r="M106" s="132">
        <v>0</v>
      </c>
      <c r="N106" s="132">
        <v>0</v>
      </c>
      <c r="O106" s="58"/>
    </row>
    <row r="107" spans="1:15" s="85" customFormat="1" ht="12.75" customHeight="1">
      <c r="A107" s="137" t="s">
        <v>96</v>
      </c>
      <c r="B107" s="138">
        <v>1</v>
      </c>
      <c r="C107" s="138">
        <v>0</v>
      </c>
      <c r="D107" s="139">
        <v>0</v>
      </c>
      <c r="E107" s="138">
        <v>1</v>
      </c>
      <c r="F107" s="139">
        <v>0</v>
      </c>
      <c r="G107" s="139">
        <v>0</v>
      </c>
      <c r="H107" s="139">
        <v>0</v>
      </c>
      <c r="I107" s="139">
        <v>0</v>
      </c>
      <c r="J107" s="139">
        <v>0</v>
      </c>
      <c r="K107" s="139">
        <v>0</v>
      </c>
      <c r="L107" s="139">
        <v>0</v>
      </c>
      <c r="M107" s="139">
        <v>0</v>
      </c>
      <c r="N107" s="139">
        <v>0</v>
      </c>
      <c r="O107" s="140"/>
    </row>
    <row r="108" spans="1:15" s="8" customFormat="1" ht="12.75" customHeight="1">
      <c r="A108" s="40" t="s">
        <v>158</v>
      </c>
      <c r="B108" s="132">
        <v>1</v>
      </c>
      <c r="C108" s="132">
        <v>0</v>
      </c>
      <c r="D108" s="132">
        <v>0</v>
      </c>
      <c r="E108" s="132">
        <v>1</v>
      </c>
      <c r="F108" s="132">
        <v>0</v>
      </c>
      <c r="G108" s="132">
        <v>0</v>
      </c>
      <c r="H108" s="132">
        <v>0</v>
      </c>
      <c r="I108" s="132">
        <v>0</v>
      </c>
      <c r="J108" s="132">
        <v>0</v>
      </c>
      <c r="K108" s="132">
        <v>0</v>
      </c>
      <c r="L108" s="132">
        <v>0</v>
      </c>
      <c r="M108" s="132">
        <v>0</v>
      </c>
      <c r="N108" s="132">
        <v>0</v>
      </c>
      <c r="O108" s="58"/>
    </row>
    <row r="109" spans="1:15" s="8" customFormat="1" ht="12.75" customHeight="1">
      <c r="A109" s="40" t="s">
        <v>278</v>
      </c>
      <c r="B109" s="131">
        <v>73</v>
      </c>
      <c r="C109" s="131">
        <v>11</v>
      </c>
      <c r="D109" s="131">
        <v>6</v>
      </c>
      <c r="E109" s="131">
        <v>9</v>
      </c>
      <c r="F109" s="131">
        <v>6</v>
      </c>
      <c r="G109" s="131">
        <v>5</v>
      </c>
      <c r="H109" s="131">
        <v>6</v>
      </c>
      <c r="I109" s="131">
        <v>6</v>
      </c>
      <c r="J109" s="131">
        <v>4</v>
      </c>
      <c r="K109" s="131">
        <v>2</v>
      </c>
      <c r="L109" s="131">
        <v>6</v>
      </c>
      <c r="M109" s="131">
        <v>6</v>
      </c>
      <c r="N109" s="131">
        <v>6</v>
      </c>
      <c r="O109" s="58"/>
    </row>
    <row r="110" spans="1:15" ht="12.75" customHeight="1">
      <c r="A110" s="40" t="s">
        <v>158</v>
      </c>
      <c r="B110" s="132">
        <v>30</v>
      </c>
      <c r="C110" s="132">
        <v>3</v>
      </c>
      <c r="D110" s="132">
        <v>3</v>
      </c>
      <c r="E110" s="132">
        <v>2</v>
      </c>
      <c r="F110" s="132">
        <v>2</v>
      </c>
      <c r="G110" s="132">
        <v>3</v>
      </c>
      <c r="H110" s="132">
        <v>3</v>
      </c>
      <c r="I110" s="132">
        <v>3</v>
      </c>
      <c r="J110" s="132">
        <v>1</v>
      </c>
      <c r="K110" s="132">
        <v>1</v>
      </c>
      <c r="L110" s="132">
        <v>2</v>
      </c>
      <c r="M110" s="132">
        <v>3</v>
      </c>
      <c r="N110" s="132">
        <v>4</v>
      </c>
      <c r="O110" s="58"/>
    </row>
    <row r="111" spans="1:15" s="8" customFormat="1" ht="12.75" customHeight="1">
      <c r="A111" s="40" t="s">
        <v>160</v>
      </c>
      <c r="B111" s="132">
        <v>27</v>
      </c>
      <c r="C111" s="132">
        <v>6</v>
      </c>
      <c r="D111" s="132">
        <v>1</v>
      </c>
      <c r="E111" s="132">
        <v>5</v>
      </c>
      <c r="F111" s="132">
        <v>2</v>
      </c>
      <c r="G111" s="132">
        <v>2</v>
      </c>
      <c r="H111" s="132">
        <v>1</v>
      </c>
      <c r="I111" s="132">
        <v>2</v>
      </c>
      <c r="J111" s="132">
        <v>2</v>
      </c>
      <c r="K111" s="132">
        <v>0</v>
      </c>
      <c r="L111" s="132">
        <v>3</v>
      </c>
      <c r="M111" s="132">
        <v>1</v>
      </c>
      <c r="N111" s="132">
        <v>2</v>
      </c>
      <c r="O111" s="58"/>
    </row>
    <row r="112" spans="1:15" s="8" customFormat="1" ht="12.75" customHeight="1">
      <c r="A112" s="40" t="s">
        <v>162</v>
      </c>
      <c r="B112" s="132">
        <v>16</v>
      </c>
      <c r="C112" s="132">
        <v>2</v>
      </c>
      <c r="D112" s="132">
        <v>2</v>
      </c>
      <c r="E112" s="132">
        <v>2</v>
      </c>
      <c r="F112" s="132">
        <v>2</v>
      </c>
      <c r="G112" s="132">
        <v>0</v>
      </c>
      <c r="H112" s="132">
        <v>2</v>
      </c>
      <c r="I112" s="132">
        <v>1</v>
      </c>
      <c r="J112" s="132">
        <v>1</v>
      </c>
      <c r="K112" s="132">
        <v>1</v>
      </c>
      <c r="L112" s="132">
        <v>1</v>
      </c>
      <c r="M112" s="132">
        <v>2</v>
      </c>
      <c r="N112" s="132">
        <v>0</v>
      </c>
      <c r="O112" s="58"/>
    </row>
    <row r="113" spans="1:15" s="88" customFormat="1" ht="12.75" customHeight="1">
      <c r="A113" s="137" t="s">
        <v>97</v>
      </c>
      <c r="B113" s="138">
        <v>1</v>
      </c>
      <c r="C113" s="138">
        <v>0</v>
      </c>
      <c r="D113" s="138">
        <v>0</v>
      </c>
      <c r="E113" s="138">
        <v>0</v>
      </c>
      <c r="F113" s="138">
        <v>0</v>
      </c>
      <c r="G113" s="138">
        <v>0</v>
      </c>
      <c r="H113" s="138">
        <v>0</v>
      </c>
      <c r="I113" s="138">
        <v>0</v>
      </c>
      <c r="J113" s="138">
        <v>0</v>
      </c>
      <c r="K113" s="138">
        <v>0</v>
      </c>
      <c r="L113" s="138">
        <v>0</v>
      </c>
      <c r="M113" s="138">
        <v>1</v>
      </c>
      <c r="N113" s="138">
        <v>0</v>
      </c>
      <c r="O113" s="140"/>
    </row>
    <row r="114" spans="1:15" ht="12.75" customHeight="1">
      <c r="A114" s="40" t="s">
        <v>158</v>
      </c>
      <c r="B114" s="132">
        <v>1</v>
      </c>
      <c r="C114" s="132">
        <v>0</v>
      </c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1</v>
      </c>
      <c r="N114" s="132">
        <v>0</v>
      </c>
      <c r="O114" s="58"/>
    </row>
    <row r="115" spans="1:15" s="88" customFormat="1" ht="12.75" customHeight="1">
      <c r="A115" s="137" t="s">
        <v>98</v>
      </c>
      <c r="B115" s="138">
        <v>16</v>
      </c>
      <c r="C115" s="138">
        <v>2</v>
      </c>
      <c r="D115" s="138">
        <v>3</v>
      </c>
      <c r="E115" s="138">
        <v>2</v>
      </c>
      <c r="F115" s="138">
        <v>2</v>
      </c>
      <c r="G115" s="138">
        <v>2</v>
      </c>
      <c r="H115" s="138">
        <v>0</v>
      </c>
      <c r="I115" s="138">
        <v>1</v>
      </c>
      <c r="J115" s="138">
        <v>1</v>
      </c>
      <c r="K115" s="138">
        <v>2</v>
      </c>
      <c r="L115" s="138">
        <v>1</v>
      </c>
      <c r="M115" s="138">
        <v>0</v>
      </c>
      <c r="N115" s="138">
        <v>0</v>
      </c>
      <c r="O115" s="140"/>
    </row>
    <row r="116" spans="1:15" ht="12.75" customHeight="1">
      <c r="A116" s="40" t="s">
        <v>158</v>
      </c>
      <c r="B116" s="132">
        <v>14</v>
      </c>
      <c r="C116" s="132">
        <v>2</v>
      </c>
      <c r="D116" s="132">
        <v>3</v>
      </c>
      <c r="E116" s="132">
        <v>2</v>
      </c>
      <c r="F116" s="132">
        <v>2</v>
      </c>
      <c r="G116" s="132">
        <v>2</v>
      </c>
      <c r="H116" s="132">
        <v>0</v>
      </c>
      <c r="I116" s="132">
        <v>0</v>
      </c>
      <c r="J116" s="132">
        <v>1</v>
      </c>
      <c r="K116" s="132">
        <v>1</v>
      </c>
      <c r="L116" s="132">
        <v>1</v>
      </c>
      <c r="M116" s="132">
        <v>0</v>
      </c>
      <c r="N116" s="132">
        <v>0</v>
      </c>
      <c r="O116" s="58"/>
    </row>
    <row r="117" spans="1:15" ht="12.75" customHeight="1">
      <c r="A117" s="40" t="s">
        <v>162</v>
      </c>
      <c r="B117" s="132">
        <v>2</v>
      </c>
      <c r="C117" s="132">
        <v>0</v>
      </c>
      <c r="D117" s="132">
        <v>0</v>
      </c>
      <c r="E117" s="132">
        <v>0</v>
      </c>
      <c r="F117" s="132">
        <v>0</v>
      </c>
      <c r="G117" s="132">
        <v>0</v>
      </c>
      <c r="H117" s="132">
        <v>0</v>
      </c>
      <c r="I117" s="132">
        <v>1</v>
      </c>
      <c r="J117" s="132">
        <v>0</v>
      </c>
      <c r="K117" s="132">
        <v>1</v>
      </c>
      <c r="L117" s="132">
        <v>0</v>
      </c>
      <c r="M117" s="132">
        <v>0</v>
      </c>
      <c r="N117" s="132">
        <v>0</v>
      </c>
      <c r="O117" s="58"/>
    </row>
    <row r="118" spans="1:15" s="85" customFormat="1" ht="12.75" customHeight="1">
      <c r="A118" s="137" t="s">
        <v>99</v>
      </c>
      <c r="B118" s="138">
        <v>2</v>
      </c>
      <c r="C118" s="138">
        <v>0</v>
      </c>
      <c r="D118" s="138">
        <v>0</v>
      </c>
      <c r="E118" s="138">
        <v>0</v>
      </c>
      <c r="F118" s="138">
        <v>0</v>
      </c>
      <c r="G118" s="138">
        <v>0</v>
      </c>
      <c r="H118" s="138">
        <v>0</v>
      </c>
      <c r="I118" s="138">
        <v>0</v>
      </c>
      <c r="J118" s="138">
        <v>0</v>
      </c>
      <c r="K118" s="138">
        <v>1</v>
      </c>
      <c r="L118" s="138">
        <v>0</v>
      </c>
      <c r="M118" s="138">
        <v>1</v>
      </c>
      <c r="N118" s="138">
        <v>0</v>
      </c>
      <c r="O118" s="140"/>
    </row>
    <row r="119" spans="1:15" ht="12.75" customHeight="1">
      <c r="A119" s="40" t="s">
        <v>214</v>
      </c>
      <c r="B119" s="132">
        <v>1</v>
      </c>
      <c r="C119" s="132">
        <v>0</v>
      </c>
      <c r="D119" s="132">
        <v>0</v>
      </c>
      <c r="E119" s="132">
        <v>0</v>
      </c>
      <c r="F119" s="132">
        <v>0</v>
      </c>
      <c r="G119" s="132">
        <v>0</v>
      </c>
      <c r="H119" s="132">
        <v>0</v>
      </c>
      <c r="I119" s="132">
        <v>0</v>
      </c>
      <c r="J119" s="132">
        <v>0</v>
      </c>
      <c r="K119" s="132">
        <v>1</v>
      </c>
      <c r="L119" s="132">
        <v>0</v>
      </c>
      <c r="M119" s="132">
        <v>0</v>
      </c>
      <c r="N119" s="132">
        <v>0</v>
      </c>
      <c r="O119" s="58"/>
    </row>
    <row r="120" spans="1:15" ht="12.75" customHeight="1">
      <c r="A120" s="40" t="s">
        <v>80</v>
      </c>
      <c r="B120" s="132">
        <v>1</v>
      </c>
      <c r="C120" s="132">
        <v>0</v>
      </c>
      <c r="D120" s="132">
        <v>0</v>
      </c>
      <c r="E120" s="132">
        <v>0</v>
      </c>
      <c r="F120" s="132">
        <v>0</v>
      </c>
      <c r="G120" s="132">
        <v>0</v>
      </c>
      <c r="H120" s="132">
        <v>0</v>
      </c>
      <c r="I120" s="132">
        <v>0</v>
      </c>
      <c r="J120" s="132">
        <v>0</v>
      </c>
      <c r="K120" s="132">
        <v>0</v>
      </c>
      <c r="L120" s="132">
        <v>0</v>
      </c>
      <c r="M120" s="132">
        <v>1</v>
      </c>
      <c r="N120" s="132">
        <v>0</v>
      </c>
      <c r="O120" s="58"/>
    </row>
    <row r="121" spans="1:15" s="85" customFormat="1" ht="12.75" customHeight="1">
      <c r="A121" s="137" t="s">
        <v>100</v>
      </c>
      <c r="B121" s="138">
        <v>2</v>
      </c>
      <c r="C121" s="139">
        <v>0</v>
      </c>
      <c r="D121" s="139">
        <v>0</v>
      </c>
      <c r="E121" s="139">
        <v>0</v>
      </c>
      <c r="F121" s="138">
        <v>0</v>
      </c>
      <c r="G121" s="138">
        <v>0</v>
      </c>
      <c r="H121" s="138">
        <v>0</v>
      </c>
      <c r="I121" s="138">
        <v>0</v>
      </c>
      <c r="J121" s="138">
        <v>0</v>
      </c>
      <c r="K121" s="138">
        <v>1</v>
      </c>
      <c r="L121" s="138">
        <v>1</v>
      </c>
      <c r="M121" s="138">
        <v>0</v>
      </c>
      <c r="N121" s="138">
        <v>0</v>
      </c>
      <c r="O121" s="140"/>
    </row>
    <row r="122" spans="1:15" ht="12.75" customHeight="1">
      <c r="A122" s="40" t="s">
        <v>158</v>
      </c>
      <c r="B122" s="132">
        <v>1</v>
      </c>
      <c r="C122" s="132">
        <v>0</v>
      </c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1</v>
      </c>
      <c r="M122" s="132">
        <v>0</v>
      </c>
      <c r="N122" s="132">
        <v>0</v>
      </c>
      <c r="O122" s="58"/>
    </row>
    <row r="123" spans="1:15" s="8" customFormat="1" ht="12.75" customHeight="1">
      <c r="A123" s="40" t="s">
        <v>160</v>
      </c>
      <c r="B123" s="132">
        <v>1</v>
      </c>
      <c r="C123" s="132">
        <v>0</v>
      </c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1</v>
      </c>
      <c r="L123" s="132">
        <v>0</v>
      </c>
      <c r="M123" s="132">
        <v>0</v>
      </c>
      <c r="N123" s="132">
        <v>0</v>
      </c>
      <c r="O123" s="58"/>
    </row>
    <row r="124" spans="1:15" s="85" customFormat="1" ht="12.75" customHeight="1">
      <c r="A124" s="137" t="s">
        <v>101</v>
      </c>
      <c r="B124" s="138">
        <v>8</v>
      </c>
      <c r="C124" s="138">
        <v>0</v>
      </c>
      <c r="D124" s="138">
        <v>0</v>
      </c>
      <c r="E124" s="138">
        <v>0</v>
      </c>
      <c r="F124" s="138">
        <v>0</v>
      </c>
      <c r="G124" s="138">
        <v>0</v>
      </c>
      <c r="H124" s="138">
        <v>1</v>
      </c>
      <c r="I124" s="138">
        <v>0</v>
      </c>
      <c r="J124" s="138">
        <v>0</v>
      </c>
      <c r="K124" s="138">
        <v>2</v>
      </c>
      <c r="L124" s="138">
        <v>2</v>
      </c>
      <c r="M124" s="138">
        <v>2</v>
      </c>
      <c r="N124" s="138">
        <v>1</v>
      </c>
      <c r="O124" s="140"/>
    </row>
    <row r="125" spans="1:15" s="8" customFormat="1" ht="12.75" customHeight="1">
      <c r="A125" s="40" t="s">
        <v>158</v>
      </c>
      <c r="B125" s="132">
        <v>4</v>
      </c>
      <c r="C125" s="132">
        <v>0</v>
      </c>
      <c r="D125" s="132">
        <v>0</v>
      </c>
      <c r="E125" s="132">
        <v>0</v>
      </c>
      <c r="F125" s="132">
        <v>0</v>
      </c>
      <c r="G125" s="132">
        <v>0</v>
      </c>
      <c r="H125" s="132">
        <v>1</v>
      </c>
      <c r="I125" s="132">
        <v>0</v>
      </c>
      <c r="J125" s="132">
        <v>0</v>
      </c>
      <c r="K125" s="132">
        <v>2</v>
      </c>
      <c r="L125" s="132">
        <v>0</v>
      </c>
      <c r="M125" s="132">
        <v>1</v>
      </c>
      <c r="N125" s="132">
        <v>0</v>
      </c>
      <c r="O125" s="58"/>
    </row>
    <row r="126" spans="1:15" s="8" customFormat="1" ht="12.75" customHeight="1">
      <c r="A126" s="40" t="s">
        <v>160</v>
      </c>
      <c r="B126" s="132">
        <v>3</v>
      </c>
      <c r="C126" s="132">
        <v>0</v>
      </c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1</v>
      </c>
      <c r="M126" s="132">
        <v>1</v>
      </c>
      <c r="N126" s="132">
        <v>1</v>
      </c>
      <c r="O126" s="58"/>
    </row>
    <row r="127" spans="1:15" s="8" customFormat="1" ht="12.75" customHeight="1">
      <c r="A127" s="40" t="s">
        <v>162</v>
      </c>
      <c r="B127" s="132">
        <v>1</v>
      </c>
      <c r="C127" s="132">
        <v>0</v>
      </c>
      <c r="D127" s="132">
        <v>0</v>
      </c>
      <c r="E127" s="132">
        <v>0</v>
      </c>
      <c r="F127" s="132">
        <v>0</v>
      </c>
      <c r="G127" s="132">
        <v>0</v>
      </c>
      <c r="H127" s="132">
        <v>0</v>
      </c>
      <c r="I127" s="132">
        <v>0</v>
      </c>
      <c r="J127" s="132">
        <v>0</v>
      </c>
      <c r="K127" s="132">
        <v>0</v>
      </c>
      <c r="L127" s="132">
        <v>1</v>
      </c>
      <c r="M127" s="132">
        <v>0</v>
      </c>
      <c r="N127" s="132">
        <v>0</v>
      </c>
      <c r="O127" s="58"/>
    </row>
    <row r="128" spans="1:15" s="88" customFormat="1" ht="12.75" customHeight="1">
      <c r="A128" s="137" t="s">
        <v>20</v>
      </c>
      <c r="B128" s="138">
        <v>46</v>
      </c>
      <c r="C128" s="138">
        <v>2</v>
      </c>
      <c r="D128" s="138">
        <v>4</v>
      </c>
      <c r="E128" s="138">
        <v>6</v>
      </c>
      <c r="F128" s="138">
        <v>0</v>
      </c>
      <c r="G128" s="138">
        <v>2</v>
      </c>
      <c r="H128" s="138">
        <v>2</v>
      </c>
      <c r="I128" s="138">
        <v>10</v>
      </c>
      <c r="J128" s="138">
        <v>4</v>
      </c>
      <c r="K128" s="138">
        <v>6</v>
      </c>
      <c r="L128" s="138">
        <v>4</v>
      </c>
      <c r="M128" s="138">
        <v>4</v>
      </c>
      <c r="N128" s="138">
        <v>2</v>
      </c>
      <c r="O128" s="140"/>
    </row>
    <row r="129" spans="1:15" ht="12.75" customHeight="1">
      <c r="A129" s="40" t="s">
        <v>159</v>
      </c>
      <c r="B129" s="132">
        <v>18</v>
      </c>
      <c r="C129" s="132">
        <v>1</v>
      </c>
      <c r="D129" s="132">
        <v>2</v>
      </c>
      <c r="E129" s="132">
        <v>2</v>
      </c>
      <c r="F129" s="132">
        <v>0</v>
      </c>
      <c r="G129" s="132">
        <v>1</v>
      </c>
      <c r="H129" s="132">
        <v>1</v>
      </c>
      <c r="I129" s="132">
        <v>2</v>
      </c>
      <c r="J129" s="132">
        <v>2</v>
      </c>
      <c r="K129" s="132">
        <v>2</v>
      </c>
      <c r="L129" s="132">
        <v>2</v>
      </c>
      <c r="M129" s="132">
        <v>2</v>
      </c>
      <c r="N129" s="132">
        <v>1</v>
      </c>
      <c r="O129" s="58"/>
    </row>
    <row r="130" spans="1:15" ht="12.75" customHeight="1">
      <c r="A130" s="40" t="s">
        <v>158</v>
      </c>
      <c r="B130" s="132">
        <v>8</v>
      </c>
      <c r="C130" s="132">
        <v>0</v>
      </c>
      <c r="D130" s="132">
        <v>0</v>
      </c>
      <c r="E130" s="132">
        <v>1</v>
      </c>
      <c r="F130" s="132">
        <v>0</v>
      </c>
      <c r="G130" s="132">
        <v>0</v>
      </c>
      <c r="H130" s="132">
        <v>0</v>
      </c>
      <c r="I130" s="132">
        <v>6</v>
      </c>
      <c r="J130" s="132">
        <v>0</v>
      </c>
      <c r="K130" s="132">
        <v>1</v>
      </c>
      <c r="L130" s="132">
        <v>0</v>
      </c>
      <c r="M130" s="132">
        <v>0</v>
      </c>
      <c r="N130" s="132">
        <v>0</v>
      </c>
      <c r="O130" s="58"/>
    </row>
    <row r="131" spans="1:15" ht="12.75" customHeight="1">
      <c r="A131" s="40" t="s">
        <v>161</v>
      </c>
      <c r="B131" s="132">
        <v>20</v>
      </c>
      <c r="C131" s="132">
        <v>1</v>
      </c>
      <c r="D131" s="132">
        <v>2</v>
      </c>
      <c r="E131" s="132">
        <v>3</v>
      </c>
      <c r="F131" s="132">
        <v>0</v>
      </c>
      <c r="G131" s="132">
        <v>1</v>
      </c>
      <c r="H131" s="132">
        <v>1</v>
      </c>
      <c r="I131" s="132">
        <v>2</v>
      </c>
      <c r="J131" s="132">
        <v>2</v>
      </c>
      <c r="K131" s="132">
        <v>3</v>
      </c>
      <c r="L131" s="132">
        <v>2</v>
      </c>
      <c r="M131" s="132">
        <v>2</v>
      </c>
      <c r="N131" s="132">
        <v>1</v>
      </c>
      <c r="O131" s="58"/>
    </row>
    <row r="132" spans="1:15" s="88" customFormat="1" ht="12.75" customHeight="1">
      <c r="A132" s="42" t="s">
        <v>102</v>
      </c>
      <c r="B132" s="138">
        <v>24</v>
      </c>
      <c r="C132" s="138">
        <v>0</v>
      </c>
      <c r="D132" s="138">
        <v>2</v>
      </c>
      <c r="E132" s="138">
        <v>4</v>
      </c>
      <c r="F132" s="138">
        <v>3</v>
      </c>
      <c r="G132" s="138">
        <v>0</v>
      </c>
      <c r="H132" s="138">
        <v>3</v>
      </c>
      <c r="I132" s="138">
        <v>1</v>
      </c>
      <c r="J132" s="138">
        <v>4</v>
      </c>
      <c r="K132" s="138">
        <v>4</v>
      </c>
      <c r="L132" s="138">
        <v>1</v>
      </c>
      <c r="M132" s="138">
        <v>2</v>
      </c>
      <c r="N132" s="138">
        <v>0</v>
      </c>
      <c r="O132" s="140"/>
    </row>
    <row r="133" spans="1:15" s="8" customFormat="1" ht="12.75" customHeight="1">
      <c r="A133" s="40" t="s">
        <v>158</v>
      </c>
      <c r="B133" s="132">
        <v>4</v>
      </c>
      <c r="C133" s="132">
        <v>0</v>
      </c>
      <c r="D133" s="132">
        <v>0</v>
      </c>
      <c r="E133" s="132">
        <v>1</v>
      </c>
      <c r="F133" s="132">
        <v>0</v>
      </c>
      <c r="G133" s="132">
        <v>0</v>
      </c>
      <c r="H133" s="132">
        <v>2</v>
      </c>
      <c r="I133" s="132">
        <v>0</v>
      </c>
      <c r="J133" s="132">
        <v>0</v>
      </c>
      <c r="K133" s="132">
        <v>1</v>
      </c>
      <c r="L133" s="132">
        <v>0</v>
      </c>
      <c r="M133" s="132">
        <v>0</v>
      </c>
      <c r="N133" s="132">
        <v>0</v>
      </c>
      <c r="O133" s="58"/>
    </row>
    <row r="134" spans="1:15" s="8" customFormat="1" ht="12.75" customHeight="1">
      <c r="A134" s="40" t="s">
        <v>160</v>
      </c>
      <c r="B134" s="132">
        <v>6</v>
      </c>
      <c r="C134" s="132">
        <v>0</v>
      </c>
      <c r="D134" s="132">
        <v>1</v>
      </c>
      <c r="E134" s="132">
        <v>0</v>
      </c>
      <c r="F134" s="132">
        <v>2</v>
      </c>
      <c r="G134" s="132">
        <v>0</v>
      </c>
      <c r="H134" s="132">
        <v>0</v>
      </c>
      <c r="I134" s="132">
        <v>1</v>
      </c>
      <c r="J134" s="132">
        <v>1</v>
      </c>
      <c r="K134" s="132">
        <v>1</v>
      </c>
      <c r="L134" s="132">
        <v>0</v>
      </c>
      <c r="M134" s="132">
        <v>0</v>
      </c>
      <c r="N134" s="132">
        <v>0</v>
      </c>
      <c r="O134" s="58"/>
    </row>
    <row r="135" spans="1:15" ht="12.75" customHeight="1">
      <c r="A135" s="40" t="s">
        <v>162</v>
      </c>
      <c r="B135" s="132">
        <v>14</v>
      </c>
      <c r="C135" s="132">
        <v>0</v>
      </c>
      <c r="D135" s="132">
        <v>1</v>
      </c>
      <c r="E135" s="132">
        <v>3</v>
      </c>
      <c r="F135" s="132">
        <v>1</v>
      </c>
      <c r="G135" s="132">
        <v>0</v>
      </c>
      <c r="H135" s="132">
        <v>1</v>
      </c>
      <c r="I135" s="132">
        <v>0</v>
      </c>
      <c r="J135" s="132">
        <v>3</v>
      </c>
      <c r="K135" s="132">
        <v>2</v>
      </c>
      <c r="L135" s="132">
        <v>1</v>
      </c>
      <c r="M135" s="132">
        <v>2</v>
      </c>
      <c r="N135" s="132">
        <v>0</v>
      </c>
      <c r="O135" s="58"/>
    </row>
    <row r="136" spans="1:15" s="88" customFormat="1" ht="12.75" customHeight="1">
      <c r="A136" s="42" t="s">
        <v>21</v>
      </c>
      <c r="B136" s="138">
        <v>260</v>
      </c>
      <c r="C136" s="138">
        <v>25</v>
      </c>
      <c r="D136" s="138">
        <v>25</v>
      </c>
      <c r="E136" s="138">
        <v>25</v>
      </c>
      <c r="F136" s="138">
        <v>18</v>
      </c>
      <c r="G136" s="138">
        <v>12</v>
      </c>
      <c r="H136" s="138">
        <v>19</v>
      </c>
      <c r="I136" s="138">
        <v>12</v>
      </c>
      <c r="J136" s="138">
        <v>25</v>
      </c>
      <c r="K136" s="138">
        <v>16</v>
      </c>
      <c r="L136" s="138">
        <v>30</v>
      </c>
      <c r="M136" s="138">
        <v>29</v>
      </c>
      <c r="N136" s="138">
        <v>24</v>
      </c>
      <c r="O136" s="140"/>
    </row>
    <row r="137" spans="1:15" ht="12.75" customHeight="1">
      <c r="A137" s="40" t="s">
        <v>158</v>
      </c>
      <c r="B137" s="132">
        <v>122</v>
      </c>
      <c r="C137" s="132">
        <v>10</v>
      </c>
      <c r="D137" s="132">
        <v>8</v>
      </c>
      <c r="E137" s="132">
        <v>16</v>
      </c>
      <c r="F137" s="132">
        <v>9</v>
      </c>
      <c r="G137" s="132">
        <v>10</v>
      </c>
      <c r="H137" s="132">
        <v>9</v>
      </c>
      <c r="I137" s="132">
        <v>5</v>
      </c>
      <c r="J137" s="132">
        <v>12</v>
      </c>
      <c r="K137" s="132">
        <v>7</v>
      </c>
      <c r="L137" s="132">
        <v>13</v>
      </c>
      <c r="M137" s="132">
        <v>12</v>
      </c>
      <c r="N137" s="132">
        <v>11</v>
      </c>
      <c r="O137" s="58"/>
    </row>
    <row r="138" spans="1:15" ht="12.75" customHeight="1">
      <c r="A138" s="40" t="s">
        <v>177</v>
      </c>
      <c r="B138" s="132">
        <v>1</v>
      </c>
      <c r="C138" s="132">
        <v>0</v>
      </c>
      <c r="D138" s="132">
        <v>0</v>
      </c>
      <c r="E138" s="132">
        <v>0</v>
      </c>
      <c r="F138" s="132">
        <v>0</v>
      </c>
      <c r="G138" s="132">
        <v>0</v>
      </c>
      <c r="H138" s="132">
        <v>1</v>
      </c>
      <c r="I138" s="132">
        <v>0</v>
      </c>
      <c r="J138" s="132">
        <v>0</v>
      </c>
      <c r="K138" s="132">
        <v>0</v>
      </c>
      <c r="L138" s="132">
        <v>0</v>
      </c>
      <c r="M138" s="132">
        <v>0</v>
      </c>
      <c r="N138" s="132">
        <v>0</v>
      </c>
      <c r="O138" s="58"/>
    </row>
    <row r="139" spans="1:15" ht="12.75" customHeight="1">
      <c r="A139" s="40" t="s">
        <v>160</v>
      </c>
      <c r="B139" s="132">
        <v>42</v>
      </c>
      <c r="C139" s="132">
        <v>3</v>
      </c>
      <c r="D139" s="132">
        <v>1</v>
      </c>
      <c r="E139" s="132">
        <v>2</v>
      </c>
      <c r="F139" s="132">
        <v>4</v>
      </c>
      <c r="G139" s="132">
        <v>0</v>
      </c>
      <c r="H139" s="132">
        <v>4</v>
      </c>
      <c r="I139" s="132">
        <v>2</v>
      </c>
      <c r="J139" s="132">
        <v>7</v>
      </c>
      <c r="K139" s="132">
        <v>2</v>
      </c>
      <c r="L139" s="132">
        <v>7</v>
      </c>
      <c r="M139" s="132">
        <v>5</v>
      </c>
      <c r="N139" s="132">
        <v>5</v>
      </c>
      <c r="O139" s="58"/>
    </row>
    <row r="140" spans="1:15" s="8" customFormat="1" ht="12.75" customHeight="1">
      <c r="A140" s="40" t="s">
        <v>162</v>
      </c>
      <c r="B140" s="132">
        <v>94</v>
      </c>
      <c r="C140" s="132">
        <v>12</v>
      </c>
      <c r="D140" s="132">
        <v>16</v>
      </c>
      <c r="E140" s="132">
        <v>7</v>
      </c>
      <c r="F140" s="132">
        <v>5</v>
      </c>
      <c r="G140" s="132">
        <v>2</v>
      </c>
      <c r="H140" s="132">
        <v>5</v>
      </c>
      <c r="I140" s="132">
        <v>5</v>
      </c>
      <c r="J140" s="132">
        <v>6</v>
      </c>
      <c r="K140" s="132">
        <v>7</v>
      </c>
      <c r="L140" s="132">
        <v>10</v>
      </c>
      <c r="M140" s="132">
        <v>12</v>
      </c>
      <c r="N140" s="132">
        <v>7</v>
      </c>
      <c r="O140" s="58"/>
    </row>
    <row r="141" spans="1:15" s="8" customFormat="1" ht="12.75" customHeight="1">
      <c r="A141" s="40" t="s">
        <v>80</v>
      </c>
      <c r="B141" s="132">
        <v>1</v>
      </c>
      <c r="C141" s="132">
        <v>0</v>
      </c>
      <c r="D141" s="132">
        <v>0</v>
      </c>
      <c r="E141" s="132">
        <v>0</v>
      </c>
      <c r="F141" s="132">
        <v>0</v>
      </c>
      <c r="G141" s="132">
        <v>0</v>
      </c>
      <c r="H141" s="132">
        <v>0</v>
      </c>
      <c r="I141" s="132">
        <v>0</v>
      </c>
      <c r="J141" s="132">
        <v>0</v>
      </c>
      <c r="K141" s="132">
        <v>0</v>
      </c>
      <c r="L141" s="132">
        <v>0</v>
      </c>
      <c r="M141" s="132">
        <v>0</v>
      </c>
      <c r="N141" s="132">
        <v>1</v>
      </c>
      <c r="O141" s="58"/>
    </row>
    <row r="142" spans="1:15" s="88" customFormat="1" ht="12.75" customHeight="1">
      <c r="A142" s="42" t="s">
        <v>22</v>
      </c>
      <c r="B142" s="138">
        <v>101</v>
      </c>
      <c r="C142" s="138">
        <v>18</v>
      </c>
      <c r="D142" s="138">
        <v>21</v>
      </c>
      <c r="E142" s="138">
        <v>15</v>
      </c>
      <c r="F142" s="138">
        <v>6</v>
      </c>
      <c r="G142" s="138">
        <v>5</v>
      </c>
      <c r="H142" s="138">
        <v>5</v>
      </c>
      <c r="I142" s="138">
        <v>4</v>
      </c>
      <c r="J142" s="138">
        <v>3</v>
      </c>
      <c r="K142" s="138">
        <v>4</v>
      </c>
      <c r="L142" s="138">
        <v>4</v>
      </c>
      <c r="M142" s="138">
        <v>6</v>
      </c>
      <c r="N142" s="138">
        <v>10</v>
      </c>
      <c r="O142" s="140"/>
    </row>
    <row r="143" spans="1:15" ht="12.75" customHeight="1">
      <c r="A143" s="40" t="s">
        <v>158</v>
      </c>
      <c r="B143" s="132">
        <v>29</v>
      </c>
      <c r="C143" s="132">
        <v>2</v>
      </c>
      <c r="D143" s="132">
        <v>3</v>
      </c>
      <c r="E143" s="132">
        <v>2</v>
      </c>
      <c r="F143" s="132">
        <v>4</v>
      </c>
      <c r="G143" s="132">
        <v>3</v>
      </c>
      <c r="H143" s="132">
        <v>3</v>
      </c>
      <c r="I143" s="132">
        <v>2</v>
      </c>
      <c r="J143" s="132">
        <v>1</v>
      </c>
      <c r="K143" s="132">
        <v>2</v>
      </c>
      <c r="L143" s="132">
        <v>2</v>
      </c>
      <c r="M143" s="132">
        <v>3</v>
      </c>
      <c r="N143" s="132">
        <v>2</v>
      </c>
      <c r="O143" s="58"/>
    </row>
    <row r="144" spans="1:15" ht="12.75" customHeight="1">
      <c r="A144" s="40" t="s">
        <v>177</v>
      </c>
      <c r="B144" s="132">
        <v>41</v>
      </c>
      <c r="C144" s="132">
        <v>16</v>
      </c>
      <c r="D144" s="132">
        <v>17</v>
      </c>
      <c r="E144" s="132">
        <v>8</v>
      </c>
      <c r="F144" s="132">
        <v>0</v>
      </c>
      <c r="G144" s="132">
        <v>0</v>
      </c>
      <c r="H144" s="132">
        <v>0</v>
      </c>
      <c r="I144" s="132">
        <v>0</v>
      </c>
      <c r="J144" s="132">
        <v>0</v>
      </c>
      <c r="K144" s="132">
        <v>0</v>
      </c>
      <c r="L144" s="132">
        <v>0</v>
      </c>
      <c r="M144" s="132">
        <v>0</v>
      </c>
      <c r="N144" s="132">
        <v>0</v>
      </c>
      <c r="O144" s="58"/>
    </row>
    <row r="145" spans="1:15" ht="12.75" customHeight="1">
      <c r="A145" s="40" t="s">
        <v>160</v>
      </c>
      <c r="B145" s="132">
        <v>1</v>
      </c>
      <c r="C145" s="132">
        <v>0</v>
      </c>
      <c r="D145" s="132">
        <v>0</v>
      </c>
      <c r="E145" s="132">
        <v>0</v>
      </c>
      <c r="F145" s="132">
        <v>0</v>
      </c>
      <c r="G145" s="132">
        <v>1</v>
      </c>
      <c r="H145" s="132">
        <v>0</v>
      </c>
      <c r="I145" s="132">
        <v>0</v>
      </c>
      <c r="J145" s="132">
        <v>0</v>
      </c>
      <c r="K145" s="132">
        <v>0</v>
      </c>
      <c r="L145" s="132">
        <v>0</v>
      </c>
      <c r="M145" s="132">
        <v>0</v>
      </c>
      <c r="N145" s="132">
        <v>0</v>
      </c>
      <c r="O145" s="58"/>
    </row>
    <row r="146" spans="1:15" ht="12.75" customHeight="1">
      <c r="A146" s="40" t="s">
        <v>162</v>
      </c>
      <c r="B146" s="132">
        <v>2</v>
      </c>
      <c r="C146" s="132">
        <v>0</v>
      </c>
      <c r="D146" s="132">
        <v>0</v>
      </c>
      <c r="E146" s="132">
        <v>0</v>
      </c>
      <c r="F146" s="132">
        <v>2</v>
      </c>
      <c r="G146" s="132">
        <v>0</v>
      </c>
      <c r="H146" s="132">
        <v>0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  <c r="O146" s="58"/>
    </row>
    <row r="147" spans="1:15" ht="12.75" customHeight="1">
      <c r="A147" s="40" t="s">
        <v>80</v>
      </c>
      <c r="B147" s="132">
        <v>26</v>
      </c>
      <c r="C147" s="132">
        <v>0</v>
      </c>
      <c r="D147" s="132">
        <v>0</v>
      </c>
      <c r="E147" s="132">
        <v>4</v>
      </c>
      <c r="F147" s="132">
        <v>0</v>
      </c>
      <c r="G147" s="132">
        <v>1</v>
      </c>
      <c r="H147" s="132">
        <v>2</v>
      </c>
      <c r="I147" s="132">
        <v>2</v>
      </c>
      <c r="J147" s="132">
        <v>2</v>
      </c>
      <c r="K147" s="132">
        <v>2</v>
      </c>
      <c r="L147" s="132">
        <v>2</v>
      </c>
      <c r="M147" s="132">
        <v>3</v>
      </c>
      <c r="N147" s="132">
        <v>8</v>
      </c>
      <c r="O147" s="58"/>
    </row>
    <row r="148" spans="1:15" ht="12.75" customHeight="1">
      <c r="A148" s="40" t="s">
        <v>80</v>
      </c>
      <c r="B148" s="132">
        <v>2</v>
      </c>
      <c r="C148" s="132">
        <v>0</v>
      </c>
      <c r="D148" s="132">
        <v>1</v>
      </c>
      <c r="E148" s="132">
        <v>1</v>
      </c>
      <c r="F148" s="132">
        <v>0</v>
      </c>
      <c r="G148" s="132">
        <v>0</v>
      </c>
      <c r="H148" s="132">
        <v>0</v>
      </c>
      <c r="I148" s="132">
        <v>0</v>
      </c>
      <c r="J148" s="132">
        <v>0</v>
      </c>
      <c r="K148" s="132">
        <v>0</v>
      </c>
      <c r="L148" s="132">
        <v>0</v>
      </c>
      <c r="M148" s="132">
        <v>0</v>
      </c>
      <c r="N148" s="132">
        <v>0</v>
      </c>
      <c r="O148" s="58"/>
    </row>
    <row r="149" spans="1:15" s="88" customFormat="1" ht="12.75" customHeight="1">
      <c r="A149" s="42" t="s">
        <v>23</v>
      </c>
      <c r="B149" s="138">
        <v>67</v>
      </c>
      <c r="C149" s="138">
        <v>9</v>
      </c>
      <c r="D149" s="138">
        <v>8</v>
      </c>
      <c r="E149" s="138">
        <v>7</v>
      </c>
      <c r="F149" s="138">
        <v>8</v>
      </c>
      <c r="G149" s="138">
        <v>8</v>
      </c>
      <c r="H149" s="138">
        <v>6</v>
      </c>
      <c r="I149" s="138">
        <v>7</v>
      </c>
      <c r="J149" s="138">
        <v>5</v>
      </c>
      <c r="K149" s="138">
        <v>2</v>
      </c>
      <c r="L149" s="138">
        <v>3</v>
      </c>
      <c r="M149" s="138">
        <v>2</v>
      </c>
      <c r="N149" s="138">
        <v>2</v>
      </c>
      <c r="O149" s="140"/>
    </row>
    <row r="150" spans="1:15" ht="12.75" customHeight="1">
      <c r="A150" s="40" t="s">
        <v>159</v>
      </c>
      <c r="B150" s="132">
        <v>1</v>
      </c>
      <c r="C150" s="132">
        <v>0</v>
      </c>
      <c r="D150" s="132">
        <v>0</v>
      </c>
      <c r="E150" s="132">
        <v>0</v>
      </c>
      <c r="F150" s="132">
        <v>0</v>
      </c>
      <c r="G150" s="132">
        <v>0</v>
      </c>
      <c r="H150" s="132">
        <v>0</v>
      </c>
      <c r="I150" s="132">
        <v>0</v>
      </c>
      <c r="J150" s="132">
        <v>0</v>
      </c>
      <c r="K150" s="132">
        <v>0</v>
      </c>
      <c r="L150" s="132">
        <v>0</v>
      </c>
      <c r="M150" s="132">
        <v>1</v>
      </c>
      <c r="N150" s="132">
        <v>0</v>
      </c>
      <c r="O150" s="58"/>
    </row>
    <row r="151" spans="1:15" ht="12.75" customHeight="1">
      <c r="A151" s="40" t="s">
        <v>158</v>
      </c>
      <c r="B151" s="132">
        <v>62</v>
      </c>
      <c r="C151" s="132">
        <v>9</v>
      </c>
      <c r="D151" s="132">
        <v>8</v>
      </c>
      <c r="E151" s="132">
        <v>7</v>
      </c>
      <c r="F151" s="132">
        <v>8</v>
      </c>
      <c r="G151" s="132">
        <v>8</v>
      </c>
      <c r="H151" s="132">
        <v>6</v>
      </c>
      <c r="I151" s="132">
        <v>6</v>
      </c>
      <c r="J151" s="132">
        <v>3</v>
      </c>
      <c r="K151" s="132">
        <v>2</v>
      </c>
      <c r="L151" s="132">
        <v>3</v>
      </c>
      <c r="M151" s="132">
        <v>1</v>
      </c>
      <c r="N151" s="132">
        <v>1</v>
      </c>
      <c r="O151" s="58"/>
    </row>
    <row r="152" spans="1:15" ht="12.75" customHeight="1">
      <c r="A152" s="40" t="s">
        <v>162</v>
      </c>
      <c r="B152" s="132">
        <v>4</v>
      </c>
      <c r="C152" s="132">
        <v>0</v>
      </c>
      <c r="D152" s="132">
        <v>0</v>
      </c>
      <c r="E152" s="132">
        <v>0</v>
      </c>
      <c r="F152" s="132">
        <v>0</v>
      </c>
      <c r="G152" s="132">
        <v>0</v>
      </c>
      <c r="H152" s="132">
        <v>0</v>
      </c>
      <c r="I152" s="132">
        <v>1</v>
      </c>
      <c r="J152" s="132">
        <v>2</v>
      </c>
      <c r="K152" s="132">
        <v>0</v>
      </c>
      <c r="L152" s="132">
        <v>0</v>
      </c>
      <c r="M152" s="132">
        <v>0</v>
      </c>
      <c r="N152" s="132">
        <v>1</v>
      </c>
      <c r="O152" s="58"/>
    </row>
    <row r="153" spans="1:15" s="88" customFormat="1" ht="12.75" customHeight="1">
      <c r="A153" s="42" t="s">
        <v>43</v>
      </c>
      <c r="B153" s="138">
        <v>18</v>
      </c>
      <c r="C153" s="138">
        <v>3</v>
      </c>
      <c r="D153" s="138">
        <v>1</v>
      </c>
      <c r="E153" s="138">
        <v>3</v>
      </c>
      <c r="F153" s="138">
        <v>1</v>
      </c>
      <c r="G153" s="138">
        <v>2</v>
      </c>
      <c r="H153" s="138">
        <v>0</v>
      </c>
      <c r="I153" s="138">
        <v>1</v>
      </c>
      <c r="J153" s="138">
        <v>1</v>
      </c>
      <c r="K153" s="138">
        <v>1</v>
      </c>
      <c r="L153" s="138">
        <v>2</v>
      </c>
      <c r="M153" s="138">
        <v>0</v>
      </c>
      <c r="N153" s="138">
        <v>3</v>
      </c>
      <c r="O153" s="140"/>
    </row>
    <row r="154" spans="1:15" ht="12.75" customHeight="1">
      <c r="A154" s="40" t="s">
        <v>158</v>
      </c>
      <c r="B154" s="132">
        <v>17</v>
      </c>
      <c r="C154" s="132">
        <v>2</v>
      </c>
      <c r="D154" s="132">
        <v>1</v>
      </c>
      <c r="E154" s="132">
        <v>3</v>
      </c>
      <c r="F154" s="132">
        <v>1</v>
      </c>
      <c r="G154" s="132">
        <v>2</v>
      </c>
      <c r="H154" s="132">
        <v>0</v>
      </c>
      <c r="I154" s="132">
        <v>1</v>
      </c>
      <c r="J154" s="132">
        <v>1</v>
      </c>
      <c r="K154" s="132">
        <v>1</v>
      </c>
      <c r="L154" s="132">
        <v>2</v>
      </c>
      <c r="M154" s="132">
        <v>0</v>
      </c>
      <c r="N154" s="132">
        <v>3</v>
      </c>
      <c r="O154" s="58"/>
    </row>
    <row r="155" spans="1:15" ht="12.75" customHeight="1">
      <c r="A155" s="40" t="s">
        <v>160</v>
      </c>
      <c r="B155" s="132">
        <v>1</v>
      </c>
      <c r="C155" s="132">
        <v>1</v>
      </c>
      <c r="D155" s="132">
        <v>0</v>
      </c>
      <c r="E155" s="132">
        <v>0</v>
      </c>
      <c r="F155" s="132">
        <v>0</v>
      </c>
      <c r="G155" s="132">
        <v>0</v>
      </c>
      <c r="H155" s="132">
        <v>0</v>
      </c>
      <c r="I155" s="132">
        <v>0</v>
      </c>
      <c r="J155" s="132">
        <v>0</v>
      </c>
      <c r="K155" s="132">
        <v>0</v>
      </c>
      <c r="L155" s="132">
        <v>0</v>
      </c>
      <c r="M155" s="132">
        <v>0</v>
      </c>
      <c r="N155" s="132">
        <v>0</v>
      </c>
      <c r="O155" s="58"/>
    </row>
    <row r="156" spans="1:15" s="88" customFormat="1" ht="12.75" customHeight="1">
      <c r="A156" s="42" t="s">
        <v>24</v>
      </c>
      <c r="B156" s="138">
        <v>713</v>
      </c>
      <c r="C156" s="138">
        <v>70</v>
      </c>
      <c r="D156" s="138">
        <v>70</v>
      </c>
      <c r="E156" s="138">
        <v>74</v>
      </c>
      <c r="F156" s="138">
        <v>60</v>
      </c>
      <c r="G156" s="138">
        <v>50</v>
      </c>
      <c r="H156" s="138">
        <v>59</v>
      </c>
      <c r="I156" s="138">
        <v>52</v>
      </c>
      <c r="J156" s="138">
        <v>48</v>
      </c>
      <c r="K156" s="138">
        <v>54</v>
      </c>
      <c r="L156" s="138">
        <v>70</v>
      </c>
      <c r="M156" s="138">
        <v>51</v>
      </c>
      <c r="N156" s="138">
        <v>55</v>
      </c>
      <c r="O156" s="140"/>
    </row>
    <row r="157" spans="1:15" ht="12.75" customHeight="1">
      <c r="A157" s="40" t="s">
        <v>177</v>
      </c>
      <c r="B157" s="132">
        <v>614</v>
      </c>
      <c r="C157" s="132">
        <v>65</v>
      </c>
      <c r="D157" s="132">
        <v>61</v>
      </c>
      <c r="E157" s="132">
        <v>63</v>
      </c>
      <c r="F157" s="132">
        <v>54</v>
      </c>
      <c r="G157" s="132">
        <v>42</v>
      </c>
      <c r="H157" s="132">
        <v>47</v>
      </c>
      <c r="I157" s="132">
        <v>45</v>
      </c>
      <c r="J157" s="132">
        <v>37</v>
      </c>
      <c r="K157" s="132">
        <v>46</v>
      </c>
      <c r="L157" s="132">
        <v>60</v>
      </c>
      <c r="M157" s="132">
        <v>48</v>
      </c>
      <c r="N157" s="132">
        <v>46</v>
      </c>
      <c r="O157" s="58"/>
    </row>
    <row r="158" spans="1:15" s="8" customFormat="1" ht="12.75" customHeight="1">
      <c r="A158" s="40" t="s">
        <v>160</v>
      </c>
      <c r="B158" s="132">
        <v>16</v>
      </c>
      <c r="C158" s="132">
        <v>1</v>
      </c>
      <c r="D158" s="132">
        <v>1</v>
      </c>
      <c r="E158" s="132">
        <v>0</v>
      </c>
      <c r="F158" s="132">
        <v>1</v>
      </c>
      <c r="G158" s="132">
        <v>0</v>
      </c>
      <c r="H158" s="132">
        <v>2</v>
      </c>
      <c r="I158" s="132">
        <v>1</v>
      </c>
      <c r="J158" s="132">
        <v>2</v>
      </c>
      <c r="K158" s="132">
        <v>4</v>
      </c>
      <c r="L158" s="132">
        <v>2</v>
      </c>
      <c r="M158" s="132">
        <v>1</v>
      </c>
      <c r="N158" s="132">
        <v>1</v>
      </c>
      <c r="O158" s="58"/>
    </row>
    <row r="159" spans="1:15" ht="12.75" customHeight="1">
      <c r="A159" s="40" t="s">
        <v>162</v>
      </c>
      <c r="B159" s="132">
        <v>83</v>
      </c>
      <c r="C159" s="132">
        <v>4</v>
      </c>
      <c r="D159" s="132">
        <v>8</v>
      </c>
      <c r="E159" s="132">
        <v>11</v>
      </c>
      <c r="F159" s="132">
        <v>5</v>
      </c>
      <c r="G159" s="132">
        <v>8</v>
      </c>
      <c r="H159" s="132">
        <v>10</v>
      </c>
      <c r="I159" s="132">
        <v>6</v>
      </c>
      <c r="J159" s="132">
        <v>9</v>
      </c>
      <c r="K159" s="132">
        <v>4</v>
      </c>
      <c r="L159" s="132">
        <v>8</v>
      </c>
      <c r="M159" s="132">
        <v>2</v>
      </c>
      <c r="N159" s="132">
        <v>8</v>
      </c>
      <c r="O159" s="58"/>
    </row>
    <row r="160" spans="1:15" s="88" customFormat="1" ht="12.75" customHeight="1">
      <c r="A160" s="42" t="s">
        <v>25</v>
      </c>
      <c r="B160" s="138">
        <v>198</v>
      </c>
      <c r="C160" s="138">
        <v>24</v>
      </c>
      <c r="D160" s="138">
        <v>25</v>
      </c>
      <c r="E160" s="138">
        <v>11</v>
      </c>
      <c r="F160" s="138">
        <v>12</v>
      </c>
      <c r="G160" s="138">
        <v>18</v>
      </c>
      <c r="H160" s="138">
        <v>9</v>
      </c>
      <c r="I160" s="138">
        <v>13</v>
      </c>
      <c r="J160" s="138">
        <v>23</v>
      </c>
      <c r="K160" s="138">
        <v>11</v>
      </c>
      <c r="L160" s="138">
        <v>13</v>
      </c>
      <c r="M160" s="138">
        <v>23</v>
      </c>
      <c r="N160" s="138">
        <v>16</v>
      </c>
      <c r="O160" s="140"/>
    </row>
    <row r="161" spans="1:15" ht="12.75" customHeight="1">
      <c r="A161" s="40" t="s">
        <v>158</v>
      </c>
      <c r="B161" s="132">
        <v>101</v>
      </c>
      <c r="C161" s="132">
        <v>7</v>
      </c>
      <c r="D161" s="132">
        <v>8</v>
      </c>
      <c r="E161" s="132">
        <v>4</v>
      </c>
      <c r="F161" s="132">
        <v>6</v>
      </c>
      <c r="G161" s="132">
        <v>9</v>
      </c>
      <c r="H161" s="132">
        <v>4</v>
      </c>
      <c r="I161" s="132">
        <v>9</v>
      </c>
      <c r="J161" s="132">
        <v>13</v>
      </c>
      <c r="K161" s="132">
        <v>8</v>
      </c>
      <c r="L161" s="132">
        <v>9</v>
      </c>
      <c r="M161" s="132">
        <v>15</v>
      </c>
      <c r="N161" s="132">
        <v>9</v>
      </c>
      <c r="O161" s="58"/>
    </row>
    <row r="162" spans="1:15" ht="12.75" customHeight="1">
      <c r="A162" s="40" t="s">
        <v>177</v>
      </c>
      <c r="B162" s="132">
        <v>17</v>
      </c>
      <c r="C162" s="132">
        <v>7</v>
      </c>
      <c r="D162" s="132">
        <v>7</v>
      </c>
      <c r="E162" s="132">
        <v>3</v>
      </c>
      <c r="F162" s="132">
        <v>0</v>
      </c>
      <c r="G162" s="132">
        <v>0</v>
      </c>
      <c r="H162" s="132">
        <v>0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  <c r="O162" s="58"/>
    </row>
    <row r="163" spans="1:15" ht="12.75" customHeight="1">
      <c r="A163" s="40" t="s">
        <v>160</v>
      </c>
      <c r="B163" s="132">
        <v>10</v>
      </c>
      <c r="C163" s="132">
        <v>0</v>
      </c>
      <c r="D163" s="132">
        <v>1</v>
      </c>
      <c r="E163" s="132">
        <v>0</v>
      </c>
      <c r="F163" s="132">
        <v>0</v>
      </c>
      <c r="G163" s="132">
        <v>0</v>
      </c>
      <c r="H163" s="132">
        <v>2</v>
      </c>
      <c r="I163" s="132">
        <v>1</v>
      </c>
      <c r="J163" s="132">
        <v>2</v>
      </c>
      <c r="K163" s="132">
        <v>0</v>
      </c>
      <c r="L163" s="132">
        <v>1</v>
      </c>
      <c r="M163" s="132">
        <v>1</v>
      </c>
      <c r="N163" s="132">
        <v>2</v>
      </c>
      <c r="O163" s="58"/>
    </row>
    <row r="164" spans="1:15" s="8" customFormat="1" ht="12.75" customHeight="1">
      <c r="A164" s="40" t="s">
        <v>162</v>
      </c>
      <c r="B164" s="132">
        <v>69</v>
      </c>
      <c r="C164" s="132">
        <v>10</v>
      </c>
      <c r="D164" s="132">
        <v>9</v>
      </c>
      <c r="E164" s="132">
        <v>4</v>
      </c>
      <c r="F164" s="132">
        <v>6</v>
      </c>
      <c r="G164" s="132">
        <v>9</v>
      </c>
      <c r="H164" s="132">
        <v>3</v>
      </c>
      <c r="I164" s="132">
        <v>3</v>
      </c>
      <c r="J164" s="132">
        <v>8</v>
      </c>
      <c r="K164" s="132">
        <v>3</v>
      </c>
      <c r="L164" s="132">
        <v>3</v>
      </c>
      <c r="M164" s="132">
        <v>6</v>
      </c>
      <c r="N164" s="132">
        <v>5</v>
      </c>
      <c r="O164" s="58"/>
    </row>
    <row r="165" spans="1:15" s="8" customFormat="1" ht="12.75" customHeight="1">
      <c r="A165" s="40" t="s">
        <v>80</v>
      </c>
      <c r="B165" s="132">
        <v>1</v>
      </c>
      <c r="C165" s="132">
        <v>0</v>
      </c>
      <c r="D165" s="132">
        <v>0</v>
      </c>
      <c r="E165" s="132">
        <v>0</v>
      </c>
      <c r="F165" s="132">
        <v>0</v>
      </c>
      <c r="G165" s="132">
        <v>0</v>
      </c>
      <c r="H165" s="132">
        <v>0</v>
      </c>
      <c r="I165" s="132">
        <v>0</v>
      </c>
      <c r="J165" s="132">
        <v>0</v>
      </c>
      <c r="K165" s="132">
        <v>0</v>
      </c>
      <c r="L165" s="132">
        <v>0</v>
      </c>
      <c r="M165" s="132">
        <v>1</v>
      </c>
      <c r="N165" s="132">
        <v>0</v>
      </c>
      <c r="O165" s="58"/>
    </row>
    <row r="166" spans="1:15" s="88" customFormat="1" ht="12.75" customHeight="1">
      <c r="A166" s="42" t="s">
        <v>103</v>
      </c>
      <c r="B166" s="138">
        <v>1</v>
      </c>
      <c r="C166" s="138">
        <v>1</v>
      </c>
      <c r="D166" s="138">
        <v>0</v>
      </c>
      <c r="E166" s="138">
        <v>0</v>
      </c>
      <c r="F166" s="138">
        <v>0</v>
      </c>
      <c r="G166" s="138">
        <v>0</v>
      </c>
      <c r="H166" s="138">
        <v>0</v>
      </c>
      <c r="I166" s="138">
        <v>0</v>
      </c>
      <c r="J166" s="138">
        <v>0</v>
      </c>
      <c r="K166" s="138">
        <v>0</v>
      </c>
      <c r="L166" s="138">
        <v>0</v>
      </c>
      <c r="M166" s="138">
        <v>0</v>
      </c>
      <c r="N166" s="138">
        <v>0</v>
      </c>
      <c r="O166" s="140"/>
    </row>
    <row r="167" spans="1:15" ht="12.75" customHeight="1">
      <c r="A167" s="40" t="s">
        <v>158</v>
      </c>
      <c r="B167" s="132">
        <v>1</v>
      </c>
      <c r="C167" s="132">
        <v>1</v>
      </c>
      <c r="D167" s="132">
        <v>0</v>
      </c>
      <c r="E167" s="132">
        <v>0</v>
      </c>
      <c r="F167" s="132">
        <v>0</v>
      </c>
      <c r="G167" s="132">
        <v>0</v>
      </c>
      <c r="H167" s="132">
        <v>0</v>
      </c>
      <c r="I167" s="132">
        <v>0</v>
      </c>
      <c r="J167" s="132">
        <v>0</v>
      </c>
      <c r="K167" s="132">
        <v>0</v>
      </c>
      <c r="L167" s="132">
        <v>0</v>
      </c>
      <c r="M167" s="132">
        <v>0</v>
      </c>
      <c r="N167" s="132">
        <v>0</v>
      </c>
      <c r="O167" s="58"/>
    </row>
    <row r="168" spans="1:15" s="85" customFormat="1" ht="12.75" customHeight="1">
      <c r="A168" s="42" t="s">
        <v>104</v>
      </c>
      <c r="B168" s="138">
        <v>77</v>
      </c>
      <c r="C168" s="138">
        <v>5</v>
      </c>
      <c r="D168" s="138">
        <v>2</v>
      </c>
      <c r="E168" s="138">
        <v>6</v>
      </c>
      <c r="F168" s="138">
        <v>6</v>
      </c>
      <c r="G168" s="138">
        <v>4</v>
      </c>
      <c r="H168" s="138">
        <v>6</v>
      </c>
      <c r="I168" s="138">
        <v>5</v>
      </c>
      <c r="J168" s="138">
        <v>7</v>
      </c>
      <c r="K168" s="138">
        <v>11</v>
      </c>
      <c r="L168" s="138">
        <v>7</v>
      </c>
      <c r="M168" s="138">
        <v>8</v>
      </c>
      <c r="N168" s="138">
        <v>10</v>
      </c>
      <c r="O168" s="140"/>
    </row>
    <row r="169" spans="1:15" ht="12.75" customHeight="1">
      <c r="A169" s="40" t="s">
        <v>158</v>
      </c>
      <c r="B169" s="132">
        <v>75</v>
      </c>
      <c r="C169" s="132">
        <v>5</v>
      </c>
      <c r="D169" s="132">
        <v>2</v>
      </c>
      <c r="E169" s="132">
        <v>5</v>
      </c>
      <c r="F169" s="132">
        <v>6</v>
      </c>
      <c r="G169" s="132">
        <v>4</v>
      </c>
      <c r="H169" s="132">
        <v>6</v>
      </c>
      <c r="I169" s="132">
        <v>5</v>
      </c>
      <c r="J169" s="132">
        <v>7</v>
      </c>
      <c r="K169" s="132">
        <v>11</v>
      </c>
      <c r="L169" s="132">
        <v>7</v>
      </c>
      <c r="M169" s="132">
        <v>8</v>
      </c>
      <c r="N169" s="132">
        <v>9</v>
      </c>
      <c r="O169" s="58"/>
    </row>
    <row r="170" spans="1:15" ht="12.75" customHeight="1">
      <c r="A170" s="40" t="s">
        <v>162</v>
      </c>
      <c r="B170" s="132">
        <v>2</v>
      </c>
      <c r="C170" s="132">
        <v>0</v>
      </c>
      <c r="D170" s="132">
        <v>0</v>
      </c>
      <c r="E170" s="132">
        <v>1</v>
      </c>
      <c r="F170" s="132">
        <v>0</v>
      </c>
      <c r="G170" s="132">
        <v>0</v>
      </c>
      <c r="H170" s="132">
        <v>0</v>
      </c>
      <c r="I170" s="132">
        <v>0</v>
      </c>
      <c r="J170" s="132">
        <v>0</v>
      </c>
      <c r="K170" s="132">
        <v>0</v>
      </c>
      <c r="L170" s="132">
        <v>0</v>
      </c>
      <c r="M170" s="132">
        <v>0</v>
      </c>
      <c r="N170" s="132">
        <v>1</v>
      </c>
      <c r="O170" s="58"/>
    </row>
    <row r="171" spans="1:15" s="88" customFormat="1" ht="12.75" customHeight="1">
      <c r="A171" s="137" t="s">
        <v>105</v>
      </c>
      <c r="B171" s="138">
        <v>1</v>
      </c>
      <c r="C171" s="138">
        <v>0</v>
      </c>
      <c r="D171" s="138">
        <v>0</v>
      </c>
      <c r="E171" s="138">
        <v>0</v>
      </c>
      <c r="F171" s="138">
        <v>0</v>
      </c>
      <c r="G171" s="138">
        <v>0</v>
      </c>
      <c r="H171" s="138">
        <v>0</v>
      </c>
      <c r="I171" s="138">
        <v>0</v>
      </c>
      <c r="J171" s="138">
        <v>0</v>
      </c>
      <c r="K171" s="138">
        <v>0</v>
      </c>
      <c r="L171" s="138">
        <v>0</v>
      </c>
      <c r="M171" s="138">
        <v>0</v>
      </c>
      <c r="N171" s="138">
        <v>1</v>
      </c>
      <c r="O171" s="140"/>
    </row>
    <row r="172" spans="1:15" ht="12.75" customHeight="1">
      <c r="A172" s="40" t="s">
        <v>158</v>
      </c>
      <c r="B172" s="132">
        <v>1</v>
      </c>
      <c r="C172" s="132">
        <v>0</v>
      </c>
      <c r="D172" s="132">
        <v>0</v>
      </c>
      <c r="E172" s="132">
        <v>0</v>
      </c>
      <c r="F172" s="132">
        <v>0</v>
      </c>
      <c r="G172" s="132">
        <v>0</v>
      </c>
      <c r="H172" s="132">
        <v>0</v>
      </c>
      <c r="I172" s="132">
        <v>0</v>
      </c>
      <c r="J172" s="132">
        <v>0</v>
      </c>
      <c r="K172" s="132">
        <v>0</v>
      </c>
      <c r="L172" s="132">
        <v>0</v>
      </c>
      <c r="M172" s="132">
        <v>0</v>
      </c>
      <c r="N172" s="132">
        <v>1</v>
      </c>
      <c r="O172" s="58"/>
    </row>
    <row r="173" spans="1:15" s="88" customFormat="1" ht="12.75" customHeight="1">
      <c r="A173" s="137" t="s">
        <v>106</v>
      </c>
      <c r="B173" s="138">
        <v>1</v>
      </c>
      <c r="C173" s="138">
        <v>0</v>
      </c>
      <c r="D173" s="138">
        <v>0</v>
      </c>
      <c r="E173" s="138">
        <v>0</v>
      </c>
      <c r="F173" s="138">
        <v>0</v>
      </c>
      <c r="G173" s="138">
        <v>0</v>
      </c>
      <c r="H173" s="138">
        <v>0</v>
      </c>
      <c r="I173" s="138">
        <v>0</v>
      </c>
      <c r="J173" s="138">
        <v>1</v>
      </c>
      <c r="K173" s="138">
        <v>0</v>
      </c>
      <c r="L173" s="138">
        <v>0</v>
      </c>
      <c r="M173" s="138">
        <v>0</v>
      </c>
      <c r="N173" s="138">
        <v>0</v>
      </c>
      <c r="O173" s="140"/>
    </row>
    <row r="174" spans="1:15" s="8" customFormat="1" ht="12.75" customHeight="1">
      <c r="A174" s="40" t="s">
        <v>158</v>
      </c>
      <c r="B174" s="132">
        <v>1</v>
      </c>
      <c r="C174" s="132">
        <v>0</v>
      </c>
      <c r="D174" s="132">
        <v>0</v>
      </c>
      <c r="E174" s="132">
        <v>0</v>
      </c>
      <c r="F174" s="132">
        <v>0</v>
      </c>
      <c r="G174" s="132">
        <v>0</v>
      </c>
      <c r="H174" s="132">
        <v>0</v>
      </c>
      <c r="I174" s="132">
        <v>0</v>
      </c>
      <c r="J174" s="132">
        <v>1</v>
      </c>
      <c r="K174" s="132">
        <v>0</v>
      </c>
      <c r="L174" s="132">
        <v>0</v>
      </c>
      <c r="M174" s="132">
        <v>0</v>
      </c>
      <c r="N174" s="132">
        <v>0</v>
      </c>
      <c r="O174" s="58"/>
    </row>
    <row r="175" spans="1:15" s="85" customFormat="1" ht="12.75" customHeight="1">
      <c r="A175" s="137" t="s">
        <v>26</v>
      </c>
      <c r="B175" s="138">
        <v>63</v>
      </c>
      <c r="C175" s="138">
        <v>5</v>
      </c>
      <c r="D175" s="138">
        <v>1</v>
      </c>
      <c r="E175" s="138">
        <v>6</v>
      </c>
      <c r="F175" s="138">
        <v>9</v>
      </c>
      <c r="G175" s="138">
        <v>2</v>
      </c>
      <c r="H175" s="138">
        <v>8</v>
      </c>
      <c r="I175" s="138">
        <v>3</v>
      </c>
      <c r="J175" s="138">
        <v>5</v>
      </c>
      <c r="K175" s="138">
        <v>5</v>
      </c>
      <c r="L175" s="138">
        <v>5</v>
      </c>
      <c r="M175" s="138">
        <v>3</v>
      </c>
      <c r="N175" s="138">
        <v>11</v>
      </c>
      <c r="O175" s="140"/>
    </row>
    <row r="176" spans="1:15" s="8" customFormat="1" ht="12.75" customHeight="1">
      <c r="A176" s="40" t="s">
        <v>158</v>
      </c>
      <c r="B176" s="132">
        <v>49</v>
      </c>
      <c r="C176" s="132">
        <v>3</v>
      </c>
      <c r="D176" s="132">
        <v>0</v>
      </c>
      <c r="E176" s="132">
        <v>4</v>
      </c>
      <c r="F176" s="132">
        <v>7</v>
      </c>
      <c r="G176" s="132">
        <v>1</v>
      </c>
      <c r="H176" s="132">
        <v>7</v>
      </c>
      <c r="I176" s="132">
        <v>3</v>
      </c>
      <c r="J176" s="132">
        <v>4</v>
      </c>
      <c r="K176" s="132">
        <v>5</v>
      </c>
      <c r="L176" s="132">
        <v>4</v>
      </c>
      <c r="M176" s="132">
        <v>2</v>
      </c>
      <c r="N176" s="132">
        <v>9</v>
      </c>
      <c r="O176" s="58"/>
    </row>
    <row r="177" spans="1:15" s="8" customFormat="1" ht="12.75" customHeight="1">
      <c r="A177" s="40" t="s">
        <v>160</v>
      </c>
      <c r="B177" s="132">
        <v>2</v>
      </c>
      <c r="C177" s="132">
        <v>0</v>
      </c>
      <c r="D177" s="132">
        <v>0</v>
      </c>
      <c r="E177" s="132">
        <v>1</v>
      </c>
      <c r="F177" s="132">
        <v>0</v>
      </c>
      <c r="G177" s="132">
        <v>0</v>
      </c>
      <c r="H177" s="132">
        <v>0</v>
      </c>
      <c r="I177" s="132">
        <v>0</v>
      </c>
      <c r="J177" s="132">
        <v>0</v>
      </c>
      <c r="K177" s="132">
        <v>0</v>
      </c>
      <c r="L177" s="132">
        <v>0</v>
      </c>
      <c r="M177" s="132">
        <v>0</v>
      </c>
      <c r="N177" s="132">
        <v>1</v>
      </c>
      <c r="O177" s="58"/>
    </row>
    <row r="178" spans="1:15" ht="12.75" customHeight="1">
      <c r="A178" s="40" t="s">
        <v>162</v>
      </c>
      <c r="B178" s="132">
        <v>11</v>
      </c>
      <c r="C178" s="132">
        <v>2</v>
      </c>
      <c r="D178" s="132">
        <v>1</v>
      </c>
      <c r="E178" s="132">
        <v>0</v>
      </c>
      <c r="F178" s="132">
        <v>2</v>
      </c>
      <c r="G178" s="132">
        <v>1</v>
      </c>
      <c r="H178" s="132">
        <v>1</v>
      </c>
      <c r="I178" s="132">
        <v>0</v>
      </c>
      <c r="J178" s="132">
        <v>1</v>
      </c>
      <c r="K178" s="132">
        <v>0</v>
      </c>
      <c r="L178" s="132">
        <v>1</v>
      </c>
      <c r="M178" s="132">
        <v>1</v>
      </c>
      <c r="N178" s="132">
        <v>1</v>
      </c>
      <c r="O178" s="58"/>
    </row>
    <row r="179" spans="1:15" ht="12.75" customHeight="1">
      <c r="A179" s="40" t="s">
        <v>80</v>
      </c>
      <c r="B179" s="132">
        <v>1</v>
      </c>
      <c r="C179" s="132">
        <v>0</v>
      </c>
      <c r="D179" s="132">
        <v>0</v>
      </c>
      <c r="E179" s="132">
        <v>1</v>
      </c>
      <c r="F179" s="132">
        <v>0</v>
      </c>
      <c r="G179" s="132">
        <v>0</v>
      </c>
      <c r="H179" s="132">
        <v>0</v>
      </c>
      <c r="I179" s="132">
        <v>0</v>
      </c>
      <c r="J179" s="132">
        <v>0</v>
      </c>
      <c r="K179" s="132">
        <v>0</v>
      </c>
      <c r="L179" s="132">
        <v>0</v>
      </c>
      <c r="M179" s="132">
        <v>0</v>
      </c>
      <c r="N179" s="132">
        <v>0</v>
      </c>
      <c r="O179" s="58"/>
    </row>
    <row r="180" spans="1:15" s="85" customFormat="1" ht="12.75" customHeight="1">
      <c r="A180" s="137" t="s">
        <v>107</v>
      </c>
      <c r="B180" s="138">
        <v>36</v>
      </c>
      <c r="C180" s="138">
        <v>8</v>
      </c>
      <c r="D180" s="138">
        <v>13</v>
      </c>
      <c r="E180" s="138">
        <v>4</v>
      </c>
      <c r="F180" s="138">
        <v>1</v>
      </c>
      <c r="G180" s="138">
        <v>2</v>
      </c>
      <c r="H180" s="138">
        <v>0</v>
      </c>
      <c r="I180" s="138">
        <v>3</v>
      </c>
      <c r="J180" s="138">
        <v>1</v>
      </c>
      <c r="K180" s="138">
        <v>1</v>
      </c>
      <c r="L180" s="138">
        <v>1</v>
      </c>
      <c r="M180" s="138">
        <v>1</v>
      </c>
      <c r="N180" s="138">
        <v>1</v>
      </c>
      <c r="O180" s="140"/>
    </row>
    <row r="181" spans="1:15" s="8" customFormat="1" ht="12.75" customHeight="1">
      <c r="A181" s="40" t="s">
        <v>158</v>
      </c>
      <c r="B181" s="132">
        <v>13</v>
      </c>
      <c r="C181" s="132">
        <v>1</v>
      </c>
      <c r="D181" s="132">
        <v>2</v>
      </c>
      <c r="E181" s="132">
        <v>1</v>
      </c>
      <c r="F181" s="132">
        <v>1</v>
      </c>
      <c r="G181" s="132">
        <v>2</v>
      </c>
      <c r="H181" s="132">
        <v>0</v>
      </c>
      <c r="I181" s="132">
        <v>3</v>
      </c>
      <c r="J181" s="132">
        <v>0</v>
      </c>
      <c r="K181" s="132">
        <v>1</v>
      </c>
      <c r="L181" s="132">
        <v>1</v>
      </c>
      <c r="M181" s="132">
        <v>0</v>
      </c>
      <c r="N181" s="132">
        <v>1</v>
      </c>
      <c r="O181" s="58"/>
    </row>
    <row r="182" spans="1:15" ht="12.75" customHeight="1">
      <c r="A182" s="40" t="s">
        <v>177</v>
      </c>
      <c r="B182" s="132">
        <v>16</v>
      </c>
      <c r="C182" s="132">
        <v>5</v>
      </c>
      <c r="D182" s="132">
        <v>8</v>
      </c>
      <c r="E182" s="132">
        <v>3</v>
      </c>
      <c r="F182" s="132">
        <v>0</v>
      </c>
      <c r="G182" s="132">
        <v>0</v>
      </c>
      <c r="H182" s="132">
        <v>0</v>
      </c>
      <c r="I182" s="132">
        <v>0</v>
      </c>
      <c r="J182" s="132">
        <v>0</v>
      </c>
      <c r="K182" s="132">
        <v>0</v>
      </c>
      <c r="L182" s="132">
        <v>0</v>
      </c>
      <c r="M182" s="132">
        <v>0</v>
      </c>
      <c r="N182" s="132">
        <v>0</v>
      </c>
      <c r="O182" s="58"/>
    </row>
    <row r="183" spans="1:15" ht="12.75" customHeight="1">
      <c r="A183" s="40" t="s">
        <v>160</v>
      </c>
      <c r="B183" s="132">
        <v>4</v>
      </c>
      <c r="C183" s="132">
        <v>0</v>
      </c>
      <c r="D183" s="132">
        <v>2</v>
      </c>
      <c r="E183" s="132">
        <v>0</v>
      </c>
      <c r="F183" s="132">
        <v>0</v>
      </c>
      <c r="G183" s="132">
        <v>0</v>
      </c>
      <c r="H183" s="132">
        <v>0</v>
      </c>
      <c r="I183" s="132">
        <v>0</v>
      </c>
      <c r="J183" s="132">
        <v>1</v>
      </c>
      <c r="K183" s="132">
        <v>0</v>
      </c>
      <c r="L183" s="132">
        <v>0</v>
      </c>
      <c r="M183" s="132">
        <v>1</v>
      </c>
      <c r="N183" s="132">
        <v>0</v>
      </c>
      <c r="O183" s="58"/>
    </row>
    <row r="184" spans="1:15" ht="12.75" customHeight="1">
      <c r="A184" s="40" t="s">
        <v>162</v>
      </c>
      <c r="B184" s="132">
        <v>1</v>
      </c>
      <c r="C184" s="132">
        <v>1</v>
      </c>
      <c r="D184" s="132">
        <v>0</v>
      </c>
      <c r="E184" s="132">
        <v>0</v>
      </c>
      <c r="F184" s="132">
        <v>0</v>
      </c>
      <c r="G184" s="132">
        <v>0</v>
      </c>
      <c r="H184" s="132">
        <v>0</v>
      </c>
      <c r="I184" s="132">
        <v>0</v>
      </c>
      <c r="J184" s="132">
        <v>0</v>
      </c>
      <c r="K184" s="132">
        <v>0</v>
      </c>
      <c r="L184" s="132">
        <v>0</v>
      </c>
      <c r="M184" s="132">
        <v>0</v>
      </c>
      <c r="N184" s="132">
        <v>0</v>
      </c>
      <c r="O184" s="58"/>
    </row>
    <row r="185" spans="1:15" ht="12.75" customHeight="1">
      <c r="A185" s="40" t="s">
        <v>80</v>
      </c>
      <c r="B185" s="132">
        <v>2</v>
      </c>
      <c r="C185" s="132">
        <v>1</v>
      </c>
      <c r="D185" s="132">
        <v>1</v>
      </c>
      <c r="E185" s="132">
        <v>0</v>
      </c>
      <c r="F185" s="132">
        <v>0</v>
      </c>
      <c r="G185" s="132">
        <v>0</v>
      </c>
      <c r="H185" s="132">
        <v>0</v>
      </c>
      <c r="I185" s="132">
        <v>0</v>
      </c>
      <c r="J185" s="132">
        <v>0</v>
      </c>
      <c r="K185" s="132">
        <v>0</v>
      </c>
      <c r="L185" s="132">
        <v>0</v>
      </c>
      <c r="M185" s="132">
        <v>0</v>
      </c>
      <c r="N185" s="132">
        <v>0</v>
      </c>
      <c r="O185" s="58"/>
    </row>
    <row r="186" spans="1:15" s="88" customFormat="1" ht="12.75" customHeight="1">
      <c r="A186" s="137" t="s">
        <v>108</v>
      </c>
      <c r="B186" s="138">
        <v>1</v>
      </c>
      <c r="C186" s="138">
        <v>1</v>
      </c>
      <c r="D186" s="138">
        <v>0</v>
      </c>
      <c r="E186" s="138">
        <v>0</v>
      </c>
      <c r="F186" s="138">
        <v>0</v>
      </c>
      <c r="G186" s="138">
        <v>0</v>
      </c>
      <c r="H186" s="138">
        <v>0</v>
      </c>
      <c r="I186" s="138">
        <v>0</v>
      </c>
      <c r="J186" s="138">
        <v>0</v>
      </c>
      <c r="K186" s="138">
        <v>0</v>
      </c>
      <c r="L186" s="138">
        <v>0</v>
      </c>
      <c r="M186" s="138">
        <v>0</v>
      </c>
      <c r="N186" s="138">
        <v>0</v>
      </c>
      <c r="O186" s="140"/>
    </row>
    <row r="187" spans="1:15" ht="12.75" customHeight="1">
      <c r="A187" s="40" t="s">
        <v>158</v>
      </c>
      <c r="B187" s="132">
        <v>1</v>
      </c>
      <c r="C187" s="132">
        <v>1</v>
      </c>
      <c r="D187" s="132">
        <v>0</v>
      </c>
      <c r="E187" s="132">
        <v>0</v>
      </c>
      <c r="F187" s="132">
        <v>0</v>
      </c>
      <c r="G187" s="132">
        <v>0</v>
      </c>
      <c r="H187" s="132">
        <v>0</v>
      </c>
      <c r="I187" s="132">
        <v>0</v>
      </c>
      <c r="J187" s="132">
        <v>0</v>
      </c>
      <c r="K187" s="132">
        <v>0</v>
      </c>
      <c r="L187" s="132">
        <v>0</v>
      </c>
      <c r="M187" s="132">
        <v>0</v>
      </c>
      <c r="N187" s="132">
        <v>0</v>
      </c>
      <c r="O187" s="58"/>
    </row>
    <row r="188" spans="1:15" s="88" customFormat="1" ht="12.75" customHeight="1">
      <c r="A188" s="42" t="s">
        <v>66</v>
      </c>
      <c r="B188" s="138">
        <v>537</v>
      </c>
      <c r="C188" s="138">
        <v>56</v>
      </c>
      <c r="D188" s="138">
        <v>56</v>
      </c>
      <c r="E188" s="138">
        <v>54</v>
      </c>
      <c r="F188" s="138">
        <v>35</v>
      </c>
      <c r="G188" s="138">
        <v>54</v>
      </c>
      <c r="H188" s="138">
        <v>46</v>
      </c>
      <c r="I188" s="138">
        <v>44</v>
      </c>
      <c r="J188" s="138">
        <v>42</v>
      </c>
      <c r="K188" s="138">
        <v>49</v>
      </c>
      <c r="L188" s="138">
        <v>42</v>
      </c>
      <c r="M188" s="138">
        <v>32</v>
      </c>
      <c r="N188" s="138">
        <v>27</v>
      </c>
      <c r="O188" s="140"/>
    </row>
    <row r="189" spans="1:15" ht="12.75" customHeight="1">
      <c r="A189" s="40" t="s">
        <v>159</v>
      </c>
      <c r="B189" s="132">
        <v>14</v>
      </c>
      <c r="C189" s="132">
        <v>2</v>
      </c>
      <c r="D189" s="132">
        <v>3</v>
      </c>
      <c r="E189" s="132">
        <v>2</v>
      </c>
      <c r="F189" s="132">
        <v>0</v>
      </c>
      <c r="G189" s="132">
        <v>0</v>
      </c>
      <c r="H189" s="132">
        <v>2</v>
      </c>
      <c r="I189" s="132">
        <v>1</v>
      </c>
      <c r="J189" s="132">
        <v>1</v>
      </c>
      <c r="K189" s="132">
        <v>1</v>
      </c>
      <c r="L189" s="132">
        <v>0</v>
      </c>
      <c r="M189" s="132">
        <v>1</v>
      </c>
      <c r="N189" s="132">
        <v>1</v>
      </c>
      <c r="O189" s="58"/>
    </row>
    <row r="190" spans="1:15" ht="12.75" customHeight="1">
      <c r="A190" s="40" t="s">
        <v>158</v>
      </c>
      <c r="B190" s="132">
        <v>315</v>
      </c>
      <c r="C190" s="132">
        <v>30</v>
      </c>
      <c r="D190" s="132">
        <v>25</v>
      </c>
      <c r="E190" s="132">
        <v>30</v>
      </c>
      <c r="F190" s="132">
        <v>24</v>
      </c>
      <c r="G190" s="132">
        <v>34</v>
      </c>
      <c r="H190" s="132">
        <v>27</v>
      </c>
      <c r="I190" s="132">
        <v>27</v>
      </c>
      <c r="J190" s="132">
        <v>26</v>
      </c>
      <c r="K190" s="132">
        <v>32</v>
      </c>
      <c r="L190" s="132">
        <v>23</v>
      </c>
      <c r="M190" s="132">
        <v>21</v>
      </c>
      <c r="N190" s="132">
        <v>16</v>
      </c>
      <c r="O190" s="58"/>
    </row>
    <row r="191" spans="1:15" ht="12.75" customHeight="1">
      <c r="A191" s="40" t="s">
        <v>177</v>
      </c>
      <c r="B191" s="132">
        <v>30</v>
      </c>
      <c r="C191" s="132">
        <v>11</v>
      </c>
      <c r="D191" s="132">
        <v>13</v>
      </c>
      <c r="E191" s="132">
        <v>5</v>
      </c>
      <c r="F191" s="132">
        <v>0</v>
      </c>
      <c r="G191" s="132">
        <v>1</v>
      </c>
      <c r="H191" s="132">
        <v>0</v>
      </c>
      <c r="I191" s="132">
        <v>0</v>
      </c>
      <c r="J191" s="132">
        <v>0</v>
      </c>
      <c r="K191" s="132">
        <v>0</v>
      </c>
      <c r="L191" s="132">
        <v>0</v>
      </c>
      <c r="M191" s="132">
        <v>0</v>
      </c>
      <c r="N191" s="132">
        <v>0</v>
      </c>
      <c r="O191" s="58"/>
    </row>
    <row r="192" spans="1:15" ht="12.75" customHeight="1">
      <c r="A192" s="40" t="s">
        <v>169</v>
      </c>
      <c r="B192" s="132">
        <v>3</v>
      </c>
      <c r="C192" s="132">
        <v>0</v>
      </c>
      <c r="D192" s="132">
        <v>0</v>
      </c>
      <c r="E192" s="132">
        <v>0</v>
      </c>
      <c r="F192" s="132">
        <v>0</v>
      </c>
      <c r="G192" s="132">
        <v>0</v>
      </c>
      <c r="H192" s="132">
        <v>0</v>
      </c>
      <c r="I192" s="132">
        <v>0</v>
      </c>
      <c r="J192" s="132">
        <v>0</v>
      </c>
      <c r="K192" s="132">
        <v>1</v>
      </c>
      <c r="L192" s="132">
        <v>2</v>
      </c>
      <c r="M192" s="132">
        <v>0</v>
      </c>
      <c r="N192" s="132">
        <v>0</v>
      </c>
      <c r="O192" s="58"/>
    </row>
    <row r="193" spans="1:15" s="8" customFormat="1" ht="12.75" customHeight="1">
      <c r="A193" s="40" t="s">
        <v>160</v>
      </c>
      <c r="B193" s="132">
        <v>93</v>
      </c>
      <c r="C193" s="132">
        <v>9</v>
      </c>
      <c r="D193" s="132">
        <v>5</v>
      </c>
      <c r="E193" s="132">
        <v>8</v>
      </c>
      <c r="F193" s="132">
        <v>8</v>
      </c>
      <c r="G193" s="132">
        <v>11</v>
      </c>
      <c r="H193" s="132">
        <v>9</v>
      </c>
      <c r="I193" s="132">
        <v>7</v>
      </c>
      <c r="J193" s="132">
        <v>8</v>
      </c>
      <c r="K193" s="132">
        <v>7</v>
      </c>
      <c r="L193" s="132">
        <v>8</v>
      </c>
      <c r="M193" s="132">
        <v>6</v>
      </c>
      <c r="N193" s="132">
        <v>7</v>
      </c>
      <c r="O193" s="58"/>
    </row>
    <row r="194" spans="1:15" ht="12.75" customHeight="1">
      <c r="A194" s="40" t="s">
        <v>173</v>
      </c>
      <c r="B194" s="132">
        <v>3</v>
      </c>
      <c r="C194" s="132">
        <v>0</v>
      </c>
      <c r="D194" s="132">
        <v>0</v>
      </c>
      <c r="E194" s="132">
        <v>1</v>
      </c>
      <c r="F194" s="132">
        <v>0</v>
      </c>
      <c r="G194" s="132">
        <v>0</v>
      </c>
      <c r="H194" s="132">
        <v>0</v>
      </c>
      <c r="I194" s="132">
        <v>0</v>
      </c>
      <c r="J194" s="132">
        <v>1</v>
      </c>
      <c r="K194" s="132">
        <v>0</v>
      </c>
      <c r="L194" s="132">
        <v>0</v>
      </c>
      <c r="M194" s="132">
        <v>1</v>
      </c>
      <c r="N194" s="132">
        <v>0</v>
      </c>
      <c r="O194" s="58"/>
    </row>
    <row r="195" spans="1:15" s="8" customFormat="1" ht="12.75" customHeight="1">
      <c r="A195" s="40" t="s">
        <v>161</v>
      </c>
      <c r="B195" s="132">
        <v>15</v>
      </c>
      <c r="C195" s="132">
        <v>1</v>
      </c>
      <c r="D195" s="132">
        <v>3</v>
      </c>
      <c r="E195" s="132">
        <v>2</v>
      </c>
      <c r="F195" s="132">
        <v>0</v>
      </c>
      <c r="G195" s="132">
        <v>0</v>
      </c>
      <c r="H195" s="132">
        <v>2</v>
      </c>
      <c r="I195" s="132">
        <v>1</v>
      </c>
      <c r="J195" s="132">
        <v>1</v>
      </c>
      <c r="K195" s="132">
        <v>2</v>
      </c>
      <c r="L195" s="132">
        <v>2</v>
      </c>
      <c r="M195" s="132">
        <v>1</v>
      </c>
      <c r="N195" s="132">
        <v>0</v>
      </c>
      <c r="O195" s="58"/>
    </row>
    <row r="196" spans="1:15" ht="12.75" customHeight="1">
      <c r="A196" s="40" t="s">
        <v>162</v>
      </c>
      <c r="B196" s="132">
        <v>63</v>
      </c>
      <c r="C196" s="132">
        <v>3</v>
      </c>
      <c r="D196" s="132">
        <v>7</v>
      </c>
      <c r="E196" s="132">
        <v>6</v>
      </c>
      <c r="F196" s="132">
        <v>3</v>
      </c>
      <c r="G196" s="132">
        <v>8</v>
      </c>
      <c r="H196" s="132">
        <v>6</v>
      </c>
      <c r="I196" s="132">
        <v>8</v>
      </c>
      <c r="J196" s="132">
        <v>5</v>
      </c>
      <c r="K196" s="132">
        <v>6</v>
      </c>
      <c r="L196" s="132">
        <v>7</v>
      </c>
      <c r="M196" s="132">
        <v>2</v>
      </c>
      <c r="N196" s="132">
        <v>0</v>
      </c>
      <c r="O196" s="58"/>
    </row>
    <row r="197" spans="1:15" ht="12.75" customHeight="1">
      <c r="A197" s="40" t="s">
        <v>80</v>
      </c>
      <c r="B197" s="132">
        <v>1</v>
      </c>
      <c r="C197" s="132">
        <v>0</v>
      </c>
      <c r="D197" s="132">
        <v>0</v>
      </c>
      <c r="E197" s="132">
        <v>0</v>
      </c>
      <c r="F197" s="132">
        <v>0</v>
      </c>
      <c r="G197" s="132">
        <v>0</v>
      </c>
      <c r="H197" s="132">
        <v>0</v>
      </c>
      <c r="I197" s="132">
        <v>0</v>
      </c>
      <c r="J197" s="132">
        <v>0</v>
      </c>
      <c r="K197" s="132">
        <v>0</v>
      </c>
      <c r="L197" s="132">
        <v>0</v>
      </c>
      <c r="M197" s="132">
        <v>0</v>
      </c>
      <c r="N197" s="132">
        <v>1</v>
      </c>
      <c r="O197" s="58"/>
    </row>
    <row r="198" spans="1:15" s="85" customFormat="1" ht="12.75" customHeight="1">
      <c r="A198" s="42" t="s">
        <v>27</v>
      </c>
      <c r="B198" s="138">
        <v>211</v>
      </c>
      <c r="C198" s="138">
        <v>12</v>
      </c>
      <c r="D198" s="138">
        <v>13</v>
      </c>
      <c r="E198" s="138">
        <v>11</v>
      </c>
      <c r="F198" s="138">
        <v>10</v>
      </c>
      <c r="G198" s="138">
        <v>11</v>
      </c>
      <c r="H198" s="138">
        <v>16</v>
      </c>
      <c r="I198" s="138">
        <v>16</v>
      </c>
      <c r="J198" s="138">
        <v>21</v>
      </c>
      <c r="K198" s="138">
        <v>25</v>
      </c>
      <c r="L198" s="138">
        <v>25</v>
      </c>
      <c r="M198" s="138">
        <v>21</v>
      </c>
      <c r="N198" s="138">
        <v>30</v>
      </c>
      <c r="O198" s="140"/>
    </row>
    <row r="199" spans="1:15" s="8" customFormat="1" ht="12.75" customHeight="1">
      <c r="A199" s="40" t="s">
        <v>158</v>
      </c>
      <c r="B199" s="132">
        <v>207</v>
      </c>
      <c r="C199" s="132">
        <v>12</v>
      </c>
      <c r="D199" s="132">
        <v>13</v>
      </c>
      <c r="E199" s="132">
        <v>11</v>
      </c>
      <c r="F199" s="132">
        <v>10</v>
      </c>
      <c r="G199" s="132">
        <v>11</v>
      </c>
      <c r="H199" s="132">
        <v>15</v>
      </c>
      <c r="I199" s="132">
        <v>16</v>
      </c>
      <c r="J199" s="132">
        <v>21</v>
      </c>
      <c r="K199" s="132">
        <v>24</v>
      </c>
      <c r="L199" s="132">
        <v>24</v>
      </c>
      <c r="M199" s="132">
        <v>21</v>
      </c>
      <c r="N199" s="132">
        <v>29</v>
      </c>
      <c r="O199" s="58"/>
    </row>
    <row r="200" spans="1:15" ht="12.75" customHeight="1">
      <c r="A200" s="40" t="s">
        <v>160</v>
      </c>
      <c r="B200" s="132">
        <v>1</v>
      </c>
      <c r="C200" s="132">
        <v>0</v>
      </c>
      <c r="D200" s="132">
        <v>0</v>
      </c>
      <c r="E200" s="132">
        <v>0</v>
      </c>
      <c r="F200" s="132">
        <v>0</v>
      </c>
      <c r="G200" s="132">
        <v>0</v>
      </c>
      <c r="H200" s="132">
        <v>0</v>
      </c>
      <c r="I200" s="132">
        <v>0</v>
      </c>
      <c r="J200" s="132">
        <v>0</v>
      </c>
      <c r="K200" s="132">
        <v>0</v>
      </c>
      <c r="L200" s="132">
        <v>0</v>
      </c>
      <c r="M200" s="132">
        <v>0</v>
      </c>
      <c r="N200" s="132">
        <v>1</v>
      </c>
      <c r="O200" s="58"/>
    </row>
    <row r="201" spans="1:15" s="8" customFormat="1" ht="12.75" customHeight="1">
      <c r="A201" s="40" t="s">
        <v>162</v>
      </c>
      <c r="B201" s="132">
        <v>3</v>
      </c>
      <c r="C201" s="132">
        <v>0</v>
      </c>
      <c r="D201" s="132">
        <v>0</v>
      </c>
      <c r="E201" s="132">
        <v>0</v>
      </c>
      <c r="F201" s="132">
        <v>0</v>
      </c>
      <c r="G201" s="132">
        <v>0</v>
      </c>
      <c r="H201" s="132">
        <v>1</v>
      </c>
      <c r="I201" s="132">
        <v>0</v>
      </c>
      <c r="J201" s="132">
        <v>0</v>
      </c>
      <c r="K201" s="132">
        <v>1</v>
      </c>
      <c r="L201" s="132">
        <v>1</v>
      </c>
      <c r="M201" s="132">
        <v>0</v>
      </c>
      <c r="N201" s="132">
        <v>0</v>
      </c>
      <c r="O201" s="58"/>
    </row>
    <row r="202" spans="1:15" s="88" customFormat="1" ht="12.75" customHeight="1">
      <c r="A202" s="42" t="s">
        <v>28</v>
      </c>
      <c r="B202" s="138">
        <v>66</v>
      </c>
      <c r="C202" s="138">
        <v>15</v>
      </c>
      <c r="D202" s="138">
        <v>9</v>
      </c>
      <c r="E202" s="138">
        <v>8</v>
      </c>
      <c r="F202" s="138">
        <v>6</v>
      </c>
      <c r="G202" s="138">
        <v>5</v>
      </c>
      <c r="H202" s="138">
        <v>0</v>
      </c>
      <c r="I202" s="138">
        <v>3</v>
      </c>
      <c r="J202" s="138">
        <v>5</v>
      </c>
      <c r="K202" s="138">
        <v>3</v>
      </c>
      <c r="L202" s="138">
        <v>4</v>
      </c>
      <c r="M202" s="138">
        <v>3</v>
      </c>
      <c r="N202" s="138">
        <v>5</v>
      </c>
      <c r="O202" s="140"/>
    </row>
    <row r="203" spans="1:15" s="8" customFormat="1" ht="12.75" customHeight="1">
      <c r="A203" s="40" t="s">
        <v>159</v>
      </c>
      <c r="B203" s="132">
        <v>1</v>
      </c>
      <c r="C203" s="132">
        <v>0</v>
      </c>
      <c r="D203" s="132">
        <v>0</v>
      </c>
      <c r="E203" s="132">
        <v>0</v>
      </c>
      <c r="F203" s="132">
        <v>0</v>
      </c>
      <c r="G203" s="132">
        <v>0</v>
      </c>
      <c r="H203" s="132">
        <v>0</v>
      </c>
      <c r="I203" s="132">
        <v>0</v>
      </c>
      <c r="J203" s="132">
        <v>0</v>
      </c>
      <c r="K203" s="132">
        <v>1</v>
      </c>
      <c r="L203" s="132">
        <v>0</v>
      </c>
      <c r="M203" s="132">
        <v>0</v>
      </c>
      <c r="N203" s="132">
        <v>0</v>
      </c>
      <c r="O203" s="58"/>
    </row>
    <row r="204" spans="1:15" ht="12.75" customHeight="1">
      <c r="A204" s="40" t="s">
        <v>158</v>
      </c>
      <c r="B204" s="132">
        <v>41</v>
      </c>
      <c r="C204" s="132">
        <v>12</v>
      </c>
      <c r="D204" s="132">
        <v>7</v>
      </c>
      <c r="E204" s="132">
        <v>6</v>
      </c>
      <c r="F204" s="132">
        <v>4</v>
      </c>
      <c r="G204" s="132">
        <v>5</v>
      </c>
      <c r="H204" s="132">
        <v>0</v>
      </c>
      <c r="I204" s="132">
        <v>1</v>
      </c>
      <c r="J204" s="132">
        <v>3</v>
      </c>
      <c r="K204" s="132">
        <v>0</v>
      </c>
      <c r="L204" s="132">
        <v>1</v>
      </c>
      <c r="M204" s="132">
        <v>0</v>
      </c>
      <c r="N204" s="132">
        <v>2</v>
      </c>
      <c r="O204" s="58"/>
    </row>
    <row r="205" spans="1:15" s="8" customFormat="1" ht="12.75" customHeight="1">
      <c r="A205" s="40" t="s">
        <v>160</v>
      </c>
      <c r="B205" s="132">
        <v>3</v>
      </c>
      <c r="C205" s="132">
        <v>0</v>
      </c>
      <c r="D205" s="132">
        <v>0</v>
      </c>
      <c r="E205" s="132">
        <v>0</v>
      </c>
      <c r="F205" s="132">
        <v>0</v>
      </c>
      <c r="G205" s="132">
        <v>0</v>
      </c>
      <c r="H205" s="132">
        <v>0</v>
      </c>
      <c r="I205" s="132">
        <v>0</v>
      </c>
      <c r="J205" s="132">
        <v>0</v>
      </c>
      <c r="K205" s="132">
        <v>0</v>
      </c>
      <c r="L205" s="132">
        <v>1</v>
      </c>
      <c r="M205" s="132">
        <v>1</v>
      </c>
      <c r="N205" s="132">
        <v>1</v>
      </c>
      <c r="O205" s="58"/>
    </row>
    <row r="206" spans="1:15" ht="12.75" customHeight="1">
      <c r="A206" s="40" t="s">
        <v>161</v>
      </c>
      <c r="B206" s="132">
        <v>5</v>
      </c>
      <c r="C206" s="132">
        <v>1</v>
      </c>
      <c r="D206" s="132">
        <v>1</v>
      </c>
      <c r="E206" s="132">
        <v>0</v>
      </c>
      <c r="F206" s="132">
        <v>0</v>
      </c>
      <c r="G206" s="132">
        <v>0</v>
      </c>
      <c r="H206" s="132">
        <v>0</v>
      </c>
      <c r="I206" s="132">
        <v>0</v>
      </c>
      <c r="J206" s="132">
        <v>0</v>
      </c>
      <c r="K206" s="132">
        <v>1</v>
      </c>
      <c r="L206" s="132">
        <v>0</v>
      </c>
      <c r="M206" s="132">
        <v>0</v>
      </c>
      <c r="N206" s="132">
        <v>2</v>
      </c>
      <c r="O206" s="58"/>
    </row>
    <row r="207" spans="1:15" ht="12.75" customHeight="1">
      <c r="A207" s="40" t="s">
        <v>162</v>
      </c>
      <c r="B207" s="132">
        <v>12</v>
      </c>
      <c r="C207" s="132">
        <v>1</v>
      </c>
      <c r="D207" s="132">
        <v>0</v>
      </c>
      <c r="E207" s="132">
        <v>1</v>
      </c>
      <c r="F207" s="132">
        <v>2</v>
      </c>
      <c r="G207" s="132">
        <v>0</v>
      </c>
      <c r="H207" s="132">
        <v>0</v>
      </c>
      <c r="I207" s="132">
        <v>2</v>
      </c>
      <c r="J207" s="132">
        <v>2</v>
      </c>
      <c r="K207" s="132">
        <v>1</v>
      </c>
      <c r="L207" s="132">
        <v>2</v>
      </c>
      <c r="M207" s="132">
        <v>1</v>
      </c>
      <c r="N207" s="132">
        <v>0</v>
      </c>
      <c r="O207" s="58"/>
    </row>
    <row r="208" spans="1:15" ht="12.75" customHeight="1">
      <c r="A208" s="40" t="s">
        <v>80</v>
      </c>
      <c r="B208" s="132">
        <v>4</v>
      </c>
      <c r="C208" s="132">
        <v>1</v>
      </c>
      <c r="D208" s="132">
        <v>1</v>
      </c>
      <c r="E208" s="132">
        <v>1</v>
      </c>
      <c r="F208" s="132">
        <v>0</v>
      </c>
      <c r="G208" s="132">
        <v>0</v>
      </c>
      <c r="H208" s="132">
        <v>0</v>
      </c>
      <c r="I208" s="132">
        <v>0</v>
      </c>
      <c r="J208" s="132">
        <v>0</v>
      </c>
      <c r="K208" s="132">
        <v>0</v>
      </c>
      <c r="L208" s="132">
        <v>0</v>
      </c>
      <c r="M208" s="132">
        <v>1</v>
      </c>
      <c r="N208" s="132">
        <v>0</v>
      </c>
      <c r="O208" s="58"/>
    </row>
    <row r="209" spans="1:15" s="88" customFormat="1" ht="12.75" customHeight="1">
      <c r="A209" s="42" t="s">
        <v>109</v>
      </c>
      <c r="B209" s="138">
        <v>93</v>
      </c>
      <c r="C209" s="138">
        <v>10</v>
      </c>
      <c r="D209" s="138">
        <v>13</v>
      </c>
      <c r="E209" s="138">
        <v>10</v>
      </c>
      <c r="F209" s="138">
        <v>4</v>
      </c>
      <c r="G209" s="138">
        <v>4</v>
      </c>
      <c r="H209" s="138">
        <v>10</v>
      </c>
      <c r="I209" s="138">
        <v>4</v>
      </c>
      <c r="J209" s="138">
        <v>7</v>
      </c>
      <c r="K209" s="138">
        <v>9</v>
      </c>
      <c r="L209" s="138">
        <v>8</v>
      </c>
      <c r="M209" s="138">
        <v>9</v>
      </c>
      <c r="N209" s="138">
        <v>5</v>
      </c>
      <c r="O209" s="140"/>
    </row>
    <row r="210" spans="1:15" ht="12.75" customHeight="1">
      <c r="A210" s="40" t="s">
        <v>159</v>
      </c>
      <c r="B210" s="132">
        <v>6</v>
      </c>
      <c r="C210" s="132">
        <v>3</v>
      </c>
      <c r="D210" s="132"/>
      <c r="E210" s="132">
        <v>2</v>
      </c>
      <c r="F210" s="132">
        <v>0</v>
      </c>
      <c r="G210" s="132">
        <v>0</v>
      </c>
      <c r="H210" s="132">
        <v>0</v>
      </c>
      <c r="I210" s="132">
        <v>0</v>
      </c>
      <c r="J210" s="132">
        <v>0</v>
      </c>
      <c r="K210" s="132">
        <v>0</v>
      </c>
      <c r="L210" s="132">
        <v>1</v>
      </c>
      <c r="M210" s="132">
        <v>0</v>
      </c>
      <c r="N210" s="132">
        <v>0</v>
      </c>
      <c r="O210" s="58"/>
    </row>
    <row r="211" spans="1:15" ht="12.75" customHeight="1">
      <c r="A211" s="40" t="s">
        <v>158</v>
      </c>
      <c r="B211" s="132">
        <v>81</v>
      </c>
      <c r="C211" s="132">
        <v>6</v>
      </c>
      <c r="D211" s="132">
        <v>13</v>
      </c>
      <c r="E211" s="132">
        <v>7</v>
      </c>
      <c r="F211" s="132">
        <v>4</v>
      </c>
      <c r="G211" s="132">
        <v>4</v>
      </c>
      <c r="H211" s="132">
        <v>10</v>
      </c>
      <c r="I211" s="132">
        <v>4</v>
      </c>
      <c r="J211" s="132">
        <v>7</v>
      </c>
      <c r="K211" s="132">
        <v>7</v>
      </c>
      <c r="L211" s="132">
        <v>7</v>
      </c>
      <c r="M211" s="132">
        <v>8</v>
      </c>
      <c r="N211" s="132">
        <v>4</v>
      </c>
      <c r="O211" s="58"/>
    </row>
    <row r="212" spans="1:15" ht="12.75" customHeight="1">
      <c r="A212" s="40" t="s">
        <v>160</v>
      </c>
      <c r="B212" s="132">
        <v>3</v>
      </c>
      <c r="C212" s="132">
        <v>0</v>
      </c>
      <c r="D212" s="132">
        <v>0</v>
      </c>
      <c r="E212" s="132">
        <v>0</v>
      </c>
      <c r="F212" s="132">
        <v>0</v>
      </c>
      <c r="G212" s="132">
        <v>0</v>
      </c>
      <c r="H212" s="132">
        <v>0</v>
      </c>
      <c r="I212" s="132">
        <v>0</v>
      </c>
      <c r="J212" s="132">
        <v>0</v>
      </c>
      <c r="K212" s="132">
        <v>1</v>
      </c>
      <c r="L212" s="132">
        <v>0</v>
      </c>
      <c r="M212" s="132">
        <v>1</v>
      </c>
      <c r="N212" s="132">
        <v>1</v>
      </c>
      <c r="O212" s="58"/>
    </row>
    <row r="213" spans="1:15" ht="12.75" customHeight="1">
      <c r="A213" s="40" t="s">
        <v>161</v>
      </c>
      <c r="B213" s="132">
        <v>2</v>
      </c>
      <c r="C213" s="132">
        <v>1</v>
      </c>
      <c r="D213" s="132">
        <v>0</v>
      </c>
      <c r="E213" s="132">
        <v>1</v>
      </c>
      <c r="F213" s="132">
        <v>0</v>
      </c>
      <c r="G213" s="132">
        <v>0</v>
      </c>
      <c r="H213" s="132">
        <v>0</v>
      </c>
      <c r="I213" s="132">
        <v>0</v>
      </c>
      <c r="J213" s="132">
        <v>0</v>
      </c>
      <c r="K213" s="132">
        <v>0</v>
      </c>
      <c r="L213" s="132">
        <v>0</v>
      </c>
      <c r="M213" s="132">
        <v>0</v>
      </c>
      <c r="N213" s="132">
        <v>0</v>
      </c>
      <c r="O213" s="58"/>
    </row>
    <row r="214" spans="1:15" ht="12.75" customHeight="1">
      <c r="A214" s="40" t="s">
        <v>162</v>
      </c>
      <c r="B214" s="132">
        <v>1</v>
      </c>
      <c r="C214" s="132">
        <v>0</v>
      </c>
      <c r="D214" s="132">
        <v>0</v>
      </c>
      <c r="E214" s="132">
        <v>0</v>
      </c>
      <c r="F214" s="132">
        <v>0</v>
      </c>
      <c r="G214" s="132">
        <v>0</v>
      </c>
      <c r="H214" s="132">
        <v>0</v>
      </c>
      <c r="I214" s="132">
        <v>0</v>
      </c>
      <c r="J214" s="132">
        <v>0</v>
      </c>
      <c r="K214" s="132">
        <v>1</v>
      </c>
      <c r="L214" s="132">
        <v>0</v>
      </c>
      <c r="M214" s="132">
        <v>0</v>
      </c>
      <c r="N214" s="132">
        <v>0</v>
      </c>
      <c r="O214" s="58"/>
    </row>
    <row r="215" spans="1:15" s="88" customFormat="1" ht="12.75" customHeight="1">
      <c r="A215" s="42" t="s">
        <v>110</v>
      </c>
      <c r="B215" s="138">
        <v>39</v>
      </c>
      <c r="C215" s="138">
        <v>2</v>
      </c>
      <c r="D215" s="138">
        <v>4</v>
      </c>
      <c r="E215" s="138">
        <v>4</v>
      </c>
      <c r="F215" s="138">
        <v>1</v>
      </c>
      <c r="G215" s="138">
        <v>3</v>
      </c>
      <c r="H215" s="138">
        <v>4</v>
      </c>
      <c r="I215" s="138">
        <v>3</v>
      </c>
      <c r="J215" s="138">
        <v>2</v>
      </c>
      <c r="K215" s="138">
        <v>6</v>
      </c>
      <c r="L215" s="138">
        <v>4</v>
      </c>
      <c r="M215" s="138">
        <v>4</v>
      </c>
      <c r="N215" s="138">
        <v>2</v>
      </c>
      <c r="O215" s="140"/>
    </row>
    <row r="216" spans="1:15" ht="12.75" customHeight="1">
      <c r="A216" s="40" t="s">
        <v>158</v>
      </c>
      <c r="B216" s="132">
        <v>39</v>
      </c>
      <c r="C216" s="132">
        <v>2</v>
      </c>
      <c r="D216" s="132">
        <v>4</v>
      </c>
      <c r="E216" s="132">
        <v>4</v>
      </c>
      <c r="F216" s="132">
        <v>1</v>
      </c>
      <c r="G216" s="132">
        <v>3</v>
      </c>
      <c r="H216" s="132">
        <v>4</v>
      </c>
      <c r="I216" s="132">
        <v>3</v>
      </c>
      <c r="J216" s="132">
        <v>2</v>
      </c>
      <c r="K216" s="132">
        <v>6</v>
      </c>
      <c r="L216" s="132">
        <v>4</v>
      </c>
      <c r="M216" s="132">
        <v>4</v>
      </c>
      <c r="N216" s="132">
        <v>2</v>
      </c>
      <c r="O216" s="58"/>
    </row>
    <row r="217" spans="1:15" s="88" customFormat="1" ht="12.75" customHeight="1">
      <c r="A217" s="42" t="s">
        <v>111</v>
      </c>
      <c r="B217" s="138">
        <v>132</v>
      </c>
      <c r="C217" s="138">
        <v>5</v>
      </c>
      <c r="D217" s="138">
        <v>9</v>
      </c>
      <c r="E217" s="138">
        <v>11</v>
      </c>
      <c r="F217" s="138">
        <v>7</v>
      </c>
      <c r="G217" s="138">
        <v>10</v>
      </c>
      <c r="H217" s="138">
        <v>13</v>
      </c>
      <c r="I217" s="138">
        <v>14</v>
      </c>
      <c r="J217" s="138">
        <v>14</v>
      </c>
      <c r="K217" s="138">
        <v>12</v>
      </c>
      <c r="L217" s="138">
        <v>13</v>
      </c>
      <c r="M217" s="138">
        <v>10</v>
      </c>
      <c r="N217" s="138">
        <v>14</v>
      </c>
      <c r="O217" s="140"/>
    </row>
    <row r="218" spans="1:15" ht="12.75" customHeight="1">
      <c r="A218" s="40" t="s">
        <v>159</v>
      </c>
      <c r="B218" s="132">
        <v>5</v>
      </c>
      <c r="C218" s="132">
        <v>0</v>
      </c>
      <c r="D218" s="132">
        <v>0</v>
      </c>
      <c r="E218" s="132">
        <v>1</v>
      </c>
      <c r="F218" s="132">
        <v>0</v>
      </c>
      <c r="G218" s="132">
        <v>1</v>
      </c>
      <c r="H218" s="132">
        <v>1</v>
      </c>
      <c r="I218" s="132">
        <v>1</v>
      </c>
      <c r="J218" s="132">
        <v>0</v>
      </c>
      <c r="K218" s="132">
        <v>0</v>
      </c>
      <c r="L218" s="132">
        <v>1</v>
      </c>
      <c r="M218" s="132">
        <v>0</v>
      </c>
      <c r="N218" s="132">
        <v>0</v>
      </c>
      <c r="O218" s="58"/>
    </row>
    <row r="219" spans="1:15" ht="12.75" customHeight="1">
      <c r="A219" s="40" t="s">
        <v>158</v>
      </c>
      <c r="B219" s="132">
        <v>113</v>
      </c>
      <c r="C219" s="132">
        <v>5</v>
      </c>
      <c r="D219" s="132">
        <v>7</v>
      </c>
      <c r="E219" s="132">
        <v>9</v>
      </c>
      <c r="F219" s="132">
        <v>7</v>
      </c>
      <c r="G219" s="132">
        <v>7</v>
      </c>
      <c r="H219" s="132">
        <v>11</v>
      </c>
      <c r="I219" s="132">
        <v>12</v>
      </c>
      <c r="J219" s="132">
        <v>12</v>
      </c>
      <c r="K219" s="132">
        <v>10</v>
      </c>
      <c r="L219" s="132">
        <v>11</v>
      </c>
      <c r="M219" s="132">
        <v>10</v>
      </c>
      <c r="N219" s="132">
        <v>12</v>
      </c>
      <c r="O219" s="58"/>
    </row>
    <row r="220" spans="1:15" s="8" customFormat="1" ht="12.75" customHeight="1">
      <c r="A220" s="40" t="s">
        <v>160</v>
      </c>
      <c r="B220" s="132">
        <v>4</v>
      </c>
      <c r="C220" s="132">
        <v>0</v>
      </c>
      <c r="D220" s="132">
        <v>1</v>
      </c>
      <c r="E220" s="132">
        <v>0</v>
      </c>
      <c r="F220" s="132">
        <v>0</v>
      </c>
      <c r="G220" s="132">
        <v>0</v>
      </c>
      <c r="H220" s="132">
        <v>0</v>
      </c>
      <c r="I220" s="132">
        <v>0</v>
      </c>
      <c r="J220" s="132">
        <v>1</v>
      </c>
      <c r="K220" s="132">
        <v>1</v>
      </c>
      <c r="L220" s="132">
        <v>0</v>
      </c>
      <c r="M220" s="132">
        <v>0</v>
      </c>
      <c r="N220" s="132">
        <v>1</v>
      </c>
      <c r="O220" s="58"/>
    </row>
    <row r="221" spans="1:15" ht="12.75" customHeight="1">
      <c r="A221" s="40" t="s">
        <v>161</v>
      </c>
      <c r="B221" s="132">
        <v>9</v>
      </c>
      <c r="C221" s="132">
        <v>0</v>
      </c>
      <c r="D221" s="132">
        <v>1</v>
      </c>
      <c r="E221" s="132">
        <v>1</v>
      </c>
      <c r="F221" s="132">
        <v>0</v>
      </c>
      <c r="G221" s="132">
        <v>1</v>
      </c>
      <c r="H221" s="132">
        <v>1</v>
      </c>
      <c r="I221" s="132">
        <v>1</v>
      </c>
      <c r="J221" s="132">
        <v>1</v>
      </c>
      <c r="K221" s="132">
        <v>1</v>
      </c>
      <c r="L221" s="132">
        <v>1</v>
      </c>
      <c r="M221" s="132">
        <v>0</v>
      </c>
      <c r="N221" s="132">
        <v>1</v>
      </c>
      <c r="O221" s="58"/>
    </row>
    <row r="222" spans="1:15" s="8" customFormat="1" ht="12.75" customHeight="1">
      <c r="A222" s="40" t="s">
        <v>162</v>
      </c>
      <c r="B222" s="132">
        <v>1</v>
      </c>
      <c r="C222" s="132">
        <v>0</v>
      </c>
      <c r="D222" s="132">
        <v>0</v>
      </c>
      <c r="E222" s="132">
        <v>0</v>
      </c>
      <c r="F222" s="132">
        <v>0</v>
      </c>
      <c r="G222" s="132">
        <v>1</v>
      </c>
      <c r="H222" s="132">
        <v>0</v>
      </c>
      <c r="I222" s="132">
        <v>0</v>
      </c>
      <c r="J222" s="132">
        <v>0</v>
      </c>
      <c r="K222" s="132">
        <v>0</v>
      </c>
      <c r="L222" s="132">
        <v>0</v>
      </c>
      <c r="M222" s="132">
        <v>0</v>
      </c>
      <c r="N222" s="132">
        <v>0</v>
      </c>
      <c r="O222" s="58"/>
    </row>
    <row r="223" spans="1:15" s="8" customFormat="1" ht="12.75" customHeight="1">
      <c r="A223" s="40" t="s">
        <v>279</v>
      </c>
      <c r="B223" s="131">
        <v>412</v>
      </c>
      <c r="C223" s="131">
        <v>24</v>
      </c>
      <c r="D223" s="131">
        <v>32</v>
      </c>
      <c r="E223" s="131">
        <v>34</v>
      </c>
      <c r="F223" s="131">
        <v>28</v>
      </c>
      <c r="G223" s="131">
        <v>28</v>
      </c>
      <c r="H223" s="131">
        <v>45</v>
      </c>
      <c r="I223" s="131">
        <v>33</v>
      </c>
      <c r="J223" s="131">
        <v>46</v>
      </c>
      <c r="K223" s="131">
        <v>38</v>
      </c>
      <c r="L223" s="131">
        <v>36</v>
      </c>
      <c r="M223" s="131">
        <v>31</v>
      </c>
      <c r="N223" s="131">
        <v>37</v>
      </c>
      <c r="O223" s="58"/>
    </row>
    <row r="224" spans="1:15" s="8" customFormat="1" ht="12.75" customHeight="1">
      <c r="A224" s="40" t="s">
        <v>158</v>
      </c>
      <c r="B224" s="132">
        <v>345</v>
      </c>
      <c r="C224" s="132">
        <v>22</v>
      </c>
      <c r="D224" s="132">
        <v>30</v>
      </c>
      <c r="E224" s="132">
        <v>30</v>
      </c>
      <c r="F224" s="132">
        <v>25</v>
      </c>
      <c r="G224" s="132">
        <v>24</v>
      </c>
      <c r="H224" s="132">
        <v>34</v>
      </c>
      <c r="I224" s="132">
        <v>28</v>
      </c>
      <c r="J224" s="132">
        <v>37</v>
      </c>
      <c r="K224" s="132">
        <v>30</v>
      </c>
      <c r="L224" s="132">
        <v>28</v>
      </c>
      <c r="M224" s="132">
        <v>26</v>
      </c>
      <c r="N224" s="132">
        <v>31</v>
      </c>
      <c r="O224" s="58"/>
    </row>
    <row r="225" spans="1:15" ht="12.75" customHeight="1">
      <c r="A225" s="40" t="s">
        <v>160</v>
      </c>
      <c r="B225" s="132">
        <v>7</v>
      </c>
      <c r="C225" s="132">
        <v>0</v>
      </c>
      <c r="D225" s="132">
        <v>0</v>
      </c>
      <c r="E225" s="132">
        <v>2</v>
      </c>
      <c r="F225" s="132">
        <v>0</v>
      </c>
      <c r="G225" s="132">
        <v>0</v>
      </c>
      <c r="H225" s="132">
        <v>1</v>
      </c>
      <c r="I225" s="132">
        <v>0</v>
      </c>
      <c r="J225" s="132">
        <v>0</v>
      </c>
      <c r="K225" s="132">
        <v>0</v>
      </c>
      <c r="L225" s="132">
        <v>2</v>
      </c>
      <c r="M225" s="132">
        <v>0</v>
      </c>
      <c r="N225" s="132">
        <v>2</v>
      </c>
      <c r="O225" s="58"/>
    </row>
    <row r="226" spans="1:15" ht="12.75" customHeight="1">
      <c r="A226" s="40" t="s">
        <v>162</v>
      </c>
      <c r="B226" s="132">
        <v>60</v>
      </c>
      <c r="C226" s="132">
        <v>2</v>
      </c>
      <c r="D226" s="132">
        <v>2</v>
      </c>
      <c r="E226" s="132">
        <v>2</v>
      </c>
      <c r="F226" s="132">
        <v>3</v>
      </c>
      <c r="G226" s="132">
        <v>4</v>
      </c>
      <c r="H226" s="132">
        <v>10</v>
      </c>
      <c r="I226" s="132">
        <v>5</v>
      </c>
      <c r="J226" s="132">
        <v>9</v>
      </c>
      <c r="K226" s="132">
        <v>8</v>
      </c>
      <c r="L226" s="132">
        <v>6</v>
      </c>
      <c r="M226" s="132">
        <v>5</v>
      </c>
      <c r="N226" s="132">
        <v>4</v>
      </c>
      <c r="O226" s="58"/>
    </row>
    <row r="227" spans="1:15" s="88" customFormat="1" ht="12.75" customHeight="1">
      <c r="A227" s="42" t="s">
        <v>112</v>
      </c>
      <c r="B227" s="138">
        <v>7</v>
      </c>
      <c r="C227" s="138">
        <v>0</v>
      </c>
      <c r="D227" s="138">
        <v>0</v>
      </c>
      <c r="E227" s="138">
        <v>2</v>
      </c>
      <c r="F227" s="138">
        <v>1</v>
      </c>
      <c r="G227" s="138">
        <v>0</v>
      </c>
      <c r="H227" s="138">
        <v>3</v>
      </c>
      <c r="I227" s="138">
        <v>1</v>
      </c>
      <c r="J227" s="138">
        <v>0</v>
      </c>
      <c r="K227" s="138">
        <v>0</v>
      </c>
      <c r="L227" s="138">
        <v>0</v>
      </c>
      <c r="M227" s="138">
        <v>0</v>
      </c>
      <c r="N227" s="138">
        <v>0</v>
      </c>
      <c r="O227" s="140"/>
    </row>
    <row r="228" spans="1:15" s="8" customFormat="1" ht="12.75" customHeight="1">
      <c r="A228" s="40" t="s">
        <v>158</v>
      </c>
      <c r="B228" s="132">
        <v>6</v>
      </c>
      <c r="C228" s="132">
        <v>0</v>
      </c>
      <c r="D228" s="132">
        <v>0</v>
      </c>
      <c r="E228" s="132">
        <v>2</v>
      </c>
      <c r="F228" s="132">
        <v>1</v>
      </c>
      <c r="G228" s="132">
        <v>0</v>
      </c>
      <c r="H228" s="132">
        <v>3</v>
      </c>
      <c r="I228" s="132">
        <v>0</v>
      </c>
      <c r="J228" s="132">
        <v>0</v>
      </c>
      <c r="K228" s="132">
        <v>0</v>
      </c>
      <c r="L228" s="132">
        <v>0</v>
      </c>
      <c r="M228" s="132">
        <v>0</v>
      </c>
      <c r="N228" s="132">
        <v>0</v>
      </c>
      <c r="O228" s="58"/>
    </row>
    <row r="229" spans="1:15" ht="12.75" customHeight="1">
      <c r="A229" s="40" t="s">
        <v>160</v>
      </c>
      <c r="B229" s="132">
        <v>1</v>
      </c>
      <c r="C229" s="132">
        <v>0</v>
      </c>
      <c r="D229" s="132">
        <v>0</v>
      </c>
      <c r="E229" s="132">
        <v>0</v>
      </c>
      <c r="F229" s="132">
        <v>0</v>
      </c>
      <c r="G229" s="132">
        <v>0</v>
      </c>
      <c r="H229" s="132">
        <v>0</v>
      </c>
      <c r="I229" s="132">
        <v>1</v>
      </c>
      <c r="J229" s="132">
        <v>0</v>
      </c>
      <c r="K229" s="132">
        <v>0</v>
      </c>
      <c r="L229" s="132">
        <v>0</v>
      </c>
      <c r="M229" s="132">
        <v>0</v>
      </c>
      <c r="N229" s="132">
        <v>0</v>
      </c>
      <c r="O229" s="58"/>
    </row>
    <row r="230" spans="1:15" s="85" customFormat="1" ht="12.75" customHeight="1">
      <c r="A230" s="137" t="s">
        <v>113</v>
      </c>
      <c r="B230" s="138">
        <v>1</v>
      </c>
      <c r="C230" s="138">
        <v>0</v>
      </c>
      <c r="D230" s="138">
        <v>0</v>
      </c>
      <c r="E230" s="138">
        <v>0</v>
      </c>
      <c r="F230" s="138">
        <v>0</v>
      </c>
      <c r="G230" s="138">
        <v>0</v>
      </c>
      <c r="H230" s="138">
        <v>0</v>
      </c>
      <c r="I230" s="138">
        <v>0</v>
      </c>
      <c r="J230" s="138">
        <v>0</v>
      </c>
      <c r="K230" s="138">
        <v>0</v>
      </c>
      <c r="L230" s="138">
        <v>1</v>
      </c>
      <c r="M230" s="138">
        <v>0</v>
      </c>
      <c r="N230" s="138">
        <v>0</v>
      </c>
      <c r="O230" s="140"/>
    </row>
    <row r="231" spans="1:15" ht="12.75" customHeight="1">
      <c r="A231" s="40" t="s">
        <v>158</v>
      </c>
      <c r="B231" s="132">
        <v>1</v>
      </c>
      <c r="C231" s="132">
        <v>0</v>
      </c>
      <c r="D231" s="132">
        <v>0</v>
      </c>
      <c r="E231" s="132">
        <v>0</v>
      </c>
      <c r="F231" s="132">
        <v>0</v>
      </c>
      <c r="G231" s="132">
        <v>0</v>
      </c>
      <c r="H231" s="132">
        <v>0</v>
      </c>
      <c r="I231" s="132">
        <v>0</v>
      </c>
      <c r="J231" s="132">
        <v>0</v>
      </c>
      <c r="K231" s="132">
        <v>0</v>
      </c>
      <c r="L231" s="132">
        <v>1</v>
      </c>
      <c r="M231" s="132">
        <v>0</v>
      </c>
      <c r="N231" s="132">
        <v>0</v>
      </c>
      <c r="O231" s="58"/>
    </row>
    <row r="232" spans="1:15" s="88" customFormat="1" ht="12.75" customHeight="1">
      <c r="A232" s="42" t="s">
        <v>33</v>
      </c>
      <c r="B232" s="138">
        <v>4</v>
      </c>
      <c r="C232" s="138">
        <v>3</v>
      </c>
      <c r="D232" s="138">
        <v>0</v>
      </c>
      <c r="E232" s="138">
        <v>0</v>
      </c>
      <c r="F232" s="138">
        <v>0</v>
      </c>
      <c r="G232" s="138">
        <v>0</v>
      </c>
      <c r="H232" s="138">
        <v>0</v>
      </c>
      <c r="I232" s="138">
        <v>0</v>
      </c>
      <c r="J232" s="138">
        <v>0</v>
      </c>
      <c r="K232" s="138">
        <v>0</v>
      </c>
      <c r="L232" s="138">
        <v>0</v>
      </c>
      <c r="M232" s="138">
        <v>1</v>
      </c>
      <c r="N232" s="138">
        <v>0</v>
      </c>
      <c r="O232" s="140"/>
    </row>
    <row r="233" spans="1:15" ht="12.75" customHeight="1">
      <c r="A233" s="40" t="s">
        <v>158</v>
      </c>
      <c r="B233" s="132">
        <v>1</v>
      </c>
      <c r="C233" s="132">
        <v>0</v>
      </c>
      <c r="D233" s="132">
        <v>0</v>
      </c>
      <c r="E233" s="132">
        <v>0</v>
      </c>
      <c r="F233" s="132">
        <v>0</v>
      </c>
      <c r="G233" s="132">
        <v>0</v>
      </c>
      <c r="H233" s="132">
        <v>0</v>
      </c>
      <c r="I233" s="132">
        <v>0</v>
      </c>
      <c r="J233" s="132">
        <v>0</v>
      </c>
      <c r="K233" s="132">
        <v>0</v>
      </c>
      <c r="L233" s="132">
        <v>0</v>
      </c>
      <c r="M233" s="132">
        <v>1</v>
      </c>
      <c r="N233" s="132">
        <v>0</v>
      </c>
      <c r="O233" s="58"/>
    </row>
    <row r="234" spans="1:15" ht="12.75" customHeight="1">
      <c r="A234" s="40" t="s">
        <v>166</v>
      </c>
      <c r="B234" s="132">
        <v>1</v>
      </c>
      <c r="C234" s="132">
        <v>1</v>
      </c>
      <c r="D234" s="132">
        <v>0</v>
      </c>
      <c r="E234" s="132">
        <v>0</v>
      </c>
      <c r="F234" s="132">
        <v>0</v>
      </c>
      <c r="G234" s="132">
        <v>0</v>
      </c>
      <c r="H234" s="132">
        <v>0</v>
      </c>
      <c r="I234" s="132">
        <v>0</v>
      </c>
      <c r="J234" s="132">
        <v>0</v>
      </c>
      <c r="K234" s="132">
        <v>0</v>
      </c>
      <c r="L234" s="132">
        <v>0</v>
      </c>
      <c r="M234" s="132">
        <v>0</v>
      </c>
      <c r="N234" s="132">
        <v>0</v>
      </c>
      <c r="O234" s="58"/>
    </row>
    <row r="235" spans="1:15" ht="12.75" customHeight="1">
      <c r="A235" s="40" t="s">
        <v>80</v>
      </c>
      <c r="B235" s="132">
        <v>2</v>
      </c>
      <c r="C235" s="132">
        <v>2</v>
      </c>
      <c r="D235" s="132">
        <v>0</v>
      </c>
      <c r="E235" s="132">
        <v>0</v>
      </c>
      <c r="F235" s="132">
        <v>0</v>
      </c>
      <c r="G235" s="132">
        <v>0</v>
      </c>
      <c r="H235" s="132">
        <v>0</v>
      </c>
      <c r="I235" s="132">
        <v>0</v>
      </c>
      <c r="J235" s="132">
        <v>0</v>
      </c>
      <c r="K235" s="132">
        <v>0</v>
      </c>
      <c r="L235" s="132">
        <v>0</v>
      </c>
      <c r="M235" s="132">
        <v>0</v>
      </c>
      <c r="N235" s="132">
        <v>0</v>
      </c>
      <c r="O235" s="58"/>
    </row>
    <row r="236" spans="1:15" s="85" customFormat="1" ht="12.75" customHeight="1">
      <c r="A236" s="42" t="s">
        <v>69</v>
      </c>
      <c r="B236" s="138">
        <v>7</v>
      </c>
      <c r="C236" s="138">
        <v>3</v>
      </c>
      <c r="D236" s="138">
        <v>0</v>
      </c>
      <c r="E236" s="138">
        <v>2</v>
      </c>
      <c r="F236" s="138">
        <v>0</v>
      </c>
      <c r="G236" s="138">
        <v>0</v>
      </c>
      <c r="H236" s="138">
        <v>1</v>
      </c>
      <c r="I236" s="138">
        <v>1</v>
      </c>
      <c r="J236" s="138">
        <v>0</v>
      </c>
      <c r="K236" s="138">
        <v>0</v>
      </c>
      <c r="L236" s="138">
        <v>0</v>
      </c>
      <c r="M236" s="138">
        <v>0</v>
      </c>
      <c r="N236" s="138">
        <v>0</v>
      </c>
      <c r="O236" s="140"/>
    </row>
    <row r="237" spans="1:15" ht="12.75" customHeight="1">
      <c r="A237" s="40" t="s">
        <v>160</v>
      </c>
      <c r="B237" s="132">
        <v>4</v>
      </c>
      <c r="C237" s="132">
        <v>1</v>
      </c>
      <c r="D237" s="132">
        <v>0</v>
      </c>
      <c r="E237" s="132">
        <v>1</v>
      </c>
      <c r="F237" s="132">
        <v>0</v>
      </c>
      <c r="G237" s="132">
        <v>0</v>
      </c>
      <c r="H237" s="132">
        <v>1</v>
      </c>
      <c r="I237" s="132">
        <v>1</v>
      </c>
      <c r="J237" s="132">
        <v>0</v>
      </c>
      <c r="K237" s="132">
        <v>0</v>
      </c>
      <c r="L237" s="132">
        <v>0</v>
      </c>
      <c r="M237" s="132">
        <v>0</v>
      </c>
      <c r="N237" s="132">
        <v>0</v>
      </c>
      <c r="O237" s="58"/>
    </row>
    <row r="238" spans="1:15" ht="13.2">
      <c r="A238" s="40" t="s">
        <v>162</v>
      </c>
      <c r="B238" s="132">
        <v>3</v>
      </c>
      <c r="C238" s="132">
        <v>2</v>
      </c>
      <c r="D238" s="132">
        <v>0</v>
      </c>
      <c r="E238" s="132">
        <v>1</v>
      </c>
      <c r="F238" s="132">
        <v>0</v>
      </c>
      <c r="G238" s="132">
        <v>0</v>
      </c>
      <c r="H238" s="132">
        <v>0</v>
      </c>
      <c r="I238" s="132">
        <v>0</v>
      </c>
      <c r="J238" s="132">
        <v>0</v>
      </c>
      <c r="K238" s="132">
        <v>0</v>
      </c>
      <c r="L238" s="132">
        <v>0</v>
      </c>
      <c r="M238" s="132">
        <v>0</v>
      </c>
      <c r="N238" s="132">
        <v>0</v>
      </c>
      <c r="O238" s="58"/>
    </row>
    <row r="239" spans="1:15" ht="12.75" customHeight="1">
      <c r="A239" s="130" t="s">
        <v>280</v>
      </c>
      <c r="B239" s="131">
        <v>1</v>
      </c>
      <c r="C239" s="131">
        <v>0</v>
      </c>
      <c r="D239" s="131">
        <v>0</v>
      </c>
      <c r="E239" s="131">
        <v>0</v>
      </c>
      <c r="F239" s="131">
        <v>0</v>
      </c>
      <c r="G239" s="131">
        <v>0</v>
      </c>
      <c r="H239" s="131">
        <v>1</v>
      </c>
      <c r="I239" s="131">
        <v>0</v>
      </c>
      <c r="J239" s="131">
        <v>0</v>
      </c>
      <c r="K239" s="131">
        <v>0</v>
      </c>
      <c r="L239" s="131">
        <v>0</v>
      </c>
      <c r="M239" s="131">
        <v>0</v>
      </c>
      <c r="N239" s="131">
        <v>0</v>
      </c>
      <c r="O239" s="58"/>
    </row>
    <row r="240" spans="1:15" ht="12.75" customHeight="1">
      <c r="A240" s="40" t="s">
        <v>160</v>
      </c>
      <c r="B240" s="132">
        <v>1</v>
      </c>
      <c r="C240" s="132">
        <v>0</v>
      </c>
      <c r="D240" s="132">
        <v>0</v>
      </c>
      <c r="E240" s="132">
        <v>0</v>
      </c>
      <c r="F240" s="132">
        <v>0</v>
      </c>
      <c r="G240" s="132">
        <v>0</v>
      </c>
      <c r="H240" s="132">
        <v>1</v>
      </c>
      <c r="I240" s="132">
        <v>0</v>
      </c>
      <c r="J240" s="132">
        <v>0</v>
      </c>
      <c r="K240" s="132">
        <v>0</v>
      </c>
      <c r="L240" s="132">
        <v>0</v>
      </c>
      <c r="M240" s="132">
        <v>0</v>
      </c>
      <c r="N240" s="132">
        <v>0</v>
      </c>
      <c r="O240" s="58"/>
    </row>
    <row r="241" spans="1:15" ht="12.75" customHeight="1">
      <c r="A241" s="40" t="s">
        <v>281</v>
      </c>
      <c r="B241" s="131">
        <v>2</v>
      </c>
      <c r="C241" s="131">
        <v>0</v>
      </c>
      <c r="D241" s="131">
        <v>0</v>
      </c>
      <c r="E241" s="131">
        <v>0</v>
      </c>
      <c r="F241" s="131">
        <v>0</v>
      </c>
      <c r="G241" s="131">
        <v>0</v>
      </c>
      <c r="H241" s="131">
        <v>0</v>
      </c>
      <c r="I241" s="131">
        <v>0</v>
      </c>
      <c r="J241" s="131">
        <v>1</v>
      </c>
      <c r="K241" s="131">
        <v>1</v>
      </c>
      <c r="L241" s="131">
        <v>0</v>
      </c>
      <c r="M241" s="131">
        <v>0</v>
      </c>
      <c r="N241" s="131">
        <v>0</v>
      </c>
      <c r="O241" s="58"/>
    </row>
    <row r="242" spans="1:15" ht="12.75" customHeight="1">
      <c r="A242" s="40" t="s">
        <v>158</v>
      </c>
      <c r="B242" s="132">
        <v>2</v>
      </c>
      <c r="C242" s="132">
        <v>0</v>
      </c>
      <c r="D242" s="132">
        <v>0</v>
      </c>
      <c r="E242" s="132">
        <v>0</v>
      </c>
      <c r="F242" s="132">
        <v>0</v>
      </c>
      <c r="G242" s="132">
        <v>0</v>
      </c>
      <c r="H242" s="132">
        <v>0</v>
      </c>
      <c r="I242" s="132">
        <v>0</v>
      </c>
      <c r="J242" s="132">
        <v>1</v>
      </c>
      <c r="K242" s="132">
        <v>1</v>
      </c>
      <c r="L242" s="132">
        <v>0</v>
      </c>
      <c r="M242" s="132">
        <v>0</v>
      </c>
      <c r="N242" s="132">
        <v>0</v>
      </c>
      <c r="O242" s="58"/>
    </row>
    <row r="243" spans="1:15" s="88" customFormat="1" ht="12.75" customHeight="1">
      <c r="A243" s="42" t="s">
        <v>45</v>
      </c>
      <c r="B243" s="138">
        <v>17</v>
      </c>
      <c r="C243" s="138">
        <v>4</v>
      </c>
      <c r="D243" s="138">
        <v>0</v>
      </c>
      <c r="E243" s="138">
        <v>0</v>
      </c>
      <c r="F243" s="138">
        <v>1</v>
      </c>
      <c r="G243" s="138">
        <v>0</v>
      </c>
      <c r="H243" s="138">
        <v>1</v>
      </c>
      <c r="I243" s="138">
        <v>2</v>
      </c>
      <c r="J243" s="138">
        <v>2</v>
      </c>
      <c r="K243" s="138">
        <v>2</v>
      </c>
      <c r="L243" s="138">
        <v>0</v>
      </c>
      <c r="M243" s="138">
        <v>4</v>
      </c>
      <c r="N243" s="138">
        <v>1</v>
      </c>
      <c r="O243" s="140"/>
    </row>
    <row r="244" spans="1:15" ht="12.75" customHeight="1">
      <c r="A244" s="40" t="s">
        <v>159</v>
      </c>
      <c r="B244" s="132">
        <v>2</v>
      </c>
      <c r="C244" s="132">
        <v>0</v>
      </c>
      <c r="D244" s="132">
        <v>0</v>
      </c>
      <c r="E244" s="132">
        <v>0</v>
      </c>
      <c r="F244" s="132">
        <v>0</v>
      </c>
      <c r="G244" s="132">
        <v>0</v>
      </c>
      <c r="H244" s="132">
        <v>0</v>
      </c>
      <c r="I244" s="132">
        <v>1</v>
      </c>
      <c r="J244" s="132">
        <v>0</v>
      </c>
      <c r="K244" s="132">
        <v>0</v>
      </c>
      <c r="L244" s="132">
        <v>0</v>
      </c>
      <c r="M244" s="132">
        <v>1</v>
      </c>
      <c r="N244" s="132">
        <v>0</v>
      </c>
      <c r="O244" s="133"/>
    </row>
    <row r="245" spans="1:15" ht="12.75" customHeight="1">
      <c r="A245" s="40" t="s">
        <v>158</v>
      </c>
      <c r="B245" s="132">
        <v>6</v>
      </c>
      <c r="C245" s="132">
        <v>4</v>
      </c>
      <c r="D245" s="132">
        <v>0</v>
      </c>
      <c r="E245" s="132">
        <v>0</v>
      </c>
      <c r="F245" s="132">
        <v>0</v>
      </c>
      <c r="G245" s="132">
        <v>0</v>
      </c>
      <c r="H245" s="132">
        <v>0</v>
      </c>
      <c r="I245" s="132">
        <v>0</v>
      </c>
      <c r="J245" s="132">
        <v>1</v>
      </c>
      <c r="K245" s="132">
        <v>1</v>
      </c>
      <c r="L245" s="132">
        <v>0</v>
      </c>
      <c r="M245" s="132">
        <v>0</v>
      </c>
      <c r="N245" s="132">
        <v>0</v>
      </c>
      <c r="O245" s="133"/>
    </row>
    <row r="246" spans="1:15" ht="12.75" customHeight="1">
      <c r="A246" s="40" t="s">
        <v>160</v>
      </c>
      <c r="B246" s="132">
        <v>1</v>
      </c>
      <c r="C246" s="132">
        <v>0</v>
      </c>
      <c r="D246" s="132">
        <v>0</v>
      </c>
      <c r="E246" s="132">
        <v>0</v>
      </c>
      <c r="F246" s="132">
        <v>0</v>
      </c>
      <c r="G246" s="132">
        <v>0</v>
      </c>
      <c r="H246" s="132">
        <v>0</v>
      </c>
      <c r="I246" s="132">
        <v>0</v>
      </c>
      <c r="J246" s="132">
        <v>0</v>
      </c>
      <c r="K246" s="132">
        <v>0</v>
      </c>
      <c r="L246" s="132">
        <v>0</v>
      </c>
      <c r="M246" s="132">
        <v>0</v>
      </c>
      <c r="N246" s="132">
        <v>1</v>
      </c>
      <c r="O246" s="133"/>
    </row>
    <row r="247" spans="1:15" ht="12.75" customHeight="1">
      <c r="A247" s="40" t="s">
        <v>161</v>
      </c>
      <c r="B247" s="132">
        <v>3</v>
      </c>
      <c r="C247" s="132">
        <v>0</v>
      </c>
      <c r="D247" s="132">
        <v>0</v>
      </c>
      <c r="E247" s="132">
        <v>0</v>
      </c>
      <c r="F247" s="132">
        <v>1</v>
      </c>
      <c r="G247" s="132">
        <v>0</v>
      </c>
      <c r="H247" s="132">
        <v>0</v>
      </c>
      <c r="I247" s="132">
        <v>1</v>
      </c>
      <c r="J247" s="132">
        <v>0</v>
      </c>
      <c r="K247" s="132">
        <v>0</v>
      </c>
      <c r="L247" s="132">
        <v>0</v>
      </c>
      <c r="M247" s="132">
        <v>1</v>
      </c>
      <c r="N247" s="132">
        <v>0</v>
      </c>
      <c r="O247" s="133"/>
    </row>
    <row r="248" spans="1:15" s="8" customFormat="1" ht="12.75" customHeight="1">
      <c r="A248" s="40" t="s">
        <v>162</v>
      </c>
      <c r="B248" s="132">
        <v>5</v>
      </c>
      <c r="C248" s="132">
        <v>0</v>
      </c>
      <c r="D248" s="132">
        <v>0</v>
      </c>
      <c r="E248" s="132">
        <v>0</v>
      </c>
      <c r="F248" s="132">
        <v>0</v>
      </c>
      <c r="G248" s="132">
        <v>0</v>
      </c>
      <c r="H248" s="132">
        <v>1</v>
      </c>
      <c r="I248" s="132">
        <v>0</v>
      </c>
      <c r="J248" s="132">
        <v>1</v>
      </c>
      <c r="K248" s="132">
        <v>1</v>
      </c>
      <c r="L248" s="132">
        <v>0</v>
      </c>
      <c r="M248" s="132">
        <v>2</v>
      </c>
      <c r="N248" s="132">
        <v>0</v>
      </c>
      <c r="O248" s="133"/>
    </row>
    <row r="249" spans="1:15" s="88" customFormat="1" ht="12.75" customHeight="1">
      <c r="A249" s="137" t="s">
        <v>115</v>
      </c>
      <c r="B249" s="138">
        <v>3</v>
      </c>
      <c r="C249" s="138">
        <v>0</v>
      </c>
      <c r="D249" s="138">
        <v>0</v>
      </c>
      <c r="E249" s="138">
        <v>0</v>
      </c>
      <c r="F249" s="138">
        <v>1</v>
      </c>
      <c r="G249" s="138">
        <v>0</v>
      </c>
      <c r="H249" s="138">
        <v>0</v>
      </c>
      <c r="I249" s="138">
        <v>0</v>
      </c>
      <c r="J249" s="138">
        <v>0</v>
      </c>
      <c r="K249" s="138">
        <v>0</v>
      </c>
      <c r="L249" s="138">
        <v>2</v>
      </c>
      <c r="M249" s="138">
        <v>0</v>
      </c>
      <c r="N249" s="138">
        <v>0</v>
      </c>
      <c r="O249" s="140"/>
    </row>
    <row r="250" spans="1:15" s="8" customFormat="1" ht="12.75" customHeight="1">
      <c r="A250" s="40" t="s">
        <v>159</v>
      </c>
      <c r="B250" s="132">
        <v>2</v>
      </c>
      <c r="C250" s="132">
        <v>0</v>
      </c>
      <c r="D250" s="132">
        <v>0</v>
      </c>
      <c r="E250" s="132">
        <v>0</v>
      </c>
      <c r="F250" s="132">
        <v>1</v>
      </c>
      <c r="G250" s="132">
        <v>0</v>
      </c>
      <c r="H250" s="132">
        <v>0</v>
      </c>
      <c r="I250" s="132">
        <v>0</v>
      </c>
      <c r="J250" s="132">
        <v>0</v>
      </c>
      <c r="K250" s="132">
        <v>0</v>
      </c>
      <c r="L250" s="132">
        <v>1</v>
      </c>
      <c r="M250" s="132">
        <v>0</v>
      </c>
      <c r="N250" s="132">
        <v>0</v>
      </c>
      <c r="O250" s="58"/>
    </row>
    <row r="251" spans="1:15" ht="12.75" customHeight="1">
      <c r="A251" s="40" t="s">
        <v>161</v>
      </c>
      <c r="B251" s="132">
        <v>1</v>
      </c>
      <c r="C251" s="132">
        <v>0</v>
      </c>
      <c r="D251" s="132">
        <v>0</v>
      </c>
      <c r="E251" s="132">
        <v>0</v>
      </c>
      <c r="F251" s="132">
        <v>0</v>
      </c>
      <c r="G251" s="132">
        <v>0</v>
      </c>
      <c r="H251" s="132">
        <v>0</v>
      </c>
      <c r="I251" s="132">
        <v>0</v>
      </c>
      <c r="J251" s="132">
        <v>0</v>
      </c>
      <c r="K251" s="132">
        <v>0</v>
      </c>
      <c r="L251" s="132">
        <v>1</v>
      </c>
      <c r="M251" s="132">
        <v>0</v>
      </c>
      <c r="N251" s="132">
        <v>0</v>
      </c>
      <c r="O251" s="58"/>
    </row>
    <row r="252" spans="1:15" s="88" customFormat="1" ht="12.75" customHeight="1">
      <c r="A252" s="137" t="s">
        <v>116</v>
      </c>
      <c r="B252" s="138">
        <v>2</v>
      </c>
      <c r="C252" s="138">
        <v>1</v>
      </c>
      <c r="D252" s="138">
        <v>0</v>
      </c>
      <c r="E252" s="138">
        <v>0</v>
      </c>
      <c r="F252" s="138">
        <v>0</v>
      </c>
      <c r="G252" s="138">
        <v>0</v>
      </c>
      <c r="H252" s="138">
        <v>0</v>
      </c>
      <c r="I252" s="138">
        <v>0</v>
      </c>
      <c r="J252" s="138">
        <v>0</v>
      </c>
      <c r="K252" s="138">
        <v>1</v>
      </c>
      <c r="L252" s="138">
        <v>0</v>
      </c>
      <c r="M252" s="138">
        <v>0</v>
      </c>
      <c r="N252" s="138">
        <v>0</v>
      </c>
      <c r="O252" s="140"/>
    </row>
    <row r="253" spans="1:15" ht="12.75" customHeight="1">
      <c r="A253" s="40" t="s">
        <v>158</v>
      </c>
      <c r="B253" s="132">
        <v>1</v>
      </c>
      <c r="C253" s="132">
        <v>1</v>
      </c>
      <c r="D253" s="132">
        <v>0</v>
      </c>
      <c r="E253" s="132">
        <v>0</v>
      </c>
      <c r="F253" s="132">
        <v>0</v>
      </c>
      <c r="G253" s="132">
        <v>0</v>
      </c>
      <c r="H253" s="132">
        <v>0</v>
      </c>
      <c r="I253" s="132">
        <v>0</v>
      </c>
      <c r="J253" s="132">
        <v>0</v>
      </c>
      <c r="K253" s="132">
        <v>0</v>
      </c>
      <c r="L253" s="132">
        <v>0</v>
      </c>
      <c r="M253" s="132">
        <v>0</v>
      </c>
      <c r="N253" s="132">
        <v>0</v>
      </c>
      <c r="O253" s="58"/>
    </row>
    <row r="254" spans="1:15" ht="12.75" customHeight="1">
      <c r="A254" s="40" t="s">
        <v>162</v>
      </c>
      <c r="B254" s="132">
        <v>1</v>
      </c>
      <c r="C254" s="132">
        <v>0</v>
      </c>
      <c r="D254" s="132">
        <v>0</v>
      </c>
      <c r="E254" s="132">
        <v>0</v>
      </c>
      <c r="F254" s="132">
        <v>0</v>
      </c>
      <c r="G254" s="132">
        <v>0</v>
      </c>
      <c r="H254" s="132">
        <v>0</v>
      </c>
      <c r="I254" s="132">
        <v>0</v>
      </c>
      <c r="J254" s="132">
        <v>0</v>
      </c>
      <c r="K254" s="132">
        <v>1</v>
      </c>
      <c r="L254" s="132">
        <v>0</v>
      </c>
      <c r="M254" s="132">
        <v>0</v>
      </c>
      <c r="N254" s="132">
        <v>0</v>
      </c>
      <c r="O254" s="58"/>
    </row>
    <row r="255" spans="1:15" s="88" customFormat="1" ht="12.75" customHeight="1">
      <c r="A255" s="137" t="s">
        <v>117</v>
      </c>
      <c r="B255" s="138">
        <v>2</v>
      </c>
      <c r="C255" s="138">
        <v>0</v>
      </c>
      <c r="D255" s="138">
        <v>1</v>
      </c>
      <c r="E255" s="138">
        <v>1</v>
      </c>
      <c r="F255" s="138">
        <v>0</v>
      </c>
      <c r="G255" s="138">
        <v>0</v>
      </c>
      <c r="H255" s="138">
        <v>0</v>
      </c>
      <c r="I255" s="138">
        <v>0</v>
      </c>
      <c r="J255" s="138">
        <v>0</v>
      </c>
      <c r="K255" s="138">
        <v>0</v>
      </c>
      <c r="L255" s="138">
        <v>0</v>
      </c>
      <c r="M255" s="138">
        <v>0</v>
      </c>
      <c r="N255" s="138">
        <v>0</v>
      </c>
      <c r="O255" s="140"/>
    </row>
    <row r="256" spans="1:15" ht="12.75" customHeight="1">
      <c r="A256" s="40" t="s">
        <v>80</v>
      </c>
      <c r="B256" s="132">
        <v>2</v>
      </c>
      <c r="C256" s="132">
        <v>0</v>
      </c>
      <c r="D256" s="132">
        <v>1</v>
      </c>
      <c r="E256" s="132">
        <v>1</v>
      </c>
      <c r="F256" s="132">
        <v>0</v>
      </c>
      <c r="G256" s="132">
        <v>0</v>
      </c>
      <c r="H256" s="132">
        <v>0</v>
      </c>
      <c r="I256" s="132">
        <v>0</v>
      </c>
      <c r="J256" s="132">
        <v>0</v>
      </c>
      <c r="K256" s="132">
        <v>0</v>
      </c>
      <c r="L256" s="132">
        <v>0</v>
      </c>
      <c r="M256" s="132">
        <v>0</v>
      </c>
      <c r="N256" s="132">
        <v>0</v>
      </c>
      <c r="O256" s="58"/>
    </row>
    <row r="257" spans="1:18" s="88" customFormat="1" ht="12.75" customHeight="1">
      <c r="A257" s="137" t="s">
        <v>81</v>
      </c>
      <c r="B257" s="138">
        <v>1</v>
      </c>
      <c r="C257" s="138">
        <v>0</v>
      </c>
      <c r="D257" s="138">
        <v>0</v>
      </c>
      <c r="E257" s="138">
        <v>0</v>
      </c>
      <c r="F257" s="138">
        <v>0</v>
      </c>
      <c r="G257" s="138">
        <v>0</v>
      </c>
      <c r="H257" s="138">
        <v>0</v>
      </c>
      <c r="I257" s="138">
        <v>0</v>
      </c>
      <c r="J257" s="138">
        <v>0</v>
      </c>
      <c r="K257" s="138">
        <v>1</v>
      </c>
      <c r="L257" s="138">
        <v>0</v>
      </c>
      <c r="M257" s="138">
        <v>0</v>
      </c>
      <c r="N257" s="138">
        <v>0</v>
      </c>
      <c r="O257" s="140"/>
    </row>
    <row r="258" spans="1:18" ht="12.75" customHeight="1">
      <c r="A258" s="40" t="s">
        <v>80</v>
      </c>
      <c r="B258" s="132">
        <v>1</v>
      </c>
      <c r="C258" s="132">
        <v>0</v>
      </c>
      <c r="D258" s="132">
        <v>0</v>
      </c>
      <c r="E258" s="132">
        <v>0</v>
      </c>
      <c r="F258" s="132">
        <v>0</v>
      </c>
      <c r="G258" s="132">
        <v>0</v>
      </c>
      <c r="H258" s="132">
        <v>0</v>
      </c>
      <c r="I258" s="132">
        <v>0</v>
      </c>
      <c r="J258" s="132">
        <v>0</v>
      </c>
      <c r="K258" s="132">
        <v>1</v>
      </c>
      <c r="L258" s="132">
        <v>0</v>
      </c>
      <c r="M258" s="132">
        <v>0</v>
      </c>
      <c r="N258" s="132">
        <v>0</v>
      </c>
      <c r="O258" s="58"/>
    </row>
    <row r="259" spans="1:18" s="85" customFormat="1" ht="12.75" customHeight="1">
      <c r="A259" s="42" t="s">
        <v>282</v>
      </c>
      <c r="B259" s="138">
        <v>1</v>
      </c>
      <c r="C259" s="138">
        <v>0</v>
      </c>
      <c r="D259" s="138">
        <v>0</v>
      </c>
      <c r="E259" s="138">
        <v>1</v>
      </c>
      <c r="F259" s="138">
        <v>0</v>
      </c>
      <c r="G259" s="138">
        <v>0</v>
      </c>
      <c r="H259" s="138">
        <v>0</v>
      </c>
      <c r="I259" s="138">
        <v>0</v>
      </c>
      <c r="J259" s="138">
        <v>0</v>
      </c>
      <c r="K259" s="138">
        <v>0</v>
      </c>
      <c r="L259" s="138">
        <v>0</v>
      </c>
      <c r="M259" s="138">
        <v>0</v>
      </c>
      <c r="N259" s="138">
        <v>0</v>
      </c>
      <c r="O259" s="140"/>
    </row>
    <row r="260" spans="1:18" s="8" customFormat="1" ht="12.75" customHeight="1">
      <c r="A260" s="40" t="s">
        <v>80</v>
      </c>
      <c r="B260" s="132">
        <v>1</v>
      </c>
      <c r="C260" s="132">
        <v>0</v>
      </c>
      <c r="D260" s="132">
        <v>0</v>
      </c>
      <c r="E260" s="132">
        <v>1</v>
      </c>
      <c r="F260" s="132">
        <v>0</v>
      </c>
      <c r="G260" s="132">
        <v>0</v>
      </c>
      <c r="H260" s="132">
        <v>0</v>
      </c>
      <c r="I260" s="132">
        <v>0</v>
      </c>
      <c r="J260" s="132">
        <v>0</v>
      </c>
      <c r="K260" s="132">
        <v>0</v>
      </c>
      <c r="L260" s="132">
        <v>0</v>
      </c>
      <c r="M260" s="132">
        <v>0</v>
      </c>
      <c r="N260" s="132">
        <v>0</v>
      </c>
      <c r="O260" s="58"/>
      <c r="P260" s="6"/>
      <c r="Q260" s="6"/>
      <c r="R260" s="6"/>
    </row>
    <row r="261" spans="1:18" s="88" customFormat="1" ht="12.75" customHeight="1">
      <c r="A261" s="42" t="s">
        <v>47</v>
      </c>
      <c r="B261" s="138">
        <v>3</v>
      </c>
      <c r="C261" s="138">
        <v>0</v>
      </c>
      <c r="D261" s="138">
        <v>0</v>
      </c>
      <c r="E261" s="138">
        <v>0</v>
      </c>
      <c r="F261" s="138">
        <v>0</v>
      </c>
      <c r="G261" s="138">
        <v>0</v>
      </c>
      <c r="H261" s="138">
        <v>0</v>
      </c>
      <c r="I261" s="138">
        <v>0</v>
      </c>
      <c r="J261" s="138">
        <v>1</v>
      </c>
      <c r="K261" s="138">
        <v>2</v>
      </c>
      <c r="L261" s="138">
        <v>0</v>
      </c>
      <c r="M261" s="138">
        <v>0</v>
      </c>
      <c r="N261" s="138">
        <v>0</v>
      </c>
      <c r="O261" s="140"/>
    </row>
    <row r="262" spans="1:18" ht="12.75" customHeight="1">
      <c r="A262" s="44" t="s">
        <v>161</v>
      </c>
      <c r="B262" s="134">
        <v>3</v>
      </c>
      <c r="C262" s="134">
        <v>0</v>
      </c>
      <c r="D262" s="134">
        <v>0</v>
      </c>
      <c r="E262" s="134">
        <v>0</v>
      </c>
      <c r="F262" s="134">
        <v>0</v>
      </c>
      <c r="G262" s="134">
        <v>0</v>
      </c>
      <c r="H262" s="134">
        <v>0</v>
      </c>
      <c r="I262" s="134">
        <v>0</v>
      </c>
      <c r="J262" s="134">
        <v>1</v>
      </c>
      <c r="K262" s="134">
        <v>2</v>
      </c>
      <c r="L262" s="134">
        <v>0</v>
      </c>
      <c r="M262" s="134">
        <v>0</v>
      </c>
      <c r="N262" s="134">
        <v>0</v>
      </c>
      <c r="O262" s="58"/>
    </row>
    <row r="263" spans="1:18" s="8" customFormat="1" ht="12.75" customHeight="1">
      <c r="A263" s="142" t="s">
        <v>306</v>
      </c>
      <c r="B263" s="143"/>
      <c r="C263" s="143"/>
      <c r="D263" s="143"/>
      <c r="E263" s="143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6"/>
      <c r="Q263" s="6"/>
    </row>
    <row r="264" spans="1:18" ht="12.75" customHeight="1">
      <c r="A264" s="142" t="s">
        <v>118</v>
      </c>
      <c r="B264" s="142"/>
      <c r="C264" s="142"/>
      <c r="D264" s="142"/>
      <c r="E264" s="142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8"/>
      <c r="Q264" s="8"/>
    </row>
    <row r="265" spans="1:18" ht="12.75" customHeight="1">
      <c r="A265" s="40"/>
      <c r="B265" s="133"/>
      <c r="C265" s="133"/>
      <c r="D265" s="133"/>
      <c r="E265" s="133"/>
      <c r="F265" s="133"/>
      <c r="G265" s="133"/>
      <c r="H265" s="133"/>
      <c r="I265" s="133"/>
      <c r="J265" s="133"/>
      <c r="K265" s="133"/>
      <c r="L265" s="58"/>
      <c r="M265" s="58"/>
      <c r="N265" s="58"/>
      <c r="O265" s="58"/>
    </row>
    <row r="266" spans="1:18" s="8" customFormat="1" ht="12.75" customHeight="1">
      <c r="A266" s="40"/>
      <c r="B266" s="133"/>
      <c r="C266" s="133"/>
      <c r="D266" s="133"/>
      <c r="E266" s="133"/>
      <c r="F266" s="133"/>
      <c r="G266" s="133"/>
      <c r="H266" s="133"/>
      <c r="I266" s="133"/>
      <c r="J266" s="133"/>
      <c r="K266" s="133"/>
      <c r="L266" s="58"/>
      <c r="M266" s="58"/>
      <c r="N266" s="58"/>
      <c r="O266" s="58"/>
    </row>
    <row r="267" spans="1:18" ht="12.75" customHeight="1">
      <c r="A267" s="40"/>
      <c r="B267" s="133"/>
      <c r="C267" s="133"/>
      <c r="D267" s="133"/>
      <c r="E267" s="133"/>
      <c r="F267" s="133"/>
      <c r="G267" s="133"/>
      <c r="H267" s="133"/>
      <c r="I267" s="133"/>
      <c r="J267" s="133"/>
      <c r="K267" s="133"/>
      <c r="L267" s="58"/>
      <c r="M267" s="58"/>
      <c r="N267" s="58"/>
      <c r="O267" s="58"/>
    </row>
    <row r="268" spans="1:18" ht="12.75" customHeight="1">
      <c r="A268" s="40"/>
      <c r="B268" s="133"/>
      <c r="C268" s="133"/>
      <c r="D268" s="133"/>
      <c r="E268" s="133"/>
      <c r="F268" s="133"/>
      <c r="G268" s="133"/>
      <c r="H268" s="133"/>
      <c r="I268" s="133"/>
      <c r="J268" s="133"/>
      <c r="K268" s="133"/>
      <c r="L268" s="58"/>
      <c r="M268" s="58"/>
      <c r="N268" s="58"/>
      <c r="O268" s="58"/>
    </row>
    <row r="269" spans="1:18" ht="12.75" customHeight="1">
      <c r="A269" s="40"/>
      <c r="B269" s="133"/>
      <c r="C269" s="133"/>
      <c r="D269" s="133"/>
      <c r="E269" s="133"/>
      <c r="F269" s="133"/>
      <c r="G269" s="133"/>
      <c r="H269" s="133"/>
      <c r="I269" s="133"/>
      <c r="J269" s="133"/>
      <c r="K269" s="133"/>
      <c r="L269" s="58"/>
      <c r="M269" s="58"/>
      <c r="N269" s="58"/>
      <c r="O269" s="58"/>
    </row>
    <row r="270" spans="1:18" ht="12.75" customHeight="1">
      <c r="A270" s="40"/>
      <c r="B270" s="133"/>
      <c r="C270" s="133"/>
      <c r="D270" s="133"/>
      <c r="E270" s="133"/>
      <c r="F270" s="133"/>
      <c r="G270" s="133"/>
      <c r="H270" s="133"/>
      <c r="I270" s="133"/>
      <c r="J270" s="133"/>
      <c r="K270" s="133"/>
      <c r="L270" s="58"/>
      <c r="M270" s="58"/>
      <c r="N270" s="58"/>
      <c r="O270" s="58"/>
    </row>
    <row r="271" spans="1:18" s="8" customFormat="1" ht="12.75" customHeight="1">
      <c r="A271" s="40"/>
      <c r="B271" s="133"/>
      <c r="C271" s="133"/>
      <c r="D271" s="133"/>
      <c r="E271" s="133"/>
      <c r="F271" s="133"/>
      <c r="G271" s="133"/>
      <c r="H271" s="133"/>
      <c r="I271" s="133"/>
      <c r="J271" s="133"/>
      <c r="K271" s="133"/>
      <c r="L271" s="58"/>
      <c r="M271" s="58"/>
      <c r="N271" s="58"/>
      <c r="O271" s="58"/>
    </row>
    <row r="272" spans="1:18" ht="12.75" customHeight="1">
      <c r="A272" s="40"/>
      <c r="B272" s="133"/>
      <c r="C272" s="133"/>
      <c r="D272" s="133"/>
      <c r="E272" s="133"/>
      <c r="F272" s="133"/>
      <c r="G272" s="133"/>
      <c r="H272" s="133"/>
      <c r="I272" s="133"/>
      <c r="J272" s="133"/>
      <c r="K272" s="133"/>
      <c r="L272" s="58"/>
      <c r="M272" s="58"/>
      <c r="N272" s="58"/>
      <c r="O272" s="58"/>
    </row>
    <row r="273" spans="1:15" ht="12.75" customHeight="1">
      <c r="A273" s="40"/>
      <c r="B273" s="133"/>
      <c r="C273" s="133"/>
      <c r="D273" s="133"/>
      <c r="E273" s="133"/>
      <c r="F273" s="133"/>
      <c r="G273" s="133"/>
      <c r="H273" s="133"/>
      <c r="I273" s="133"/>
      <c r="J273" s="133"/>
      <c r="K273" s="133"/>
      <c r="L273" s="58"/>
      <c r="M273" s="58"/>
      <c r="N273" s="58"/>
      <c r="O273" s="58"/>
    </row>
    <row r="274" spans="1:15" s="8" customFormat="1" ht="12.75" customHeight="1">
      <c r="A274" s="40"/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58"/>
      <c r="M274" s="58"/>
      <c r="N274" s="58"/>
      <c r="O274" s="58"/>
    </row>
    <row r="275" spans="1:15" ht="12.75" customHeight="1">
      <c r="A275" s="40"/>
      <c r="B275" s="133"/>
      <c r="C275" s="133"/>
      <c r="D275" s="133"/>
      <c r="E275" s="133"/>
      <c r="F275" s="133"/>
      <c r="G275" s="133"/>
      <c r="H275" s="133"/>
      <c r="I275" s="133"/>
      <c r="J275" s="133"/>
      <c r="K275" s="133"/>
      <c r="L275" s="58"/>
      <c r="M275" s="58"/>
      <c r="N275" s="58"/>
      <c r="O275" s="58"/>
    </row>
    <row r="276" spans="1:15" s="8" customFormat="1" ht="12.75" customHeight="1">
      <c r="A276" s="10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5" ht="12.75" customHeight="1">
      <c r="A277" s="10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5" ht="12.75" customHeight="1">
      <c r="A278" s="10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5" ht="12.75" customHeight="1">
      <c r="A279" s="10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5" ht="12.75" customHeight="1">
      <c r="A280" s="10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5" ht="12.75" customHeight="1">
      <c r="A281" s="9"/>
      <c r="B281" s="3"/>
      <c r="C281" s="3"/>
      <c r="D281" s="3"/>
      <c r="E281" s="3"/>
      <c r="F281" s="3"/>
      <c r="G281" s="3"/>
      <c r="H281" s="3"/>
      <c r="I281" s="3"/>
      <c r="J281" s="3"/>
      <c r="K281" s="3"/>
    </row>
    <row r="282" spans="1:15" ht="12.75" customHeight="1">
      <c r="A282" s="10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5" ht="12.75" customHeight="1">
      <c r="A283" s="9"/>
      <c r="B283" s="3"/>
      <c r="C283" s="3"/>
      <c r="D283" s="3"/>
      <c r="E283" s="3"/>
      <c r="F283" s="3"/>
      <c r="G283" s="3"/>
      <c r="H283" s="3"/>
      <c r="I283" s="3"/>
      <c r="J283" s="3"/>
      <c r="K283" s="3"/>
    </row>
    <row r="284" spans="1:15" s="8" customFormat="1" ht="12.75" customHeight="1">
      <c r="A284" s="10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5" ht="12.75" customHeight="1">
      <c r="A285" s="9"/>
      <c r="B285" s="3"/>
      <c r="C285" s="3"/>
      <c r="D285" s="3"/>
      <c r="E285" s="3"/>
      <c r="F285" s="3"/>
      <c r="G285" s="3"/>
      <c r="H285" s="3"/>
      <c r="I285" s="3"/>
      <c r="J285" s="3"/>
      <c r="K285" s="3"/>
    </row>
    <row r="286" spans="1:15" s="8" customFormat="1" ht="12.75" customHeight="1">
      <c r="A286" s="10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5" ht="12.75" customHeight="1">
      <c r="A287" s="9"/>
      <c r="B287" s="3"/>
      <c r="C287" s="3"/>
      <c r="D287" s="3"/>
      <c r="E287" s="3"/>
      <c r="F287" s="3"/>
      <c r="G287" s="3"/>
      <c r="H287" s="3"/>
      <c r="I287" s="3"/>
      <c r="J287" s="3"/>
      <c r="K287" s="3"/>
    </row>
    <row r="288" spans="1:15" s="8" customFormat="1" ht="12.75" customHeight="1">
      <c r="A288" s="10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s="8" customFormat="1" ht="12.75" customHeight="1">
      <c r="A289" s="10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ht="12.75" customHeight="1">
      <c r="A290" s="9"/>
      <c r="B290" s="3"/>
      <c r="C290" s="3"/>
      <c r="D290" s="3"/>
      <c r="E290" s="3"/>
      <c r="F290" s="3"/>
      <c r="G290" s="3"/>
      <c r="H290" s="3"/>
      <c r="I290" s="3"/>
      <c r="J290" s="3"/>
      <c r="K290" s="3"/>
    </row>
    <row r="291" spans="1:11" ht="12.75" customHeight="1">
      <c r="A291" s="10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ht="12.75" customHeight="1">
      <c r="A292" s="10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s="8" customFormat="1" ht="12.75" customHeight="1">
      <c r="A293" s="10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ht="12.75" customHeight="1">
      <c r="A294" s="10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ht="12.75" customHeight="1">
      <c r="A295" s="9"/>
      <c r="B295" s="3"/>
      <c r="C295" s="3"/>
      <c r="D295" s="3"/>
      <c r="E295" s="3"/>
      <c r="F295" s="3"/>
      <c r="G295" s="3"/>
      <c r="H295" s="3"/>
      <c r="I295" s="3"/>
      <c r="J295" s="3"/>
      <c r="K295" s="3"/>
    </row>
    <row r="296" spans="1:11" ht="12.75" customHeight="1">
      <c r="A296" s="10"/>
      <c r="B296" s="4"/>
      <c r="C296" s="4">
        <v>21</v>
      </c>
      <c r="D296" s="4"/>
      <c r="E296" s="4"/>
      <c r="F296" s="4"/>
      <c r="G296" s="4"/>
      <c r="H296" s="4"/>
      <c r="I296" s="4"/>
      <c r="J296" s="4"/>
      <c r="K296" s="4"/>
    </row>
    <row r="297" spans="1:11" ht="12.75" customHeight="1">
      <c r="A297" s="10"/>
      <c r="B297" s="4"/>
      <c r="C297" s="4">
        <v>6</v>
      </c>
      <c r="D297" s="4"/>
      <c r="E297" s="4"/>
      <c r="F297" s="4"/>
      <c r="G297" s="4"/>
      <c r="H297" s="4"/>
      <c r="I297" s="4"/>
      <c r="J297" s="4"/>
      <c r="K297" s="4"/>
    </row>
    <row r="298" spans="1:11" ht="12.75" customHeight="1">
      <c r="A298" s="10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s="8" customFormat="1" ht="12.75" customHeight="1">
      <c r="A299" s="9"/>
      <c r="B299" s="3"/>
      <c r="C299" s="3"/>
      <c r="D299" s="3"/>
      <c r="E299" s="3"/>
      <c r="F299" s="3"/>
      <c r="G299" s="3"/>
      <c r="H299" s="3"/>
      <c r="I299" s="3"/>
      <c r="J299" s="3"/>
      <c r="K299" s="3"/>
    </row>
    <row r="300" spans="1:11" ht="12.75" customHeight="1">
      <c r="A300" s="10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ht="12.75" customHeight="1">
      <c r="A301" s="9"/>
      <c r="B301" s="3"/>
      <c r="C301" s="3"/>
      <c r="D301" s="3"/>
      <c r="E301" s="3"/>
      <c r="F301" s="3"/>
      <c r="G301" s="3"/>
      <c r="H301" s="3"/>
      <c r="I301" s="3"/>
      <c r="J301" s="3"/>
      <c r="K301" s="3"/>
    </row>
    <row r="302" spans="1:11" ht="12.75" customHeight="1">
      <c r="A302" s="10"/>
      <c r="B302" s="4"/>
      <c r="C302" s="4">
        <v>6</v>
      </c>
      <c r="D302" s="4"/>
      <c r="E302" s="4"/>
      <c r="F302" s="4"/>
      <c r="G302" s="4"/>
      <c r="H302" s="4"/>
      <c r="I302" s="4"/>
      <c r="J302" s="4"/>
      <c r="K302" s="4"/>
    </row>
    <row r="303" spans="1:11" ht="12.75" customHeight="1">
      <c r="A303" s="9"/>
      <c r="B303" s="3"/>
      <c r="C303" s="3">
        <v>1</v>
      </c>
      <c r="D303" s="3"/>
      <c r="E303" s="3"/>
      <c r="F303" s="3"/>
      <c r="G303" s="3"/>
      <c r="H303" s="3"/>
      <c r="I303" s="3"/>
      <c r="J303" s="3"/>
      <c r="K303" s="3"/>
    </row>
    <row r="304" spans="1:11" ht="12.75" customHeight="1">
      <c r="A304" s="10"/>
      <c r="B304" s="4"/>
      <c r="C304" s="4">
        <v>8</v>
      </c>
      <c r="D304" s="4"/>
      <c r="E304" s="4"/>
      <c r="F304" s="4"/>
      <c r="G304" s="4"/>
      <c r="H304" s="4"/>
      <c r="I304" s="4"/>
      <c r="J304" s="4"/>
      <c r="K304" s="4"/>
    </row>
    <row r="305" spans="1:11" ht="12.75" customHeight="1">
      <c r="A305" s="10"/>
      <c r="B305" s="4"/>
      <c r="C305" s="4">
        <v>1</v>
      </c>
      <c r="D305" s="4"/>
      <c r="E305" s="4"/>
      <c r="F305" s="4"/>
      <c r="G305" s="4"/>
      <c r="H305" s="4"/>
      <c r="I305" s="4"/>
      <c r="J305" s="4"/>
      <c r="K305" s="4"/>
    </row>
    <row r="306" spans="1:11" ht="12.75" customHeight="1">
      <c r="A306" s="9"/>
      <c r="B306" s="3"/>
      <c r="C306" s="3">
        <v>1</v>
      </c>
      <c r="D306" s="3"/>
      <c r="E306" s="3"/>
      <c r="F306" s="3"/>
      <c r="G306" s="3"/>
      <c r="H306" s="3"/>
      <c r="I306" s="3"/>
      <c r="J306" s="3"/>
      <c r="K306" s="3"/>
    </row>
    <row r="307" spans="1:11" ht="12.75" customHeight="1">
      <c r="A307" s="10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ht="12.75" customHeight="1">
      <c r="A308" s="10"/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1:11" ht="12.75" customHeight="1">
      <c r="A309" s="9"/>
      <c r="B309" s="3"/>
      <c r="C309" s="3">
        <v>6</v>
      </c>
      <c r="D309" s="3"/>
      <c r="E309" s="3"/>
      <c r="F309" s="3"/>
      <c r="G309" s="3"/>
      <c r="H309" s="3"/>
      <c r="I309" s="3"/>
      <c r="J309" s="3"/>
      <c r="K309" s="3"/>
    </row>
    <row r="310" spans="1:11" ht="12.75" customHeight="1">
      <c r="A310" s="10"/>
      <c r="B310" s="4"/>
      <c r="C310" s="4">
        <v>2</v>
      </c>
      <c r="D310" s="4"/>
      <c r="E310" s="4"/>
      <c r="F310" s="4"/>
      <c r="G310" s="4"/>
      <c r="H310" s="4"/>
      <c r="I310" s="4"/>
      <c r="J310" s="4"/>
      <c r="K310" s="4"/>
    </row>
    <row r="311" spans="1:11" ht="12" customHeight="1">
      <c r="A311" s="9"/>
      <c r="B311" s="3"/>
      <c r="C311" s="3"/>
      <c r="D311" s="3"/>
      <c r="E311" s="3"/>
      <c r="F311" s="3"/>
      <c r="G311" s="3"/>
      <c r="H311" s="3"/>
      <c r="I311" s="3"/>
      <c r="J311" s="3"/>
      <c r="K311" s="3"/>
    </row>
    <row r="312" spans="1:11" ht="12" customHeight="1">
      <c r="A312" s="10"/>
      <c r="B312" s="4"/>
      <c r="C312" s="3"/>
      <c r="D312" s="3"/>
      <c r="E312" s="3"/>
      <c r="F312" s="4"/>
      <c r="G312" s="4"/>
      <c r="H312" s="4"/>
      <c r="I312" s="4"/>
      <c r="J312" s="4"/>
      <c r="K312" s="4"/>
    </row>
    <row r="313" spans="1:11" ht="12.75" customHeight="1">
      <c r="A313" s="10"/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1:11" ht="12.75" customHeight="1">
      <c r="A314" s="10"/>
      <c r="B314" s="4"/>
      <c r="C314" s="4">
        <v>4</v>
      </c>
      <c r="D314" s="4"/>
      <c r="E314" s="4"/>
      <c r="F314" s="4"/>
      <c r="G314" s="4"/>
      <c r="H314" s="4"/>
      <c r="I314" s="4"/>
      <c r="J314" s="4"/>
      <c r="K314" s="4"/>
    </row>
    <row r="315" spans="1:11" ht="12.75" customHeight="1">
      <c r="A315" s="10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11" ht="12.75" customHeight="1">
      <c r="A316" s="9"/>
      <c r="B316" s="3"/>
      <c r="C316" s="3"/>
      <c r="D316" s="3"/>
      <c r="E316" s="3"/>
      <c r="F316" s="3"/>
      <c r="G316" s="3"/>
      <c r="H316" s="3"/>
      <c r="I316" s="3"/>
      <c r="J316" s="3"/>
      <c r="K316" s="3"/>
    </row>
    <row r="317" spans="1:11" ht="12.75" customHeight="1">
      <c r="A317" s="10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11" s="8" customFormat="1" ht="12.75" customHeight="1">
      <c r="A318" s="9"/>
      <c r="B318" s="3"/>
      <c r="C318" s="3">
        <v>14</v>
      </c>
      <c r="D318" s="3"/>
      <c r="E318" s="3"/>
      <c r="F318" s="3"/>
      <c r="G318" s="3"/>
      <c r="H318" s="3"/>
      <c r="I318" s="3"/>
      <c r="J318" s="3"/>
      <c r="K318" s="3"/>
    </row>
    <row r="319" spans="1:11" ht="12.75" customHeight="1">
      <c r="A319" s="10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11" s="8" customFormat="1" ht="12.75" customHeight="1">
      <c r="A320" s="9"/>
      <c r="B320" s="3"/>
      <c r="C320" s="3">
        <v>13</v>
      </c>
      <c r="D320" s="3"/>
      <c r="E320" s="3"/>
      <c r="F320" s="3"/>
      <c r="G320" s="3"/>
      <c r="H320" s="3"/>
      <c r="I320" s="3"/>
      <c r="J320" s="3"/>
      <c r="K320" s="3"/>
    </row>
    <row r="321" spans="1:11" ht="12.75" customHeight="1">
      <c r="A321" s="10"/>
      <c r="B321" s="4"/>
      <c r="C321" s="4">
        <v>1</v>
      </c>
      <c r="D321" s="4"/>
      <c r="E321" s="4"/>
      <c r="F321" s="4"/>
      <c r="G321" s="4"/>
      <c r="H321" s="4"/>
      <c r="I321" s="4"/>
      <c r="J321" s="4"/>
      <c r="K321" s="4"/>
    </row>
    <row r="322" spans="1:11" s="8" customFormat="1" ht="12.75" customHeight="1">
      <c r="A322" s="10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ht="12.75" customHeight="1">
      <c r="A323" s="10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ht="12.75" customHeight="1">
      <c r="A324" s="9"/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spans="1:11" ht="12.75" customHeight="1">
      <c r="A325" s="12"/>
      <c r="B325" s="5"/>
      <c r="C325" s="5"/>
      <c r="D325" s="5"/>
      <c r="E325" s="5"/>
      <c r="F325" s="5"/>
      <c r="G325" s="5"/>
      <c r="H325" s="5"/>
      <c r="I325" s="5"/>
      <c r="J325" s="5"/>
      <c r="K325" s="5"/>
    </row>
    <row r="326" spans="1:11" ht="12.75" customHeight="1">
      <c r="A326" s="13" t="s">
        <v>36</v>
      </c>
      <c r="B326" s="4"/>
      <c r="C326" s="4">
        <v>7</v>
      </c>
      <c r="D326" s="4"/>
      <c r="E326" s="4"/>
      <c r="F326" s="11"/>
      <c r="G326" s="11"/>
      <c r="H326" s="11"/>
      <c r="I326" s="11"/>
      <c r="J326" s="11"/>
      <c r="K326" s="11"/>
    </row>
    <row r="327" spans="1:11" ht="12.75" customHeight="1">
      <c r="A327" s="14" t="s">
        <v>82</v>
      </c>
      <c r="B327" s="15"/>
      <c r="C327" s="15">
        <v>3</v>
      </c>
      <c r="D327" s="15"/>
      <c r="E327" s="15"/>
      <c r="F327" s="15"/>
      <c r="G327" s="15"/>
      <c r="H327" s="15"/>
      <c r="I327" s="15"/>
      <c r="J327" s="15"/>
      <c r="K327" s="15"/>
    </row>
    <row r="328" spans="1:11" ht="12.75" customHeight="1">
      <c r="B328" s="15"/>
      <c r="C328" s="15"/>
      <c r="D328" s="15"/>
      <c r="E328" s="15"/>
      <c r="F328" s="15"/>
      <c r="G328" s="15"/>
      <c r="H328" s="15"/>
      <c r="I328" s="15"/>
      <c r="J328" s="15"/>
      <c r="K328" s="15"/>
    </row>
    <row r="329" spans="1:11" ht="12.75" customHeight="1">
      <c r="A329" s="15"/>
      <c r="B329" s="15"/>
      <c r="C329" s="15">
        <v>4</v>
      </c>
      <c r="D329" s="15"/>
      <c r="E329" s="15"/>
      <c r="F329" s="15"/>
      <c r="G329" s="15"/>
      <c r="H329" s="15"/>
      <c r="I329" s="15"/>
      <c r="J329" s="15"/>
      <c r="K329" s="15"/>
    </row>
    <row r="330" spans="1:11" ht="14.4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</row>
    <row r="331" spans="1:11" ht="14.4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</row>
    <row r="332" spans="1:11" ht="14.4">
      <c r="A332" s="15"/>
      <c r="B332" s="11"/>
      <c r="C332" s="11"/>
      <c r="D332" s="11"/>
      <c r="E332" s="11"/>
      <c r="F332" s="11"/>
      <c r="G332" s="11"/>
      <c r="H332" s="11"/>
      <c r="I332" s="11"/>
      <c r="J332" s="11"/>
      <c r="K332" s="11"/>
    </row>
    <row r="333" spans="1:11" ht="14.4">
      <c r="A333" s="1"/>
      <c r="B333" s="11"/>
      <c r="C333" s="11">
        <v>0</v>
      </c>
      <c r="D333" s="11"/>
      <c r="E333" s="11"/>
      <c r="F333" s="11"/>
      <c r="G333" s="11"/>
      <c r="H333" s="11"/>
      <c r="I333" s="11"/>
      <c r="J333" s="11"/>
      <c r="K333" s="11"/>
    </row>
    <row r="334" spans="1:11" ht="14.4">
      <c r="A334" s="15"/>
      <c r="B334" s="11"/>
      <c r="C334" s="11">
        <v>4</v>
      </c>
      <c r="D334" s="11"/>
      <c r="E334" s="11"/>
      <c r="F334" s="11"/>
      <c r="G334" s="11"/>
      <c r="H334" s="11"/>
      <c r="I334" s="11"/>
      <c r="J334" s="11"/>
      <c r="K334" s="11"/>
    </row>
    <row r="335" spans="1:11" ht="14.4">
      <c r="A335" s="15"/>
      <c r="B335" s="11"/>
      <c r="C335" s="11">
        <v>2</v>
      </c>
      <c r="D335" s="11"/>
      <c r="E335" s="11"/>
      <c r="F335" s="11"/>
      <c r="G335" s="11"/>
      <c r="H335" s="11"/>
      <c r="I335" s="11"/>
      <c r="J335" s="11"/>
      <c r="K335" s="11"/>
    </row>
    <row r="336" spans="1:11" ht="14.4">
      <c r="A336" s="15"/>
      <c r="B336" s="11"/>
      <c r="C336" s="11"/>
      <c r="D336" s="11"/>
      <c r="E336" s="11"/>
      <c r="F336" s="11"/>
      <c r="G336" s="11"/>
      <c r="H336" s="11"/>
      <c r="I336" s="11"/>
      <c r="J336" s="11"/>
      <c r="K336" s="11"/>
    </row>
    <row r="337" spans="1:11" ht="14.4">
      <c r="A337" s="15"/>
      <c r="B337" s="11"/>
      <c r="C337" s="11">
        <v>2</v>
      </c>
      <c r="D337" s="11"/>
      <c r="E337" s="11"/>
      <c r="F337" s="11"/>
      <c r="G337" s="11"/>
      <c r="H337" s="11"/>
      <c r="I337" s="11"/>
      <c r="J337" s="11"/>
      <c r="K337" s="11"/>
    </row>
    <row r="338" spans="1:11" ht="14.4">
      <c r="A338" s="15"/>
      <c r="B338" s="16"/>
      <c r="C338" s="16">
        <v>3</v>
      </c>
      <c r="D338" s="16"/>
      <c r="E338" s="16"/>
      <c r="F338" s="16"/>
      <c r="G338" s="16"/>
      <c r="H338" s="16"/>
      <c r="I338" s="16"/>
      <c r="J338" s="16"/>
      <c r="K338" s="16"/>
    </row>
    <row r="339" spans="1:11" ht="14.4">
      <c r="A339" s="1"/>
      <c r="B339" s="11"/>
      <c r="C339" s="11"/>
      <c r="D339" s="11"/>
      <c r="E339" s="11"/>
      <c r="F339" s="11"/>
      <c r="G339" s="11"/>
      <c r="H339" s="11"/>
      <c r="I339" s="11"/>
      <c r="J339" s="11"/>
      <c r="K339" s="11"/>
    </row>
    <row r="340" spans="1:11" ht="14.4">
      <c r="A340" s="15"/>
      <c r="B340" s="11"/>
      <c r="C340" s="11"/>
      <c r="D340" s="11"/>
      <c r="E340" s="11"/>
      <c r="F340" s="11"/>
      <c r="G340" s="11"/>
      <c r="H340" s="11"/>
      <c r="I340" s="11"/>
      <c r="J340" s="11"/>
      <c r="K340" s="11"/>
    </row>
    <row r="341" spans="1:11" ht="14.4">
      <c r="A341" s="1"/>
      <c r="B341" s="1"/>
      <c r="C341" s="1">
        <v>3</v>
      </c>
      <c r="D341" s="1"/>
      <c r="E341" s="1"/>
      <c r="F341" s="1"/>
      <c r="G341" s="1"/>
      <c r="H341" s="1"/>
      <c r="I341" s="1"/>
      <c r="J341" s="1"/>
      <c r="K341" s="1"/>
    </row>
    <row r="342" spans="1:11" ht="14.4">
      <c r="A342" s="1"/>
      <c r="B342" s="1"/>
      <c r="C342" s="1">
        <v>20</v>
      </c>
      <c r="D342" s="1"/>
      <c r="E342" s="1"/>
      <c r="F342" s="1"/>
      <c r="G342" s="1"/>
      <c r="H342" s="1"/>
      <c r="I342" s="1"/>
      <c r="J342" s="1"/>
      <c r="K342" s="1"/>
    </row>
    <row r="343" spans="1:11" ht="14.4">
      <c r="A343" s="1"/>
      <c r="B343" s="1"/>
      <c r="C343" s="1">
        <v>9</v>
      </c>
      <c r="D343" s="1"/>
      <c r="E343" s="1"/>
      <c r="F343" s="1"/>
      <c r="G343" s="1"/>
      <c r="H343" s="1"/>
      <c r="I343" s="1"/>
      <c r="J343" s="1"/>
      <c r="K343" s="1"/>
    </row>
    <row r="344" spans="1:11" ht="14.4">
      <c r="A344" s="1"/>
      <c r="B344" s="1"/>
      <c r="C344" s="1">
        <v>1</v>
      </c>
      <c r="D344" s="1"/>
      <c r="E344" s="1"/>
      <c r="F344" s="1"/>
      <c r="G344" s="1"/>
      <c r="H344" s="1"/>
      <c r="I344" s="1"/>
      <c r="J344" s="1"/>
      <c r="K344" s="1"/>
    </row>
    <row r="345" spans="1:11" ht="14.4">
      <c r="A345" s="1"/>
      <c r="B345" s="1"/>
      <c r="C345" s="1">
        <v>3</v>
      </c>
      <c r="D345" s="1"/>
      <c r="E345" s="1"/>
      <c r="F345" s="1"/>
      <c r="G345" s="1"/>
      <c r="H345" s="1"/>
      <c r="I345" s="1"/>
      <c r="J345" s="1"/>
      <c r="K345" s="1"/>
    </row>
    <row r="346" spans="1:11" ht="14.4">
      <c r="A346" s="1"/>
      <c r="B346" s="1"/>
      <c r="C346" s="1">
        <v>7</v>
      </c>
      <c r="D346" s="1"/>
      <c r="E346" s="1"/>
      <c r="F346" s="1"/>
      <c r="G346" s="1"/>
      <c r="H346" s="1"/>
      <c r="I346" s="1"/>
      <c r="J346" s="1"/>
      <c r="K346" s="1"/>
    </row>
    <row r="347" spans="1:11" ht="14.4">
      <c r="A347" s="1"/>
      <c r="B347" s="1"/>
      <c r="C347" s="1">
        <v>20</v>
      </c>
      <c r="D347" s="1"/>
      <c r="E347" s="1"/>
      <c r="F347" s="1"/>
      <c r="G347" s="1"/>
      <c r="H347" s="1"/>
      <c r="I347" s="1"/>
      <c r="J347" s="1"/>
      <c r="K347" s="1"/>
    </row>
    <row r="348" spans="1:11" ht="14.4">
      <c r="A348" s="1"/>
      <c r="B348" s="1"/>
      <c r="C348" s="1">
        <v>3</v>
      </c>
      <c r="D348" s="1"/>
      <c r="E348" s="1"/>
      <c r="F348" s="1"/>
      <c r="G348" s="1"/>
      <c r="H348" s="1"/>
      <c r="I348" s="1"/>
      <c r="J348" s="1"/>
      <c r="K348" s="1"/>
    </row>
    <row r="349" spans="1:11" ht="14.4">
      <c r="A349" s="1"/>
      <c r="B349" s="1"/>
      <c r="C349" s="1">
        <v>16</v>
      </c>
      <c r="D349" s="1"/>
      <c r="E349" s="1"/>
      <c r="F349" s="1"/>
      <c r="G349" s="1"/>
      <c r="H349" s="1"/>
      <c r="I349" s="1"/>
      <c r="J349" s="1"/>
      <c r="K349" s="1"/>
    </row>
    <row r="350" spans="1:11" ht="14.4">
      <c r="A350" s="1"/>
      <c r="B350" s="1"/>
      <c r="C350" s="1">
        <v>1</v>
      </c>
      <c r="D350" s="1"/>
      <c r="E350" s="1"/>
      <c r="F350" s="1"/>
      <c r="G350" s="1"/>
      <c r="H350" s="1"/>
      <c r="I350" s="1"/>
      <c r="J350" s="1"/>
      <c r="K350" s="1"/>
    </row>
    <row r="351" spans="1:11" ht="14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4.4">
      <c r="A352" s="1"/>
      <c r="B352" s="1"/>
      <c r="C352" s="1">
        <v>3</v>
      </c>
      <c r="D352" s="1"/>
      <c r="E352" s="1"/>
      <c r="F352" s="1"/>
      <c r="G352" s="1"/>
      <c r="H352" s="1"/>
      <c r="I352" s="1"/>
      <c r="J352" s="1"/>
      <c r="K352" s="1"/>
    </row>
    <row r="353" spans="1:11" ht="14.4">
      <c r="A353" s="1"/>
      <c r="B353" s="1"/>
      <c r="C353" s="1">
        <v>3</v>
      </c>
      <c r="D353" s="1"/>
      <c r="E353" s="1"/>
      <c r="F353" s="1"/>
      <c r="G353" s="1"/>
      <c r="H353" s="1"/>
      <c r="I353" s="1"/>
      <c r="J353" s="1"/>
      <c r="K353" s="1"/>
    </row>
    <row r="354" spans="1:11" ht="14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4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4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4.4">
      <c r="A357" s="1"/>
      <c r="B357" s="1"/>
      <c r="C357" s="1">
        <v>1</v>
      </c>
      <c r="D357" s="1"/>
      <c r="E357" s="1"/>
      <c r="F357" s="1"/>
      <c r="G357" s="1"/>
      <c r="H357" s="1"/>
      <c r="I357" s="1"/>
      <c r="J357" s="1"/>
      <c r="K357" s="1"/>
    </row>
    <row r="358" spans="1:11" ht="14.4">
      <c r="A358" s="1"/>
      <c r="B358" s="1"/>
      <c r="C358" s="1">
        <v>1</v>
      </c>
      <c r="D358" s="1"/>
      <c r="E358" s="1"/>
      <c r="F358" s="1"/>
      <c r="G358" s="1"/>
      <c r="H358" s="1"/>
      <c r="I358" s="1"/>
      <c r="J358" s="1"/>
      <c r="K358" s="1"/>
    </row>
    <row r="359" spans="1:11" ht="14.4">
      <c r="A359" s="1"/>
      <c r="B359" s="1"/>
      <c r="C359" s="1">
        <v>2</v>
      </c>
      <c r="D359" s="1"/>
      <c r="E359" s="1"/>
      <c r="F359" s="1"/>
      <c r="G359" s="1"/>
      <c r="H359" s="1"/>
      <c r="I359" s="1"/>
      <c r="J359" s="1"/>
      <c r="K359" s="1"/>
    </row>
    <row r="360" spans="1:11" ht="14.4">
      <c r="A360" s="1"/>
      <c r="B360" s="1"/>
      <c r="C360" s="1">
        <v>2</v>
      </c>
      <c r="D360" s="1"/>
      <c r="E360" s="1"/>
      <c r="F360" s="1"/>
      <c r="G360" s="1"/>
      <c r="H360" s="1"/>
      <c r="I360" s="1"/>
      <c r="J360" s="1"/>
      <c r="K360" s="1"/>
    </row>
    <row r="361" spans="1:11" ht="14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4.4">
      <c r="A362" s="1"/>
      <c r="B362" s="1"/>
      <c r="C362" s="1">
        <v>55</v>
      </c>
      <c r="D362" s="1"/>
      <c r="E362" s="1"/>
      <c r="F362" s="1"/>
      <c r="G362" s="1"/>
      <c r="H362" s="1"/>
      <c r="I362" s="1"/>
      <c r="J362" s="1"/>
      <c r="K362" s="1"/>
    </row>
    <row r="363" spans="1:11" ht="14.4">
      <c r="A363" s="1"/>
      <c r="B363" s="1"/>
      <c r="C363" s="1">
        <v>50</v>
      </c>
      <c r="D363" s="1"/>
      <c r="E363" s="1"/>
      <c r="F363" s="1"/>
      <c r="G363" s="1"/>
      <c r="H363" s="1"/>
      <c r="I363" s="1"/>
      <c r="J363" s="1"/>
      <c r="K363" s="1"/>
    </row>
    <row r="364" spans="1:11" ht="14.4">
      <c r="A364" s="1"/>
      <c r="B364" s="1"/>
      <c r="C364" s="1">
        <v>3</v>
      </c>
      <c r="D364" s="1"/>
      <c r="E364" s="1"/>
      <c r="F364" s="1"/>
      <c r="G364" s="1"/>
      <c r="H364" s="1"/>
      <c r="I364" s="1"/>
      <c r="J364" s="1"/>
      <c r="K364" s="1"/>
    </row>
    <row r="365" spans="1:11" ht="14.4">
      <c r="A365" s="1"/>
      <c r="B365" s="1"/>
      <c r="C365" s="1">
        <v>2</v>
      </c>
      <c r="D365" s="1"/>
      <c r="E365" s="1"/>
      <c r="F365" s="1"/>
      <c r="G365" s="1"/>
      <c r="H365" s="1"/>
      <c r="I365" s="1"/>
      <c r="J365" s="1"/>
      <c r="K365" s="1"/>
    </row>
    <row r="366" spans="1:11" ht="14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4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4.4">
      <c r="A368" s="1"/>
      <c r="B368" s="1"/>
      <c r="C368" s="1">
        <v>34</v>
      </c>
      <c r="D368" s="1"/>
      <c r="E368" s="1"/>
      <c r="F368" s="1"/>
      <c r="G368" s="1"/>
      <c r="H368" s="1"/>
      <c r="I368" s="1"/>
      <c r="J368" s="1"/>
      <c r="K368" s="1"/>
    </row>
    <row r="369" spans="1:11" ht="14.4">
      <c r="A369" s="1"/>
      <c r="B369" s="1"/>
      <c r="C369" s="1">
        <v>15</v>
      </c>
      <c r="D369" s="1"/>
      <c r="E369" s="1"/>
      <c r="F369" s="1"/>
      <c r="G369" s="1"/>
      <c r="H369" s="1"/>
      <c r="I369" s="1"/>
      <c r="J369" s="1"/>
      <c r="K369" s="1"/>
    </row>
    <row r="370" spans="1:11" ht="14.4">
      <c r="A370" s="1"/>
      <c r="B370" s="1"/>
      <c r="C370" s="1">
        <v>8</v>
      </c>
      <c r="D370" s="1"/>
      <c r="E370" s="1"/>
      <c r="F370" s="1"/>
      <c r="G370" s="1"/>
      <c r="H370" s="1"/>
      <c r="I370" s="1"/>
      <c r="J370" s="1"/>
      <c r="K370" s="1"/>
    </row>
    <row r="371" spans="1:11" ht="14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4.4">
      <c r="A372" s="1"/>
      <c r="B372" s="1"/>
      <c r="C372" s="1">
        <v>11</v>
      </c>
      <c r="D372" s="1"/>
      <c r="E372" s="1"/>
      <c r="F372" s="1"/>
      <c r="G372" s="1"/>
      <c r="H372" s="1"/>
      <c r="I372" s="1"/>
      <c r="J372" s="1"/>
      <c r="K372" s="1"/>
    </row>
    <row r="373" spans="1:11" ht="14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4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4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4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4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4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4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4.4">
      <c r="A380" s="1"/>
      <c r="B380" s="1"/>
      <c r="C380" s="1">
        <v>2</v>
      </c>
      <c r="D380" s="1"/>
      <c r="E380" s="1"/>
      <c r="F380" s="1"/>
      <c r="G380" s="1"/>
      <c r="H380" s="1"/>
      <c r="I380" s="1"/>
      <c r="J380" s="1"/>
      <c r="K380" s="1"/>
    </row>
    <row r="381" spans="1:11" ht="14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4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4.4">
      <c r="A383" s="1"/>
      <c r="B383" s="1"/>
      <c r="C383" s="1">
        <v>1</v>
      </c>
      <c r="D383" s="1"/>
      <c r="E383" s="1"/>
      <c r="F383" s="1"/>
      <c r="G383" s="1"/>
      <c r="H383" s="1"/>
      <c r="I383" s="1"/>
      <c r="J383" s="1"/>
      <c r="K383" s="1"/>
    </row>
    <row r="384" spans="1:11" ht="14.4">
      <c r="A384" s="1"/>
      <c r="B384" s="1"/>
      <c r="C384" s="1">
        <v>1</v>
      </c>
      <c r="D384" s="1"/>
      <c r="E384" s="1"/>
      <c r="F384" s="1"/>
      <c r="G384" s="1"/>
      <c r="H384" s="1"/>
      <c r="I384" s="1"/>
      <c r="J384" s="1"/>
      <c r="K384" s="1"/>
    </row>
    <row r="385" spans="1:11" ht="14.4">
      <c r="A385" s="1"/>
      <c r="B385" s="1"/>
      <c r="C385" s="1">
        <v>10</v>
      </c>
      <c r="D385" s="1"/>
      <c r="E385" s="1"/>
      <c r="F385" s="1"/>
      <c r="G385" s="1"/>
      <c r="H385" s="1"/>
      <c r="I385" s="1"/>
      <c r="J385" s="1"/>
      <c r="K385" s="1"/>
    </row>
    <row r="386" spans="1:11" ht="14.4">
      <c r="A386" s="1"/>
      <c r="B386" s="1"/>
      <c r="C386" s="1">
        <v>2</v>
      </c>
      <c r="D386" s="1"/>
      <c r="E386" s="1"/>
      <c r="F386" s="1"/>
      <c r="G386" s="1"/>
      <c r="H386" s="1"/>
      <c r="I386" s="1"/>
      <c r="J386" s="1"/>
      <c r="K386" s="1"/>
    </row>
    <row r="387" spans="1:11" ht="14.4">
      <c r="A387" s="1"/>
      <c r="B387" s="1"/>
      <c r="C387" s="1">
        <v>7</v>
      </c>
      <c r="D387" s="1"/>
      <c r="E387" s="1"/>
      <c r="F387" s="1"/>
      <c r="G387" s="1"/>
      <c r="H387" s="1"/>
      <c r="I387" s="1"/>
      <c r="J387" s="1"/>
      <c r="K387" s="1"/>
    </row>
    <row r="388" spans="1:11" ht="14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4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4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4.4">
      <c r="A391" s="1"/>
      <c r="B391" s="1"/>
      <c r="C391" s="1">
        <v>1</v>
      </c>
      <c r="D391" s="1"/>
      <c r="E391" s="1"/>
      <c r="F391" s="1"/>
      <c r="G391" s="1"/>
      <c r="H391" s="1"/>
      <c r="I391" s="1"/>
      <c r="J391" s="1"/>
      <c r="K391" s="1"/>
    </row>
    <row r="392" spans="1:11" ht="14.4">
      <c r="A392" s="1"/>
      <c r="B392" s="1"/>
      <c r="C392" s="1">
        <v>52</v>
      </c>
      <c r="D392" s="1"/>
      <c r="E392" s="1"/>
      <c r="F392" s="1"/>
      <c r="G392" s="1"/>
      <c r="H392" s="1"/>
      <c r="I392" s="1"/>
      <c r="J392" s="1"/>
      <c r="K392" s="1"/>
    </row>
    <row r="393" spans="1:11" ht="14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4.4">
      <c r="A394" s="1"/>
      <c r="B394" s="1"/>
      <c r="C394" s="1">
        <v>21</v>
      </c>
      <c r="D394" s="1"/>
      <c r="E394" s="1"/>
      <c r="F394" s="1"/>
      <c r="G394" s="1"/>
      <c r="H394" s="1"/>
      <c r="I394" s="1"/>
      <c r="J394" s="1"/>
      <c r="K394" s="1"/>
    </row>
    <row r="395" spans="1:11" ht="14.4">
      <c r="A395" s="1"/>
      <c r="B395" s="1"/>
      <c r="C395" s="1">
        <v>14</v>
      </c>
      <c r="D395" s="1"/>
      <c r="E395" s="1"/>
      <c r="F395" s="1"/>
      <c r="G395" s="1"/>
      <c r="H395" s="1"/>
      <c r="I395" s="1"/>
      <c r="J395" s="1"/>
      <c r="K395" s="1"/>
    </row>
    <row r="396" spans="1:11" ht="14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4.4">
      <c r="A397" s="1"/>
      <c r="B397" s="1"/>
      <c r="C397" s="1">
        <v>9</v>
      </c>
      <c r="D397" s="1"/>
      <c r="E397" s="1"/>
      <c r="F397" s="1"/>
      <c r="G397" s="1"/>
      <c r="H397" s="1"/>
      <c r="I397" s="1"/>
      <c r="J397" s="1"/>
      <c r="K397" s="1"/>
    </row>
    <row r="398" spans="1:11" ht="14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4.4">
      <c r="A399" s="1"/>
      <c r="B399" s="1"/>
      <c r="C399" s="1">
        <v>1</v>
      </c>
      <c r="D399" s="1"/>
      <c r="E399" s="1"/>
      <c r="F399" s="1"/>
      <c r="G399" s="1"/>
      <c r="H399" s="1"/>
      <c r="I399" s="1"/>
      <c r="J399" s="1"/>
      <c r="K399" s="1"/>
    </row>
    <row r="400" spans="1:11" ht="14.4">
      <c r="A400" s="1"/>
      <c r="B400" s="1"/>
      <c r="C400" s="1">
        <v>7</v>
      </c>
      <c r="D400" s="1"/>
      <c r="E400" s="1"/>
      <c r="F400" s="1"/>
      <c r="G400" s="1"/>
      <c r="H400" s="1"/>
      <c r="I400" s="1"/>
      <c r="J400" s="1"/>
      <c r="K400" s="1"/>
    </row>
    <row r="401" spans="1:11" ht="14.4">
      <c r="A401" s="1"/>
      <c r="B401" s="1"/>
      <c r="C401" s="1">
        <v>22</v>
      </c>
      <c r="D401" s="1"/>
      <c r="E401" s="1"/>
      <c r="F401" s="1"/>
      <c r="G401" s="1"/>
      <c r="H401" s="1"/>
      <c r="I401" s="1"/>
      <c r="J401" s="1"/>
      <c r="K401" s="1"/>
    </row>
    <row r="402" spans="1:11" ht="14.4">
      <c r="A402" s="1"/>
      <c r="B402" s="1"/>
      <c r="C402" s="1">
        <v>21</v>
      </c>
      <c r="D402" s="1"/>
      <c r="E402" s="1"/>
      <c r="F402" s="1"/>
      <c r="G402" s="1"/>
      <c r="H402" s="1"/>
      <c r="I402" s="1"/>
      <c r="J402" s="1"/>
      <c r="K402" s="1"/>
    </row>
    <row r="403" spans="1:11" ht="14.4">
      <c r="A403" s="1"/>
      <c r="B403" s="1"/>
      <c r="C403" s="1">
        <v>1</v>
      </c>
      <c r="D403" s="1"/>
      <c r="E403" s="1"/>
      <c r="F403" s="1"/>
      <c r="G403" s="1"/>
      <c r="H403" s="1"/>
      <c r="I403" s="1"/>
      <c r="J403" s="1"/>
      <c r="K403" s="1"/>
    </row>
    <row r="404" spans="1:11" ht="14.4">
      <c r="A404" s="1"/>
      <c r="B404" s="1"/>
      <c r="C404" s="1">
        <v>6</v>
      </c>
      <c r="D404" s="1"/>
      <c r="E404" s="1"/>
      <c r="F404" s="1"/>
      <c r="G404" s="1"/>
      <c r="H404" s="1"/>
      <c r="I404" s="1"/>
      <c r="J404" s="1"/>
      <c r="K404" s="1"/>
    </row>
    <row r="405" spans="1:11" ht="14.4">
      <c r="A405" s="1"/>
      <c r="B405" s="1"/>
      <c r="C405" s="1">
        <v>2</v>
      </c>
      <c r="D405" s="1"/>
      <c r="E405" s="1"/>
      <c r="F405" s="1"/>
      <c r="G405" s="1"/>
      <c r="H405" s="1"/>
      <c r="I405" s="1"/>
      <c r="J405" s="1"/>
      <c r="K405" s="1"/>
    </row>
    <row r="406" spans="1:11" ht="14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4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4.4">
      <c r="A408" s="1"/>
      <c r="B408" s="1"/>
      <c r="C408" s="1">
        <v>3</v>
      </c>
      <c r="D408" s="1"/>
      <c r="E408" s="1"/>
      <c r="F408" s="1"/>
      <c r="G408" s="1"/>
      <c r="H408" s="1"/>
      <c r="I408" s="1"/>
      <c r="J408" s="1"/>
      <c r="K408" s="1"/>
    </row>
    <row r="409" spans="1:11" ht="14.4">
      <c r="A409" s="1"/>
      <c r="B409" s="1"/>
      <c r="C409" s="1">
        <v>1</v>
      </c>
      <c r="D409" s="1"/>
      <c r="E409" s="1"/>
      <c r="F409" s="1"/>
      <c r="G409" s="1"/>
      <c r="H409" s="1"/>
      <c r="I409" s="1"/>
      <c r="J409" s="1"/>
      <c r="K409" s="1"/>
    </row>
    <row r="410" spans="1:11" ht="14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4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4.4">
      <c r="A412" s="1"/>
      <c r="B412" s="1"/>
      <c r="C412" s="1" t="s">
        <v>83</v>
      </c>
      <c r="D412" s="1"/>
      <c r="E412" s="1"/>
      <c r="F412" s="1"/>
      <c r="G412" s="1"/>
      <c r="H412" s="1"/>
      <c r="I412" s="1"/>
      <c r="J412" s="1"/>
      <c r="K412" s="1"/>
    </row>
    <row r="413" spans="1:11" ht="14.4">
      <c r="A413" s="1"/>
      <c r="B413" s="1"/>
      <c r="C413" s="1">
        <v>1</v>
      </c>
      <c r="D413" s="1"/>
      <c r="E413" s="1"/>
      <c r="F413" s="1"/>
      <c r="G413" s="1"/>
      <c r="H413" s="1"/>
      <c r="I413" s="1"/>
      <c r="J413" s="1"/>
      <c r="K413" s="1"/>
    </row>
    <row r="414" spans="1:11" ht="14.4">
      <c r="A414" s="1"/>
      <c r="B414" s="1"/>
      <c r="C414" s="1">
        <v>6</v>
      </c>
      <c r="D414" s="1"/>
      <c r="E414" s="1"/>
      <c r="F414" s="1"/>
      <c r="G414" s="1"/>
      <c r="H414" s="1"/>
      <c r="I414" s="1"/>
      <c r="J414" s="1"/>
      <c r="K414" s="1"/>
    </row>
    <row r="415" spans="1:11" ht="14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4.4">
      <c r="A416" s="1"/>
      <c r="B416" s="1"/>
      <c r="C416" s="1">
        <v>1</v>
      </c>
      <c r="D416" s="1"/>
      <c r="E416" s="1"/>
      <c r="F416" s="1"/>
      <c r="G416" s="1"/>
      <c r="H416" s="1"/>
      <c r="I416" s="1"/>
      <c r="J416" s="1"/>
      <c r="K416" s="1"/>
    </row>
    <row r="417" spans="1:11" ht="14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4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4.4">
      <c r="A419" s="1"/>
      <c r="B419" s="1"/>
      <c r="C419" s="1">
        <v>4</v>
      </c>
      <c r="D419" s="1"/>
      <c r="E419" s="1"/>
      <c r="F419" s="1"/>
      <c r="G419" s="1"/>
      <c r="H419" s="1"/>
      <c r="I419" s="1"/>
      <c r="J419" s="1"/>
      <c r="K419" s="1"/>
    </row>
    <row r="420" spans="1:11" ht="14.4">
      <c r="A420" s="1"/>
      <c r="B420" s="1"/>
      <c r="C420" s="1">
        <v>4</v>
      </c>
      <c r="D420" s="1"/>
      <c r="E420" s="1"/>
      <c r="F420" s="1"/>
      <c r="G420" s="1"/>
      <c r="H420" s="1"/>
      <c r="I420" s="1"/>
      <c r="J420" s="1"/>
      <c r="K420" s="1"/>
    </row>
    <row r="421" spans="1:11" ht="14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4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4.4">
      <c r="A423" s="1"/>
      <c r="B423" s="1"/>
      <c r="C423" s="1">
        <v>15</v>
      </c>
      <c r="D423" s="1"/>
      <c r="E423" s="1"/>
      <c r="F423" s="1"/>
      <c r="G423" s="1"/>
      <c r="H423" s="1"/>
      <c r="I423" s="1"/>
      <c r="J423" s="1"/>
      <c r="K423" s="1"/>
    </row>
    <row r="424" spans="1:11" ht="14.4">
      <c r="A424" s="1"/>
      <c r="B424" s="1"/>
      <c r="C424" s="1">
        <v>1</v>
      </c>
      <c r="D424" s="1"/>
      <c r="E424" s="1"/>
      <c r="F424" s="1"/>
      <c r="G424" s="1"/>
      <c r="H424" s="1"/>
      <c r="I424" s="1"/>
      <c r="J424" s="1"/>
      <c r="K424" s="1"/>
    </row>
    <row r="425" spans="1:11" ht="14.4">
      <c r="A425" s="1"/>
      <c r="B425" s="1"/>
      <c r="C425" s="1">
        <v>13</v>
      </c>
      <c r="D425" s="1"/>
      <c r="E425" s="1"/>
      <c r="F425" s="1"/>
      <c r="G425" s="1"/>
      <c r="H425" s="1"/>
      <c r="I425" s="1"/>
      <c r="J425" s="1"/>
      <c r="K425" s="1"/>
    </row>
    <row r="426" spans="1:11" ht="14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4.4">
      <c r="A427" s="1"/>
      <c r="B427" s="1"/>
      <c r="C427" s="1">
        <v>1</v>
      </c>
      <c r="D427" s="1"/>
      <c r="E427" s="1"/>
      <c r="F427" s="1"/>
      <c r="G427" s="1"/>
      <c r="H427" s="1"/>
      <c r="I427" s="1"/>
      <c r="J427" s="1"/>
      <c r="K427" s="1"/>
    </row>
    <row r="428" spans="1:11" ht="14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4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4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4.4">
      <c r="A431" s="1"/>
      <c r="B431" s="1"/>
      <c r="C431" s="1">
        <v>42</v>
      </c>
      <c r="D431" s="1"/>
      <c r="E431" s="1"/>
      <c r="F431" s="1"/>
      <c r="G431" s="1"/>
      <c r="H431" s="1"/>
      <c r="I431" s="1"/>
      <c r="J431" s="1"/>
      <c r="K431" s="1"/>
    </row>
    <row r="432" spans="1:11" ht="14.4">
      <c r="A432" s="1"/>
      <c r="B432" s="1"/>
      <c r="C432" s="1">
        <v>38</v>
      </c>
      <c r="D432" s="1"/>
      <c r="E432" s="1"/>
      <c r="F432" s="1"/>
      <c r="G432" s="1"/>
      <c r="H432" s="1"/>
      <c r="I432" s="1"/>
      <c r="J432" s="1"/>
      <c r="K432" s="1"/>
    </row>
    <row r="433" spans="1:11" ht="14.4">
      <c r="A433" s="1"/>
      <c r="B433" s="1"/>
      <c r="C433" s="1">
        <v>1</v>
      </c>
      <c r="D433" s="1"/>
      <c r="E433" s="1"/>
      <c r="F433" s="1"/>
      <c r="G433" s="1"/>
      <c r="H433" s="1"/>
      <c r="I433" s="1"/>
      <c r="J433" s="1"/>
      <c r="K433" s="1"/>
    </row>
    <row r="434" spans="1:11" ht="14.4">
      <c r="A434" s="1"/>
      <c r="B434" s="1"/>
      <c r="C434" s="1">
        <v>3</v>
      </c>
      <c r="D434" s="1"/>
      <c r="E434" s="1"/>
      <c r="F434" s="1"/>
      <c r="G434" s="1"/>
      <c r="H434" s="1"/>
      <c r="I434" s="1"/>
      <c r="J434" s="1"/>
      <c r="K434" s="1"/>
    </row>
    <row r="435" spans="1:11" ht="14.4">
      <c r="A435" s="1"/>
      <c r="B435" s="1"/>
      <c r="C435" s="1">
        <v>1</v>
      </c>
      <c r="D435" s="1"/>
      <c r="E435" s="1"/>
      <c r="F435" s="1"/>
      <c r="G435" s="1"/>
      <c r="H435" s="1"/>
      <c r="I435" s="1"/>
      <c r="J435" s="1"/>
      <c r="K435" s="1"/>
    </row>
    <row r="436" spans="1:11" ht="14.4">
      <c r="A436" s="1"/>
      <c r="B436" s="1"/>
      <c r="C436" s="1">
        <v>1</v>
      </c>
      <c r="D436" s="1"/>
      <c r="E436" s="1"/>
      <c r="F436" s="1"/>
      <c r="G436" s="1"/>
      <c r="H436" s="1"/>
      <c r="I436" s="1"/>
      <c r="J436" s="1"/>
      <c r="K436" s="1"/>
    </row>
    <row r="437" spans="1:11" ht="14.4">
      <c r="A437" s="1"/>
      <c r="B437" s="1"/>
      <c r="C437" s="1">
        <v>1</v>
      </c>
      <c r="D437" s="1"/>
      <c r="E437" s="1"/>
      <c r="F437" s="1"/>
      <c r="G437" s="1"/>
      <c r="H437" s="1"/>
      <c r="I437" s="1"/>
      <c r="J437" s="1"/>
      <c r="K437" s="1"/>
    </row>
    <row r="438" spans="1:11" ht="14.4">
      <c r="A438" s="1"/>
      <c r="B438" s="1"/>
      <c r="C438" s="1">
        <v>1</v>
      </c>
      <c r="D438" s="1"/>
      <c r="E438" s="1"/>
      <c r="F438" s="1"/>
      <c r="G438" s="1"/>
      <c r="H438" s="1"/>
      <c r="I438" s="1"/>
      <c r="J438" s="1"/>
      <c r="K438" s="1"/>
    </row>
    <row r="439" spans="1:11" ht="14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4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4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4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4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4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4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4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4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4.4">
      <c r="A448" s="1"/>
      <c r="B448" s="1"/>
      <c r="C448" s="1">
        <v>1</v>
      </c>
      <c r="D448" s="1"/>
      <c r="E448" s="1"/>
      <c r="F448" s="1"/>
      <c r="G448" s="1"/>
      <c r="H448" s="1"/>
      <c r="I448" s="1"/>
      <c r="J448" s="1"/>
      <c r="K448" s="1"/>
    </row>
    <row r="449" spans="1:11" ht="14.4">
      <c r="A449" s="1"/>
      <c r="B449" s="1"/>
      <c r="C449" s="1">
        <v>1</v>
      </c>
      <c r="D449" s="1"/>
      <c r="E449" s="1"/>
      <c r="F449" s="1"/>
      <c r="G449" s="1"/>
      <c r="H449" s="1"/>
      <c r="I449" s="1"/>
      <c r="J449" s="1"/>
      <c r="K449" s="1"/>
    </row>
    <row r="450" spans="1:11" ht="14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4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4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4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4.4">
      <c r="A454" s="1"/>
      <c r="B454" s="1"/>
      <c r="C454" s="1">
        <v>2</v>
      </c>
      <c r="D454" s="1"/>
      <c r="E454" s="1"/>
      <c r="F454" s="1"/>
      <c r="G454" s="1"/>
      <c r="H454" s="1"/>
      <c r="I454" s="1"/>
      <c r="J454" s="1"/>
      <c r="K454" s="1"/>
    </row>
    <row r="455" spans="1:11" ht="14.4">
      <c r="A455" s="1"/>
      <c r="B455" s="1"/>
      <c r="C455" s="1">
        <v>2</v>
      </c>
      <c r="D455" s="1"/>
      <c r="E455" s="1"/>
      <c r="F455" s="1"/>
      <c r="G455" s="1"/>
      <c r="H455" s="1"/>
      <c r="I455" s="1"/>
      <c r="J455" s="1"/>
      <c r="K455" s="1"/>
    </row>
    <row r="456" spans="1:11" ht="14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4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4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4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4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4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4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4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4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4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4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4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4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4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4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4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4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4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4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4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4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4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4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4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4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4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4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4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4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4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4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4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4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4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4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4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4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4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4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4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4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4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4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4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4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4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4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4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4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4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4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4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4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4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4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4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4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4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4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4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4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4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4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4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4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4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4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4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4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4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4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4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4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4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4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4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4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4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4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4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4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4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4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4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4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4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4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4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4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4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4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4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4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4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4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4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4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4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4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4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4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4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4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4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4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4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4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4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4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4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4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4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4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4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4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4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4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4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4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4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4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4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4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4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4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4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4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4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4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4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4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4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4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4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4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4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4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4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4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4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4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4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4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4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4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4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4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4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4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4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4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4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4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4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4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4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4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4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4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4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4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4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4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4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4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4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4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4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4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4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4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4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4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4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4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4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4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4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4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4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4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4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4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4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4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4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4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4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4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4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4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4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4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4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4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4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4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4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4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4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4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4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4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4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4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4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4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4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4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4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4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4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4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4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4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4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4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4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4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4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4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4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4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4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4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4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4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4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4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4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4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4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4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4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4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4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4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4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4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4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4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4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4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4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4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4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4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4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4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4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4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4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4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4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4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4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4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4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4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4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4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4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4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4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4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4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4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4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4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4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4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4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4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4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4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4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4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4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4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4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4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4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4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4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4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4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4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4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4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4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4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4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4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4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4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4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4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4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4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4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4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4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4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4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4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4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4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4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4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4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4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4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4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4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4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4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4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4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4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4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4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4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4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4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4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4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4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4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4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4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4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4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4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4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4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4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4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4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4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4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4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4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4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4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4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4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4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4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4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4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</sheetData>
  <mergeCells count="1">
    <mergeCell ref="A4:K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805"/>
  <sheetViews>
    <sheetView showGridLines="0" workbookViewId="0">
      <selection activeCell="A177" sqref="A177"/>
    </sheetView>
  </sheetViews>
  <sheetFormatPr baseColWidth="10" defaultColWidth="11.44140625" defaultRowHeight="12.6"/>
  <cols>
    <col min="1" max="1" width="29.6640625" style="6" customWidth="1"/>
    <col min="2" max="7" width="11.44140625" style="6" customWidth="1"/>
    <col min="8" max="8" width="12.6640625" style="6" customWidth="1"/>
    <col min="9" max="16384" width="11.44140625" style="6"/>
  </cols>
  <sheetData>
    <row r="1" spans="1:24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24" ht="14.4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  <c r="L2" s="93"/>
      <c r="M2" s="93"/>
      <c r="N2" s="93"/>
      <c r="O2" s="93"/>
    </row>
    <row r="3" spans="1:24" ht="14.4">
      <c r="A3" s="95"/>
      <c r="B3" s="96"/>
      <c r="C3" s="95"/>
      <c r="D3" s="95"/>
      <c r="E3" s="95"/>
      <c r="F3" s="95"/>
      <c r="G3" s="95"/>
      <c r="H3" s="95"/>
      <c r="I3" s="95"/>
      <c r="J3" s="95"/>
      <c r="K3" s="95"/>
      <c r="L3" s="93"/>
      <c r="M3" s="93"/>
      <c r="N3" s="93"/>
      <c r="O3" s="93"/>
    </row>
    <row r="4" spans="1:24" ht="15" customHeight="1">
      <c r="A4" s="97" t="s">
        <v>224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3"/>
    </row>
    <row r="5" spans="1:24" ht="14.4">
      <c r="A5" s="95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3"/>
    </row>
    <row r="6" spans="1:24" ht="26.25" customHeight="1">
      <c r="A6" s="99" t="s">
        <v>119</v>
      </c>
      <c r="B6" s="100" t="s">
        <v>4</v>
      </c>
      <c r="C6" s="100" t="s">
        <v>1</v>
      </c>
      <c r="D6" s="100" t="s">
        <v>2</v>
      </c>
      <c r="E6" s="100" t="s">
        <v>3</v>
      </c>
      <c r="F6" s="100" t="s">
        <v>70</v>
      </c>
      <c r="G6" s="100" t="s">
        <v>225</v>
      </c>
      <c r="H6" s="100" t="s">
        <v>72</v>
      </c>
      <c r="I6" s="100" t="s">
        <v>73</v>
      </c>
      <c r="J6" s="100" t="s">
        <v>74</v>
      </c>
      <c r="K6" s="100" t="s">
        <v>75</v>
      </c>
      <c r="L6" s="100" t="s">
        <v>84</v>
      </c>
      <c r="M6" s="100" t="s">
        <v>85</v>
      </c>
      <c r="N6" s="100" t="s">
        <v>86</v>
      </c>
      <c r="O6" s="101"/>
      <c r="P6" s="7"/>
      <c r="Q6" s="7"/>
      <c r="R6" s="7"/>
      <c r="S6" s="7"/>
      <c r="T6" s="7"/>
      <c r="U6" s="7"/>
      <c r="V6" s="7"/>
      <c r="W6" s="7"/>
      <c r="X6" s="7"/>
    </row>
    <row r="7" spans="1:24" s="8" customFormat="1" ht="12.75" customHeight="1">
      <c r="A7" s="102" t="s">
        <v>4</v>
      </c>
      <c r="B7" s="103">
        <f>+(SUM(B8:B340))/2</f>
        <v>4837</v>
      </c>
      <c r="C7" s="103">
        <f>+(SUM(C8:C340))/2</f>
        <v>350</v>
      </c>
      <c r="D7" s="103">
        <f t="shared" ref="D7:N7" si="0">+(SUM(D8:D340))/2</f>
        <v>346</v>
      </c>
      <c r="E7" s="103">
        <f t="shared" si="0"/>
        <v>440</v>
      </c>
      <c r="F7" s="103">
        <f t="shared" si="0"/>
        <v>403</v>
      </c>
      <c r="G7" s="103">
        <f t="shared" si="0"/>
        <v>446</v>
      </c>
      <c r="H7" s="103">
        <f t="shared" si="0"/>
        <v>389</v>
      </c>
      <c r="I7" s="103">
        <f t="shared" si="0"/>
        <v>403</v>
      </c>
      <c r="J7" s="103">
        <f t="shared" si="0"/>
        <v>393</v>
      </c>
      <c r="K7" s="103">
        <f t="shared" si="0"/>
        <v>379</v>
      </c>
      <c r="L7" s="103">
        <f t="shared" si="0"/>
        <v>413</v>
      </c>
      <c r="M7" s="103">
        <f t="shared" si="0"/>
        <v>412</v>
      </c>
      <c r="N7" s="103">
        <f t="shared" si="0"/>
        <v>463</v>
      </c>
      <c r="O7" s="101"/>
      <c r="P7" s="7"/>
      <c r="Q7" s="7"/>
      <c r="R7" s="7"/>
      <c r="S7" s="7"/>
      <c r="T7" s="7"/>
      <c r="U7" s="7"/>
      <c r="V7" s="7"/>
      <c r="W7" s="7"/>
      <c r="X7" s="7"/>
    </row>
    <row r="8" spans="1:24" s="8" customFormat="1" ht="12.75" customHeight="1">
      <c r="A8" s="104" t="s">
        <v>5</v>
      </c>
      <c r="B8" s="105">
        <f>+SUM(C8:N8)</f>
        <v>70</v>
      </c>
      <c r="C8" s="105">
        <v>5</v>
      </c>
      <c r="D8" s="105">
        <v>12</v>
      </c>
      <c r="E8" s="105">
        <v>7</v>
      </c>
      <c r="F8" s="105">
        <v>3</v>
      </c>
      <c r="G8" s="105">
        <v>7</v>
      </c>
      <c r="H8" s="105">
        <v>3</v>
      </c>
      <c r="I8" s="105">
        <v>6</v>
      </c>
      <c r="J8" s="105">
        <v>5</v>
      </c>
      <c r="K8" s="105">
        <v>3</v>
      </c>
      <c r="L8" s="105">
        <v>7</v>
      </c>
      <c r="M8" s="105">
        <v>6</v>
      </c>
      <c r="N8" s="105">
        <v>6</v>
      </c>
      <c r="O8" s="101"/>
      <c r="P8" s="7"/>
      <c r="Q8" s="7"/>
      <c r="R8" s="7"/>
      <c r="S8" s="7"/>
      <c r="T8" s="7"/>
      <c r="U8" s="7"/>
      <c r="V8" s="7"/>
      <c r="W8" s="7"/>
      <c r="X8" s="7"/>
    </row>
    <row r="9" spans="1:24" ht="12.75" customHeight="1">
      <c r="A9" s="106" t="s">
        <v>51</v>
      </c>
      <c r="B9" s="107">
        <f t="shared" ref="B9:B72" si="1">+SUM(C9:N9)</f>
        <v>52</v>
      </c>
      <c r="C9" s="108">
        <v>4</v>
      </c>
      <c r="D9" s="108">
        <v>4</v>
      </c>
      <c r="E9" s="108">
        <v>2</v>
      </c>
      <c r="F9" s="108">
        <v>3</v>
      </c>
      <c r="G9" s="108">
        <v>4</v>
      </c>
      <c r="H9" s="108">
        <v>3</v>
      </c>
      <c r="I9" s="108">
        <v>6</v>
      </c>
      <c r="J9" s="108">
        <v>5</v>
      </c>
      <c r="K9" s="108">
        <v>3</v>
      </c>
      <c r="L9" s="108">
        <v>7</v>
      </c>
      <c r="M9" s="108">
        <v>5</v>
      </c>
      <c r="N9" s="108">
        <v>6</v>
      </c>
      <c r="O9" s="101"/>
      <c r="P9" s="7"/>
      <c r="Q9" s="7"/>
      <c r="R9" s="7"/>
      <c r="S9" s="7"/>
      <c r="T9" s="7"/>
      <c r="U9" s="7"/>
      <c r="V9" s="7"/>
      <c r="W9" s="7"/>
      <c r="X9" s="7"/>
    </row>
    <row r="10" spans="1:24" ht="12.75" customHeight="1">
      <c r="A10" s="106" t="s">
        <v>52</v>
      </c>
      <c r="B10" s="107">
        <f t="shared" si="1"/>
        <v>17</v>
      </c>
      <c r="C10" s="108">
        <v>1</v>
      </c>
      <c r="D10" s="108">
        <v>8</v>
      </c>
      <c r="E10" s="108">
        <v>4</v>
      </c>
      <c r="F10" s="108">
        <v>0</v>
      </c>
      <c r="G10" s="108">
        <v>3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8">
        <v>1</v>
      </c>
      <c r="N10" s="108">
        <v>0</v>
      </c>
      <c r="O10" s="101"/>
      <c r="P10" s="7"/>
      <c r="Q10" s="7"/>
      <c r="R10" s="7"/>
      <c r="S10" s="7"/>
      <c r="T10" s="7"/>
      <c r="U10" s="7"/>
      <c r="V10" s="7"/>
      <c r="W10" s="7"/>
      <c r="X10" s="7"/>
    </row>
    <row r="11" spans="1:24" ht="12.75" customHeight="1">
      <c r="A11" s="106" t="s">
        <v>68</v>
      </c>
      <c r="B11" s="107">
        <f t="shared" si="1"/>
        <v>1</v>
      </c>
      <c r="C11" s="107">
        <v>0</v>
      </c>
      <c r="D11" s="107">
        <v>0</v>
      </c>
      <c r="E11" s="107">
        <v>1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7">
        <v>0</v>
      </c>
      <c r="O11" s="101"/>
      <c r="P11" s="7"/>
      <c r="Q11" s="7"/>
      <c r="R11" s="7"/>
      <c r="S11" s="7"/>
      <c r="T11" s="7"/>
      <c r="U11" s="7"/>
      <c r="V11" s="7"/>
      <c r="W11" s="7"/>
      <c r="X11" s="7"/>
    </row>
    <row r="12" spans="1:24" ht="12.75" customHeight="1">
      <c r="A12" s="109" t="s">
        <v>226</v>
      </c>
      <c r="B12" s="105">
        <f t="shared" si="1"/>
        <v>181</v>
      </c>
      <c r="C12" s="110">
        <v>15</v>
      </c>
      <c r="D12" s="110">
        <v>21</v>
      </c>
      <c r="E12" s="110">
        <v>20</v>
      </c>
      <c r="F12" s="110">
        <v>12</v>
      </c>
      <c r="G12" s="110">
        <v>23</v>
      </c>
      <c r="H12" s="110">
        <v>9</v>
      </c>
      <c r="I12" s="110">
        <v>10</v>
      </c>
      <c r="J12" s="110">
        <v>14</v>
      </c>
      <c r="K12" s="110">
        <v>12</v>
      </c>
      <c r="L12" s="110">
        <v>15</v>
      </c>
      <c r="M12" s="110">
        <v>17</v>
      </c>
      <c r="N12" s="110">
        <v>13</v>
      </c>
      <c r="O12" s="101"/>
      <c r="P12" s="7"/>
      <c r="Q12" s="7"/>
      <c r="R12" s="7"/>
      <c r="S12" s="7"/>
      <c r="T12" s="7"/>
      <c r="U12" s="7"/>
      <c r="V12" s="7"/>
      <c r="W12" s="7"/>
      <c r="X12" s="7"/>
    </row>
    <row r="13" spans="1:24" ht="12.75" customHeight="1">
      <c r="A13" s="106" t="s">
        <v>53</v>
      </c>
      <c r="B13" s="107">
        <f t="shared" si="1"/>
        <v>3</v>
      </c>
      <c r="C13" s="108">
        <v>0</v>
      </c>
      <c r="D13" s="108">
        <v>0</v>
      </c>
      <c r="E13" s="108">
        <v>1</v>
      </c>
      <c r="F13" s="108">
        <v>1</v>
      </c>
      <c r="G13" s="108">
        <v>0</v>
      </c>
      <c r="H13" s="108">
        <v>0</v>
      </c>
      <c r="I13" s="108">
        <v>0</v>
      </c>
      <c r="J13" s="108">
        <v>0</v>
      </c>
      <c r="K13" s="108">
        <v>0</v>
      </c>
      <c r="L13" s="108">
        <v>0</v>
      </c>
      <c r="M13" s="108">
        <v>1</v>
      </c>
      <c r="N13" s="108">
        <v>0</v>
      </c>
      <c r="O13" s="101"/>
      <c r="P13" s="7"/>
      <c r="Q13" s="7"/>
      <c r="R13" s="7"/>
      <c r="S13" s="7"/>
      <c r="T13" s="7"/>
      <c r="U13" s="7"/>
      <c r="V13" s="7"/>
      <c r="W13" s="7"/>
      <c r="X13" s="7"/>
    </row>
    <row r="14" spans="1:24" ht="12.75" customHeight="1">
      <c r="A14" s="106" t="s">
        <v>51</v>
      </c>
      <c r="B14" s="107">
        <f t="shared" si="1"/>
        <v>158</v>
      </c>
      <c r="C14" s="108">
        <v>15</v>
      </c>
      <c r="D14" s="108">
        <v>19</v>
      </c>
      <c r="E14" s="108">
        <v>18</v>
      </c>
      <c r="F14" s="108">
        <v>10</v>
      </c>
      <c r="G14" s="108">
        <v>14</v>
      </c>
      <c r="H14" s="108">
        <v>9</v>
      </c>
      <c r="I14" s="108">
        <v>10</v>
      </c>
      <c r="J14" s="108">
        <v>10</v>
      </c>
      <c r="K14" s="108">
        <v>11</v>
      </c>
      <c r="L14" s="108">
        <v>14</v>
      </c>
      <c r="M14" s="108">
        <v>16</v>
      </c>
      <c r="N14" s="108">
        <v>12</v>
      </c>
      <c r="O14" s="101"/>
      <c r="P14" s="7"/>
      <c r="Q14" s="7"/>
      <c r="R14" s="7"/>
      <c r="S14" s="7"/>
      <c r="T14" s="7"/>
      <c r="U14" s="7"/>
      <c r="V14" s="7"/>
      <c r="W14" s="7"/>
      <c r="X14" s="7"/>
    </row>
    <row r="15" spans="1:24" ht="12.75" customHeight="1">
      <c r="A15" s="106" t="s">
        <v>227</v>
      </c>
      <c r="B15" s="107">
        <f t="shared" si="1"/>
        <v>4</v>
      </c>
      <c r="C15" s="108">
        <v>0</v>
      </c>
      <c r="D15" s="108">
        <v>0</v>
      </c>
      <c r="E15" s="108">
        <v>0</v>
      </c>
      <c r="F15" s="108">
        <v>0</v>
      </c>
      <c r="G15" s="108">
        <v>3</v>
      </c>
      <c r="H15" s="108">
        <v>0</v>
      </c>
      <c r="I15" s="108">
        <v>0</v>
      </c>
      <c r="J15" s="108">
        <v>0</v>
      </c>
      <c r="K15" s="108">
        <v>0</v>
      </c>
      <c r="L15" s="108">
        <v>1</v>
      </c>
      <c r="M15" s="108">
        <v>0</v>
      </c>
      <c r="N15" s="108">
        <v>0</v>
      </c>
      <c r="O15" s="101"/>
      <c r="P15" s="7"/>
      <c r="Q15" s="7"/>
      <c r="R15" s="7"/>
      <c r="S15" s="7"/>
      <c r="T15" s="7"/>
      <c r="U15" s="7"/>
      <c r="V15" s="7"/>
      <c r="W15" s="7"/>
      <c r="X15" s="7"/>
    </row>
    <row r="16" spans="1:24" ht="12.75" customHeight="1">
      <c r="A16" s="106" t="s">
        <v>63</v>
      </c>
      <c r="B16" s="107">
        <f t="shared" si="1"/>
        <v>4</v>
      </c>
      <c r="C16" s="108">
        <v>0</v>
      </c>
      <c r="D16" s="108">
        <v>2</v>
      </c>
      <c r="E16" s="108">
        <v>1</v>
      </c>
      <c r="F16" s="108">
        <v>0</v>
      </c>
      <c r="G16" s="108">
        <v>0</v>
      </c>
      <c r="H16" s="108">
        <v>0</v>
      </c>
      <c r="I16" s="108">
        <v>0</v>
      </c>
      <c r="J16" s="108">
        <v>1</v>
      </c>
      <c r="K16" s="108">
        <v>0</v>
      </c>
      <c r="L16" s="108">
        <v>0</v>
      </c>
      <c r="M16" s="108">
        <v>0</v>
      </c>
      <c r="N16" s="108">
        <v>0</v>
      </c>
      <c r="O16" s="101"/>
      <c r="P16" s="7"/>
      <c r="Q16" s="7"/>
      <c r="R16" s="7"/>
      <c r="S16" s="7"/>
      <c r="T16" s="7"/>
      <c r="U16" s="7"/>
      <c r="V16" s="7"/>
      <c r="W16" s="7"/>
      <c r="X16" s="7"/>
    </row>
    <row r="17" spans="1:24" ht="12.75" customHeight="1">
      <c r="A17" s="106" t="s">
        <v>56</v>
      </c>
      <c r="B17" s="107">
        <f t="shared" si="1"/>
        <v>6</v>
      </c>
      <c r="C17" s="107">
        <v>0</v>
      </c>
      <c r="D17" s="107">
        <v>0</v>
      </c>
      <c r="E17" s="107">
        <v>0</v>
      </c>
      <c r="F17" s="107">
        <v>0</v>
      </c>
      <c r="G17" s="107">
        <v>3</v>
      </c>
      <c r="H17" s="107">
        <v>0</v>
      </c>
      <c r="I17" s="107">
        <v>0</v>
      </c>
      <c r="J17" s="107">
        <v>1</v>
      </c>
      <c r="K17" s="107">
        <v>1</v>
      </c>
      <c r="L17" s="107">
        <v>0</v>
      </c>
      <c r="M17" s="107">
        <v>0</v>
      </c>
      <c r="N17" s="107">
        <v>1</v>
      </c>
      <c r="O17" s="101"/>
      <c r="P17" s="7"/>
      <c r="Q17" s="7"/>
      <c r="R17" s="7"/>
      <c r="S17" s="7"/>
      <c r="T17" s="7"/>
      <c r="U17" s="7"/>
      <c r="V17" s="7"/>
      <c r="W17" s="7"/>
      <c r="X17" s="7"/>
    </row>
    <row r="18" spans="1:24" ht="12.75" customHeight="1">
      <c r="A18" s="106" t="s">
        <v>52</v>
      </c>
      <c r="B18" s="107">
        <f t="shared" si="1"/>
        <v>6</v>
      </c>
      <c r="C18" s="107">
        <v>0</v>
      </c>
      <c r="D18" s="108">
        <v>0</v>
      </c>
      <c r="E18" s="108">
        <v>0</v>
      </c>
      <c r="F18" s="108">
        <v>1</v>
      </c>
      <c r="G18" s="108">
        <v>3</v>
      </c>
      <c r="H18" s="108">
        <v>0</v>
      </c>
      <c r="I18" s="108">
        <v>0</v>
      </c>
      <c r="J18" s="108">
        <v>2</v>
      </c>
      <c r="K18" s="108">
        <v>0</v>
      </c>
      <c r="L18" s="108">
        <v>0</v>
      </c>
      <c r="M18" s="108">
        <v>0</v>
      </c>
      <c r="N18" s="108">
        <v>0</v>
      </c>
      <c r="O18" s="101"/>
      <c r="P18" s="7"/>
      <c r="Q18" s="7"/>
      <c r="R18" s="7"/>
      <c r="S18" s="7"/>
      <c r="T18" s="7"/>
      <c r="U18" s="7"/>
      <c r="V18" s="7"/>
      <c r="W18" s="7"/>
      <c r="X18" s="7"/>
    </row>
    <row r="19" spans="1:24" ht="12.75" customHeight="1">
      <c r="A19" s="109" t="s">
        <v>76</v>
      </c>
      <c r="B19" s="105">
        <f t="shared" si="1"/>
        <v>1</v>
      </c>
      <c r="C19" s="105">
        <v>0</v>
      </c>
      <c r="D19" s="105">
        <v>0</v>
      </c>
      <c r="E19" s="105">
        <v>1</v>
      </c>
      <c r="F19" s="105">
        <v>0</v>
      </c>
      <c r="G19" s="105">
        <v>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5">
        <v>0</v>
      </c>
      <c r="N19" s="105">
        <v>0</v>
      </c>
      <c r="O19" s="101"/>
      <c r="P19" s="7"/>
      <c r="Q19" s="7"/>
      <c r="R19" s="7"/>
      <c r="S19" s="7"/>
      <c r="T19" s="7"/>
      <c r="U19" s="7"/>
      <c r="V19" s="7"/>
      <c r="W19" s="7"/>
      <c r="X19" s="7"/>
    </row>
    <row r="20" spans="1:24" ht="12.75" customHeight="1">
      <c r="A20" s="106" t="s">
        <v>51</v>
      </c>
      <c r="B20" s="107">
        <f t="shared" si="1"/>
        <v>1</v>
      </c>
      <c r="C20" s="108">
        <v>0</v>
      </c>
      <c r="D20" s="108">
        <v>0</v>
      </c>
      <c r="E20" s="108">
        <v>1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8">
        <v>0</v>
      </c>
      <c r="N20" s="108">
        <v>0</v>
      </c>
      <c r="O20" s="101"/>
      <c r="P20" s="7"/>
      <c r="Q20" s="7"/>
      <c r="R20" s="7"/>
      <c r="S20" s="7"/>
      <c r="T20" s="7"/>
      <c r="U20" s="7"/>
      <c r="V20" s="7"/>
      <c r="W20" s="7"/>
      <c r="X20" s="7"/>
    </row>
    <row r="21" spans="1:24" ht="12.75" customHeight="1">
      <c r="A21" s="109" t="s">
        <v>228</v>
      </c>
      <c r="B21" s="105">
        <f t="shared" si="1"/>
        <v>1</v>
      </c>
      <c r="C21" s="110">
        <v>0</v>
      </c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1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01"/>
    </row>
    <row r="22" spans="1:24" s="8" customFormat="1" ht="12.75" customHeight="1">
      <c r="A22" s="106" t="s">
        <v>56</v>
      </c>
      <c r="B22" s="107">
        <f t="shared" si="1"/>
        <v>1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1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1"/>
    </row>
    <row r="23" spans="1:24" s="8" customFormat="1" ht="12.75" customHeight="1">
      <c r="A23" s="109" t="s">
        <v>88</v>
      </c>
      <c r="B23" s="105">
        <f t="shared" si="1"/>
        <v>5</v>
      </c>
      <c r="C23" s="110">
        <v>0</v>
      </c>
      <c r="D23" s="110">
        <v>0</v>
      </c>
      <c r="E23" s="110">
        <v>1</v>
      </c>
      <c r="F23" s="110">
        <v>1</v>
      </c>
      <c r="G23" s="110">
        <v>0</v>
      </c>
      <c r="H23" s="110">
        <v>0</v>
      </c>
      <c r="I23" s="110">
        <v>1</v>
      </c>
      <c r="J23" s="110">
        <v>0</v>
      </c>
      <c r="K23" s="110">
        <v>0</v>
      </c>
      <c r="L23" s="110">
        <v>0</v>
      </c>
      <c r="M23" s="110">
        <v>1</v>
      </c>
      <c r="N23" s="110">
        <v>1</v>
      </c>
      <c r="O23" s="101"/>
    </row>
    <row r="24" spans="1:24" s="8" customFormat="1" ht="12.75" customHeight="1">
      <c r="A24" s="106" t="s">
        <v>51</v>
      </c>
      <c r="B24" s="107">
        <f t="shared" si="1"/>
        <v>3</v>
      </c>
      <c r="C24" s="108">
        <v>0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1</v>
      </c>
      <c r="J24" s="108">
        <v>0</v>
      </c>
      <c r="K24" s="108">
        <v>0</v>
      </c>
      <c r="L24" s="108">
        <v>0</v>
      </c>
      <c r="M24" s="108">
        <v>1</v>
      </c>
      <c r="N24" s="108">
        <v>1</v>
      </c>
      <c r="O24" s="101"/>
    </row>
    <row r="25" spans="1:24" s="8" customFormat="1" ht="12.75" customHeight="1">
      <c r="A25" s="106" t="s">
        <v>52</v>
      </c>
      <c r="B25" s="107">
        <f t="shared" si="1"/>
        <v>2</v>
      </c>
      <c r="C25" s="108">
        <v>0</v>
      </c>
      <c r="D25" s="108">
        <v>0</v>
      </c>
      <c r="E25" s="108">
        <v>1</v>
      </c>
      <c r="F25" s="108">
        <v>1</v>
      </c>
      <c r="G25" s="108">
        <v>0</v>
      </c>
      <c r="H25" s="108">
        <v>0</v>
      </c>
      <c r="I25" s="108">
        <v>0</v>
      </c>
      <c r="J25" s="108">
        <v>0</v>
      </c>
      <c r="K25" s="108">
        <v>0</v>
      </c>
      <c r="L25" s="108">
        <v>0</v>
      </c>
      <c r="M25" s="108">
        <v>0</v>
      </c>
      <c r="N25" s="108">
        <v>0</v>
      </c>
      <c r="O25" s="101"/>
    </row>
    <row r="26" spans="1:24" s="8" customFormat="1" ht="12.75" customHeight="1">
      <c r="A26" s="111" t="s">
        <v>46</v>
      </c>
      <c r="B26" s="103">
        <f t="shared" si="1"/>
        <v>7</v>
      </c>
      <c r="C26" s="103">
        <v>3</v>
      </c>
      <c r="D26" s="103">
        <v>0</v>
      </c>
      <c r="E26" s="103">
        <v>0</v>
      </c>
      <c r="F26" s="103">
        <v>0</v>
      </c>
      <c r="G26" s="103">
        <v>0</v>
      </c>
      <c r="H26" s="103">
        <v>0</v>
      </c>
      <c r="I26" s="103">
        <v>0</v>
      </c>
      <c r="J26" s="103">
        <v>0</v>
      </c>
      <c r="K26" s="103">
        <v>0</v>
      </c>
      <c r="L26" s="103">
        <v>1</v>
      </c>
      <c r="M26" s="103">
        <v>0</v>
      </c>
      <c r="N26" s="103">
        <v>3</v>
      </c>
      <c r="O26" s="101"/>
    </row>
    <row r="27" spans="1:24" s="8" customFormat="1" ht="12.75" customHeight="1">
      <c r="A27" s="106" t="s">
        <v>229</v>
      </c>
      <c r="B27" s="107">
        <f t="shared" si="1"/>
        <v>3</v>
      </c>
      <c r="C27" s="108">
        <v>0</v>
      </c>
      <c r="D27" s="108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3</v>
      </c>
      <c r="O27" s="101"/>
    </row>
    <row r="28" spans="1:24" s="8" customFormat="1" ht="12.75" customHeight="1">
      <c r="A28" s="106" t="s">
        <v>87</v>
      </c>
      <c r="B28" s="107">
        <f t="shared" si="1"/>
        <v>3</v>
      </c>
      <c r="C28" s="108">
        <v>3</v>
      </c>
      <c r="D28" s="108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108">
        <v>0</v>
      </c>
      <c r="O28" s="101"/>
    </row>
    <row r="29" spans="1:24" s="8" customFormat="1" ht="12.75" customHeight="1">
      <c r="A29" s="106" t="s">
        <v>56</v>
      </c>
      <c r="B29" s="107">
        <f t="shared" si="1"/>
        <v>1</v>
      </c>
      <c r="C29" s="108">
        <v>0</v>
      </c>
      <c r="D29" s="108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1</v>
      </c>
      <c r="M29" s="108">
        <v>0</v>
      </c>
      <c r="N29" s="108">
        <v>0</v>
      </c>
      <c r="O29" s="101"/>
    </row>
    <row r="30" spans="1:24" s="8" customFormat="1" ht="12.75" customHeight="1">
      <c r="A30" s="111" t="s">
        <v>230</v>
      </c>
      <c r="B30" s="103">
        <f t="shared" si="1"/>
        <v>11</v>
      </c>
      <c r="C30" s="103">
        <v>0</v>
      </c>
      <c r="D30" s="103">
        <v>0</v>
      </c>
      <c r="E30" s="103">
        <v>1</v>
      </c>
      <c r="F30" s="103">
        <v>1</v>
      </c>
      <c r="G30" s="103">
        <v>2</v>
      </c>
      <c r="H30" s="103">
        <v>2</v>
      </c>
      <c r="I30" s="103">
        <v>2</v>
      </c>
      <c r="J30" s="103">
        <v>0</v>
      </c>
      <c r="K30" s="103">
        <v>1</v>
      </c>
      <c r="L30" s="103">
        <v>1</v>
      </c>
      <c r="M30" s="103">
        <v>0</v>
      </c>
      <c r="N30" s="103">
        <v>1</v>
      </c>
      <c r="O30" s="101"/>
    </row>
    <row r="31" spans="1:24" ht="12.75" customHeight="1">
      <c r="A31" s="106" t="s">
        <v>51</v>
      </c>
      <c r="B31" s="107">
        <f t="shared" si="1"/>
        <v>7</v>
      </c>
      <c r="C31" s="108">
        <v>0</v>
      </c>
      <c r="D31" s="108">
        <v>0</v>
      </c>
      <c r="E31" s="108">
        <v>1</v>
      </c>
      <c r="F31" s="108">
        <v>0</v>
      </c>
      <c r="G31" s="108">
        <v>2</v>
      </c>
      <c r="H31" s="108">
        <v>0</v>
      </c>
      <c r="I31" s="108">
        <v>1</v>
      </c>
      <c r="J31" s="108">
        <v>0</v>
      </c>
      <c r="K31" s="108">
        <v>1</v>
      </c>
      <c r="L31" s="108">
        <v>1</v>
      </c>
      <c r="M31" s="108">
        <v>0</v>
      </c>
      <c r="N31" s="108">
        <v>1</v>
      </c>
      <c r="O31" s="101"/>
    </row>
    <row r="32" spans="1:24" s="8" customFormat="1" ht="12.75" customHeight="1">
      <c r="A32" s="106" t="s">
        <v>56</v>
      </c>
      <c r="B32" s="107">
        <f t="shared" si="1"/>
        <v>4</v>
      </c>
      <c r="C32" s="107">
        <v>0</v>
      </c>
      <c r="D32" s="107">
        <v>0</v>
      </c>
      <c r="E32" s="107">
        <v>0</v>
      </c>
      <c r="F32" s="107">
        <v>1</v>
      </c>
      <c r="G32" s="107">
        <v>0</v>
      </c>
      <c r="H32" s="107">
        <v>2</v>
      </c>
      <c r="I32" s="107">
        <v>1</v>
      </c>
      <c r="J32" s="107">
        <v>0</v>
      </c>
      <c r="K32" s="107">
        <v>0</v>
      </c>
      <c r="L32" s="107">
        <v>0</v>
      </c>
      <c r="M32" s="107">
        <v>0</v>
      </c>
      <c r="N32" s="107">
        <v>0</v>
      </c>
      <c r="O32" s="101"/>
    </row>
    <row r="33" spans="1:15" s="8" customFormat="1" ht="12.75" customHeight="1">
      <c r="A33" s="111" t="s">
        <v>231</v>
      </c>
      <c r="B33" s="103">
        <f t="shared" si="1"/>
        <v>9</v>
      </c>
      <c r="C33" s="112">
        <v>1</v>
      </c>
      <c r="D33" s="112">
        <v>2</v>
      </c>
      <c r="E33" s="112">
        <v>0</v>
      </c>
      <c r="F33" s="112">
        <v>0</v>
      </c>
      <c r="G33" s="112">
        <v>0</v>
      </c>
      <c r="H33" s="112">
        <v>0</v>
      </c>
      <c r="I33" s="112">
        <v>3</v>
      </c>
      <c r="J33" s="112">
        <v>0</v>
      </c>
      <c r="K33" s="112">
        <v>1</v>
      </c>
      <c r="L33" s="112">
        <v>2</v>
      </c>
      <c r="M33" s="112">
        <v>0</v>
      </c>
      <c r="N33" s="112">
        <v>0</v>
      </c>
      <c r="O33" s="101"/>
    </row>
    <row r="34" spans="1:15" s="8" customFormat="1" ht="12.75" customHeight="1">
      <c r="A34" s="106" t="s">
        <v>51</v>
      </c>
      <c r="B34" s="107">
        <f t="shared" si="1"/>
        <v>5</v>
      </c>
      <c r="C34" s="108">
        <v>1</v>
      </c>
      <c r="D34" s="108">
        <v>1</v>
      </c>
      <c r="E34" s="108">
        <v>0</v>
      </c>
      <c r="F34" s="108">
        <v>0</v>
      </c>
      <c r="G34" s="108">
        <v>0</v>
      </c>
      <c r="H34" s="108">
        <v>0</v>
      </c>
      <c r="I34" s="108">
        <v>1</v>
      </c>
      <c r="J34" s="108">
        <v>0</v>
      </c>
      <c r="K34" s="108">
        <v>1</v>
      </c>
      <c r="L34" s="108">
        <v>1</v>
      </c>
      <c r="M34" s="108">
        <v>0</v>
      </c>
      <c r="N34" s="108">
        <v>0</v>
      </c>
      <c r="O34" s="101"/>
    </row>
    <row r="35" spans="1:15" s="8" customFormat="1" ht="12.75" customHeight="1">
      <c r="A35" s="106" t="s">
        <v>227</v>
      </c>
      <c r="B35" s="107">
        <f t="shared" si="1"/>
        <v>1</v>
      </c>
      <c r="C35" s="108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108">
        <v>0</v>
      </c>
      <c r="K35" s="108">
        <v>0</v>
      </c>
      <c r="L35" s="108">
        <v>1</v>
      </c>
      <c r="M35" s="108">
        <v>0</v>
      </c>
      <c r="N35" s="108">
        <v>0</v>
      </c>
      <c r="O35" s="101"/>
    </row>
    <row r="36" spans="1:15" s="8" customFormat="1" ht="12.75" customHeight="1">
      <c r="A36" s="106" t="s">
        <v>56</v>
      </c>
      <c r="B36" s="107">
        <f t="shared" si="1"/>
        <v>3</v>
      </c>
      <c r="C36" s="107">
        <v>0</v>
      </c>
      <c r="D36" s="107">
        <v>1</v>
      </c>
      <c r="E36" s="107">
        <v>0</v>
      </c>
      <c r="F36" s="107">
        <v>0</v>
      </c>
      <c r="G36" s="107">
        <v>0</v>
      </c>
      <c r="H36" s="107">
        <v>0</v>
      </c>
      <c r="I36" s="107">
        <v>2</v>
      </c>
      <c r="J36" s="107">
        <v>0</v>
      </c>
      <c r="K36" s="107">
        <v>0</v>
      </c>
      <c r="L36" s="107">
        <v>0</v>
      </c>
      <c r="M36" s="107">
        <v>0</v>
      </c>
      <c r="N36" s="107">
        <v>0</v>
      </c>
      <c r="O36" s="101"/>
    </row>
    <row r="37" spans="1:15" s="8" customFormat="1" ht="12.75" customHeight="1">
      <c r="A37" s="111" t="s">
        <v>168</v>
      </c>
      <c r="B37" s="103">
        <f t="shared" si="1"/>
        <v>4</v>
      </c>
      <c r="C37" s="112">
        <v>0</v>
      </c>
      <c r="D37" s="112">
        <v>0</v>
      </c>
      <c r="E37" s="112">
        <v>1</v>
      </c>
      <c r="F37" s="112">
        <v>1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2</v>
      </c>
      <c r="O37" s="101"/>
    </row>
    <row r="38" spans="1:15" s="8" customFormat="1" ht="12.75" customHeight="1">
      <c r="A38" s="106" t="s">
        <v>51</v>
      </c>
      <c r="B38" s="107">
        <f t="shared" si="1"/>
        <v>1</v>
      </c>
      <c r="C38" s="107">
        <v>0</v>
      </c>
      <c r="D38" s="107">
        <v>0</v>
      </c>
      <c r="E38" s="107">
        <v>0</v>
      </c>
      <c r="F38" s="107">
        <v>0</v>
      </c>
      <c r="G38" s="107">
        <v>0</v>
      </c>
      <c r="H38" s="107">
        <v>0</v>
      </c>
      <c r="I38" s="107">
        <v>0</v>
      </c>
      <c r="J38" s="107">
        <v>0</v>
      </c>
      <c r="K38" s="107">
        <v>0</v>
      </c>
      <c r="L38" s="107">
        <v>0</v>
      </c>
      <c r="M38" s="107">
        <v>0</v>
      </c>
      <c r="N38" s="107">
        <v>1</v>
      </c>
      <c r="O38" s="101"/>
    </row>
    <row r="39" spans="1:15" ht="12.75" customHeight="1">
      <c r="A39" s="106" t="s">
        <v>56</v>
      </c>
      <c r="B39" s="107">
        <f t="shared" si="1"/>
        <v>1</v>
      </c>
      <c r="C39" s="108">
        <v>0</v>
      </c>
      <c r="D39" s="108">
        <v>0</v>
      </c>
      <c r="E39" s="108">
        <v>1</v>
      </c>
      <c r="F39" s="108">
        <v>0</v>
      </c>
      <c r="G39" s="108">
        <v>0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1"/>
    </row>
    <row r="40" spans="1:15" ht="12.75" customHeight="1">
      <c r="A40" s="106" t="s">
        <v>52</v>
      </c>
      <c r="B40" s="107">
        <f t="shared" si="1"/>
        <v>2</v>
      </c>
      <c r="C40" s="108">
        <v>0</v>
      </c>
      <c r="D40" s="108">
        <v>0</v>
      </c>
      <c r="E40" s="108">
        <v>0</v>
      </c>
      <c r="F40" s="108">
        <v>1</v>
      </c>
      <c r="G40" s="108">
        <v>0</v>
      </c>
      <c r="H40" s="108">
        <v>0</v>
      </c>
      <c r="I40" s="108">
        <v>0</v>
      </c>
      <c r="J40" s="108">
        <v>0</v>
      </c>
      <c r="K40" s="108">
        <v>0</v>
      </c>
      <c r="L40" s="108">
        <v>0</v>
      </c>
      <c r="M40" s="108">
        <v>0</v>
      </c>
      <c r="N40" s="108">
        <v>1</v>
      </c>
      <c r="O40" s="101"/>
    </row>
    <row r="41" spans="1:15" ht="12.75" customHeight="1">
      <c r="A41" s="111" t="s">
        <v>232</v>
      </c>
      <c r="B41" s="103">
        <f t="shared" si="1"/>
        <v>1</v>
      </c>
      <c r="C41" s="103">
        <v>0</v>
      </c>
      <c r="D41" s="103">
        <v>0</v>
      </c>
      <c r="E41" s="103">
        <v>1</v>
      </c>
      <c r="F41" s="103">
        <v>0</v>
      </c>
      <c r="G41" s="103">
        <v>0</v>
      </c>
      <c r="H41" s="103">
        <v>0</v>
      </c>
      <c r="I41" s="103">
        <v>0</v>
      </c>
      <c r="J41" s="103">
        <v>0</v>
      </c>
      <c r="K41" s="103">
        <v>0</v>
      </c>
      <c r="L41" s="103">
        <v>0</v>
      </c>
      <c r="M41" s="103">
        <v>0</v>
      </c>
      <c r="N41" s="103">
        <v>0</v>
      </c>
      <c r="O41" s="101"/>
    </row>
    <row r="42" spans="1:15" ht="12.75" customHeight="1">
      <c r="A42" s="106" t="s">
        <v>52</v>
      </c>
      <c r="B42" s="107">
        <f t="shared" si="1"/>
        <v>1</v>
      </c>
      <c r="C42" s="108">
        <v>0</v>
      </c>
      <c r="D42" s="108">
        <v>0</v>
      </c>
      <c r="E42" s="108">
        <v>1</v>
      </c>
      <c r="F42" s="108">
        <v>0</v>
      </c>
      <c r="G42" s="108">
        <v>0</v>
      </c>
      <c r="H42" s="108">
        <v>0</v>
      </c>
      <c r="I42" s="108">
        <v>0</v>
      </c>
      <c r="J42" s="108">
        <v>0</v>
      </c>
      <c r="K42" s="108">
        <v>0</v>
      </c>
      <c r="L42" s="108">
        <v>0</v>
      </c>
      <c r="M42" s="108">
        <v>0</v>
      </c>
      <c r="N42" s="108">
        <v>0</v>
      </c>
      <c r="O42" s="101"/>
    </row>
    <row r="43" spans="1:15" ht="12.75" customHeight="1">
      <c r="A43" s="111" t="s">
        <v>233</v>
      </c>
      <c r="B43" s="103">
        <f t="shared" si="1"/>
        <v>28</v>
      </c>
      <c r="C43" s="103">
        <v>1</v>
      </c>
      <c r="D43" s="103">
        <v>0</v>
      </c>
      <c r="E43" s="103">
        <v>7</v>
      </c>
      <c r="F43" s="103">
        <v>3</v>
      </c>
      <c r="G43" s="103">
        <v>7</v>
      </c>
      <c r="H43" s="103">
        <v>3</v>
      </c>
      <c r="I43" s="103">
        <v>1</v>
      </c>
      <c r="J43" s="103">
        <v>0</v>
      </c>
      <c r="K43" s="103">
        <v>0</v>
      </c>
      <c r="L43" s="103">
        <v>0</v>
      </c>
      <c r="M43" s="103">
        <v>2</v>
      </c>
      <c r="N43" s="103">
        <v>4</v>
      </c>
      <c r="O43" s="101"/>
    </row>
    <row r="44" spans="1:15" ht="12.75" customHeight="1">
      <c r="A44" s="106" t="s">
        <v>52</v>
      </c>
      <c r="B44" s="107">
        <f t="shared" si="1"/>
        <v>28</v>
      </c>
      <c r="C44" s="108">
        <v>1</v>
      </c>
      <c r="D44" s="108">
        <v>0</v>
      </c>
      <c r="E44" s="108">
        <v>7</v>
      </c>
      <c r="F44" s="108">
        <v>3</v>
      </c>
      <c r="G44" s="108">
        <v>7</v>
      </c>
      <c r="H44" s="108">
        <v>3</v>
      </c>
      <c r="I44" s="108">
        <v>1</v>
      </c>
      <c r="J44" s="108">
        <v>0</v>
      </c>
      <c r="K44" s="108">
        <v>0</v>
      </c>
      <c r="L44" s="108">
        <v>0</v>
      </c>
      <c r="M44" s="108">
        <v>2</v>
      </c>
      <c r="N44" s="108">
        <v>4</v>
      </c>
      <c r="O44" s="101"/>
    </row>
    <row r="45" spans="1:15" ht="12.75" customHeight="1">
      <c r="A45" s="111" t="s">
        <v>59</v>
      </c>
      <c r="B45" s="103">
        <f t="shared" si="1"/>
        <v>1</v>
      </c>
      <c r="C45" s="103">
        <v>0</v>
      </c>
      <c r="D45" s="103">
        <v>0</v>
      </c>
      <c r="E45" s="103">
        <v>0</v>
      </c>
      <c r="F45" s="103">
        <v>0</v>
      </c>
      <c r="G45" s="103">
        <v>0</v>
      </c>
      <c r="H45" s="103">
        <v>0</v>
      </c>
      <c r="I45" s="103">
        <v>0</v>
      </c>
      <c r="J45" s="103">
        <v>0</v>
      </c>
      <c r="K45" s="103">
        <v>0</v>
      </c>
      <c r="L45" s="103">
        <v>0</v>
      </c>
      <c r="M45" s="103">
        <v>0</v>
      </c>
      <c r="N45" s="103">
        <v>1</v>
      </c>
      <c r="O45" s="101"/>
    </row>
    <row r="46" spans="1:15" ht="12.75" customHeight="1">
      <c r="A46" s="106" t="s">
        <v>52</v>
      </c>
      <c r="B46" s="107">
        <f t="shared" si="1"/>
        <v>1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  <c r="J46" s="108">
        <v>0</v>
      </c>
      <c r="K46" s="108">
        <v>0</v>
      </c>
      <c r="L46" s="108">
        <v>0</v>
      </c>
      <c r="M46" s="108">
        <v>0</v>
      </c>
      <c r="N46" s="108">
        <v>1</v>
      </c>
      <c r="O46" s="101"/>
    </row>
    <row r="47" spans="1:15" ht="12.75" customHeight="1">
      <c r="A47" s="111" t="s">
        <v>11</v>
      </c>
      <c r="B47" s="103">
        <f t="shared" si="1"/>
        <v>11</v>
      </c>
      <c r="C47" s="112">
        <v>0</v>
      </c>
      <c r="D47" s="112">
        <v>0</v>
      </c>
      <c r="E47" s="112">
        <v>0</v>
      </c>
      <c r="F47" s="112">
        <v>0</v>
      </c>
      <c r="G47" s="112">
        <v>2</v>
      </c>
      <c r="H47" s="112">
        <v>1</v>
      </c>
      <c r="I47" s="112">
        <v>0</v>
      </c>
      <c r="J47" s="112">
        <v>0</v>
      </c>
      <c r="K47" s="112">
        <v>1</v>
      </c>
      <c r="L47" s="112">
        <v>1</v>
      </c>
      <c r="M47" s="112">
        <v>1</v>
      </c>
      <c r="N47" s="112">
        <v>5</v>
      </c>
      <c r="O47" s="101"/>
    </row>
    <row r="48" spans="1:15" ht="12.75" customHeight="1">
      <c r="A48" s="106" t="s">
        <v>51</v>
      </c>
      <c r="B48" s="107">
        <f t="shared" si="1"/>
        <v>10</v>
      </c>
      <c r="C48" s="108">
        <v>0</v>
      </c>
      <c r="D48" s="108">
        <v>0</v>
      </c>
      <c r="E48" s="108">
        <v>0</v>
      </c>
      <c r="F48" s="108">
        <v>0</v>
      </c>
      <c r="G48" s="108">
        <v>2</v>
      </c>
      <c r="H48" s="108">
        <v>1</v>
      </c>
      <c r="I48" s="108">
        <v>0</v>
      </c>
      <c r="J48" s="108">
        <v>0</v>
      </c>
      <c r="K48" s="108">
        <v>1</v>
      </c>
      <c r="L48" s="108">
        <v>1</v>
      </c>
      <c r="M48" s="108">
        <v>1</v>
      </c>
      <c r="N48" s="108">
        <v>4</v>
      </c>
      <c r="O48" s="101"/>
    </row>
    <row r="49" spans="1:15" ht="12.75" customHeight="1">
      <c r="A49" s="106" t="s">
        <v>56</v>
      </c>
      <c r="B49" s="107">
        <f t="shared" si="1"/>
        <v>1</v>
      </c>
      <c r="C49" s="107">
        <v>0</v>
      </c>
      <c r="D49" s="107">
        <v>0</v>
      </c>
      <c r="E49" s="107">
        <v>0</v>
      </c>
      <c r="F49" s="107">
        <v>0</v>
      </c>
      <c r="G49" s="107">
        <v>0</v>
      </c>
      <c r="H49" s="107">
        <v>0</v>
      </c>
      <c r="I49" s="107">
        <v>0</v>
      </c>
      <c r="J49" s="107">
        <v>0</v>
      </c>
      <c r="K49" s="107">
        <v>0</v>
      </c>
      <c r="L49" s="107">
        <v>0</v>
      </c>
      <c r="M49" s="107">
        <v>0</v>
      </c>
      <c r="N49" s="107">
        <v>1</v>
      </c>
      <c r="O49" s="101"/>
    </row>
    <row r="50" spans="1:15" ht="12.75" customHeight="1">
      <c r="A50" s="111" t="s">
        <v>12</v>
      </c>
      <c r="B50" s="103">
        <f t="shared" si="1"/>
        <v>186</v>
      </c>
      <c r="C50" s="112">
        <v>18</v>
      </c>
      <c r="D50" s="112">
        <v>14</v>
      </c>
      <c r="E50" s="112">
        <v>14</v>
      </c>
      <c r="F50" s="112">
        <v>14</v>
      </c>
      <c r="G50" s="112">
        <v>16</v>
      </c>
      <c r="H50" s="112">
        <v>24</v>
      </c>
      <c r="I50" s="112">
        <v>15</v>
      </c>
      <c r="J50" s="112">
        <v>19</v>
      </c>
      <c r="K50" s="112">
        <v>10</v>
      </c>
      <c r="L50" s="112">
        <v>14</v>
      </c>
      <c r="M50" s="112">
        <v>12</v>
      </c>
      <c r="N50" s="112">
        <v>16</v>
      </c>
      <c r="O50" s="101"/>
    </row>
    <row r="51" spans="1:15" ht="12.75" customHeight="1">
      <c r="A51" s="106" t="s">
        <v>51</v>
      </c>
      <c r="B51" s="107">
        <f t="shared" si="1"/>
        <v>166</v>
      </c>
      <c r="C51" s="108">
        <v>16</v>
      </c>
      <c r="D51" s="108">
        <v>10</v>
      </c>
      <c r="E51" s="108">
        <v>12</v>
      </c>
      <c r="F51" s="108">
        <v>13</v>
      </c>
      <c r="G51" s="108">
        <v>15</v>
      </c>
      <c r="H51" s="108">
        <v>23</v>
      </c>
      <c r="I51" s="108">
        <v>13</v>
      </c>
      <c r="J51" s="108">
        <v>18</v>
      </c>
      <c r="K51" s="108">
        <v>8</v>
      </c>
      <c r="L51" s="108">
        <v>12</v>
      </c>
      <c r="M51" s="108">
        <v>10</v>
      </c>
      <c r="N51" s="108">
        <v>16</v>
      </c>
      <c r="O51" s="101"/>
    </row>
    <row r="52" spans="1:15" ht="12.75" customHeight="1">
      <c r="A52" s="106" t="s">
        <v>227</v>
      </c>
      <c r="B52" s="107">
        <f t="shared" si="1"/>
        <v>18</v>
      </c>
      <c r="C52" s="108">
        <v>2</v>
      </c>
      <c r="D52" s="108">
        <v>4</v>
      </c>
      <c r="E52" s="108">
        <v>2</v>
      </c>
      <c r="F52" s="108">
        <v>1</v>
      </c>
      <c r="G52" s="108">
        <v>0</v>
      </c>
      <c r="H52" s="108">
        <v>1</v>
      </c>
      <c r="I52" s="108">
        <v>2</v>
      </c>
      <c r="J52" s="108">
        <v>1</v>
      </c>
      <c r="K52" s="108">
        <v>1</v>
      </c>
      <c r="L52" s="108">
        <v>2</v>
      </c>
      <c r="M52" s="108">
        <v>2</v>
      </c>
      <c r="N52" s="108">
        <v>0</v>
      </c>
      <c r="O52" s="101"/>
    </row>
    <row r="53" spans="1:15" ht="12.75" customHeight="1">
      <c r="A53" s="106" t="s">
        <v>56</v>
      </c>
      <c r="B53" s="107">
        <f t="shared" si="1"/>
        <v>1</v>
      </c>
      <c r="C53" s="108">
        <v>0</v>
      </c>
      <c r="D53" s="108">
        <v>0</v>
      </c>
      <c r="E53" s="108">
        <v>0</v>
      </c>
      <c r="F53" s="108">
        <v>0</v>
      </c>
      <c r="G53" s="108">
        <v>0</v>
      </c>
      <c r="H53" s="108">
        <v>0</v>
      </c>
      <c r="I53" s="108">
        <v>0</v>
      </c>
      <c r="J53" s="108">
        <v>0</v>
      </c>
      <c r="K53" s="108">
        <v>1</v>
      </c>
      <c r="L53" s="108">
        <v>0</v>
      </c>
      <c r="M53" s="108">
        <v>0</v>
      </c>
      <c r="N53" s="108">
        <v>0</v>
      </c>
      <c r="O53" s="101"/>
    </row>
    <row r="54" spans="1:15" s="8" customFormat="1" ht="12.75" customHeight="1">
      <c r="A54" s="106" t="s">
        <v>52</v>
      </c>
      <c r="B54" s="107">
        <f t="shared" si="1"/>
        <v>1</v>
      </c>
      <c r="C54" s="107">
        <v>0</v>
      </c>
      <c r="D54" s="107">
        <v>0</v>
      </c>
      <c r="E54" s="107">
        <v>0</v>
      </c>
      <c r="F54" s="107">
        <v>0</v>
      </c>
      <c r="G54" s="107">
        <v>1</v>
      </c>
      <c r="H54" s="107">
        <v>0</v>
      </c>
      <c r="I54" s="107">
        <v>0</v>
      </c>
      <c r="J54" s="107">
        <v>0</v>
      </c>
      <c r="K54" s="107">
        <v>0</v>
      </c>
      <c r="L54" s="107">
        <v>0</v>
      </c>
      <c r="M54" s="107">
        <v>0</v>
      </c>
      <c r="N54" s="107">
        <v>0</v>
      </c>
      <c r="O54" s="101"/>
    </row>
    <row r="55" spans="1:15" ht="12.75" customHeight="1">
      <c r="A55" s="111" t="s">
        <v>90</v>
      </c>
      <c r="B55" s="103">
        <f t="shared" si="1"/>
        <v>7</v>
      </c>
      <c r="C55" s="112">
        <v>1</v>
      </c>
      <c r="D55" s="112">
        <v>1</v>
      </c>
      <c r="E55" s="112">
        <v>0</v>
      </c>
      <c r="F55" s="112">
        <v>1</v>
      </c>
      <c r="G55" s="112">
        <v>1</v>
      </c>
      <c r="H55" s="112">
        <v>2</v>
      </c>
      <c r="I55" s="112">
        <v>0</v>
      </c>
      <c r="J55" s="112">
        <v>1</v>
      </c>
      <c r="K55" s="112">
        <v>0</v>
      </c>
      <c r="L55" s="112">
        <v>0</v>
      </c>
      <c r="M55" s="112">
        <v>0</v>
      </c>
      <c r="N55" s="112">
        <v>0</v>
      </c>
      <c r="O55" s="101"/>
    </row>
    <row r="56" spans="1:15" ht="12.75" customHeight="1">
      <c r="A56" s="106" t="s">
        <v>51</v>
      </c>
      <c r="B56" s="107">
        <f t="shared" si="1"/>
        <v>1</v>
      </c>
      <c r="C56" s="108">
        <v>0</v>
      </c>
      <c r="D56" s="108">
        <v>0</v>
      </c>
      <c r="E56" s="108">
        <v>0</v>
      </c>
      <c r="F56" s="108">
        <v>0</v>
      </c>
      <c r="G56" s="108">
        <v>1</v>
      </c>
      <c r="H56" s="108">
        <v>0</v>
      </c>
      <c r="I56" s="108">
        <v>0</v>
      </c>
      <c r="J56" s="108">
        <v>0</v>
      </c>
      <c r="K56" s="108">
        <v>0</v>
      </c>
      <c r="L56" s="108">
        <v>0</v>
      </c>
      <c r="M56" s="108">
        <v>0</v>
      </c>
      <c r="N56" s="108">
        <v>0</v>
      </c>
      <c r="O56" s="101"/>
    </row>
    <row r="57" spans="1:15" ht="12.75" customHeight="1">
      <c r="A57" s="106" t="s">
        <v>227</v>
      </c>
      <c r="B57" s="107">
        <f t="shared" si="1"/>
        <v>2</v>
      </c>
      <c r="C57" s="108">
        <v>0</v>
      </c>
      <c r="D57" s="108">
        <v>0</v>
      </c>
      <c r="E57" s="108">
        <v>0</v>
      </c>
      <c r="F57" s="108">
        <v>0</v>
      </c>
      <c r="G57" s="108">
        <v>0</v>
      </c>
      <c r="H57" s="108">
        <v>2</v>
      </c>
      <c r="I57" s="108">
        <v>0</v>
      </c>
      <c r="J57" s="108">
        <v>0</v>
      </c>
      <c r="K57" s="108">
        <v>0</v>
      </c>
      <c r="L57" s="108">
        <v>0</v>
      </c>
      <c r="M57" s="108">
        <v>0</v>
      </c>
      <c r="N57" s="108">
        <v>0</v>
      </c>
      <c r="O57" s="101"/>
    </row>
    <row r="58" spans="1:15" ht="12.75" customHeight="1">
      <c r="A58" s="106" t="s">
        <v>56</v>
      </c>
      <c r="B58" s="107">
        <f t="shared" si="1"/>
        <v>3</v>
      </c>
      <c r="C58" s="107">
        <v>1</v>
      </c>
      <c r="D58" s="107">
        <v>1</v>
      </c>
      <c r="E58" s="107">
        <v>0</v>
      </c>
      <c r="F58" s="107">
        <v>1</v>
      </c>
      <c r="G58" s="107">
        <v>0</v>
      </c>
      <c r="H58" s="107">
        <v>0</v>
      </c>
      <c r="I58" s="107">
        <v>0</v>
      </c>
      <c r="J58" s="107">
        <v>0</v>
      </c>
      <c r="K58" s="107">
        <v>0</v>
      </c>
      <c r="L58" s="107">
        <v>0</v>
      </c>
      <c r="M58" s="107">
        <v>0</v>
      </c>
      <c r="N58" s="107">
        <v>0</v>
      </c>
      <c r="O58" s="101"/>
    </row>
    <row r="59" spans="1:15" ht="12.75" customHeight="1">
      <c r="A59" s="106" t="s">
        <v>68</v>
      </c>
      <c r="B59" s="107">
        <f t="shared" si="1"/>
        <v>1</v>
      </c>
      <c r="C59" s="108">
        <v>0</v>
      </c>
      <c r="D59" s="108">
        <v>0</v>
      </c>
      <c r="E59" s="108">
        <v>0</v>
      </c>
      <c r="F59" s="108">
        <v>0</v>
      </c>
      <c r="G59" s="108">
        <v>0</v>
      </c>
      <c r="H59" s="108">
        <v>0</v>
      </c>
      <c r="I59" s="108">
        <v>0</v>
      </c>
      <c r="J59" s="108">
        <v>1</v>
      </c>
      <c r="K59" s="108">
        <v>0</v>
      </c>
      <c r="L59" s="108">
        <v>0</v>
      </c>
      <c r="M59" s="108">
        <v>0</v>
      </c>
      <c r="N59" s="108">
        <v>0</v>
      </c>
      <c r="O59" s="101"/>
    </row>
    <row r="60" spans="1:15" ht="12.75" customHeight="1">
      <c r="A60" s="111" t="s">
        <v>234</v>
      </c>
      <c r="B60" s="103">
        <f t="shared" si="1"/>
        <v>2</v>
      </c>
      <c r="C60" s="103">
        <v>0</v>
      </c>
      <c r="D60" s="103">
        <v>0</v>
      </c>
      <c r="E60" s="103">
        <v>0</v>
      </c>
      <c r="F60" s="103">
        <v>0</v>
      </c>
      <c r="G60" s="103">
        <v>2</v>
      </c>
      <c r="H60" s="103">
        <v>0</v>
      </c>
      <c r="I60" s="103">
        <v>0</v>
      </c>
      <c r="J60" s="103">
        <v>0</v>
      </c>
      <c r="K60" s="103">
        <v>0</v>
      </c>
      <c r="L60" s="103">
        <v>0</v>
      </c>
      <c r="M60" s="103">
        <v>0</v>
      </c>
      <c r="N60" s="103">
        <v>0</v>
      </c>
      <c r="O60" s="101"/>
    </row>
    <row r="61" spans="1:15" ht="12.75" customHeight="1">
      <c r="A61" s="106" t="s">
        <v>56</v>
      </c>
      <c r="B61" s="107">
        <f t="shared" si="1"/>
        <v>2</v>
      </c>
      <c r="C61" s="108">
        <v>0</v>
      </c>
      <c r="D61" s="108">
        <v>0</v>
      </c>
      <c r="E61" s="108">
        <v>0</v>
      </c>
      <c r="F61" s="108">
        <v>0</v>
      </c>
      <c r="G61" s="108">
        <v>2</v>
      </c>
      <c r="H61" s="108">
        <v>0</v>
      </c>
      <c r="I61" s="108">
        <v>0</v>
      </c>
      <c r="J61" s="108">
        <v>0</v>
      </c>
      <c r="K61" s="108">
        <v>0</v>
      </c>
      <c r="L61" s="108">
        <v>0</v>
      </c>
      <c r="M61" s="108">
        <v>0</v>
      </c>
      <c r="N61" s="108">
        <v>0</v>
      </c>
      <c r="O61" s="101"/>
    </row>
    <row r="62" spans="1:15" ht="12.75" customHeight="1">
      <c r="A62" s="111" t="s">
        <v>235</v>
      </c>
      <c r="B62" s="103">
        <f t="shared" si="1"/>
        <v>2</v>
      </c>
      <c r="C62" s="103">
        <v>0</v>
      </c>
      <c r="D62" s="103">
        <v>0</v>
      </c>
      <c r="E62" s="103">
        <v>2</v>
      </c>
      <c r="F62" s="103">
        <v>0</v>
      </c>
      <c r="G62" s="103">
        <v>0</v>
      </c>
      <c r="H62" s="103">
        <v>0</v>
      </c>
      <c r="I62" s="103">
        <v>0</v>
      </c>
      <c r="J62" s="103">
        <v>0</v>
      </c>
      <c r="K62" s="103">
        <v>0</v>
      </c>
      <c r="L62" s="103">
        <v>0</v>
      </c>
      <c r="M62" s="103">
        <v>0</v>
      </c>
      <c r="N62" s="103">
        <v>0</v>
      </c>
      <c r="O62" s="101"/>
    </row>
    <row r="63" spans="1:15" ht="12.75" customHeight="1">
      <c r="A63" s="106" t="s">
        <v>53</v>
      </c>
      <c r="B63" s="107">
        <f t="shared" si="1"/>
        <v>1</v>
      </c>
      <c r="C63" s="108">
        <v>0</v>
      </c>
      <c r="D63" s="108">
        <v>0</v>
      </c>
      <c r="E63" s="108">
        <v>1</v>
      </c>
      <c r="F63" s="108">
        <v>0</v>
      </c>
      <c r="G63" s="108">
        <v>0</v>
      </c>
      <c r="H63" s="108">
        <v>0</v>
      </c>
      <c r="I63" s="108">
        <v>0</v>
      </c>
      <c r="J63" s="108">
        <v>0</v>
      </c>
      <c r="K63" s="108">
        <v>0</v>
      </c>
      <c r="L63" s="108">
        <v>0</v>
      </c>
      <c r="M63" s="108">
        <v>0</v>
      </c>
      <c r="N63" s="108">
        <v>0</v>
      </c>
      <c r="O63" s="101"/>
    </row>
    <row r="64" spans="1:15" ht="12.75" customHeight="1">
      <c r="A64" s="106" t="s">
        <v>63</v>
      </c>
      <c r="B64" s="107">
        <f t="shared" si="1"/>
        <v>1</v>
      </c>
      <c r="C64" s="107">
        <v>0</v>
      </c>
      <c r="D64" s="107">
        <v>0</v>
      </c>
      <c r="E64" s="107">
        <v>1</v>
      </c>
      <c r="F64" s="107">
        <v>0</v>
      </c>
      <c r="G64" s="107">
        <v>0</v>
      </c>
      <c r="H64" s="107">
        <v>0</v>
      </c>
      <c r="I64" s="107">
        <v>0</v>
      </c>
      <c r="J64" s="107">
        <v>0</v>
      </c>
      <c r="K64" s="107">
        <v>0</v>
      </c>
      <c r="L64" s="107">
        <v>0</v>
      </c>
      <c r="M64" s="107">
        <v>0</v>
      </c>
      <c r="N64" s="107">
        <v>0</v>
      </c>
      <c r="O64" s="101"/>
    </row>
    <row r="65" spans="1:15" ht="12.75" customHeight="1">
      <c r="A65" s="111" t="s">
        <v>236</v>
      </c>
      <c r="B65" s="103">
        <f t="shared" si="1"/>
        <v>5</v>
      </c>
      <c r="C65" s="112">
        <v>0</v>
      </c>
      <c r="D65" s="112">
        <v>0</v>
      </c>
      <c r="E65" s="112">
        <v>0</v>
      </c>
      <c r="F65" s="112">
        <v>0</v>
      </c>
      <c r="G65" s="112">
        <v>0</v>
      </c>
      <c r="H65" s="112">
        <v>1</v>
      </c>
      <c r="I65" s="112">
        <v>0</v>
      </c>
      <c r="J65" s="112">
        <v>2</v>
      </c>
      <c r="K65" s="112">
        <v>1</v>
      </c>
      <c r="L65" s="112">
        <v>1</v>
      </c>
      <c r="M65" s="112">
        <v>0</v>
      </c>
      <c r="N65" s="112">
        <v>0</v>
      </c>
      <c r="O65" s="101"/>
    </row>
    <row r="66" spans="1:15" ht="12.75" customHeight="1">
      <c r="A66" s="106" t="s">
        <v>51</v>
      </c>
      <c r="B66" s="107">
        <f t="shared" si="1"/>
        <v>3</v>
      </c>
      <c r="C66" s="108">
        <v>0</v>
      </c>
      <c r="D66" s="108">
        <v>0</v>
      </c>
      <c r="E66" s="108">
        <v>0</v>
      </c>
      <c r="F66" s="108">
        <v>0</v>
      </c>
      <c r="G66" s="108">
        <v>0</v>
      </c>
      <c r="H66" s="108">
        <v>0</v>
      </c>
      <c r="I66" s="108">
        <v>0</v>
      </c>
      <c r="J66" s="108">
        <v>2</v>
      </c>
      <c r="K66" s="108">
        <v>1</v>
      </c>
      <c r="L66" s="108">
        <v>0</v>
      </c>
      <c r="M66" s="108">
        <v>0</v>
      </c>
      <c r="N66" s="108">
        <v>0</v>
      </c>
      <c r="O66" s="101"/>
    </row>
    <row r="67" spans="1:15" ht="12.75" customHeight="1">
      <c r="A67" s="106" t="s">
        <v>56</v>
      </c>
      <c r="B67" s="107">
        <f t="shared" si="1"/>
        <v>1</v>
      </c>
      <c r="C67" s="108">
        <v>0</v>
      </c>
      <c r="D67" s="108">
        <v>0</v>
      </c>
      <c r="E67" s="108">
        <v>0</v>
      </c>
      <c r="F67" s="108">
        <v>0</v>
      </c>
      <c r="G67" s="108">
        <v>0</v>
      </c>
      <c r="H67" s="108">
        <v>0</v>
      </c>
      <c r="I67" s="108">
        <v>0</v>
      </c>
      <c r="J67" s="108">
        <v>0</v>
      </c>
      <c r="K67" s="108">
        <v>0</v>
      </c>
      <c r="L67" s="108">
        <v>1</v>
      </c>
      <c r="M67" s="108">
        <v>0</v>
      </c>
      <c r="N67" s="108">
        <v>0</v>
      </c>
      <c r="O67" s="101"/>
    </row>
    <row r="68" spans="1:15" ht="12.75" customHeight="1">
      <c r="A68" s="106" t="s">
        <v>52</v>
      </c>
      <c r="B68" s="107">
        <f t="shared" si="1"/>
        <v>1</v>
      </c>
      <c r="C68" s="108">
        <v>0</v>
      </c>
      <c r="D68" s="108">
        <v>0</v>
      </c>
      <c r="E68" s="108">
        <v>0</v>
      </c>
      <c r="F68" s="108">
        <v>0</v>
      </c>
      <c r="G68" s="108">
        <v>0</v>
      </c>
      <c r="H68" s="108">
        <v>1</v>
      </c>
      <c r="I68" s="108">
        <v>0</v>
      </c>
      <c r="J68" s="108">
        <v>0</v>
      </c>
      <c r="K68" s="108">
        <v>0</v>
      </c>
      <c r="L68" s="108">
        <v>0</v>
      </c>
      <c r="M68" s="108">
        <v>0</v>
      </c>
      <c r="N68" s="108">
        <v>0</v>
      </c>
      <c r="O68" s="101"/>
    </row>
    <row r="69" spans="1:15" ht="12.75" customHeight="1">
      <c r="A69" s="111" t="s">
        <v>126</v>
      </c>
      <c r="B69" s="103">
        <f t="shared" si="1"/>
        <v>2</v>
      </c>
      <c r="C69" s="112">
        <v>0</v>
      </c>
      <c r="D69" s="112">
        <v>1</v>
      </c>
      <c r="E69" s="112">
        <v>0</v>
      </c>
      <c r="F69" s="112">
        <v>0</v>
      </c>
      <c r="G69" s="112">
        <v>0</v>
      </c>
      <c r="H69" s="112">
        <v>0</v>
      </c>
      <c r="I69" s="112">
        <v>0</v>
      </c>
      <c r="J69" s="112">
        <v>1</v>
      </c>
      <c r="K69" s="112">
        <v>0</v>
      </c>
      <c r="L69" s="112">
        <v>0</v>
      </c>
      <c r="M69" s="112">
        <v>0</v>
      </c>
      <c r="N69" s="112">
        <v>0</v>
      </c>
      <c r="O69" s="101"/>
    </row>
    <row r="70" spans="1:15" ht="12.75" customHeight="1">
      <c r="A70" s="106" t="s">
        <v>53</v>
      </c>
      <c r="B70" s="107">
        <f t="shared" si="1"/>
        <v>2</v>
      </c>
      <c r="C70" s="107">
        <v>0</v>
      </c>
      <c r="D70" s="107">
        <v>1</v>
      </c>
      <c r="E70" s="107">
        <v>0</v>
      </c>
      <c r="F70" s="107">
        <v>0</v>
      </c>
      <c r="G70" s="107">
        <v>0</v>
      </c>
      <c r="H70" s="107">
        <v>0</v>
      </c>
      <c r="I70" s="107">
        <v>0</v>
      </c>
      <c r="J70" s="107">
        <v>1</v>
      </c>
      <c r="K70" s="107">
        <v>0</v>
      </c>
      <c r="L70" s="107">
        <v>0</v>
      </c>
      <c r="M70" s="107">
        <v>0</v>
      </c>
      <c r="N70" s="107">
        <v>0</v>
      </c>
      <c r="O70" s="101"/>
    </row>
    <row r="71" spans="1:15" ht="12.75" customHeight="1">
      <c r="A71" s="111" t="s">
        <v>13</v>
      </c>
      <c r="B71" s="103">
        <f t="shared" si="1"/>
        <v>26</v>
      </c>
      <c r="C71" s="112">
        <v>0</v>
      </c>
      <c r="D71" s="112">
        <v>2</v>
      </c>
      <c r="E71" s="112">
        <v>3</v>
      </c>
      <c r="F71" s="112">
        <v>4</v>
      </c>
      <c r="G71" s="112">
        <v>3</v>
      </c>
      <c r="H71" s="112">
        <v>4</v>
      </c>
      <c r="I71" s="112">
        <v>4</v>
      </c>
      <c r="J71" s="112">
        <v>2</v>
      </c>
      <c r="K71" s="112">
        <v>1</v>
      </c>
      <c r="L71" s="112">
        <v>0</v>
      </c>
      <c r="M71" s="112">
        <v>2</v>
      </c>
      <c r="N71" s="112">
        <v>1</v>
      </c>
      <c r="O71" s="101"/>
    </row>
    <row r="72" spans="1:15" ht="12.75" customHeight="1">
      <c r="A72" s="106" t="s">
        <v>51</v>
      </c>
      <c r="B72" s="107">
        <f t="shared" si="1"/>
        <v>2</v>
      </c>
      <c r="C72" s="107">
        <v>0</v>
      </c>
      <c r="D72" s="107">
        <v>0</v>
      </c>
      <c r="E72" s="107">
        <v>0</v>
      </c>
      <c r="F72" s="107">
        <v>0</v>
      </c>
      <c r="G72" s="107">
        <v>1</v>
      </c>
      <c r="H72" s="107">
        <v>1</v>
      </c>
      <c r="I72" s="107">
        <v>0</v>
      </c>
      <c r="J72" s="107">
        <v>0</v>
      </c>
      <c r="K72" s="107">
        <v>0</v>
      </c>
      <c r="L72" s="107">
        <v>0</v>
      </c>
      <c r="M72" s="107">
        <v>0</v>
      </c>
      <c r="N72" s="107">
        <v>0</v>
      </c>
      <c r="O72" s="101"/>
    </row>
    <row r="73" spans="1:15" ht="12.75" customHeight="1">
      <c r="A73" s="106" t="s">
        <v>56</v>
      </c>
      <c r="B73" s="107">
        <f t="shared" ref="B73:B136" si="2">+SUM(C73:N73)</f>
        <v>14</v>
      </c>
      <c r="C73" s="108">
        <v>0</v>
      </c>
      <c r="D73" s="108">
        <v>1</v>
      </c>
      <c r="E73" s="108">
        <v>1</v>
      </c>
      <c r="F73" s="108">
        <v>0</v>
      </c>
      <c r="G73" s="108">
        <v>1</v>
      </c>
      <c r="H73" s="108">
        <v>1</v>
      </c>
      <c r="I73" s="108">
        <v>4</v>
      </c>
      <c r="J73" s="108">
        <v>2</v>
      </c>
      <c r="K73" s="108">
        <v>1</v>
      </c>
      <c r="L73" s="108">
        <v>0</v>
      </c>
      <c r="M73" s="108">
        <v>2</v>
      </c>
      <c r="N73" s="108">
        <v>1</v>
      </c>
      <c r="O73" s="101"/>
    </row>
    <row r="74" spans="1:15" ht="12.75" customHeight="1">
      <c r="A74" s="106" t="s">
        <v>52</v>
      </c>
      <c r="B74" s="107">
        <f t="shared" si="2"/>
        <v>10</v>
      </c>
      <c r="C74" s="107">
        <v>0</v>
      </c>
      <c r="D74" s="107">
        <v>1</v>
      </c>
      <c r="E74" s="107">
        <v>2</v>
      </c>
      <c r="F74" s="107">
        <v>4</v>
      </c>
      <c r="G74" s="107">
        <v>1</v>
      </c>
      <c r="H74" s="107">
        <v>2</v>
      </c>
      <c r="I74" s="107">
        <v>0</v>
      </c>
      <c r="J74" s="107">
        <v>0</v>
      </c>
      <c r="K74" s="107">
        <v>0</v>
      </c>
      <c r="L74" s="107">
        <v>0</v>
      </c>
      <c r="M74" s="107">
        <v>0</v>
      </c>
      <c r="N74" s="107">
        <v>0</v>
      </c>
      <c r="O74" s="101"/>
    </row>
    <row r="75" spans="1:15" s="8" customFormat="1" ht="12.75" customHeight="1">
      <c r="A75" s="111" t="s">
        <v>237</v>
      </c>
      <c r="B75" s="103">
        <f t="shared" si="2"/>
        <v>3</v>
      </c>
      <c r="C75" s="112">
        <v>3</v>
      </c>
      <c r="D75" s="112">
        <v>0</v>
      </c>
      <c r="E75" s="112">
        <v>0</v>
      </c>
      <c r="F75" s="112">
        <v>0</v>
      </c>
      <c r="G75" s="112">
        <v>0</v>
      </c>
      <c r="H75" s="112">
        <v>0</v>
      </c>
      <c r="I75" s="112">
        <v>0</v>
      </c>
      <c r="J75" s="112">
        <v>0</v>
      </c>
      <c r="K75" s="112">
        <v>0</v>
      </c>
      <c r="L75" s="112">
        <v>0</v>
      </c>
      <c r="M75" s="112">
        <v>0</v>
      </c>
      <c r="N75" s="112">
        <v>0</v>
      </c>
      <c r="O75" s="101"/>
    </row>
    <row r="76" spans="1:15" ht="12.75" customHeight="1">
      <c r="A76" s="106" t="s">
        <v>51</v>
      </c>
      <c r="B76" s="107">
        <f t="shared" si="2"/>
        <v>2</v>
      </c>
      <c r="C76" s="108">
        <v>2</v>
      </c>
      <c r="D76" s="108">
        <v>0</v>
      </c>
      <c r="E76" s="108">
        <v>0</v>
      </c>
      <c r="F76" s="108">
        <v>0</v>
      </c>
      <c r="G76" s="108">
        <v>0</v>
      </c>
      <c r="H76" s="108">
        <v>0</v>
      </c>
      <c r="I76" s="108">
        <v>0</v>
      </c>
      <c r="J76" s="108">
        <v>0</v>
      </c>
      <c r="K76" s="108">
        <v>0</v>
      </c>
      <c r="L76" s="108">
        <v>0</v>
      </c>
      <c r="M76" s="108">
        <v>0</v>
      </c>
      <c r="N76" s="108">
        <v>0</v>
      </c>
      <c r="O76" s="101"/>
    </row>
    <row r="77" spans="1:15" ht="12.75" customHeight="1">
      <c r="A77" s="106" t="s">
        <v>227</v>
      </c>
      <c r="B77" s="107">
        <f t="shared" si="2"/>
        <v>1</v>
      </c>
      <c r="C77" s="108">
        <v>1</v>
      </c>
      <c r="D77" s="108">
        <v>0</v>
      </c>
      <c r="E77" s="108">
        <v>0</v>
      </c>
      <c r="F77" s="108">
        <v>0</v>
      </c>
      <c r="G77" s="108">
        <v>0</v>
      </c>
      <c r="H77" s="108">
        <v>0</v>
      </c>
      <c r="I77" s="108">
        <v>0</v>
      </c>
      <c r="J77" s="108">
        <v>0</v>
      </c>
      <c r="K77" s="108">
        <v>0</v>
      </c>
      <c r="L77" s="108">
        <v>0</v>
      </c>
      <c r="M77" s="108">
        <v>0</v>
      </c>
      <c r="N77" s="108">
        <v>0</v>
      </c>
      <c r="O77" s="101"/>
    </row>
    <row r="78" spans="1:15" ht="12.75" customHeight="1">
      <c r="A78" s="111" t="s">
        <v>61</v>
      </c>
      <c r="B78" s="103">
        <f t="shared" si="2"/>
        <v>4</v>
      </c>
      <c r="C78" s="103">
        <v>1</v>
      </c>
      <c r="D78" s="103">
        <v>0</v>
      </c>
      <c r="E78" s="103">
        <v>0</v>
      </c>
      <c r="F78" s="103">
        <v>0</v>
      </c>
      <c r="G78" s="103">
        <v>0</v>
      </c>
      <c r="H78" s="103">
        <v>0</v>
      </c>
      <c r="I78" s="103">
        <v>0</v>
      </c>
      <c r="J78" s="103">
        <v>3</v>
      </c>
      <c r="K78" s="103">
        <v>0</v>
      </c>
      <c r="L78" s="103">
        <v>0</v>
      </c>
      <c r="M78" s="103">
        <v>0</v>
      </c>
      <c r="N78" s="103">
        <v>0</v>
      </c>
      <c r="O78" s="101"/>
    </row>
    <row r="79" spans="1:15" s="8" customFormat="1" ht="12.75" customHeight="1">
      <c r="A79" s="106" t="s">
        <v>63</v>
      </c>
      <c r="B79" s="107">
        <f t="shared" si="2"/>
        <v>1</v>
      </c>
      <c r="C79" s="108">
        <v>0</v>
      </c>
      <c r="D79" s="108">
        <v>0</v>
      </c>
      <c r="E79" s="108">
        <v>0</v>
      </c>
      <c r="F79" s="108">
        <v>0</v>
      </c>
      <c r="G79" s="108">
        <v>0</v>
      </c>
      <c r="H79" s="108">
        <v>0</v>
      </c>
      <c r="I79" s="108">
        <v>0</v>
      </c>
      <c r="J79" s="108">
        <v>1</v>
      </c>
      <c r="K79" s="108">
        <v>0</v>
      </c>
      <c r="L79" s="108">
        <v>0</v>
      </c>
      <c r="M79" s="108">
        <v>0</v>
      </c>
      <c r="N79" s="108">
        <v>0</v>
      </c>
      <c r="O79" s="101"/>
    </row>
    <row r="80" spans="1:15" s="8" customFormat="1" ht="12.75" customHeight="1">
      <c r="A80" s="106" t="s">
        <v>52</v>
      </c>
      <c r="B80" s="107">
        <f t="shared" si="2"/>
        <v>3</v>
      </c>
      <c r="C80" s="108">
        <v>1</v>
      </c>
      <c r="D80" s="108">
        <v>0</v>
      </c>
      <c r="E80" s="108">
        <v>0</v>
      </c>
      <c r="F80" s="108">
        <v>0</v>
      </c>
      <c r="G80" s="108">
        <v>0</v>
      </c>
      <c r="H80" s="108">
        <v>0</v>
      </c>
      <c r="I80" s="108">
        <v>0</v>
      </c>
      <c r="J80" s="108">
        <v>2</v>
      </c>
      <c r="K80" s="108">
        <v>0</v>
      </c>
      <c r="L80" s="108">
        <v>0</v>
      </c>
      <c r="M80" s="108">
        <v>0</v>
      </c>
      <c r="N80" s="108">
        <v>0</v>
      </c>
      <c r="O80" s="101"/>
    </row>
    <row r="81" spans="1:15" s="8" customFormat="1" ht="12.75" customHeight="1">
      <c r="A81" s="111" t="s">
        <v>39</v>
      </c>
      <c r="B81" s="103">
        <f t="shared" si="2"/>
        <v>2</v>
      </c>
      <c r="C81" s="112">
        <v>0</v>
      </c>
      <c r="D81" s="112">
        <v>0</v>
      </c>
      <c r="E81" s="112">
        <v>1</v>
      </c>
      <c r="F81" s="112">
        <v>1</v>
      </c>
      <c r="G81" s="112">
        <v>0</v>
      </c>
      <c r="H81" s="112">
        <v>0</v>
      </c>
      <c r="I81" s="112">
        <v>0</v>
      </c>
      <c r="J81" s="112">
        <v>0</v>
      </c>
      <c r="K81" s="112">
        <v>0</v>
      </c>
      <c r="L81" s="112">
        <v>0</v>
      </c>
      <c r="M81" s="112">
        <v>0</v>
      </c>
      <c r="N81" s="112">
        <v>0</v>
      </c>
      <c r="O81" s="101"/>
    </row>
    <row r="82" spans="1:15" ht="12.75" customHeight="1">
      <c r="A82" s="106" t="s">
        <v>51</v>
      </c>
      <c r="B82" s="107">
        <f t="shared" si="2"/>
        <v>2</v>
      </c>
      <c r="C82" s="108">
        <v>0</v>
      </c>
      <c r="D82" s="108">
        <v>0</v>
      </c>
      <c r="E82" s="108">
        <v>1</v>
      </c>
      <c r="F82" s="108">
        <v>1</v>
      </c>
      <c r="G82" s="108">
        <v>0</v>
      </c>
      <c r="H82" s="108">
        <v>0</v>
      </c>
      <c r="I82" s="108">
        <v>0</v>
      </c>
      <c r="J82" s="108">
        <v>0</v>
      </c>
      <c r="K82" s="108">
        <v>0</v>
      </c>
      <c r="L82" s="108">
        <v>0</v>
      </c>
      <c r="M82" s="108">
        <v>0</v>
      </c>
      <c r="N82" s="108">
        <v>0</v>
      </c>
      <c r="O82" s="101"/>
    </row>
    <row r="83" spans="1:15" ht="12.75" customHeight="1">
      <c r="A83" s="111" t="s">
        <v>14</v>
      </c>
      <c r="B83" s="103">
        <f t="shared" si="2"/>
        <v>13</v>
      </c>
      <c r="C83" s="112">
        <v>1</v>
      </c>
      <c r="D83" s="112">
        <v>1</v>
      </c>
      <c r="E83" s="112">
        <v>2</v>
      </c>
      <c r="F83" s="112">
        <v>2</v>
      </c>
      <c r="G83" s="112">
        <v>2</v>
      </c>
      <c r="H83" s="112">
        <v>1</v>
      </c>
      <c r="I83" s="112">
        <v>1</v>
      </c>
      <c r="J83" s="112">
        <v>2</v>
      </c>
      <c r="K83" s="112">
        <v>1</v>
      </c>
      <c r="L83" s="112">
        <v>0</v>
      </c>
      <c r="M83" s="112">
        <v>0</v>
      </c>
      <c r="N83" s="112">
        <v>0</v>
      </c>
      <c r="O83" s="101"/>
    </row>
    <row r="84" spans="1:15" ht="12.75" customHeight="1">
      <c r="A84" s="106" t="s">
        <v>51</v>
      </c>
      <c r="B84" s="107">
        <f t="shared" si="2"/>
        <v>3</v>
      </c>
      <c r="C84" s="108">
        <v>0</v>
      </c>
      <c r="D84" s="108">
        <v>0</v>
      </c>
      <c r="E84" s="108">
        <v>0</v>
      </c>
      <c r="F84" s="108">
        <v>0</v>
      </c>
      <c r="G84" s="108">
        <v>1</v>
      </c>
      <c r="H84" s="108">
        <v>1</v>
      </c>
      <c r="I84" s="108">
        <v>0</v>
      </c>
      <c r="J84" s="108">
        <v>1</v>
      </c>
      <c r="K84" s="108">
        <v>0</v>
      </c>
      <c r="L84" s="108">
        <v>0</v>
      </c>
      <c r="M84" s="108">
        <v>0</v>
      </c>
      <c r="N84" s="108">
        <v>0</v>
      </c>
      <c r="O84" s="101"/>
    </row>
    <row r="85" spans="1:15" ht="12.75" customHeight="1">
      <c r="A85" s="106" t="s">
        <v>238</v>
      </c>
      <c r="B85" s="107">
        <f t="shared" si="2"/>
        <v>3</v>
      </c>
      <c r="C85" s="107">
        <v>0</v>
      </c>
      <c r="D85" s="107">
        <v>0</v>
      </c>
      <c r="E85" s="107">
        <v>1</v>
      </c>
      <c r="F85" s="107">
        <v>0</v>
      </c>
      <c r="G85" s="107">
        <v>1</v>
      </c>
      <c r="H85" s="107">
        <v>0</v>
      </c>
      <c r="I85" s="107">
        <v>0</v>
      </c>
      <c r="J85" s="107">
        <v>0</v>
      </c>
      <c r="K85" s="107">
        <v>1</v>
      </c>
      <c r="L85" s="107">
        <v>0</v>
      </c>
      <c r="M85" s="107">
        <v>0</v>
      </c>
      <c r="N85" s="107">
        <v>0</v>
      </c>
      <c r="O85" s="101"/>
    </row>
    <row r="86" spans="1:15" ht="12.75" customHeight="1">
      <c r="A86" s="106" t="s">
        <v>56</v>
      </c>
      <c r="B86" s="107">
        <f t="shared" si="2"/>
        <v>4</v>
      </c>
      <c r="C86" s="108">
        <v>0</v>
      </c>
      <c r="D86" s="108">
        <v>0</v>
      </c>
      <c r="E86" s="108">
        <v>1</v>
      </c>
      <c r="F86" s="108">
        <v>2</v>
      </c>
      <c r="G86" s="108">
        <v>0</v>
      </c>
      <c r="H86" s="108">
        <v>0</v>
      </c>
      <c r="I86" s="108">
        <v>0</v>
      </c>
      <c r="J86" s="108">
        <v>1</v>
      </c>
      <c r="K86" s="108">
        <v>0</v>
      </c>
      <c r="L86" s="108">
        <v>0</v>
      </c>
      <c r="M86" s="108">
        <v>0</v>
      </c>
      <c r="N86" s="108">
        <v>0</v>
      </c>
      <c r="O86" s="101"/>
    </row>
    <row r="87" spans="1:15" s="8" customFormat="1" ht="12.75" customHeight="1">
      <c r="A87" s="106" t="s">
        <v>52</v>
      </c>
      <c r="B87" s="107">
        <f t="shared" si="2"/>
        <v>3</v>
      </c>
      <c r="C87" s="108">
        <v>1</v>
      </c>
      <c r="D87" s="108">
        <v>1</v>
      </c>
      <c r="E87" s="108">
        <v>0</v>
      </c>
      <c r="F87" s="108">
        <v>0</v>
      </c>
      <c r="G87" s="108">
        <v>0</v>
      </c>
      <c r="H87" s="108">
        <v>0</v>
      </c>
      <c r="I87" s="108">
        <v>1</v>
      </c>
      <c r="J87" s="108">
        <v>0</v>
      </c>
      <c r="K87" s="108">
        <v>0</v>
      </c>
      <c r="L87" s="108">
        <v>0</v>
      </c>
      <c r="M87" s="108">
        <v>0</v>
      </c>
      <c r="N87" s="108">
        <v>0</v>
      </c>
      <c r="O87" s="101"/>
    </row>
    <row r="88" spans="1:15" ht="12.75" customHeight="1">
      <c r="A88" s="111" t="s">
        <v>239</v>
      </c>
      <c r="B88" s="103">
        <f t="shared" si="2"/>
        <v>246</v>
      </c>
      <c r="C88" s="103">
        <v>6</v>
      </c>
      <c r="D88" s="103">
        <v>16</v>
      </c>
      <c r="E88" s="103">
        <v>46</v>
      </c>
      <c r="F88" s="103">
        <v>35</v>
      </c>
      <c r="G88" s="103">
        <v>49</v>
      </c>
      <c r="H88" s="103">
        <v>23</v>
      </c>
      <c r="I88" s="112">
        <v>14</v>
      </c>
      <c r="J88" s="103">
        <v>10</v>
      </c>
      <c r="K88" s="103">
        <v>10</v>
      </c>
      <c r="L88" s="103">
        <v>15</v>
      </c>
      <c r="M88" s="103">
        <v>9</v>
      </c>
      <c r="N88" s="103">
        <v>13</v>
      </c>
      <c r="O88" s="101"/>
    </row>
    <row r="89" spans="1:15" s="8" customFormat="1" ht="12.75" customHeight="1">
      <c r="A89" s="106" t="s">
        <v>53</v>
      </c>
      <c r="B89" s="107">
        <f t="shared" si="2"/>
        <v>27</v>
      </c>
      <c r="C89" s="108">
        <v>0</v>
      </c>
      <c r="D89" s="108">
        <v>2</v>
      </c>
      <c r="E89" s="108">
        <v>8</v>
      </c>
      <c r="F89" s="108">
        <v>3</v>
      </c>
      <c r="G89" s="108">
        <v>4</v>
      </c>
      <c r="H89" s="108">
        <v>5</v>
      </c>
      <c r="I89" s="108">
        <v>1</v>
      </c>
      <c r="J89" s="108">
        <v>2</v>
      </c>
      <c r="K89" s="108">
        <v>1</v>
      </c>
      <c r="L89" s="108">
        <v>1</v>
      </c>
      <c r="M89" s="108">
        <v>0</v>
      </c>
      <c r="N89" s="108">
        <v>0</v>
      </c>
      <c r="O89" s="101"/>
    </row>
    <row r="90" spans="1:15" ht="12.75" customHeight="1">
      <c r="A90" s="106" t="s">
        <v>51</v>
      </c>
      <c r="B90" s="107">
        <f t="shared" si="2"/>
        <v>22</v>
      </c>
      <c r="C90" s="107">
        <v>1</v>
      </c>
      <c r="D90" s="107">
        <v>2</v>
      </c>
      <c r="E90" s="107">
        <v>0</v>
      </c>
      <c r="F90" s="107">
        <v>4</v>
      </c>
      <c r="G90" s="107">
        <v>4</v>
      </c>
      <c r="H90" s="107">
        <v>4</v>
      </c>
      <c r="I90" s="107">
        <v>1</v>
      </c>
      <c r="J90" s="107">
        <v>2</v>
      </c>
      <c r="K90" s="107">
        <v>2</v>
      </c>
      <c r="L90" s="107">
        <v>2</v>
      </c>
      <c r="M90" s="107">
        <v>0</v>
      </c>
      <c r="N90" s="107">
        <v>0</v>
      </c>
      <c r="O90" s="101"/>
    </row>
    <row r="91" spans="1:15" ht="12.75" customHeight="1">
      <c r="A91" s="106" t="s">
        <v>229</v>
      </c>
      <c r="B91" s="107">
        <f t="shared" si="2"/>
        <v>3</v>
      </c>
      <c r="C91" s="108">
        <v>0</v>
      </c>
      <c r="D91" s="108">
        <v>0</v>
      </c>
      <c r="E91" s="108">
        <v>0</v>
      </c>
      <c r="F91" s="108">
        <v>0</v>
      </c>
      <c r="G91" s="108">
        <v>0</v>
      </c>
      <c r="H91" s="108">
        <v>0</v>
      </c>
      <c r="I91" s="108">
        <v>0</v>
      </c>
      <c r="J91" s="108">
        <v>0</v>
      </c>
      <c r="K91" s="108">
        <v>0</v>
      </c>
      <c r="L91" s="108">
        <v>0</v>
      </c>
      <c r="M91" s="108">
        <v>0</v>
      </c>
      <c r="N91" s="108">
        <v>3</v>
      </c>
      <c r="O91" s="101"/>
    </row>
    <row r="92" spans="1:15" ht="12.75" customHeight="1">
      <c r="A92" s="106" t="s">
        <v>238</v>
      </c>
      <c r="B92" s="107">
        <f t="shared" si="2"/>
        <v>1</v>
      </c>
      <c r="C92" s="108">
        <v>0</v>
      </c>
      <c r="D92" s="108">
        <v>1</v>
      </c>
      <c r="E92" s="108">
        <v>0</v>
      </c>
      <c r="F92" s="108">
        <v>0</v>
      </c>
      <c r="G92" s="108">
        <v>0</v>
      </c>
      <c r="H92" s="108">
        <v>0</v>
      </c>
      <c r="I92" s="108">
        <v>0</v>
      </c>
      <c r="J92" s="108">
        <v>0</v>
      </c>
      <c r="K92" s="108">
        <v>0</v>
      </c>
      <c r="L92" s="108">
        <v>0</v>
      </c>
      <c r="M92" s="108">
        <v>0</v>
      </c>
      <c r="N92" s="108">
        <v>0</v>
      </c>
      <c r="O92" s="101"/>
    </row>
    <row r="93" spans="1:15" s="8" customFormat="1" ht="12.75" customHeight="1">
      <c r="A93" s="106" t="s">
        <v>63</v>
      </c>
      <c r="B93" s="107">
        <f t="shared" si="2"/>
        <v>30</v>
      </c>
      <c r="C93" s="108">
        <v>0</v>
      </c>
      <c r="D93" s="108">
        <v>2</v>
      </c>
      <c r="E93" s="108">
        <v>6</v>
      </c>
      <c r="F93" s="108">
        <v>5</v>
      </c>
      <c r="G93" s="108">
        <v>5</v>
      </c>
      <c r="H93" s="108">
        <v>4</v>
      </c>
      <c r="I93" s="108">
        <v>3</v>
      </c>
      <c r="J93" s="108">
        <v>1</v>
      </c>
      <c r="K93" s="108">
        <v>1</v>
      </c>
      <c r="L93" s="108">
        <v>1</v>
      </c>
      <c r="M93" s="108">
        <v>1</v>
      </c>
      <c r="N93" s="108">
        <v>1</v>
      </c>
      <c r="O93" s="101"/>
    </row>
    <row r="94" spans="1:15" s="8" customFormat="1" ht="12.75" customHeight="1">
      <c r="A94" s="106" t="s">
        <v>56</v>
      </c>
      <c r="B94" s="107">
        <f t="shared" si="2"/>
        <v>10</v>
      </c>
      <c r="C94" s="108">
        <v>0</v>
      </c>
      <c r="D94" s="108">
        <v>2</v>
      </c>
      <c r="E94" s="108">
        <v>1</v>
      </c>
      <c r="F94" s="108">
        <v>0</v>
      </c>
      <c r="G94" s="108">
        <v>0</v>
      </c>
      <c r="H94" s="108">
        <v>0</v>
      </c>
      <c r="I94" s="108">
        <v>2</v>
      </c>
      <c r="J94" s="108">
        <v>1</v>
      </c>
      <c r="K94" s="108">
        <v>1</v>
      </c>
      <c r="L94" s="108">
        <v>3</v>
      </c>
      <c r="M94" s="108">
        <v>0</v>
      </c>
      <c r="N94" s="108">
        <v>0</v>
      </c>
      <c r="O94" s="101"/>
    </row>
    <row r="95" spans="1:15" ht="12.75" customHeight="1">
      <c r="A95" s="106" t="s">
        <v>52</v>
      </c>
      <c r="B95" s="107">
        <f t="shared" si="2"/>
        <v>142</v>
      </c>
      <c r="C95" s="108">
        <v>5</v>
      </c>
      <c r="D95" s="108">
        <v>7</v>
      </c>
      <c r="E95" s="108">
        <v>29</v>
      </c>
      <c r="F95" s="108">
        <v>21</v>
      </c>
      <c r="G95" s="108">
        <v>36</v>
      </c>
      <c r="H95" s="108">
        <v>10</v>
      </c>
      <c r="I95" s="108">
        <v>5</v>
      </c>
      <c r="J95" s="108">
        <v>3</v>
      </c>
      <c r="K95" s="108">
        <v>4</v>
      </c>
      <c r="L95" s="108">
        <v>6</v>
      </c>
      <c r="M95" s="108">
        <v>7</v>
      </c>
      <c r="N95" s="108">
        <v>9</v>
      </c>
      <c r="O95" s="101"/>
    </row>
    <row r="96" spans="1:15" ht="12.75" customHeight="1">
      <c r="A96" s="106" t="s">
        <v>68</v>
      </c>
      <c r="B96" s="107">
        <f t="shared" si="2"/>
        <v>11</v>
      </c>
      <c r="C96" s="107">
        <v>0</v>
      </c>
      <c r="D96" s="107">
        <v>0</v>
      </c>
      <c r="E96" s="107">
        <v>2</v>
      </c>
      <c r="F96" s="107">
        <v>2</v>
      </c>
      <c r="G96" s="107">
        <v>0</v>
      </c>
      <c r="H96" s="107">
        <v>0</v>
      </c>
      <c r="I96" s="107">
        <v>2</v>
      </c>
      <c r="J96" s="107">
        <v>1</v>
      </c>
      <c r="K96" s="107">
        <v>1</v>
      </c>
      <c r="L96" s="107">
        <v>2</v>
      </c>
      <c r="M96" s="107">
        <v>1</v>
      </c>
      <c r="N96" s="107">
        <v>0</v>
      </c>
      <c r="O96" s="101"/>
    </row>
    <row r="97" spans="1:15" ht="12.75" customHeight="1">
      <c r="A97" s="111" t="s">
        <v>240</v>
      </c>
      <c r="B97" s="103">
        <f t="shared" si="2"/>
        <v>2</v>
      </c>
      <c r="C97" s="112">
        <v>0</v>
      </c>
      <c r="D97" s="112">
        <v>0</v>
      </c>
      <c r="E97" s="112">
        <v>0</v>
      </c>
      <c r="F97" s="112">
        <v>0</v>
      </c>
      <c r="G97" s="112">
        <v>1</v>
      </c>
      <c r="H97" s="112">
        <v>0</v>
      </c>
      <c r="I97" s="112">
        <v>0</v>
      </c>
      <c r="J97" s="112">
        <v>0</v>
      </c>
      <c r="K97" s="112">
        <v>0</v>
      </c>
      <c r="L97" s="112">
        <v>0</v>
      </c>
      <c r="M97" s="112">
        <v>1</v>
      </c>
      <c r="N97" s="112">
        <v>0</v>
      </c>
      <c r="O97" s="101"/>
    </row>
    <row r="98" spans="1:15" ht="12.75" customHeight="1">
      <c r="A98" s="106" t="s">
        <v>51</v>
      </c>
      <c r="B98" s="107">
        <f t="shared" si="2"/>
        <v>1</v>
      </c>
      <c r="C98" s="108">
        <v>0</v>
      </c>
      <c r="D98" s="108">
        <v>0</v>
      </c>
      <c r="E98" s="108">
        <v>0</v>
      </c>
      <c r="F98" s="108">
        <v>0</v>
      </c>
      <c r="G98" s="108">
        <v>0</v>
      </c>
      <c r="H98" s="108">
        <v>0</v>
      </c>
      <c r="I98" s="108">
        <v>0</v>
      </c>
      <c r="J98" s="108">
        <v>0</v>
      </c>
      <c r="K98" s="108">
        <v>0</v>
      </c>
      <c r="L98" s="108">
        <v>0</v>
      </c>
      <c r="M98" s="108">
        <v>1</v>
      </c>
      <c r="N98" s="108">
        <v>0</v>
      </c>
      <c r="O98" s="101"/>
    </row>
    <row r="99" spans="1:15" ht="12.75" customHeight="1">
      <c r="A99" s="106" t="s">
        <v>52</v>
      </c>
      <c r="B99" s="107">
        <f t="shared" si="2"/>
        <v>1</v>
      </c>
      <c r="C99" s="107">
        <v>0</v>
      </c>
      <c r="D99" s="107">
        <v>0</v>
      </c>
      <c r="E99" s="107">
        <v>0</v>
      </c>
      <c r="F99" s="107">
        <v>0</v>
      </c>
      <c r="G99" s="107">
        <v>1</v>
      </c>
      <c r="H99" s="107">
        <v>0</v>
      </c>
      <c r="I99" s="107">
        <v>0</v>
      </c>
      <c r="J99" s="107">
        <v>0</v>
      </c>
      <c r="K99" s="107">
        <v>0</v>
      </c>
      <c r="L99" s="107">
        <v>0</v>
      </c>
      <c r="M99" s="107">
        <v>0</v>
      </c>
      <c r="N99" s="107">
        <v>0</v>
      </c>
      <c r="O99" s="101"/>
    </row>
    <row r="100" spans="1:15" ht="12.75" customHeight="1">
      <c r="A100" s="111" t="s">
        <v>16</v>
      </c>
      <c r="B100" s="103">
        <f t="shared" si="2"/>
        <v>79</v>
      </c>
      <c r="C100" s="112">
        <v>6</v>
      </c>
      <c r="D100" s="112">
        <v>9</v>
      </c>
      <c r="E100" s="112">
        <v>10</v>
      </c>
      <c r="F100" s="112">
        <v>10</v>
      </c>
      <c r="G100" s="112">
        <v>5</v>
      </c>
      <c r="H100" s="112">
        <v>8</v>
      </c>
      <c r="I100" s="112">
        <v>3</v>
      </c>
      <c r="J100" s="112">
        <v>0</v>
      </c>
      <c r="K100" s="112">
        <v>1</v>
      </c>
      <c r="L100" s="112">
        <v>2</v>
      </c>
      <c r="M100" s="112">
        <v>6</v>
      </c>
      <c r="N100" s="112">
        <v>19</v>
      </c>
      <c r="O100" s="101"/>
    </row>
    <row r="101" spans="1:15" ht="12.75" customHeight="1">
      <c r="A101" s="106" t="s">
        <v>51</v>
      </c>
      <c r="B101" s="107">
        <f t="shared" si="2"/>
        <v>5</v>
      </c>
      <c r="C101" s="108">
        <v>2</v>
      </c>
      <c r="D101" s="108">
        <v>1</v>
      </c>
      <c r="E101" s="108">
        <v>0</v>
      </c>
      <c r="F101" s="108">
        <v>1</v>
      </c>
      <c r="G101" s="108">
        <v>0</v>
      </c>
      <c r="H101" s="108">
        <v>0</v>
      </c>
      <c r="I101" s="108">
        <v>1</v>
      </c>
      <c r="J101" s="108">
        <v>0</v>
      </c>
      <c r="K101" s="108">
        <v>0</v>
      </c>
      <c r="L101" s="108">
        <v>0</v>
      </c>
      <c r="M101" s="108">
        <v>0</v>
      </c>
      <c r="N101" s="108">
        <v>0</v>
      </c>
      <c r="O101" s="101"/>
    </row>
    <row r="102" spans="1:15" ht="12.75" customHeight="1">
      <c r="A102" s="106" t="s">
        <v>229</v>
      </c>
      <c r="B102" s="107">
        <f t="shared" si="2"/>
        <v>20</v>
      </c>
      <c r="C102" s="108">
        <v>0</v>
      </c>
      <c r="D102" s="108">
        <v>0</v>
      </c>
      <c r="E102" s="108">
        <v>0</v>
      </c>
      <c r="F102" s="108">
        <v>0</v>
      </c>
      <c r="G102" s="108">
        <v>0</v>
      </c>
      <c r="H102" s="108">
        <v>0</v>
      </c>
      <c r="I102" s="108">
        <v>0</v>
      </c>
      <c r="J102" s="108">
        <v>0</v>
      </c>
      <c r="K102" s="108">
        <v>0</v>
      </c>
      <c r="L102" s="108">
        <v>0</v>
      </c>
      <c r="M102" s="108">
        <v>5</v>
      </c>
      <c r="N102" s="108">
        <v>15</v>
      </c>
      <c r="O102" s="101"/>
    </row>
    <row r="103" spans="1:15" s="8" customFormat="1" ht="12.75" customHeight="1">
      <c r="A103" s="106" t="s">
        <v>63</v>
      </c>
      <c r="B103" s="107">
        <f t="shared" si="2"/>
        <v>1</v>
      </c>
      <c r="C103" s="107">
        <v>0</v>
      </c>
      <c r="D103" s="107">
        <v>0</v>
      </c>
      <c r="E103" s="107">
        <v>0</v>
      </c>
      <c r="F103" s="107">
        <v>0</v>
      </c>
      <c r="G103" s="107">
        <v>0</v>
      </c>
      <c r="H103" s="107">
        <v>0</v>
      </c>
      <c r="I103" s="107">
        <v>0</v>
      </c>
      <c r="J103" s="107">
        <v>0</v>
      </c>
      <c r="K103" s="107">
        <v>0</v>
      </c>
      <c r="L103" s="107">
        <v>1</v>
      </c>
      <c r="M103" s="107">
        <v>0</v>
      </c>
      <c r="N103" s="107">
        <v>0</v>
      </c>
      <c r="O103" s="101"/>
    </row>
    <row r="104" spans="1:15" ht="12.75" customHeight="1">
      <c r="A104" s="106" t="s">
        <v>56</v>
      </c>
      <c r="B104" s="107">
        <f t="shared" si="2"/>
        <v>9</v>
      </c>
      <c r="C104" s="108">
        <v>1</v>
      </c>
      <c r="D104" s="108">
        <v>2</v>
      </c>
      <c r="E104" s="108">
        <v>1</v>
      </c>
      <c r="F104" s="108">
        <v>1</v>
      </c>
      <c r="G104" s="108">
        <v>2</v>
      </c>
      <c r="H104" s="108">
        <v>1</v>
      </c>
      <c r="I104" s="108">
        <v>1</v>
      </c>
      <c r="J104" s="108">
        <v>0</v>
      </c>
      <c r="K104" s="108">
        <v>0</v>
      </c>
      <c r="L104" s="108">
        <v>0</v>
      </c>
      <c r="M104" s="108">
        <v>0</v>
      </c>
      <c r="N104" s="108">
        <v>0</v>
      </c>
      <c r="O104" s="101"/>
    </row>
    <row r="105" spans="1:15" s="8" customFormat="1" ht="12.75" customHeight="1">
      <c r="A105" s="106" t="s">
        <v>52</v>
      </c>
      <c r="B105" s="107">
        <f t="shared" si="2"/>
        <v>39</v>
      </c>
      <c r="C105" s="108">
        <v>2</v>
      </c>
      <c r="D105" s="108">
        <v>6</v>
      </c>
      <c r="E105" s="108">
        <v>9</v>
      </c>
      <c r="F105" s="108">
        <v>6</v>
      </c>
      <c r="G105" s="108">
        <v>3</v>
      </c>
      <c r="H105" s="108">
        <v>6</v>
      </c>
      <c r="I105" s="108">
        <v>1</v>
      </c>
      <c r="J105" s="108">
        <v>0</v>
      </c>
      <c r="K105" s="108">
        <v>1</v>
      </c>
      <c r="L105" s="108">
        <v>0</v>
      </c>
      <c r="M105" s="108">
        <v>1</v>
      </c>
      <c r="N105" s="108">
        <v>4</v>
      </c>
      <c r="O105" s="101"/>
    </row>
    <row r="106" spans="1:15" ht="12.75" customHeight="1">
      <c r="A106" s="106" t="s">
        <v>68</v>
      </c>
      <c r="B106" s="107">
        <f t="shared" si="2"/>
        <v>5</v>
      </c>
      <c r="C106" s="108">
        <v>1</v>
      </c>
      <c r="D106" s="108">
        <v>0</v>
      </c>
      <c r="E106" s="108">
        <v>0</v>
      </c>
      <c r="F106" s="108">
        <v>2</v>
      </c>
      <c r="G106" s="108">
        <v>0</v>
      </c>
      <c r="H106" s="108">
        <v>1</v>
      </c>
      <c r="I106" s="108">
        <v>0</v>
      </c>
      <c r="J106" s="108">
        <v>0</v>
      </c>
      <c r="K106" s="108">
        <v>0</v>
      </c>
      <c r="L106" s="108">
        <v>1</v>
      </c>
      <c r="M106" s="108">
        <v>0</v>
      </c>
      <c r="N106" s="108">
        <v>0</v>
      </c>
      <c r="O106" s="101"/>
    </row>
    <row r="107" spans="1:15" s="8" customFormat="1" ht="12.75" customHeight="1">
      <c r="A107" s="111" t="s">
        <v>241</v>
      </c>
      <c r="B107" s="103">
        <f t="shared" si="2"/>
        <v>2</v>
      </c>
      <c r="C107" s="103">
        <v>0</v>
      </c>
      <c r="D107" s="112">
        <v>2</v>
      </c>
      <c r="E107" s="103">
        <v>0</v>
      </c>
      <c r="F107" s="112">
        <v>0</v>
      </c>
      <c r="G107" s="112">
        <v>0</v>
      </c>
      <c r="H107" s="112">
        <v>0</v>
      </c>
      <c r="I107" s="112">
        <v>0</v>
      </c>
      <c r="J107" s="112">
        <v>0</v>
      </c>
      <c r="K107" s="112">
        <v>0</v>
      </c>
      <c r="L107" s="112">
        <v>0</v>
      </c>
      <c r="M107" s="112">
        <v>0</v>
      </c>
      <c r="N107" s="112">
        <v>0</v>
      </c>
      <c r="O107" s="101"/>
    </row>
    <row r="108" spans="1:15" s="8" customFormat="1" ht="12.75" customHeight="1">
      <c r="A108" s="106" t="s">
        <v>52</v>
      </c>
      <c r="B108" s="107">
        <f t="shared" si="2"/>
        <v>2</v>
      </c>
      <c r="C108" s="108">
        <v>0</v>
      </c>
      <c r="D108" s="108">
        <v>2</v>
      </c>
      <c r="E108" s="108">
        <v>0</v>
      </c>
      <c r="F108" s="108">
        <v>0</v>
      </c>
      <c r="G108" s="108">
        <v>0</v>
      </c>
      <c r="H108" s="108">
        <v>0</v>
      </c>
      <c r="I108" s="108">
        <v>0</v>
      </c>
      <c r="J108" s="108">
        <v>0</v>
      </c>
      <c r="K108" s="108">
        <v>0</v>
      </c>
      <c r="L108" s="108">
        <v>0</v>
      </c>
      <c r="M108" s="108">
        <v>0</v>
      </c>
      <c r="N108" s="108">
        <v>0</v>
      </c>
      <c r="O108" s="101"/>
    </row>
    <row r="109" spans="1:15" s="8" customFormat="1" ht="12.75" customHeight="1">
      <c r="A109" s="111" t="s">
        <v>17</v>
      </c>
      <c r="B109" s="103">
        <f t="shared" si="2"/>
        <v>2</v>
      </c>
      <c r="C109" s="103">
        <v>0</v>
      </c>
      <c r="D109" s="103">
        <v>0</v>
      </c>
      <c r="E109" s="103">
        <v>0</v>
      </c>
      <c r="F109" s="103">
        <v>0</v>
      </c>
      <c r="G109" s="103">
        <v>0</v>
      </c>
      <c r="H109" s="103">
        <v>0</v>
      </c>
      <c r="I109" s="103">
        <v>1</v>
      </c>
      <c r="J109" s="103">
        <v>0</v>
      </c>
      <c r="K109" s="103">
        <v>0</v>
      </c>
      <c r="L109" s="103">
        <v>0</v>
      </c>
      <c r="M109" s="103">
        <v>0</v>
      </c>
      <c r="N109" s="103">
        <v>1</v>
      </c>
      <c r="O109" s="101"/>
    </row>
    <row r="110" spans="1:15" ht="12.75" customHeight="1">
      <c r="A110" s="106" t="s">
        <v>227</v>
      </c>
      <c r="B110" s="107">
        <f t="shared" si="2"/>
        <v>1</v>
      </c>
      <c r="C110" s="108">
        <v>0</v>
      </c>
      <c r="D110" s="108">
        <v>0</v>
      </c>
      <c r="E110" s="108">
        <v>0</v>
      </c>
      <c r="F110" s="108">
        <v>0</v>
      </c>
      <c r="G110" s="108">
        <v>0</v>
      </c>
      <c r="H110" s="108">
        <v>0</v>
      </c>
      <c r="I110" s="108">
        <v>1</v>
      </c>
      <c r="J110" s="108">
        <v>0</v>
      </c>
      <c r="K110" s="108">
        <v>0</v>
      </c>
      <c r="L110" s="108">
        <v>0</v>
      </c>
      <c r="M110" s="108">
        <v>0</v>
      </c>
      <c r="N110" s="108">
        <v>0</v>
      </c>
      <c r="O110" s="101"/>
    </row>
    <row r="111" spans="1:15" s="8" customFormat="1" ht="12.75" customHeight="1">
      <c r="A111" s="106" t="s">
        <v>56</v>
      </c>
      <c r="B111" s="107">
        <f t="shared" si="2"/>
        <v>1</v>
      </c>
      <c r="C111" s="108">
        <v>0</v>
      </c>
      <c r="D111" s="108">
        <v>0</v>
      </c>
      <c r="E111" s="108">
        <v>0</v>
      </c>
      <c r="F111" s="108">
        <v>0</v>
      </c>
      <c r="G111" s="108">
        <v>0</v>
      </c>
      <c r="H111" s="108">
        <v>0</v>
      </c>
      <c r="I111" s="108">
        <v>0</v>
      </c>
      <c r="J111" s="108">
        <v>0</v>
      </c>
      <c r="K111" s="108">
        <v>0</v>
      </c>
      <c r="L111" s="108">
        <v>0</v>
      </c>
      <c r="M111" s="108">
        <v>0</v>
      </c>
      <c r="N111" s="108">
        <v>1</v>
      </c>
      <c r="O111" s="101"/>
    </row>
    <row r="112" spans="1:15" s="8" customFormat="1" ht="12.75" customHeight="1">
      <c r="A112" s="111" t="s">
        <v>242</v>
      </c>
      <c r="B112" s="103">
        <f t="shared" si="2"/>
        <v>1</v>
      </c>
      <c r="C112" s="112">
        <v>0</v>
      </c>
      <c r="D112" s="112">
        <v>0</v>
      </c>
      <c r="E112" s="112">
        <v>0</v>
      </c>
      <c r="F112" s="112">
        <v>1</v>
      </c>
      <c r="G112" s="112">
        <v>0</v>
      </c>
      <c r="H112" s="112">
        <v>0</v>
      </c>
      <c r="I112" s="112">
        <v>0</v>
      </c>
      <c r="J112" s="112">
        <v>0</v>
      </c>
      <c r="K112" s="112">
        <v>0</v>
      </c>
      <c r="L112" s="112">
        <v>0</v>
      </c>
      <c r="M112" s="112">
        <v>0</v>
      </c>
      <c r="N112" s="112">
        <v>0</v>
      </c>
      <c r="O112" s="101"/>
    </row>
    <row r="113" spans="1:15" ht="12.75" customHeight="1">
      <c r="A113" s="106" t="s">
        <v>52</v>
      </c>
      <c r="B113" s="107">
        <f t="shared" si="2"/>
        <v>1</v>
      </c>
      <c r="C113" s="107">
        <v>0</v>
      </c>
      <c r="D113" s="107">
        <v>0</v>
      </c>
      <c r="E113" s="107">
        <v>0</v>
      </c>
      <c r="F113" s="107">
        <v>1</v>
      </c>
      <c r="G113" s="107">
        <v>0</v>
      </c>
      <c r="H113" s="107">
        <v>0</v>
      </c>
      <c r="I113" s="107">
        <v>0</v>
      </c>
      <c r="J113" s="107">
        <v>0</v>
      </c>
      <c r="K113" s="107">
        <v>0</v>
      </c>
      <c r="L113" s="107">
        <v>0</v>
      </c>
      <c r="M113" s="107">
        <v>0</v>
      </c>
      <c r="N113" s="107">
        <v>0</v>
      </c>
      <c r="O113" s="101"/>
    </row>
    <row r="114" spans="1:15" ht="12.75" customHeight="1">
      <c r="A114" s="111" t="s">
        <v>18</v>
      </c>
      <c r="B114" s="103">
        <f t="shared" si="2"/>
        <v>10</v>
      </c>
      <c r="C114" s="112">
        <v>1</v>
      </c>
      <c r="D114" s="112">
        <v>0</v>
      </c>
      <c r="E114" s="112">
        <v>1</v>
      </c>
      <c r="F114" s="112">
        <v>2</v>
      </c>
      <c r="G114" s="112">
        <v>1</v>
      </c>
      <c r="H114" s="112">
        <v>0</v>
      </c>
      <c r="I114" s="112">
        <v>0</v>
      </c>
      <c r="J114" s="112">
        <v>1</v>
      </c>
      <c r="K114" s="112">
        <v>0</v>
      </c>
      <c r="L114" s="112">
        <v>3</v>
      </c>
      <c r="M114" s="112">
        <v>0</v>
      </c>
      <c r="N114" s="112">
        <v>1</v>
      </c>
      <c r="O114" s="101"/>
    </row>
    <row r="115" spans="1:15" ht="12.75" customHeight="1">
      <c r="A115" s="106" t="s">
        <v>227</v>
      </c>
      <c r="B115" s="107">
        <f t="shared" si="2"/>
        <v>1</v>
      </c>
      <c r="C115" s="107">
        <v>0</v>
      </c>
      <c r="D115" s="107">
        <v>0</v>
      </c>
      <c r="E115" s="107">
        <v>0</v>
      </c>
      <c r="F115" s="107">
        <v>0</v>
      </c>
      <c r="G115" s="107">
        <v>0</v>
      </c>
      <c r="H115" s="107">
        <v>0</v>
      </c>
      <c r="I115" s="107">
        <v>0</v>
      </c>
      <c r="J115" s="107">
        <v>0</v>
      </c>
      <c r="K115" s="107">
        <v>0</v>
      </c>
      <c r="L115" s="107">
        <v>1</v>
      </c>
      <c r="M115" s="107">
        <v>0</v>
      </c>
      <c r="N115" s="107">
        <v>0</v>
      </c>
      <c r="O115" s="101"/>
    </row>
    <row r="116" spans="1:15" ht="12.75" customHeight="1">
      <c r="A116" s="106" t="s">
        <v>56</v>
      </c>
      <c r="B116" s="107">
        <f t="shared" si="2"/>
        <v>8</v>
      </c>
      <c r="C116" s="108">
        <v>0</v>
      </c>
      <c r="D116" s="108">
        <v>0</v>
      </c>
      <c r="E116" s="108">
        <v>1</v>
      </c>
      <c r="F116" s="108">
        <v>2</v>
      </c>
      <c r="G116" s="108">
        <v>1</v>
      </c>
      <c r="H116" s="108">
        <v>0</v>
      </c>
      <c r="I116" s="108">
        <v>0</v>
      </c>
      <c r="J116" s="108">
        <v>1</v>
      </c>
      <c r="K116" s="108">
        <v>0</v>
      </c>
      <c r="L116" s="108">
        <v>2</v>
      </c>
      <c r="M116" s="108">
        <v>0</v>
      </c>
      <c r="N116" s="108">
        <v>1</v>
      </c>
      <c r="O116" s="101"/>
    </row>
    <row r="117" spans="1:15" ht="12.75" customHeight="1">
      <c r="A117" s="106" t="s">
        <v>52</v>
      </c>
      <c r="B117" s="107">
        <f t="shared" si="2"/>
        <v>1</v>
      </c>
      <c r="C117" s="108">
        <v>1</v>
      </c>
      <c r="D117" s="108">
        <v>0</v>
      </c>
      <c r="E117" s="108">
        <v>0</v>
      </c>
      <c r="F117" s="108">
        <v>0</v>
      </c>
      <c r="G117" s="108">
        <v>0</v>
      </c>
      <c r="H117" s="108">
        <v>0</v>
      </c>
      <c r="I117" s="108">
        <v>0</v>
      </c>
      <c r="J117" s="108">
        <v>0</v>
      </c>
      <c r="K117" s="108">
        <v>0</v>
      </c>
      <c r="L117" s="108">
        <v>0</v>
      </c>
      <c r="M117" s="108">
        <v>0</v>
      </c>
      <c r="N117" s="108">
        <v>0</v>
      </c>
      <c r="O117" s="101"/>
    </row>
    <row r="118" spans="1:15" s="8" customFormat="1" ht="12.75" customHeight="1">
      <c r="A118" s="111" t="s">
        <v>65</v>
      </c>
      <c r="B118" s="103">
        <f t="shared" si="2"/>
        <v>1</v>
      </c>
      <c r="C118" s="103">
        <v>0</v>
      </c>
      <c r="D118" s="103">
        <v>0</v>
      </c>
      <c r="E118" s="103">
        <v>0</v>
      </c>
      <c r="F118" s="103">
        <v>0</v>
      </c>
      <c r="G118" s="103">
        <v>0</v>
      </c>
      <c r="H118" s="103">
        <v>0</v>
      </c>
      <c r="I118" s="103">
        <v>0</v>
      </c>
      <c r="J118" s="103">
        <v>0</v>
      </c>
      <c r="K118" s="103">
        <v>0</v>
      </c>
      <c r="L118" s="103">
        <v>1</v>
      </c>
      <c r="M118" s="103">
        <v>0</v>
      </c>
      <c r="N118" s="103">
        <v>0</v>
      </c>
      <c r="O118" s="101"/>
    </row>
    <row r="119" spans="1:15" ht="12.75" customHeight="1">
      <c r="A119" s="106" t="s">
        <v>68</v>
      </c>
      <c r="B119" s="107">
        <f t="shared" si="2"/>
        <v>1</v>
      </c>
      <c r="C119" s="108">
        <v>0</v>
      </c>
      <c r="D119" s="108">
        <v>0</v>
      </c>
      <c r="E119" s="108">
        <v>0</v>
      </c>
      <c r="F119" s="108">
        <v>0</v>
      </c>
      <c r="G119" s="108">
        <v>0</v>
      </c>
      <c r="H119" s="108">
        <v>0</v>
      </c>
      <c r="I119" s="108">
        <v>0</v>
      </c>
      <c r="J119" s="108">
        <v>0</v>
      </c>
      <c r="K119" s="108">
        <v>0</v>
      </c>
      <c r="L119" s="108">
        <v>1</v>
      </c>
      <c r="M119" s="108">
        <v>0</v>
      </c>
      <c r="N119" s="108">
        <v>0</v>
      </c>
      <c r="O119" s="101"/>
    </row>
    <row r="120" spans="1:15" ht="12.75" customHeight="1">
      <c r="A120" s="111" t="s">
        <v>243</v>
      </c>
      <c r="B120" s="103">
        <f t="shared" si="2"/>
        <v>3</v>
      </c>
      <c r="C120" s="112">
        <v>0</v>
      </c>
      <c r="D120" s="112">
        <v>0</v>
      </c>
      <c r="E120" s="112">
        <v>0</v>
      </c>
      <c r="F120" s="112">
        <v>0</v>
      </c>
      <c r="G120" s="112">
        <v>0</v>
      </c>
      <c r="H120" s="112">
        <v>1</v>
      </c>
      <c r="I120" s="112">
        <v>0</v>
      </c>
      <c r="J120" s="112">
        <v>0</v>
      </c>
      <c r="K120" s="112">
        <v>1</v>
      </c>
      <c r="L120" s="112">
        <v>0</v>
      </c>
      <c r="M120" s="112">
        <v>1</v>
      </c>
      <c r="N120" s="112">
        <v>0</v>
      </c>
      <c r="O120" s="101"/>
    </row>
    <row r="121" spans="1:15" s="8" customFormat="1" ht="12.75" customHeight="1">
      <c r="A121" s="106" t="s">
        <v>51</v>
      </c>
      <c r="B121" s="107">
        <f t="shared" si="2"/>
        <v>1</v>
      </c>
      <c r="C121" s="107">
        <v>0</v>
      </c>
      <c r="D121" s="107">
        <v>0</v>
      </c>
      <c r="E121" s="107">
        <v>0</v>
      </c>
      <c r="F121" s="107">
        <v>0</v>
      </c>
      <c r="G121" s="107">
        <v>0</v>
      </c>
      <c r="H121" s="107">
        <v>1</v>
      </c>
      <c r="I121" s="107">
        <v>0</v>
      </c>
      <c r="J121" s="107">
        <v>0</v>
      </c>
      <c r="K121" s="107">
        <v>0</v>
      </c>
      <c r="L121" s="107">
        <v>0</v>
      </c>
      <c r="M121" s="107">
        <v>0</v>
      </c>
      <c r="N121" s="107">
        <v>0</v>
      </c>
      <c r="O121" s="101"/>
    </row>
    <row r="122" spans="1:15" ht="12.75" customHeight="1">
      <c r="A122" s="106" t="s">
        <v>63</v>
      </c>
      <c r="B122" s="107">
        <f t="shared" si="2"/>
        <v>2</v>
      </c>
      <c r="C122" s="108">
        <v>0</v>
      </c>
      <c r="D122" s="108">
        <v>0</v>
      </c>
      <c r="E122" s="108">
        <v>0</v>
      </c>
      <c r="F122" s="108">
        <v>0</v>
      </c>
      <c r="G122" s="108">
        <v>0</v>
      </c>
      <c r="H122" s="108">
        <v>0</v>
      </c>
      <c r="I122" s="108">
        <v>0</v>
      </c>
      <c r="J122" s="108">
        <v>0</v>
      </c>
      <c r="K122" s="108">
        <v>1</v>
      </c>
      <c r="L122" s="108">
        <v>0</v>
      </c>
      <c r="M122" s="108">
        <v>1</v>
      </c>
      <c r="N122" s="108">
        <v>0</v>
      </c>
      <c r="O122" s="101"/>
    </row>
    <row r="123" spans="1:15" s="8" customFormat="1" ht="12.75" customHeight="1">
      <c r="A123" s="111" t="s">
        <v>96</v>
      </c>
      <c r="B123" s="103">
        <f t="shared" si="2"/>
        <v>1</v>
      </c>
      <c r="C123" s="112">
        <v>0</v>
      </c>
      <c r="D123" s="112">
        <v>1</v>
      </c>
      <c r="E123" s="112">
        <v>0</v>
      </c>
      <c r="F123" s="112">
        <v>0</v>
      </c>
      <c r="G123" s="112">
        <v>0</v>
      </c>
      <c r="H123" s="112">
        <v>0</v>
      </c>
      <c r="I123" s="112">
        <v>0</v>
      </c>
      <c r="J123" s="112">
        <v>0</v>
      </c>
      <c r="K123" s="112">
        <v>0</v>
      </c>
      <c r="L123" s="112">
        <v>0</v>
      </c>
      <c r="M123" s="112">
        <v>0</v>
      </c>
      <c r="N123" s="112">
        <v>0</v>
      </c>
      <c r="O123" s="101"/>
    </row>
    <row r="124" spans="1:15" s="8" customFormat="1" ht="12.75" customHeight="1">
      <c r="A124" s="106" t="s">
        <v>51</v>
      </c>
      <c r="B124" s="107">
        <f t="shared" si="2"/>
        <v>1</v>
      </c>
      <c r="C124" s="107">
        <v>0</v>
      </c>
      <c r="D124" s="107">
        <v>1</v>
      </c>
      <c r="E124" s="107">
        <v>0</v>
      </c>
      <c r="F124" s="107">
        <v>0</v>
      </c>
      <c r="G124" s="107">
        <v>0</v>
      </c>
      <c r="H124" s="107">
        <v>0</v>
      </c>
      <c r="I124" s="107">
        <v>0</v>
      </c>
      <c r="J124" s="107">
        <v>0</v>
      </c>
      <c r="K124" s="107">
        <v>0</v>
      </c>
      <c r="L124" s="107">
        <v>0</v>
      </c>
      <c r="M124" s="107">
        <v>0</v>
      </c>
      <c r="N124" s="107">
        <v>0</v>
      </c>
      <c r="O124" s="101"/>
    </row>
    <row r="125" spans="1:15" s="8" customFormat="1" ht="12.75" customHeight="1">
      <c r="A125" s="111" t="s">
        <v>244</v>
      </c>
      <c r="B125" s="103">
        <f t="shared" si="2"/>
        <v>120</v>
      </c>
      <c r="C125" s="112">
        <v>8</v>
      </c>
      <c r="D125" s="112">
        <v>2</v>
      </c>
      <c r="E125" s="112">
        <v>14</v>
      </c>
      <c r="F125" s="112">
        <v>9</v>
      </c>
      <c r="G125" s="112">
        <v>11</v>
      </c>
      <c r="H125" s="112">
        <v>5</v>
      </c>
      <c r="I125" s="112">
        <v>4</v>
      </c>
      <c r="J125" s="112">
        <v>7</v>
      </c>
      <c r="K125" s="112">
        <v>6</v>
      </c>
      <c r="L125" s="112">
        <v>21</v>
      </c>
      <c r="M125" s="112">
        <v>18</v>
      </c>
      <c r="N125" s="112">
        <v>15</v>
      </c>
      <c r="O125" s="101"/>
    </row>
    <row r="126" spans="1:15" s="8" customFormat="1" ht="12.75" customHeight="1">
      <c r="A126" s="106" t="s">
        <v>51</v>
      </c>
      <c r="B126" s="107">
        <f t="shared" si="2"/>
        <v>64</v>
      </c>
      <c r="C126" s="108">
        <v>5</v>
      </c>
      <c r="D126" s="108">
        <v>0</v>
      </c>
      <c r="E126" s="108">
        <v>5</v>
      </c>
      <c r="F126" s="108">
        <v>2</v>
      </c>
      <c r="G126" s="108">
        <v>4</v>
      </c>
      <c r="H126" s="108">
        <v>4</v>
      </c>
      <c r="I126" s="108">
        <v>2</v>
      </c>
      <c r="J126" s="108">
        <v>4</v>
      </c>
      <c r="K126" s="108">
        <v>2</v>
      </c>
      <c r="L126" s="108">
        <v>14</v>
      </c>
      <c r="M126" s="108">
        <v>14</v>
      </c>
      <c r="N126" s="108">
        <v>8</v>
      </c>
      <c r="O126" s="101"/>
    </row>
    <row r="127" spans="1:15" s="8" customFormat="1" ht="12.75" customHeight="1">
      <c r="A127" s="106" t="s">
        <v>227</v>
      </c>
      <c r="B127" s="107">
        <f t="shared" si="2"/>
        <v>28</v>
      </c>
      <c r="C127" s="108">
        <v>3</v>
      </c>
      <c r="D127" s="108">
        <v>0</v>
      </c>
      <c r="E127" s="108">
        <v>5</v>
      </c>
      <c r="F127" s="108">
        <v>3</v>
      </c>
      <c r="G127" s="108">
        <v>3</v>
      </c>
      <c r="H127" s="108">
        <v>0</v>
      </c>
      <c r="I127" s="108">
        <v>0</v>
      </c>
      <c r="J127" s="108">
        <v>2</v>
      </c>
      <c r="K127" s="108">
        <v>1</v>
      </c>
      <c r="L127" s="108">
        <v>5</v>
      </c>
      <c r="M127" s="108">
        <v>2</v>
      </c>
      <c r="N127" s="108">
        <v>4</v>
      </c>
      <c r="O127" s="101"/>
    </row>
    <row r="128" spans="1:15" ht="12.75" customHeight="1">
      <c r="A128" s="106" t="s">
        <v>56</v>
      </c>
      <c r="B128" s="107">
        <f t="shared" si="2"/>
        <v>28</v>
      </c>
      <c r="C128" s="107">
        <v>0</v>
      </c>
      <c r="D128" s="107">
        <v>2</v>
      </c>
      <c r="E128" s="107">
        <v>4</v>
      </c>
      <c r="F128" s="107">
        <v>4</v>
      </c>
      <c r="G128" s="107">
        <v>4</v>
      </c>
      <c r="H128" s="107">
        <v>1</v>
      </c>
      <c r="I128" s="107">
        <v>2</v>
      </c>
      <c r="J128" s="107">
        <v>1</v>
      </c>
      <c r="K128" s="107">
        <v>3</v>
      </c>
      <c r="L128" s="107">
        <v>2</v>
      </c>
      <c r="M128" s="107">
        <v>2</v>
      </c>
      <c r="N128" s="107">
        <v>3</v>
      </c>
      <c r="O128" s="101"/>
    </row>
    <row r="129" spans="1:15" ht="12.75" customHeight="1">
      <c r="A129" s="111" t="s">
        <v>176</v>
      </c>
      <c r="B129" s="103">
        <f t="shared" si="2"/>
        <v>2</v>
      </c>
      <c r="C129" s="112">
        <v>0</v>
      </c>
      <c r="D129" s="112">
        <v>0</v>
      </c>
      <c r="E129" s="112">
        <v>1</v>
      </c>
      <c r="F129" s="112">
        <v>0</v>
      </c>
      <c r="G129" s="112">
        <v>0</v>
      </c>
      <c r="H129" s="112">
        <v>1</v>
      </c>
      <c r="I129" s="112">
        <v>0</v>
      </c>
      <c r="J129" s="112">
        <v>0</v>
      </c>
      <c r="K129" s="112">
        <v>0</v>
      </c>
      <c r="L129" s="112">
        <v>0</v>
      </c>
      <c r="M129" s="112">
        <v>0</v>
      </c>
      <c r="N129" s="112">
        <v>0</v>
      </c>
      <c r="O129" s="101"/>
    </row>
    <row r="130" spans="1:15" ht="12.75" customHeight="1">
      <c r="A130" s="106" t="s">
        <v>227</v>
      </c>
      <c r="B130" s="107">
        <f t="shared" si="2"/>
        <v>1</v>
      </c>
      <c r="C130" s="108">
        <v>0</v>
      </c>
      <c r="D130" s="108">
        <v>0</v>
      </c>
      <c r="E130" s="108">
        <v>0</v>
      </c>
      <c r="F130" s="108">
        <v>0</v>
      </c>
      <c r="G130" s="108">
        <v>0</v>
      </c>
      <c r="H130" s="108">
        <v>1</v>
      </c>
      <c r="I130" s="108">
        <v>0</v>
      </c>
      <c r="J130" s="108">
        <v>0</v>
      </c>
      <c r="K130" s="108">
        <v>0</v>
      </c>
      <c r="L130" s="108">
        <v>0</v>
      </c>
      <c r="M130" s="108">
        <v>0</v>
      </c>
      <c r="N130" s="108">
        <v>0</v>
      </c>
      <c r="O130" s="101"/>
    </row>
    <row r="131" spans="1:15" ht="12.75" customHeight="1">
      <c r="A131" s="106" t="s">
        <v>56</v>
      </c>
      <c r="B131" s="107">
        <f t="shared" si="2"/>
        <v>1</v>
      </c>
      <c r="C131" s="108">
        <v>0</v>
      </c>
      <c r="D131" s="108">
        <v>0</v>
      </c>
      <c r="E131" s="108">
        <v>1</v>
      </c>
      <c r="F131" s="108">
        <v>0</v>
      </c>
      <c r="G131" s="108">
        <v>0</v>
      </c>
      <c r="H131" s="108">
        <v>0</v>
      </c>
      <c r="I131" s="108">
        <v>0</v>
      </c>
      <c r="J131" s="108">
        <v>0</v>
      </c>
      <c r="K131" s="108">
        <v>0</v>
      </c>
      <c r="L131" s="108">
        <v>0</v>
      </c>
      <c r="M131" s="108">
        <v>0</v>
      </c>
      <c r="N131" s="108">
        <v>0</v>
      </c>
      <c r="O131" s="101"/>
    </row>
    <row r="132" spans="1:15" ht="12.75" customHeight="1">
      <c r="A132" s="111" t="s">
        <v>42</v>
      </c>
      <c r="B132" s="103">
        <f t="shared" si="2"/>
        <v>1</v>
      </c>
      <c r="C132" s="103">
        <v>0</v>
      </c>
      <c r="D132" s="103">
        <v>0</v>
      </c>
      <c r="E132" s="103">
        <v>0</v>
      </c>
      <c r="F132" s="103">
        <v>0</v>
      </c>
      <c r="G132" s="103">
        <v>1</v>
      </c>
      <c r="H132" s="103">
        <v>0</v>
      </c>
      <c r="I132" s="103">
        <v>0</v>
      </c>
      <c r="J132" s="103">
        <v>0</v>
      </c>
      <c r="K132" s="103">
        <v>0</v>
      </c>
      <c r="L132" s="103">
        <v>0</v>
      </c>
      <c r="M132" s="103">
        <v>0</v>
      </c>
      <c r="N132" s="103">
        <v>0</v>
      </c>
      <c r="O132" s="101"/>
    </row>
    <row r="133" spans="1:15" s="8" customFormat="1" ht="12.75" customHeight="1">
      <c r="A133" s="106" t="s">
        <v>51</v>
      </c>
      <c r="B133" s="107">
        <f t="shared" si="2"/>
        <v>1</v>
      </c>
      <c r="C133" s="108">
        <v>0</v>
      </c>
      <c r="D133" s="108">
        <v>0</v>
      </c>
      <c r="E133" s="108">
        <v>0</v>
      </c>
      <c r="F133" s="108">
        <v>0</v>
      </c>
      <c r="G133" s="108">
        <v>1</v>
      </c>
      <c r="H133" s="108">
        <v>0</v>
      </c>
      <c r="I133" s="108">
        <v>0</v>
      </c>
      <c r="J133" s="108">
        <v>0</v>
      </c>
      <c r="K133" s="108">
        <v>0</v>
      </c>
      <c r="L133" s="108">
        <v>0</v>
      </c>
      <c r="M133" s="108">
        <v>0</v>
      </c>
      <c r="N133" s="108">
        <v>0</v>
      </c>
      <c r="O133" s="101"/>
    </row>
    <row r="134" spans="1:15" s="8" customFormat="1" ht="12.75" customHeight="1">
      <c r="A134" s="111" t="s">
        <v>245</v>
      </c>
      <c r="B134" s="103">
        <f t="shared" si="2"/>
        <v>68</v>
      </c>
      <c r="C134" s="112">
        <v>10</v>
      </c>
      <c r="D134" s="112">
        <v>3</v>
      </c>
      <c r="E134" s="112">
        <v>11</v>
      </c>
      <c r="F134" s="112">
        <v>10</v>
      </c>
      <c r="G134" s="112">
        <v>5</v>
      </c>
      <c r="H134" s="112">
        <v>4</v>
      </c>
      <c r="I134" s="112">
        <v>4</v>
      </c>
      <c r="J134" s="112">
        <v>3</v>
      </c>
      <c r="K134" s="112">
        <v>4</v>
      </c>
      <c r="L134" s="112">
        <v>4</v>
      </c>
      <c r="M134" s="112">
        <v>4</v>
      </c>
      <c r="N134" s="112">
        <v>6</v>
      </c>
      <c r="O134" s="101"/>
    </row>
    <row r="135" spans="1:15" ht="12.75" customHeight="1">
      <c r="A135" s="106" t="s">
        <v>51</v>
      </c>
      <c r="B135" s="107">
        <f t="shared" si="2"/>
        <v>9</v>
      </c>
      <c r="C135" s="108">
        <v>1</v>
      </c>
      <c r="D135" s="108">
        <v>0</v>
      </c>
      <c r="E135" s="108">
        <v>3</v>
      </c>
      <c r="F135" s="108">
        <v>3</v>
      </c>
      <c r="G135" s="108">
        <v>1</v>
      </c>
      <c r="H135" s="108">
        <v>0</v>
      </c>
      <c r="I135" s="108">
        <v>0</v>
      </c>
      <c r="J135" s="108">
        <v>0</v>
      </c>
      <c r="K135" s="108">
        <v>1</v>
      </c>
      <c r="L135" s="108">
        <v>0</v>
      </c>
      <c r="M135" s="108">
        <v>0</v>
      </c>
      <c r="N135" s="108">
        <v>0</v>
      </c>
      <c r="O135" s="101"/>
    </row>
    <row r="136" spans="1:15" ht="12.75" customHeight="1">
      <c r="A136" s="106" t="s">
        <v>227</v>
      </c>
      <c r="B136" s="107">
        <f t="shared" si="2"/>
        <v>8</v>
      </c>
      <c r="C136" s="107">
        <v>3</v>
      </c>
      <c r="D136" s="107">
        <v>0</v>
      </c>
      <c r="E136" s="107">
        <v>3</v>
      </c>
      <c r="F136" s="107">
        <v>1</v>
      </c>
      <c r="G136" s="107">
        <v>0</v>
      </c>
      <c r="H136" s="107">
        <v>0</v>
      </c>
      <c r="I136" s="107">
        <v>0</v>
      </c>
      <c r="J136" s="107">
        <v>0</v>
      </c>
      <c r="K136" s="107">
        <v>0</v>
      </c>
      <c r="L136" s="107">
        <v>1</v>
      </c>
      <c r="M136" s="107">
        <v>0</v>
      </c>
      <c r="N136" s="107">
        <v>0</v>
      </c>
      <c r="O136" s="101"/>
    </row>
    <row r="137" spans="1:15" ht="12.75" customHeight="1">
      <c r="A137" s="106" t="s">
        <v>56</v>
      </c>
      <c r="B137" s="107">
        <f t="shared" ref="B137:B200" si="3">+SUM(C137:N137)</f>
        <v>49</v>
      </c>
      <c r="C137" s="108">
        <v>5</v>
      </c>
      <c r="D137" s="108">
        <v>3</v>
      </c>
      <c r="E137" s="108">
        <v>5</v>
      </c>
      <c r="F137" s="108">
        <v>5</v>
      </c>
      <c r="G137" s="108">
        <v>4</v>
      </c>
      <c r="H137" s="108">
        <v>4</v>
      </c>
      <c r="I137" s="108">
        <v>4</v>
      </c>
      <c r="J137" s="108">
        <v>3</v>
      </c>
      <c r="K137" s="108">
        <v>3</v>
      </c>
      <c r="L137" s="108">
        <v>3</v>
      </c>
      <c r="M137" s="108">
        <v>4</v>
      </c>
      <c r="N137" s="108">
        <v>6</v>
      </c>
      <c r="O137" s="101"/>
    </row>
    <row r="138" spans="1:15" ht="12.75" customHeight="1">
      <c r="A138" s="106" t="s">
        <v>52</v>
      </c>
      <c r="B138" s="107">
        <f t="shared" si="3"/>
        <v>2</v>
      </c>
      <c r="C138" s="108">
        <v>1</v>
      </c>
      <c r="D138" s="108">
        <v>0</v>
      </c>
      <c r="E138" s="108">
        <v>0</v>
      </c>
      <c r="F138" s="108">
        <v>1</v>
      </c>
      <c r="G138" s="108">
        <v>0</v>
      </c>
      <c r="H138" s="108">
        <v>0</v>
      </c>
      <c r="I138" s="108">
        <v>0</v>
      </c>
      <c r="J138" s="108">
        <v>0</v>
      </c>
      <c r="K138" s="108">
        <v>0</v>
      </c>
      <c r="L138" s="108">
        <v>0</v>
      </c>
      <c r="M138" s="108">
        <v>0</v>
      </c>
      <c r="N138" s="108">
        <v>0</v>
      </c>
      <c r="O138" s="101"/>
    </row>
    <row r="139" spans="1:15" ht="12.75" customHeight="1">
      <c r="A139" s="111" t="s">
        <v>100</v>
      </c>
      <c r="B139" s="103">
        <f t="shared" si="3"/>
        <v>6</v>
      </c>
      <c r="C139" s="112">
        <v>0</v>
      </c>
      <c r="D139" s="112">
        <v>2</v>
      </c>
      <c r="E139" s="112">
        <v>0</v>
      </c>
      <c r="F139" s="112">
        <v>1</v>
      </c>
      <c r="G139" s="112">
        <v>1</v>
      </c>
      <c r="H139" s="112">
        <v>2</v>
      </c>
      <c r="I139" s="112">
        <v>0</v>
      </c>
      <c r="J139" s="112">
        <v>0</v>
      </c>
      <c r="K139" s="112">
        <v>0</v>
      </c>
      <c r="L139" s="112">
        <v>0</v>
      </c>
      <c r="M139" s="112">
        <v>0</v>
      </c>
      <c r="N139" s="112">
        <v>0</v>
      </c>
      <c r="O139" s="101"/>
    </row>
    <row r="140" spans="1:15" s="8" customFormat="1" ht="12.75" customHeight="1">
      <c r="A140" s="106" t="s">
        <v>51</v>
      </c>
      <c r="B140" s="107">
        <f t="shared" si="3"/>
        <v>4</v>
      </c>
      <c r="C140" s="108">
        <v>0</v>
      </c>
      <c r="D140" s="108">
        <v>2</v>
      </c>
      <c r="E140" s="108">
        <v>0</v>
      </c>
      <c r="F140" s="108">
        <v>1</v>
      </c>
      <c r="G140" s="108">
        <v>0</v>
      </c>
      <c r="H140" s="108">
        <v>1</v>
      </c>
      <c r="I140" s="108">
        <v>0</v>
      </c>
      <c r="J140" s="108">
        <v>0</v>
      </c>
      <c r="K140" s="108">
        <v>0</v>
      </c>
      <c r="L140" s="108">
        <v>0</v>
      </c>
      <c r="M140" s="108">
        <v>0</v>
      </c>
      <c r="N140" s="108">
        <v>0</v>
      </c>
      <c r="O140" s="101"/>
    </row>
    <row r="141" spans="1:15" s="8" customFormat="1" ht="12.75" customHeight="1">
      <c r="A141" s="106" t="s">
        <v>227</v>
      </c>
      <c r="B141" s="107">
        <f t="shared" si="3"/>
        <v>1</v>
      </c>
      <c r="C141" s="108">
        <v>0</v>
      </c>
      <c r="D141" s="108">
        <v>0</v>
      </c>
      <c r="E141" s="108">
        <v>0</v>
      </c>
      <c r="F141" s="108">
        <v>0</v>
      </c>
      <c r="G141" s="108">
        <v>1</v>
      </c>
      <c r="H141" s="108">
        <v>0</v>
      </c>
      <c r="I141" s="108">
        <v>0</v>
      </c>
      <c r="J141" s="108">
        <v>0</v>
      </c>
      <c r="K141" s="108">
        <v>0</v>
      </c>
      <c r="L141" s="108">
        <v>0</v>
      </c>
      <c r="M141" s="108">
        <v>0</v>
      </c>
      <c r="N141" s="108">
        <v>0</v>
      </c>
      <c r="O141" s="101"/>
    </row>
    <row r="142" spans="1:15" ht="12.75" customHeight="1">
      <c r="A142" s="106" t="s">
        <v>56</v>
      </c>
      <c r="B142" s="107">
        <f t="shared" si="3"/>
        <v>1</v>
      </c>
      <c r="C142" s="107">
        <v>0</v>
      </c>
      <c r="D142" s="107">
        <v>0</v>
      </c>
      <c r="E142" s="107">
        <v>0</v>
      </c>
      <c r="F142" s="107">
        <v>0</v>
      </c>
      <c r="G142" s="107">
        <v>0</v>
      </c>
      <c r="H142" s="107">
        <v>1</v>
      </c>
      <c r="I142" s="107">
        <v>0</v>
      </c>
      <c r="J142" s="107">
        <v>0</v>
      </c>
      <c r="K142" s="107">
        <v>0</v>
      </c>
      <c r="L142" s="107">
        <v>0</v>
      </c>
      <c r="M142" s="107">
        <v>0</v>
      </c>
      <c r="N142" s="107">
        <v>0</v>
      </c>
      <c r="O142" s="101"/>
    </row>
    <row r="143" spans="1:15" ht="12.75" customHeight="1">
      <c r="A143" s="111" t="s">
        <v>246</v>
      </c>
      <c r="B143" s="103">
        <f t="shared" si="3"/>
        <v>8</v>
      </c>
      <c r="C143" s="112">
        <v>4</v>
      </c>
      <c r="D143" s="112">
        <v>0</v>
      </c>
      <c r="E143" s="112">
        <v>1</v>
      </c>
      <c r="F143" s="112">
        <v>0</v>
      </c>
      <c r="G143" s="112">
        <v>1</v>
      </c>
      <c r="H143" s="112">
        <v>1</v>
      </c>
      <c r="I143" s="112">
        <v>1</v>
      </c>
      <c r="J143" s="112">
        <v>0</v>
      </c>
      <c r="K143" s="112">
        <v>0</v>
      </c>
      <c r="L143" s="112">
        <v>0</v>
      </c>
      <c r="M143" s="112">
        <v>0</v>
      </c>
      <c r="N143" s="112">
        <v>0</v>
      </c>
      <c r="O143" s="101"/>
    </row>
    <row r="144" spans="1:15" ht="12.75" customHeight="1">
      <c r="A144" s="106" t="s">
        <v>51</v>
      </c>
      <c r="B144" s="107">
        <f t="shared" si="3"/>
        <v>3</v>
      </c>
      <c r="C144" s="108">
        <v>2</v>
      </c>
      <c r="D144" s="108">
        <v>0</v>
      </c>
      <c r="E144" s="108">
        <v>0</v>
      </c>
      <c r="F144" s="108">
        <v>0</v>
      </c>
      <c r="G144" s="108">
        <v>0</v>
      </c>
      <c r="H144" s="108">
        <v>0</v>
      </c>
      <c r="I144" s="108">
        <v>1</v>
      </c>
      <c r="J144" s="108">
        <v>0</v>
      </c>
      <c r="K144" s="108">
        <v>0</v>
      </c>
      <c r="L144" s="108">
        <v>0</v>
      </c>
      <c r="M144" s="108">
        <v>0</v>
      </c>
      <c r="N144" s="108">
        <v>0</v>
      </c>
      <c r="O144" s="101"/>
    </row>
    <row r="145" spans="1:15" ht="12.75" customHeight="1">
      <c r="A145" s="106" t="s">
        <v>227</v>
      </c>
      <c r="B145" s="107">
        <f t="shared" si="3"/>
        <v>3</v>
      </c>
      <c r="C145" s="108">
        <v>1</v>
      </c>
      <c r="D145" s="108">
        <v>0</v>
      </c>
      <c r="E145" s="108">
        <v>0</v>
      </c>
      <c r="F145" s="108">
        <v>0</v>
      </c>
      <c r="G145" s="108">
        <v>1</v>
      </c>
      <c r="H145" s="108">
        <v>1</v>
      </c>
      <c r="I145" s="108">
        <v>0</v>
      </c>
      <c r="J145" s="108">
        <v>0</v>
      </c>
      <c r="K145" s="108">
        <v>0</v>
      </c>
      <c r="L145" s="108">
        <v>0</v>
      </c>
      <c r="M145" s="108">
        <v>0</v>
      </c>
      <c r="N145" s="108">
        <v>0</v>
      </c>
      <c r="O145" s="101"/>
    </row>
    <row r="146" spans="1:15" ht="12.75" customHeight="1">
      <c r="A146" s="106" t="s">
        <v>56</v>
      </c>
      <c r="B146" s="107">
        <f t="shared" si="3"/>
        <v>1</v>
      </c>
      <c r="C146" s="108">
        <v>1</v>
      </c>
      <c r="D146" s="108">
        <v>0</v>
      </c>
      <c r="E146" s="108">
        <v>0</v>
      </c>
      <c r="F146" s="108">
        <v>0</v>
      </c>
      <c r="G146" s="108">
        <v>0</v>
      </c>
      <c r="H146" s="108">
        <v>0</v>
      </c>
      <c r="I146" s="108">
        <v>0</v>
      </c>
      <c r="J146" s="108">
        <v>0</v>
      </c>
      <c r="K146" s="108">
        <v>0</v>
      </c>
      <c r="L146" s="108">
        <v>0</v>
      </c>
      <c r="M146" s="108">
        <v>0</v>
      </c>
      <c r="N146" s="108">
        <v>0</v>
      </c>
      <c r="O146" s="101"/>
    </row>
    <row r="147" spans="1:15" ht="12.75" customHeight="1">
      <c r="A147" s="106" t="s">
        <v>52</v>
      </c>
      <c r="B147" s="107">
        <f t="shared" si="3"/>
        <v>1</v>
      </c>
      <c r="C147" s="108">
        <v>0</v>
      </c>
      <c r="D147" s="108">
        <v>0</v>
      </c>
      <c r="E147" s="108">
        <v>1</v>
      </c>
      <c r="F147" s="108">
        <v>0</v>
      </c>
      <c r="G147" s="108">
        <v>0</v>
      </c>
      <c r="H147" s="108">
        <v>0</v>
      </c>
      <c r="I147" s="108">
        <v>0</v>
      </c>
      <c r="J147" s="108">
        <v>0</v>
      </c>
      <c r="K147" s="108">
        <v>0</v>
      </c>
      <c r="L147" s="108">
        <v>0</v>
      </c>
      <c r="M147" s="108">
        <v>0</v>
      </c>
      <c r="N147" s="108">
        <v>0</v>
      </c>
      <c r="O147" s="101"/>
    </row>
    <row r="148" spans="1:15" ht="12.75" customHeight="1">
      <c r="A148" s="111" t="s">
        <v>247</v>
      </c>
      <c r="B148" s="103">
        <f t="shared" si="3"/>
        <v>22</v>
      </c>
      <c r="C148" s="112">
        <v>0</v>
      </c>
      <c r="D148" s="112">
        <v>0</v>
      </c>
      <c r="E148" s="112">
        <v>0</v>
      </c>
      <c r="F148" s="112">
        <v>2</v>
      </c>
      <c r="G148" s="112">
        <v>4</v>
      </c>
      <c r="H148" s="112">
        <v>3</v>
      </c>
      <c r="I148" s="112">
        <v>4</v>
      </c>
      <c r="J148" s="112">
        <v>2</v>
      </c>
      <c r="K148" s="112">
        <v>2</v>
      </c>
      <c r="L148" s="112">
        <v>3</v>
      </c>
      <c r="M148" s="112">
        <v>2</v>
      </c>
      <c r="N148" s="112">
        <v>0</v>
      </c>
      <c r="O148" s="101"/>
    </row>
    <row r="149" spans="1:15" ht="12.75" customHeight="1">
      <c r="A149" s="106" t="s">
        <v>53</v>
      </c>
      <c r="B149" s="107">
        <f t="shared" si="3"/>
        <v>13</v>
      </c>
      <c r="C149" s="107">
        <v>0</v>
      </c>
      <c r="D149" s="107">
        <v>0</v>
      </c>
      <c r="E149" s="107">
        <v>0</v>
      </c>
      <c r="F149" s="107">
        <v>1</v>
      </c>
      <c r="G149" s="107">
        <v>2</v>
      </c>
      <c r="H149" s="107">
        <v>2</v>
      </c>
      <c r="I149" s="107">
        <v>3</v>
      </c>
      <c r="J149" s="107">
        <v>1</v>
      </c>
      <c r="K149" s="107">
        <v>1</v>
      </c>
      <c r="L149" s="107">
        <v>2</v>
      </c>
      <c r="M149" s="107">
        <v>1</v>
      </c>
      <c r="N149" s="107">
        <v>0</v>
      </c>
      <c r="O149" s="101"/>
    </row>
    <row r="150" spans="1:15" ht="12.75" customHeight="1">
      <c r="A150" s="106" t="s">
        <v>51</v>
      </c>
      <c r="B150" s="107">
        <f t="shared" si="3"/>
        <v>1</v>
      </c>
      <c r="C150" s="108">
        <v>0</v>
      </c>
      <c r="D150" s="108">
        <v>0</v>
      </c>
      <c r="E150" s="108">
        <v>0</v>
      </c>
      <c r="F150" s="108">
        <v>1</v>
      </c>
      <c r="G150" s="108">
        <v>0</v>
      </c>
      <c r="H150" s="108">
        <v>0</v>
      </c>
      <c r="I150" s="108">
        <v>0</v>
      </c>
      <c r="J150" s="108">
        <v>0</v>
      </c>
      <c r="K150" s="108">
        <v>0</v>
      </c>
      <c r="L150" s="108">
        <v>0</v>
      </c>
      <c r="M150" s="108">
        <v>0</v>
      </c>
      <c r="N150" s="108">
        <v>0</v>
      </c>
      <c r="O150" s="101"/>
    </row>
    <row r="151" spans="1:15" ht="12.75" customHeight="1">
      <c r="A151" s="106" t="s">
        <v>63</v>
      </c>
      <c r="B151" s="107">
        <f t="shared" si="3"/>
        <v>8</v>
      </c>
      <c r="C151" s="108">
        <v>0</v>
      </c>
      <c r="D151" s="108">
        <v>0</v>
      </c>
      <c r="E151" s="108">
        <v>0</v>
      </c>
      <c r="F151" s="108">
        <v>0</v>
      </c>
      <c r="G151" s="108">
        <v>2</v>
      </c>
      <c r="H151" s="108">
        <v>1</v>
      </c>
      <c r="I151" s="108">
        <v>1</v>
      </c>
      <c r="J151" s="108">
        <v>1</v>
      </c>
      <c r="K151" s="108">
        <v>1</v>
      </c>
      <c r="L151" s="108">
        <v>1</v>
      </c>
      <c r="M151" s="108">
        <v>1</v>
      </c>
      <c r="N151" s="108">
        <v>0</v>
      </c>
      <c r="O151" s="101"/>
    </row>
    <row r="152" spans="1:15" ht="12.75" customHeight="1">
      <c r="A152" s="111" t="s">
        <v>248</v>
      </c>
      <c r="B152" s="103">
        <f t="shared" si="3"/>
        <v>383</v>
      </c>
      <c r="C152" s="112">
        <v>25</v>
      </c>
      <c r="D152" s="112">
        <v>23</v>
      </c>
      <c r="E152" s="112">
        <v>26</v>
      </c>
      <c r="F152" s="112">
        <v>33</v>
      </c>
      <c r="G152" s="112">
        <v>27</v>
      </c>
      <c r="H152" s="112">
        <v>32</v>
      </c>
      <c r="I152" s="112">
        <v>40</v>
      </c>
      <c r="J152" s="112">
        <v>35</v>
      </c>
      <c r="K152" s="112">
        <v>36</v>
      </c>
      <c r="L152" s="112">
        <v>29</v>
      </c>
      <c r="M152" s="112">
        <v>32</v>
      </c>
      <c r="N152" s="112">
        <v>45</v>
      </c>
      <c r="O152" s="101"/>
    </row>
    <row r="153" spans="1:15" ht="12.75" customHeight="1">
      <c r="A153" s="113" t="s">
        <v>53</v>
      </c>
      <c r="B153" s="107">
        <f t="shared" si="3"/>
        <v>2</v>
      </c>
      <c r="C153" s="107">
        <v>0</v>
      </c>
      <c r="D153" s="107">
        <v>1</v>
      </c>
      <c r="E153" s="107">
        <v>0</v>
      </c>
      <c r="F153" s="107">
        <v>0</v>
      </c>
      <c r="G153" s="107">
        <v>1</v>
      </c>
      <c r="H153" s="107">
        <v>0</v>
      </c>
      <c r="I153" s="107">
        <v>0</v>
      </c>
      <c r="J153" s="107">
        <v>0</v>
      </c>
      <c r="K153" s="107">
        <v>0</v>
      </c>
      <c r="L153" s="107">
        <v>0</v>
      </c>
      <c r="M153" s="107">
        <v>0</v>
      </c>
      <c r="N153" s="107">
        <v>0</v>
      </c>
      <c r="O153" s="101"/>
    </row>
    <row r="154" spans="1:15" ht="12.75" customHeight="1">
      <c r="A154" s="106" t="s">
        <v>51</v>
      </c>
      <c r="B154" s="107">
        <f t="shared" si="3"/>
        <v>187</v>
      </c>
      <c r="C154" s="108">
        <v>10</v>
      </c>
      <c r="D154" s="108">
        <v>14</v>
      </c>
      <c r="E154" s="108">
        <v>16</v>
      </c>
      <c r="F154" s="108">
        <v>19</v>
      </c>
      <c r="G154" s="108">
        <v>14</v>
      </c>
      <c r="H154" s="108">
        <v>18</v>
      </c>
      <c r="I154" s="108">
        <v>14</v>
      </c>
      <c r="J154" s="108">
        <v>22</v>
      </c>
      <c r="K154" s="108">
        <v>20</v>
      </c>
      <c r="L154" s="108">
        <v>17</v>
      </c>
      <c r="M154" s="108">
        <v>13</v>
      </c>
      <c r="N154" s="108">
        <v>10</v>
      </c>
      <c r="O154" s="101"/>
    </row>
    <row r="155" spans="1:15" ht="12.75" customHeight="1">
      <c r="A155" s="106" t="s">
        <v>229</v>
      </c>
      <c r="B155" s="107">
        <f t="shared" si="3"/>
        <v>1</v>
      </c>
      <c r="C155" s="108">
        <v>0</v>
      </c>
      <c r="D155" s="108">
        <v>0</v>
      </c>
      <c r="E155" s="108">
        <v>0</v>
      </c>
      <c r="F155" s="108">
        <v>0</v>
      </c>
      <c r="G155" s="108">
        <v>0</v>
      </c>
      <c r="H155" s="108">
        <v>0</v>
      </c>
      <c r="I155" s="108">
        <v>0</v>
      </c>
      <c r="J155" s="108">
        <v>0</v>
      </c>
      <c r="K155" s="108">
        <v>0</v>
      </c>
      <c r="L155" s="108">
        <v>0</v>
      </c>
      <c r="M155" s="108">
        <v>0</v>
      </c>
      <c r="N155" s="108">
        <v>1</v>
      </c>
      <c r="O155" s="101"/>
    </row>
    <row r="156" spans="1:15" ht="12.75" customHeight="1">
      <c r="A156" s="106" t="s">
        <v>238</v>
      </c>
      <c r="B156" s="107">
        <f t="shared" si="3"/>
        <v>1</v>
      </c>
      <c r="C156" s="107">
        <v>0</v>
      </c>
      <c r="D156" s="107">
        <v>0</v>
      </c>
      <c r="E156" s="107">
        <v>0</v>
      </c>
      <c r="F156" s="107">
        <v>0</v>
      </c>
      <c r="G156" s="107">
        <v>0</v>
      </c>
      <c r="H156" s="107">
        <v>0</v>
      </c>
      <c r="I156" s="107">
        <v>0</v>
      </c>
      <c r="J156" s="107">
        <v>0</v>
      </c>
      <c r="K156" s="107">
        <v>0</v>
      </c>
      <c r="L156" s="107">
        <v>0</v>
      </c>
      <c r="M156" s="107">
        <v>0</v>
      </c>
      <c r="N156" s="107">
        <v>1</v>
      </c>
      <c r="O156" s="101"/>
    </row>
    <row r="157" spans="1:15" ht="12.75" customHeight="1">
      <c r="A157" s="106" t="s">
        <v>87</v>
      </c>
      <c r="B157" s="107">
        <f t="shared" si="3"/>
        <v>2</v>
      </c>
      <c r="C157" s="108">
        <v>0</v>
      </c>
      <c r="D157" s="108">
        <v>0</v>
      </c>
      <c r="E157" s="108">
        <v>1</v>
      </c>
      <c r="F157" s="108">
        <v>0</v>
      </c>
      <c r="G157" s="108">
        <v>0</v>
      </c>
      <c r="H157" s="108">
        <v>0</v>
      </c>
      <c r="I157" s="108">
        <v>0</v>
      </c>
      <c r="J157" s="108">
        <v>0</v>
      </c>
      <c r="K157" s="108">
        <v>1</v>
      </c>
      <c r="L157" s="108">
        <v>0</v>
      </c>
      <c r="M157" s="108">
        <v>0</v>
      </c>
      <c r="N157" s="108">
        <v>0</v>
      </c>
      <c r="O157" s="101"/>
    </row>
    <row r="158" spans="1:15" s="8" customFormat="1" ht="12.75" customHeight="1">
      <c r="A158" s="106" t="s">
        <v>227</v>
      </c>
      <c r="B158" s="107">
        <f t="shared" si="3"/>
        <v>74</v>
      </c>
      <c r="C158" s="108">
        <v>5</v>
      </c>
      <c r="D158" s="108">
        <v>4</v>
      </c>
      <c r="E158" s="108">
        <v>1</v>
      </c>
      <c r="F158" s="108">
        <v>1</v>
      </c>
      <c r="G158" s="108">
        <v>4</v>
      </c>
      <c r="H158" s="108">
        <v>7</v>
      </c>
      <c r="I158" s="108">
        <v>13</v>
      </c>
      <c r="J158" s="108">
        <v>5</v>
      </c>
      <c r="K158" s="108">
        <v>8</v>
      </c>
      <c r="L158" s="108">
        <v>5</v>
      </c>
      <c r="M158" s="108">
        <v>6</v>
      </c>
      <c r="N158" s="108">
        <v>15</v>
      </c>
      <c r="O158" s="101"/>
    </row>
    <row r="159" spans="1:15" ht="12.75" customHeight="1">
      <c r="A159" s="106" t="s">
        <v>63</v>
      </c>
      <c r="B159" s="107">
        <f t="shared" si="3"/>
        <v>1</v>
      </c>
      <c r="C159" s="108">
        <v>0</v>
      </c>
      <c r="D159" s="108">
        <v>0</v>
      </c>
      <c r="E159" s="108">
        <v>0</v>
      </c>
      <c r="F159" s="108">
        <v>0</v>
      </c>
      <c r="G159" s="108">
        <v>1</v>
      </c>
      <c r="H159" s="108">
        <v>0</v>
      </c>
      <c r="I159" s="108">
        <v>0</v>
      </c>
      <c r="J159" s="108">
        <v>0</v>
      </c>
      <c r="K159" s="108">
        <v>0</v>
      </c>
      <c r="L159" s="108">
        <v>0</v>
      </c>
      <c r="M159" s="108">
        <v>0</v>
      </c>
      <c r="N159" s="108">
        <v>0</v>
      </c>
      <c r="O159" s="101"/>
    </row>
    <row r="160" spans="1:15" ht="12.75" customHeight="1">
      <c r="A160" s="106" t="s">
        <v>56</v>
      </c>
      <c r="B160" s="107">
        <f t="shared" si="3"/>
        <v>115</v>
      </c>
      <c r="C160" s="107">
        <v>10</v>
      </c>
      <c r="D160" s="107">
        <v>4</v>
      </c>
      <c r="E160" s="107">
        <v>8</v>
      </c>
      <c r="F160" s="107">
        <v>13</v>
      </c>
      <c r="G160" s="107">
        <v>7</v>
      </c>
      <c r="H160" s="107">
        <v>7</v>
      </c>
      <c r="I160" s="107">
        <v>13</v>
      </c>
      <c r="J160" s="107">
        <v>8</v>
      </c>
      <c r="K160" s="107">
        <v>7</v>
      </c>
      <c r="L160" s="107">
        <v>7</v>
      </c>
      <c r="M160" s="107">
        <v>13</v>
      </c>
      <c r="N160" s="107">
        <v>18</v>
      </c>
      <c r="O160" s="101"/>
    </row>
    <row r="161" spans="1:15" ht="12.75" customHeight="1">
      <c r="A161" s="111" t="s">
        <v>249</v>
      </c>
      <c r="B161" s="103">
        <f t="shared" si="3"/>
        <v>1</v>
      </c>
      <c r="C161" s="112">
        <v>0</v>
      </c>
      <c r="D161" s="112">
        <v>0</v>
      </c>
      <c r="E161" s="112">
        <v>0</v>
      </c>
      <c r="F161" s="112">
        <v>0</v>
      </c>
      <c r="G161" s="112">
        <v>0</v>
      </c>
      <c r="H161" s="112">
        <v>0</v>
      </c>
      <c r="I161" s="112">
        <v>0</v>
      </c>
      <c r="J161" s="112">
        <v>0</v>
      </c>
      <c r="K161" s="112">
        <v>1</v>
      </c>
      <c r="L161" s="112">
        <v>0</v>
      </c>
      <c r="M161" s="112">
        <v>0</v>
      </c>
      <c r="N161" s="112">
        <v>0</v>
      </c>
      <c r="O161" s="101"/>
    </row>
    <row r="162" spans="1:15" ht="12.75" customHeight="1">
      <c r="A162" s="106" t="s">
        <v>53</v>
      </c>
      <c r="B162" s="107">
        <f t="shared" si="3"/>
        <v>1</v>
      </c>
      <c r="C162" s="108">
        <v>0</v>
      </c>
      <c r="D162" s="108">
        <v>0</v>
      </c>
      <c r="E162" s="108">
        <v>0</v>
      </c>
      <c r="F162" s="108">
        <v>0</v>
      </c>
      <c r="G162" s="108">
        <v>0</v>
      </c>
      <c r="H162" s="108">
        <v>0</v>
      </c>
      <c r="I162" s="108">
        <v>0</v>
      </c>
      <c r="J162" s="108">
        <v>0</v>
      </c>
      <c r="K162" s="108">
        <v>1</v>
      </c>
      <c r="L162" s="108">
        <v>0</v>
      </c>
      <c r="M162" s="108">
        <v>0</v>
      </c>
      <c r="N162" s="108">
        <v>0</v>
      </c>
      <c r="O162" s="101"/>
    </row>
    <row r="163" spans="1:15" ht="12.75" customHeight="1">
      <c r="A163" s="111" t="s">
        <v>250</v>
      </c>
      <c r="B163" s="103">
        <f t="shared" si="3"/>
        <v>5</v>
      </c>
      <c r="C163" s="112">
        <v>0</v>
      </c>
      <c r="D163" s="112">
        <v>2</v>
      </c>
      <c r="E163" s="112">
        <v>1</v>
      </c>
      <c r="F163" s="112">
        <v>0</v>
      </c>
      <c r="G163" s="112">
        <v>0</v>
      </c>
      <c r="H163" s="112">
        <v>0</v>
      </c>
      <c r="I163" s="112">
        <v>0</v>
      </c>
      <c r="J163" s="112">
        <v>0</v>
      </c>
      <c r="K163" s="112">
        <v>2</v>
      </c>
      <c r="L163" s="112">
        <v>0</v>
      </c>
      <c r="M163" s="112">
        <v>0</v>
      </c>
      <c r="N163" s="112">
        <v>0</v>
      </c>
      <c r="O163" s="101"/>
    </row>
    <row r="164" spans="1:15" s="8" customFormat="1" ht="12.75" customHeight="1">
      <c r="A164" s="106" t="s">
        <v>53</v>
      </c>
      <c r="B164" s="107">
        <f t="shared" si="3"/>
        <v>1</v>
      </c>
      <c r="C164" s="108">
        <v>0</v>
      </c>
      <c r="D164" s="108">
        <v>1</v>
      </c>
      <c r="E164" s="108">
        <v>0</v>
      </c>
      <c r="F164" s="108">
        <v>0</v>
      </c>
      <c r="G164" s="108">
        <v>0</v>
      </c>
      <c r="H164" s="108">
        <v>0</v>
      </c>
      <c r="I164" s="108">
        <v>0</v>
      </c>
      <c r="J164" s="108">
        <v>0</v>
      </c>
      <c r="K164" s="108">
        <v>0</v>
      </c>
      <c r="L164" s="108">
        <v>0</v>
      </c>
      <c r="M164" s="108">
        <v>0</v>
      </c>
      <c r="N164" s="108">
        <v>0</v>
      </c>
      <c r="O164" s="101"/>
    </row>
    <row r="165" spans="1:15" s="8" customFormat="1" ht="12.75" customHeight="1">
      <c r="A165" s="106" t="s">
        <v>51</v>
      </c>
      <c r="B165" s="107">
        <f t="shared" si="3"/>
        <v>2</v>
      </c>
      <c r="C165" s="108">
        <v>0</v>
      </c>
      <c r="D165" s="108">
        <v>0</v>
      </c>
      <c r="E165" s="108">
        <v>0</v>
      </c>
      <c r="F165" s="108">
        <v>0</v>
      </c>
      <c r="G165" s="108">
        <v>0</v>
      </c>
      <c r="H165" s="108">
        <v>0</v>
      </c>
      <c r="I165" s="108">
        <v>0</v>
      </c>
      <c r="J165" s="108">
        <v>0</v>
      </c>
      <c r="K165" s="108">
        <v>2</v>
      </c>
      <c r="L165" s="108">
        <v>0</v>
      </c>
      <c r="M165" s="108">
        <v>0</v>
      </c>
      <c r="N165" s="108">
        <v>0</v>
      </c>
      <c r="O165" s="101"/>
    </row>
    <row r="166" spans="1:15" ht="12.75" customHeight="1">
      <c r="A166" s="106" t="s">
        <v>63</v>
      </c>
      <c r="B166" s="107">
        <f t="shared" si="3"/>
        <v>2</v>
      </c>
      <c r="C166" s="107">
        <v>0</v>
      </c>
      <c r="D166" s="107">
        <v>1</v>
      </c>
      <c r="E166" s="107">
        <v>1</v>
      </c>
      <c r="F166" s="107">
        <v>0</v>
      </c>
      <c r="G166" s="107">
        <v>0</v>
      </c>
      <c r="H166" s="107">
        <v>0</v>
      </c>
      <c r="I166" s="107">
        <v>0</v>
      </c>
      <c r="J166" s="107">
        <v>0</v>
      </c>
      <c r="K166" s="107">
        <v>0</v>
      </c>
      <c r="L166" s="107">
        <v>0</v>
      </c>
      <c r="M166" s="107">
        <v>0</v>
      </c>
      <c r="N166" s="107">
        <v>0</v>
      </c>
      <c r="O166" s="101"/>
    </row>
    <row r="167" spans="1:15" ht="12.75" customHeight="1">
      <c r="A167" s="111" t="s">
        <v>251</v>
      </c>
      <c r="B167" s="103">
        <f t="shared" si="3"/>
        <v>5</v>
      </c>
      <c r="C167" s="112">
        <v>1</v>
      </c>
      <c r="D167" s="112">
        <v>0</v>
      </c>
      <c r="E167" s="112">
        <v>1</v>
      </c>
      <c r="F167" s="112">
        <v>0</v>
      </c>
      <c r="G167" s="112">
        <v>0</v>
      </c>
      <c r="H167" s="112">
        <v>0</v>
      </c>
      <c r="I167" s="112">
        <v>2</v>
      </c>
      <c r="J167" s="112">
        <v>0</v>
      </c>
      <c r="K167" s="112">
        <v>1</v>
      </c>
      <c r="L167" s="112">
        <v>0</v>
      </c>
      <c r="M167" s="112">
        <v>0</v>
      </c>
      <c r="N167" s="112">
        <v>0</v>
      </c>
      <c r="O167" s="101"/>
    </row>
    <row r="168" spans="1:15" s="8" customFormat="1" ht="12.75" customHeight="1">
      <c r="A168" s="106" t="s">
        <v>51</v>
      </c>
      <c r="B168" s="107">
        <f t="shared" si="3"/>
        <v>4</v>
      </c>
      <c r="C168" s="107">
        <v>1</v>
      </c>
      <c r="D168" s="107">
        <v>0</v>
      </c>
      <c r="E168" s="107">
        <v>0</v>
      </c>
      <c r="F168" s="107">
        <v>0</v>
      </c>
      <c r="G168" s="107">
        <v>0</v>
      </c>
      <c r="H168" s="107">
        <v>0</v>
      </c>
      <c r="I168" s="107">
        <v>2</v>
      </c>
      <c r="J168" s="107">
        <v>0</v>
      </c>
      <c r="K168" s="107">
        <v>1</v>
      </c>
      <c r="L168" s="107">
        <v>0</v>
      </c>
      <c r="M168" s="107">
        <v>0</v>
      </c>
      <c r="N168" s="107">
        <v>0</v>
      </c>
      <c r="O168" s="101"/>
    </row>
    <row r="169" spans="1:15" ht="12.75" customHeight="1">
      <c r="A169" s="106" t="s">
        <v>63</v>
      </c>
      <c r="B169" s="107">
        <f t="shared" si="3"/>
        <v>1</v>
      </c>
      <c r="C169" s="108">
        <v>0</v>
      </c>
      <c r="D169" s="108">
        <v>0</v>
      </c>
      <c r="E169" s="108">
        <v>1</v>
      </c>
      <c r="F169" s="108">
        <v>0</v>
      </c>
      <c r="G169" s="108">
        <v>0</v>
      </c>
      <c r="H169" s="108">
        <v>0</v>
      </c>
      <c r="I169" s="108">
        <v>0</v>
      </c>
      <c r="J169" s="108">
        <v>0</v>
      </c>
      <c r="K169" s="108">
        <v>0</v>
      </c>
      <c r="L169" s="108">
        <v>0</v>
      </c>
      <c r="M169" s="108">
        <v>0</v>
      </c>
      <c r="N169" s="108">
        <v>0</v>
      </c>
      <c r="O169" s="101"/>
    </row>
    <row r="170" spans="1:15" ht="12.75" customHeight="1">
      <c r="A170" s="111" t="s">
        <v>252</v>
      </c>
      <c r="B170" s="103">
        <f t="shared" si="3"/>
        <v>1</v>
      </c>
      <c r="C170" s="112">
        <v>0</v>
      </c>
      <c r="D170" s="112">
        <v>0</v>
      </c>
      <c r="E170" s="112">
        <v>0</v>
      </c>
      <c r="F170" s="112">
        <v>0</v>
      </c>
      <c r="G170" s="112">
        <v>0</v>
      </c>
      <c r="H170" s="112">
        <v>0</v>
      </c>
      <c r="I170" s="112">
        <v>0</v>
      </c>
      <c r="J170" s="112">
        <v>0</v>
      </c>
      <c r="K170" s="112">
        <v>0</v>
      </c>
      <c r="L170" s="112">
        <v>0</v>
      </c>
      <c r="M170" s="112">
        <v>0</v>
      </c>
      <c r="N170" s="112">
        <v>1</v>
      </c>
      <c r="O170" s="101"/>
    </row>
    <row r="171" spans="1:15" ht="12.75" customHeight="1">
      <c r="A171" s="106" t="s">
        <v>229</v>
      </c>
      <c r="B171" s="107">
        <f t="shared" si="3"/>
        <v>1</v>
      </c>
      <c r="C171" s="107">
        <v>0</v>
      </c>
      <c r="D171" s="107">
        <v>0</v>
      </c>
      <c r="E171" s="107">
        <v>0</v>
      </c>
      <c r="F171" s="107">
        <v>0</v>
      </c>
      <c r="G171" s="107">
        <v>0</v>
      </c>
      <c r="H171" s="107">
        <v>0</v>
      </c>
      <c r="I171" s="107">
        <v>0</v>
      </c>
      <c r="J171" s="107">
        <v>0</v>
      </c>
      <c r="K171" s="107">
        <v>0</v>
      </c>
      <c r="L171" s="107">
        <v>0</v>
      </c>
      <c r="M171" s="107">
        <v>0</v>
      </c>
      <c r="N171" s="107">
        <v>1</v>
      </c>
      <c r="O171" s="101"/>
    </row>
    <row r="172" spans="1:15" ht="12.75" customHeight="1">
      <c r="A172" s="111" t="s">
        <v>22</v>
      </c>
      <c r="B172" s="103">
        <f t="shared" si="3"/>
        <v>90</v>
      </c>
      <c r="C172" s="112">
        <v>3</v>
      </c>
      <c r="D172" s="112">
        <v>5</v>
      </c>
      <c r="E172" s="112">
        <v>4</v>
      </c>
      <c r="F172" s="112">
        <v>3</v>
      </c>
      <c r="G172" s="112">
        <v>4</v>
      </c>
      <c r="H172" s="112">
        <v>6</v>
      </c>
      <c r="I172" s="112">
        <v>4</v>
      </c>
      <c r="J172" s="112">
        <v>6</v>
      </c>
      <c r="K172" s="112">
        <v>4</v>
      </c>
      <c r="L172" s="112">
        <v>6</v>
      </c>
      <c r="M172" s="112">
        <v>20</v>
      </c>
      <c r="N172" s="112">
        <v>25</v>
      </c>
      <c r="O172" s="101"/>
    </row>
    <row r="173" spans="1:15" ht="12.75" customHeight="1">
      <c r="A173" s="106" t="s">
        <v>51</v>
      </c>
      <c r="B173" s="107">
        <f t="shared" si="3"/>
        <v>33</v>
      </c>
      <c r="C173" s="107">
        <v>3</v>
      </c>
      <c r="D173" s="107">
        <v>2</v>
      </c>
      <c r="E173" s="107">
        <v>3</v>
      </c>
      <c r="F173" s="107">
        <v>3</v>
      </c>
      <c r="G173" s="107">
        <v>4</v>
      </c>
      <c r="H173" s="107">
        <v>2</v>
      </c>
      <c r="I173" s="107">
        <v>2</v>
      </c>
      <c r="J173" s="107">
        <v>3</v>
      </c>
      <c r="K173" s="107">
        <v>3</v>
      </c>
      <c r="L173" s="107">
        <v>2</v>
      </c>
      <c r="M173" s="107">
        <v>3</v>
      </c>
      <c r="N173" s="107">
        <v>3</v>
      </c>
      <c r="O173" s="101"/>
    </row>
    <row r="174" spans="1:15" s="8" customFormat="1" ht="12.75" customHeight="1">
      <c r="A174" s="106" t="s">
        <v>229</v>
      </c>
      <c r="B174" s="107">
        <f t="shared" si="3"/>
        <v>32</v>
      </c>
      <c r="C174" s="108">
        <v>0</v>
      </c>
      <c r="D174" s="108">
        <v>0</v>
      </c>
      <c r="E174" s="108">
        <v>0</v>
      </c>
      <c r="F174" s="108">
        <v>0</v>
      </c>
      <c r="G174" s="108">
        <v>0</v>
      </c>
      <c r="H174" s="108">
        <v>0</v>
      </c>
      <c r="I174" s="108">
        <v>0</v>
      </c>
      <c r="J174" s="108">
        <v>0</v>
      </c>
      <c r="K174" s="108">
        <v>0</v>
      </c>
      <c r="L174" s="108">
        <v>0</v>
      </c>
      <c r="M174" s="108">
        <v>13</v>
      </c>
      <c r="N174" s="108">
        <v>19</v>
      </c>
      <c r="O174" s="101"/>
    </row>
    <row r="175" spans="1:15" s="8" customFormat="1" ht="12.75" customHeight="1">
      <c r="A175" s="106" t="s">
        <v>56</v>
      </c>
      <c r="B175" s="107">
        <f t="shared" si="3"/>
        <v>20</v>
      </c>
      <c r="C175" s="107">
        <v>0</v>
      </c>
      <c r="D175" s="107">
        <v>3</v>
      </c>
      <c r="E175" s="107">
        <v>0</v>
      </c>
      <c r="F175" s="107">
        <v>0</v>
      </c>
      <c r="G175" s="107">
        <v>0</v>
      </c>
      <c r="H175" s="107">
        <v>3</v>
      </c>
      <c r="I175" s="107">
        <v>1</v>
      </c>
      <c r="J175" s="107">
        <v>2</v>
      </c>
      <c r="K175" s="107">
        <v>1</v>
      </c>
      <c r="L175" s="107">
        <v>3</v>
      </c>
      <c r="M175" s="107">
        <v>4</v>
      </c>
      <c r="N175" s="107">
        <v>3</v>
      </c>
      <c r="O175" s="101"/>
    </row>
    <row r="176" spans="1:15" s="8" customFormat="1" ht="12.75" customHeight="1">
      <c r="A176" s="106" t="s">
        <v>52</v>
      </c>
      <c r="B176" s="107">
        <f t="shared" si="3"/>
        <v>5</v>
      </c>
      <c r="C176" s="108">
        <v>0</v>
      </c>
      <c r="D176" s="108">
        <v>0</v>
      </c>
      <c r="E176" s="108">
        <v>1</v>
      </c>
      <c r="F176" s="108">
        <v>0</v>
      </c>
      <c r="G176" s="108">
        <v>0</v>
      </c>
      <c r="H176" s="108">
        <v>1</v>
      </c>
      <c r="I176" s="108">
        <v>1</v>
      </c>
      <c r="J176" s="108">
        <v>1</v>
      </c>
      <c r="K176" s="108">
        <v>0</v>
      </c>
      <c r="L176" s="108">
        <v>1</v>
      </c>
      <c r="M176" s="108">
        <v>0</v>
      </c>
      <c r="N176" s="108">
        <v>0</v>
      </c>
      <c r="O176" s="101"/>
    </row>
    <row r="177" spans="1:15" s="8" customFormat="1" ht="12.75" customHeight="1">
      <c r="A177" s="111" t="s">
        <v>23</v>
      </c>
      <c r="B177" s="103">
        <f t="shared" si="3"/>
        <v>27</v>
      </c>
      <c r="C177" s="112">
        <v>4</v>
      </c>
      <c r="D177" s="112">
        <v>1</v>
      </c>
      <c r="E177" s="112">
        <v>5</v>
      </c>
      <c r="F177" s="112">
        <v>4</v>
      </c>
      <c r="G177" s="112">
        <v>3</v>
      </c>
      <c r="H177" s="112">
        <v>3</v>
      </c>
      <c r="I177" s="112">
        <v>1</v>
      </c>
      <c r="J177" s="112">
        <v>0</v>
      </c>
      <c r="K177" s="112">
        <v>1</v>
      </c>
      <c r="L177" s="112">
        <v>3</v>
      </c>
      <c r="M177" s="112">
        <v>1</v>
      </c>
      <c r="N177" s="112">
        <v>1</v>
      </c>
      <c r="O177" s="101"/>
    </row>
    <row r="178" spans="1:15" ht="12.75" customHeight="1">
      <c r="A178" s="106" t="s">
        <v>53</v>
      </c>
      <c r="B178" s="107">
        <f t="shared" si="3"/>
        <v>1</v>
      </c>
      <c r="C178" s="108">
        <v>0</v>
      </c>
      <c r="D178" s="108">
        <v>0</v>
      </c>
      <c r="E178" s="108">
        <v>0</v>
      </c>
      <c r="F178" s="108">
        <v>0</v>
      </c>
      <c r="G178" s="108">
        <v>1</v>
      </c>
      <c r="H178" s="108">
        <v>0</v>
      </c>
      <c r="I178" s="108">
        <v>0</v>
      </c>
      <c r="J178" s="108">
        <v>0</v>
      </c>
      <c r="K178" s="108">
        <v>0</v>
      </c>
      <c r="L178" s="108">
        <v>0</v>
      </c>
      <c r="M178" s="108">
        <v>0</v>
      </c>
      <c r="N178" s="108">
        <v>0</v>
      </c>
      <c r="O178" s="101"/>
    </row>
    <row r="179" spans="1:15" ht="12.75" customHeight="1">
      <c r="A179" s="106" t="s">
        <v>51</v>
      </c>
      <c r="B179" s="107">
        <f t="shared" si="3"/>
        <v>12</v>
      </c>
      <c r="C179" s="108">
        <v>4</v>
      </c>
      <c r="D179" s="108">
        <v>0</v>
      </c>
      <c r="E179" s="108">
        <v>3</v>
      </c>
      <c r="F179" s="108">
        <v>2</v>
      </c>
      <c r="G179" s="108">
        <v>1</v>
      </c>
      <c r="H179" s="108">
        <v>1</v>
      </c>
      <c r="I179" s="108">
        <v>0</v>
      </c>
      <c r="J179" s="108">
        <v>0</v>
      </c>
      <c r="K179" s="108">
        <v>0</v>
      </c>
      <c r="L179" s="108">
        <v>1</v>
      </c>
      <c r="M179" s="108">
        <v>0</v>
      </c>
      <c r="N179" s="108">
        <v>0</v>
      </c>
      <c r="O179" s="101"/>
    </row>
    <row r="180" spans="1:15" s="8" customFormat="1" ht="12.75" customHeight="1">
      <c r="A180" s="106" t="s">
        <v>227</v>
      </c>
      <c r="B180" s="107">
        <f t="shared" si="3"/>
        <v>1</v>
      </c>
      <c r="C180" s="107">
        <v>0</v>
      </c>
      <c r="D180" s="107">
        <v>0</v>
      </c>
      <c r="E180" s="107">
        <v>0</v>
      </c>
      <c r="F180" s="107">
        <v>1</v>
      </c>
      <c r="G180" s="107">
        <v>0</v>
      </c>
      <c r="H180" s="107">
        <v>0</v>
      </c>
      <c r="I180" s="107">
        <v>0</v>
      </c>
      <c r="J180" s="107">
        <v>0</v>
      </c>
      <c r="K180" s="107">
        <v>0</v>
      </c>
      <c r="L180" s="107">
        <v>0</v>
      </c>
      <c r="M180" s="107">
        <v>0</v>
      </c>
      <c r="N180" s="107">
        <v>0</v>
      </c>
      <c r="O180" s="101"/>
    </row>
    <row r="181" spans="1:15" s="8" customFormat="1" ht="12.75" customHeight="1">
      <c r="A181" s="106" t="s">
        <v>63</v>
      </c>
      <c r="B181" s="107">
        <f t="shared" si="3"/>
        <v>9</v>
      </c>
      <c r="C181" s="108">
        <v>0</v>
      </c>
      <c r="D181" s="108">
        <v>0</v>
      </c>
      <c r="E181" s="108">
        <v>0</v>
      </c>
      <c r="F181" s="108">
        <v>1</v>
      </c>
      <c r="G181" s="108">
        <v>1</v>
      </c>
      <c r="H181" s="108">
        <v>1</v>
      </c>
      <c r="I181" s="108">
        <v>1</v>
      </c>
      <c r="J181" s="108">
        <v>0</v>
      </c>
      <c r="K181" s="108">
        <v>1</v>
      </c>
      <c r="L181" s="108">
        <v>2</v>
      </c>
      <c r="M181" s="108">
        <v>1</v>
      </c>
      <c r="N181" s="108">
        <v>1</v>
      </c>
      <c r="O181" s="101"/>
    </row>
    <row r="182" spans="1:15" ht="12.75" customHeight="1">
      <c r="A182" s="106" t="s">
        <v>56</v>
      </c>
      <c r="B182" s="107">
        <f t="shared" si="3"/>
        <v>3</v>
      </c>
      <c r="C182" s="108">
        <v>0</v>
      </c>
      <c r="D182" s="108">
        <v>0</v>
      </c>
      <c r="E182" s="108">
        <v>2</v>
      </c>
      <c r="F182" s="108">
        <v>0</v>
      </c>
      <c r="G182" s="108">
        <v>0</v>
      </c>
      <c r="H182" s="108">
        <v>1</v>
      </c>
      <c r="I182" s="108">
        <v>0</v>
      </c>
      <c r="J182" s="108">
        <v>0</v>
      </c>
      <c r="K182" s="108">
        <v>0</v>
      </c>
      <c r="L182" s="108">
        <v>0</v>
      </c>
      <c r="M182" s="108">
        <v>0</v>
      </c>
      <c r="N182" s="108">
        <v>0</v>
      </c>
      <c r="O182" s="101"/>
    </row>
    <row r="183" spans="1:15" ht="12.75" customHeight="1">
      <c r="A183" s="106" t="s">
        <v>52</v>
      </c>
      <c r="B183" s="107">
        <f t="shared" si="3"/>
        <v>1</v>
      </c>
      <c r="C183" s="108">
        <v>0</v>
      </c>
      <c r="D183" s="108">
        <v>1</v>
      </c>
      <c r="E183" s="108">
        <v>0</v>
      </c>
      <c r="F183" s="108">
        <v>0</v>
      </c>
      <c r="G183" s="108">
        <v>0</v>
      </c>
      <c r="H183" s="108">
        <v>0</v>
      </c>
      <c r="I183" s="108">
        <v>0</v>
      </c>
      <c r="J183" s="108">
        <v>0</v>
      </c>
      <c r="K183" s="108">
        <v>0</v>
      </c>
      <c r="L183" s="108">
        <v>0</v>
      </c>
      <c r="M183" s="108">
        <v>0</v>
      </c>
      <c r="N183" s="108">
        <v>0</v>
      </c>
      <c r="O183" s="101"/>
    </row>
    <row r="184" spans="1:15" ht="12.75" customHeight="1">
      <c r="A184" s="111" t="s">
        <v>253</v>
      </c>
      <c r="B184" s="103">
        <f t="shared" si="3"/>
        <v>14</v>
      </c>
      <c r="C184" s="112">
        <v>2</v>
      </c>
      <c r="D184" s="112">
        <v>1</v>
      </c>
      <c r="E184" s="112">
        <v>4</v>
      </c>
      <c r="F184" s="112">
        <v>1</v>
      </c>
      <c r="G184" s="112">
        <v>1</v>
      </c>
      <c r="H184" s="112">
        <v>0</v>
      </c>
      <c r="I184" s="112">
        <v>0</v>
      </c>
      <c r="J184" s="112">
        <v>1</v>
      </c>
      <c r="K184" s="112">
        <v>3</v>
      </c>
      <c r="L184" s="112">
        <v>0</v>
      </c>
      <c r="M184" s="112">
        <v>0</v>
      </c>
      <c r="N184" s="112">
        <v>1</v>
      </c>
      <c r="O184" s="101"/>
    </row>
    <row r="185" spans="1:15" ht="12.75" customHeight="1">
      <c r="A185" s="106" t="s">
        <v>51</v>
      </c>
      <c r="B185" s="107">
        <f t="shared" si="3"/>
        <v>13</v>
      </c>
      <c r="C185" s="108">
        <v>2</v>
      </c>
      <c r="D185" s="108">
        <v>1</v>
      </c>
      <c r="E185" s="108">
        <v>4</v>
      </c>
      <c r="F185" s="108">
        <v>1</v>
      </c>
      <c r="G185" s="108">
        <v>1</v>
      </c>
      <c r="H185" s="108">
        <v>0</v>
      </c>
      <c r="I185" s="108">
        <v>0</v>
      </c>
      <c r="J185" s="108">
        <v>1</v>
      </c>
      <c r="K185" s="108">
        <v>2</v>
      </c>
      <c r="L185" s="108">
        <v>0</v>
      </c>
      <c r="M185" s="108">
        <v>0</v>
      </c>
      <c r="N185" s="108">
        <v>1</v>
      </c>
      <c r="O185" s="101"/>
    </row>
    <row r="186" spans="1:15" ht="12.75" customHeight="1">
      <c r="A186" s="106" t="s">
        <v>227</v>
      </c>
      <c r="B186" s="107">
        <f t="shared" si="3"/>
        <v>1</v>
      </c>
      <c r="C186" s="107">
        <v>0</v>
      </c>
      <c r="D186" s="107">
        <v>0</v>
      </c>
      <c r="E186" s="107">
        <v>0</v>
      </c>
      <c r="F186" s="107">
        <v>0</v>
      </c>
      <c r="G186" s="107">
        <v>0</v>
      </c>
      <c r="H186" s="107">
        <v>0</v>
      </c>
      <c r="I186" s="107">
        <v>0</v>
      </c>
      <c r="J186" s="107">
        <v>0</v>
      </c>
      <c r="K186" s="107">
        <v>1</v>
      </c>
      <c r="L186" s="107">
        <v>0</v>
      </c>
      <c r="M186" s="107">
        <v>0</v>
      </c>
      <c r="N186" s="107">
        <v>0</v>
      </c>
      <c r="O186" s="101"/>
    </row>
    <row r="187" spans="1:15" ht="12.75" customHeight="1">
      <c r="A187" s="111" t="s">
        <v>254</v>
      </c>
      <c r="B187" s="103">
        <f t="shared" si="3"/>
        <v>258</v>
      </c>
      <c r="C187" s="112">
        <v>17</v>
      </c>
      <c r="D187" s="112">
        <v>17</v>
      </c>
      <c r="E187" s="112">
        <v>16</v>
      </c>
      <c r="F187" s="112">
        <v>20</v>
      </c>
      <c r="G187" s="112">
        <v>19</v>
      </c>
      <c r="H187" s="112">
        <v>19</v>
      </c>
      <c r="I187" s="112">
        <v>29</v>
      </c>
      <c r="J187" s="112">
        <v>25</v>
      </c>
      <c r="K187" s="112">
        <v>23</v>
      </c>
      <c r="L187" s="112">
        <v>16</v>
      </c>
      <c r="M187" s="112">
        <v>29</v>
      </c>
      <c r="N187" s="112">
        <v>28</v>
      </c>
      <c r="O187" s="101"/>
    </row>
    <row r="188" spans="1:15" ht="12.75" customHeight="1">
      <c r="A188" s="106" t="s">
        <v>53</v>
      </c>
      <c r="B188" s="107">
        <f t="shared" si="3"/>
        <v>3</v>
      </c>
      <c r="C188" s="107">
        <v>0</v>
      </c>
      <c r="D188" s="107">
        <v>0</v>
      </c>
      <c r="E188" s="107">
        <v>0</v>
      </c>
      <c r="F188" s="107">
        <v>0</v>
      </c>
      <c r="G188" s="107">
        <v>0</v>
      </c>
      <c r="H188" s="107">
        <v>0</v>
      </c>
      <c r="I188" s="107">
        <v>0</v>
      </c>
      <c r="J188" s="107">
        <v>0</v>
      </c>
      <c r="K188" s="107">
        <v>0</v>
      </c>
      <c r="L188" s="107">
        <v>1</v>
      </c>
      <c r="M188" s="107">
        <v>1</v>
      </c>
      <c r="N188" s="107">
        <v>1</v>
      </c>
      <c r="O188" s="101"/>
    </row>
    <row r="189" spans="1:15" ht="12.75" customHeight="1">
      <c r="A189" s="106" t="s">
        <v>51</v>
      </c>
      <c r="B189" s="107">
        <f t="shared" si="3"/>
        <v>58</v>
      </c>
      <c r="C189" s="108">
        <v>7</v>
      </c>
      <c r="D189" s="108">
        <v>3</v>
      </c>
      <c r="E189" s="108">
        <v>3</v>
      </c>
      <c r="F189" s="108">
        <v>3</v>
      </c>
      <c r="G189" s="108">
        <v>4</v>
      </c>
      <c r="H189" s="108">
        <v>3</v>
      </c>
      <c r="I189" s="108">
        <v>7</v>
      </c>
      <c r="J189" s="108">
        <v>3</v>
      </c>
      <c r="K189" s="108">
        <v>7</v>
      </c>
      <c r="L189" s="108">
        <v>8</v>
      </c>
      <c r="M189" s="108">
        <v>8</v>
      </c>
      <c r="N189" s="108">
        <v>2</v>
      </c>
      <c r="O189" s="101"/>
    </row>
    <row r="190" spans="1:15" ht="12.75" customHeight="1">
      <c r="A190" s="106" t="s">
        <v>229</v>
      </c>
      <c r="B190" s="107">
        <f t="shared" si="3"/>
        <v>21</v>
      </c>
      <c r="C190" s="108">
        <v>0</v>
      </c>
      <c r="D190" s="108">
        <v>0</v>
      </c>
      <c r="E190" s="108">
        <v>0</v>
      </c>
      <c r="F190" s="108">
        <v>0</v>
      </c>
      <c r="G190" s="108">
        <v>0</v>
      </c>
      <c r="H190" s="108">
        <v>0</v>
      </c>
      <c r="I190" s="108">
        <v>0</v>
      </c>
      <c r="J190" s="108">
        <v>3</v>
      </c>
      <c r="K190" s="108">
        <v>3</v>
      </c>
      <c r="L190" s="108">
        <v>3</v>
      </c>
      <c r="M190" s="108">
        <v>4</v>
      </c>
      <c r="N190" s="108">
        <v>8</v>
      </c>
      <c r="O190" s="101"/>
    </row>
    <row r="191" spans="1:15" ht="12.75" customHeight="1">
      <c r="A191" s="106" t="s">
        <v>87</v>
      </c>
      <c r="B191" s="107">
        <f t="shared" si="3"/>
        <v>129</v>
      </c>
      <c r="C191" s="108">
        <v>7</v>
      </c>
      <c r="D191" s="108">
        <v>12</v>
      </c>
      <c r="E191" s="108">
        <v>10</v>
      </c>
      <c r="F191" s="108">
        <v>13</v>
      </c>
      <c r="G191" s="108">
        <v>13</v>
      </c>
      <c r="H191" s="108">
        <v>13</v>
      </c>
      <c r="I191" s="108">
        <v>14</v>
      </c>
      <c r="J191" s="108">
        <v>12</v>
      </c>
      <c r="K191" s="108">
        <v>11</v>
      </c>
      <c r="L191" s="108">
        <v>1</v>
      </c>
      <c r="M191" s="108">
        <v>10</v>
      </c>
      <c r="N191" s="108">
        <v>13</v>
      </c>
      <c r="O191" s="101"/>
    </row>
    <row r="192" spans="1:15" ht="12.75" customHeight="1">
      <c r="A192" s="106" t="s">
        <v>227</v>
      </c>
      <c r="B192" s="107">
        <f t="shared" si="3"/>
        <v>30</v>
      </c>
      <c r="C192" s="108">
        <v>3</v>
      </c>
      <c r="D192" s="108">
        <v>0</v>
      </c>
      <c r="E192" s="108">
        <v>2</v>
      </c>
      <c r="F192" s="108">
        <v>3</v>
      </c>
      <c r="G192" s="108">
        <v>1</v>
      </c>
      <c r="H192" s="108">
        <v>3</v>
      </c>
      <c r="I192" s="108">
        <v>4</v>
      </c>
      <c r="J192" s="108">
        <v>6</v>
      </c>
      <c r="K192" s="108">
        <v>1</v>
      </c>
      <c r="L192" s="108">
        <v>3</v>
      </c>
      <c r="M192" s="108">
        <v>1</v>
      </c>
      <c r="N192" s="108">
        <v>3</v>
      </c>
      <c r="O192" s="101"/>
    </row>
    <row r="193" spans="1:15" s="8" customFormat="1" ht="12.75" customHeight="1">
      <c r="A193" s="106" t="s">
        <v>67</v>
      </c>
      <c r="B193" s="107">
        <f t="shared" si="3"/>
        <v>2</v>
      </c>
      <c r="C193" s="108">
        <v>0</v>
      </c>
      <c r="D193" s="108">
        <v>0</v>
      </c>
      <c r="E193" s="108">
        <v>0</v>
      </c>
      <c r="F193" s="108">
        <v>0</v>
      </c>
      <c r="G193" s="108">
        <v>0</v>
      </c>
      <c r="H193" s="108">
        <v>0</v>
      </c>
      <c r="I193" s="108">
        <v>2</v>
      </c>
      <c r="J193" s="108">
        <v>0</v>
      </c>
      <c r="K193" s="108">
        <v>0</v>
      </c>
      <c r="L193" s="108">
        <v>0</v>
      </c>
      <c r="M193" s="108">
        <v>0</v>
      </c>
      <c r="N193" s="108">
        <v>0</v>
      </c>
      <c r="O193" s="101"/>
    </row>
    <row r="194" spans="1:15" ht="12.75" customHeight="1">
      <c r="A194" s="106" t="s">
        <v>56</v>
      </c>
      <c r="B194" s="107">
        <f t="shared" si="3"/>
        <v>13</v>
      </c>
      <c r="C194" s="108">
        <v>0</v>
      </c>
      <c r="D194" s="108">
        <v>2</v>
      </c>
      <c r="E194" s="108">
        <v>1</v>
      </c>
      <c r="F194" s="108">
        <v>1</v>
      </c>
      <c r="G194" s="108">
        <v>1</v>
      </c>
      <c r="H194" s="108">
        <v>0</v>
      </c>
      <c r="I194" s="108">
        <v>1</v>
      </c>
      <c r="J194" s="108">
        <v>1</v>
      </c>
      <c r="K194" s="108">
        <v>1</v>
      </c>
      <c r="L194" s="108">
        <v>0</v>
      </c>
      <c r="M194" s="108">
        <v>4</v>
      </c>
      <c r="N194" s="108">
        <v>1</v>
      </c>
      <c r="O194" s="101"/>
    </row>
    <row r="195" spans="1:15" s="8" customFormat="1" ht="12.75" customHeight="1">
      <c r="A195" s="106" t="s">
        <v>52</v>
      </c>
      <c r="B195" s="107">
        <f t="shared" si="3"/>
        <v>2</v>
      </c>
      <c r="C195" s="108">
        <v>0</v>
      </c>
      <c r="D195" s="108">
        <v>0</v>
      </c>
      <c r="E195" s="108">
        <v>0</v>
      </c>
      <c r="F195" s="108">
        <v>0</v>
      </c>
      <c r="G195" s="108">
        <v>0</v>
      </c>
      <c r="H195" s="108">
        <v>0</v>
      </c>
      <c r="I195" s="108">
        <v>1</v>
      </c>
      <c r="J195" s="108">
        <v>0</v>
      </c>
      <c r="K195" s="108">
        <v>0</v>
      </c>
      <c r="L195" s="108">
        <v>0</v>
      </c>
      <c r="M195" s="108">
        <v>1</v>
      </c>
      <c r="N195" s="108">
        <v>0</v>
      </c>
      <c r="O195" s="101"/>
    </row>
    <row r="196" spans="1:15" ht="12.75" customHeight="1">
      <c r="A196" s="111" t="s">
        <v>255</v>
      </c>
      <c r="B196" s="103">
        <f t="shared" si="3"/>
        <v>20</v>
      </c>
      <c r="C196" s="112">
        <v>3</v>
      </c>
      <c r="D196" s="112">
        <v>2</v>
      </c>
      <c r="E196" s="112">
        <v>1</v>
      </c>
      <c r="F196" s="112">
        <v>1</v>
      </c>
      <c r="G196" s="112">
        <v>3</v>
      </c>
      <c r="H196" s="112">
        <v>1</v>
      </c>
      <c r="I196" s="112">
        <v>2</v>
      </c>
      <c r="J196" s="112">
        <v>3</v>
      </c>
      <c r="K196" s="112">
        <v>0</v>
      </c>
      <c r="L196" s="112">
        <v>3</v>
      </c>
      <c r="M196" s="112">
        <v>1</v>
      </c>
      <c r="N196" s="112">
        <v>0</v>
      </c>
      <c r="O196" s="101"/>
    </row>
    <row r="197" spans="1:15" ht="12.75" customHeight="1">
      <c r="A197" s="106" t="s">
        <v>51</v>
      </c>
      <c r="B197" s="107">
        <f t="shared" si="3"/>
        <v>19</v>
      </c>
      <c r="C197" s="108">
        <v>2</v>
      </c>
      <c r="D197" s="108">
        <v>2</v>
      </c>
      <c r="E197" s="108">
        <v>1</v>
      </c>
      <c r="F197" s="108">
        <v>1</v>
      </c>
      <c r="G197" s="108">
        <v>3</v>
      </c>
      <c r="H197" s="108">
        <v>1</v>
      </c>
      <c r="I197" s="108">
        <v>2</v>
      </c>
      <c r="J197" s="108">
        <v>3</v>
      </c>
      <c r="K197" s="108">
        <v>0</v>
      </c>
      <c r="L197" s="108">
        <v>3</v>
      </c>
      <c r="M197" s="108">
        <v>1</v>
      </c>
      <c r="N197" s="108">
        <v>0</v>
      </c>
      <c r="O197" s="101"/>
    </row>
    <row r="198" spans="1:15" s="8" customFormat="1" ht="12.75" customHeight="1">
      <c r="A198" s="106" t="s">
        <v>63</v>
      </c>
      <c r="B198" s="107">
        <f t="shared" si="3"/>
        <v>1</v>
      </c>
      <c r="C198" s="107">
        <v>1</v>
      </c>
      <c r="D198" s="107">
        <v>0</v>
      </c>
      <c r="E198" s="107">
        <v>0</v>
      </c>
      <c r="F198" s="107">
        <v>0</v>
      </c>
      <c r="G198" s="107">
        <v>0</v>
      </c>
      <c r="H198" s="107">
        <v>0</v>
      </c>
      <c r="I198" s="107">
        <v>0</v>
      </c>
      <c r="J198" s="107">
        <v>0</v>
      </c>
      <c r="K198" s="107">
        <v>0</v>
      </c>
      <c r="L198" s="107">
        <v>0</v>
      </c>
      <c r="M198" s="107">
        <v>0</v>
      </c>
      <c r="N198" s="107">
        <v>0</v>
      </c>
      <c r="O198" s="101"/>
    </row>
    <row r="199" spans="1:15" s="8" customFormat="1" ht="12.75" customHeight="1">
      <c r="A199" s="111" t="s">
        <v>256</v>
      </c>
      <c r="B199" s="103">
        <f t="shared" si="3"/>
        <v>9</v>
      </c>
      <c r="C199" s="112">
        <v>0</v>
      </c>
      <c r="D199" s="112">
        <v>0</v>
      </c>
      <c r="E199" s="112">
        <v>0</v>
      </c>
      <c r="F199" s="112">
        <v>0</v>
      </c>
      <c r="G199" s="112">
        <v>0</v>
      </c>
      <c r="H199" s="112">
        <v>0</v>
      </c>
      <c r="I199" s="112">
        <v>0</v>
      </c>
      <c r="J199" s="112">
        <v>1</v>
      </c>
      <c r="K199" s="112">
        <v>2</v>
      </c>
      <c r="L199" s="112">
        <v>2</v>
      </c>
      <c r="M199" s="112">
        <v>2</v>
      </c>
      <c r="N199" s="112">
        <v>2</v>
      </c>
      <c r="O199" s="101"/>
    </row>
    <row r="200" spans="1:15" ht="12.75" customHeight="1">
      <c r="A200" s="106" t="s">
        <v>51</v>
      </c>
      <c r="B200" s="107">
        <f t="shared" si="3"/>
        <v>8</v>
      </c>
      <c r="C200" s="108">
        <v>0</v>
      </c>
      <c r="D200" s="108">
        <v>0</v>
      </c>
      <c r="E200" s="108">
        <v>0</v>
      </c>
      <c r="F200" s="108">
        <v>0</v>
      </c>
      <c r="G200" s="108">
        <v>0</v>
      </c>
      <c r="H200" s="108">
        <v>0</v>
      </c>
      <c r="I200" s="108">
        <v>0</v>
      </c>
      <c r="J200" s="108">
        <v>1</v>
      </c>
      <c r="K200" s="108">
        <v>2</v>
      </c>
      <c r="L200" s="108">
        <v>1</v>
      </c>
      <c r="M200" s="108">
        <v>2</v>
      </c>
      <c r="N200" s="108">
        <v>2</v>
      </c>
      <c r="O200" s="101"/>
    </row>
    <row r="201" spans="1:15" s="8" customFormat="1" ht="12.75" customHeight="1">
      <c r="A201" s="106" t="s">
        <v>227</v>
      </c>
      <c r="B201" s="107">
        <f t="shared" ref="B201:B264" si="4">+SUM(C201:N201)</f>
        <v>1</v>
      </c>
      <c r="C201" s="108">
        <v>0</v>
      </c>
      <c r="D201" s="108">
        <v>0</v>
      </c>
      <c r="E201" s="108">
        <v>0</v>
      </c>
      <c r="F201" s="108">
        <v>0</v>
      </c>
      <c r="G201" s="108">
        <v>0</v>
      </c>
      <c r="H201" s="108">
        <v>0</v>
      </c>
      <c r="I201" s="108">
        <v>0</v>
      </c>
      <c r="J201" s="108">
        <v>0</v>
      </c>
      <c r="K201" s="108">
        <v>0</v>
      </c>
      <c r="L201" s="108">
        <v>1</v>
      </c>
      <c r="M201" s="108">
        <v>0</v>
      </c>
      <c r="N201" s="108">
        <v>0</v>
      </c>
      <c r="O201" s="101"/>
    </row>
    <row r="202" spans="1:15" ht="12.75" customHeight="1">
      <c r="A202" s="111" t="s">
        <v>24</v>
      </c>
      <c r="B202" s="103">
        <f t="shared" si="4"/>
        <v>725</v>
      </c>
      <c r="C202" s="103">
        <v>60</v>
      </c>
      <c r="D202" s="103">
        <v>51</v>
      </c>
      <c r="E202" s="103">
        <v>54</v>
      </c>
      <c r="F202" s="103">
        <v>52</v>
      </c>
      <c r="G202" s="103">
        <v>69</v>
      </c>
      <c r="H202" s="103">
        <v>65</v>
      </c>
      <c r="I202" s="103">
        <v>69</v>
      </c>
      <c r="J202" s="103">
        <v>57</v>
      </c>
      <c r="K202" s="103">
        <v>63</v>
      </c>
      <c r="L202" s="103">
        <v>63</v>
      </c>
      <c r="M202" s="103">
        <v>61</v>
      </c>
      <c r="N202" s="103">
        <v>61</v>
      </c>
      <c r="O202" s="101"/>
    </row>
    <row r="203" spans="1:15" s="8" customFormat="1" ht="12.75" customHeight="1">
      <c r="A203" s="106" t="s">
        <v>53</v>
      </c>
      <c r="B203" s="107">
        <f t="shared" si="4"/>
        <v>1</v>
      </c>
      <c r="C203" s="108">
        <v>0</v>
      </c>
      <c r="D203" s="108">
        <v>0</v>
      </c>
      <c r="E203" s="108">
        <v>0</v>
      </c>
      <c r="F203" s="108">
        <v>0</v>
      </c>
      <c r="G203" s="108">
        <v>0</v>
      </c>
      <c r="H203" s="108">
        <v>0</v>
      </c>
      <c r="I203" s="108">
        <v>1</v>
      </c>
      <c r="J203" s="108">
        <v>0</v>
      </c>
      <c r="K203" s="108">
        <v>0</v>
      </c>
      <c r="L203" s="108">
        <v>0</v>
      </c>
      <c r="M203" s="108">
        <v>0</v>
      </c>
      <c r="N203" s="108">
        <v>0</v>
      </c>
      <c r="O203" s="101"/>
    </row>
    <row r="204" spans="1:15" ht="12.75" customHeight="1">
      <c r="A204" s="106" t="s">
        <v>51</v>
      </c>
      <c r="B204" s="107">
        <f t="shared" si="4"/>
        <v>606</v>
      </c>
      <c r="C204" s="108">
        <v>42</v>
      </c>
      <c r="D204" s="108">
        <v>39</v>
      </c>
      <c r="E204" s="108">
        <v>43</v>
      </c>
      <c r="F204" s="108">
        <v>43</v>
      </c>
      <c r="G204" s="108">
        <v>62</v>
      </c>
      <c r="H204" s="108">
        <v>53</v>
      </c>
      <c r="I204" s="108">
        <v>60</v>
      </c>
      <c r="J204" s="108">
        <v>50</v>
      </c>
      <c r="K204" s="108">
        <v>57</v>
      </c>
      <c r="L204" s="108">
        <v>54</v>
      </c>
      <c r="M204" s="108">
        <v>52</v>
      </c>
      <c r="N204" s="108">
        <v>51</v>
      </c>
      <c r="O204" s="101"/>
    </row>
    <row r="205" spans="1:15" s="8" customFormat="1" ht="12.75" customHeight="1">
      <c r="A205" s="106" t="s">
        <v>227</v>
      </c>
      <c r="B205" s="107">
        <f t="shared" si="4"/>
        <v>22</v>
      </c>
      <c r="C205" s="108">
        <v>4</v>
      </c>
      <c r="D205" s="108">
        <v>1</v>
      </c>
      <c r="E205" s="108">
        <v>1</v>
      </c>
      <c r="F205" s="108">
        <v>1</v>
      </c>
      <c r="G205" s="108">
        <v>3</v>
      </c>
      <c r="H205" s="108">
        <v>3</v>
      </c>
      <c r="I205" s="108">
        <v>4</v>
      </c>
      <c r="J205" s="108">
        <v>1</v>
      </c>
      <c r="K205" s="108">
        <v>0</v>
      </c>
      <c r="L205" s="108">
        <v>1</v>
      </c>
      <c r="M205" s="108">
        <v>1</v>
      </c>
      <c r="N205" s="108">
        <v>2</v>
      </c>
      <c r="O205" s="101"/>
    </row>
    <row r="206" spans="1:15" ht="12.75" customHeight="1">
      <c r="A206" s="106" t="s">
        <v>56</v>
      </c>
      <c r="B206" s="107">
        <f t="shared" si="4"/>
        <v>96</v>
      </c>
      <c r="C206" s="108">
        <v>14</v>
      </c>
      <c r="D206" s="108">
        <v>11</v>
      </c>
      <c r="E206" s="108">
        <v>10</v>
      </c>
      <c r="F206" s="108">
        <v>8</v>
      </c>
      <c r="G206" s="108">
        <v>4</v>
      </c>
      <c r="H206" s="108">
        <v>9</v>
      </c>
      <c r="I206" s="108">
        <v>4</v>
      </c>
      <c r="J206" s="108">
        <v>6</v>
      </c>
      <c r="K206" s="108">
        <v>6</v>
      </c>
      <c r="L206" s="108">
        <v>8</v>
      </c>
      <c r="M206" s="108">
        <v>8</v>
      </c>
      <c r="N206" s="108">
        <v>8</v>
      </c>
      <c r="O206" s="101"/>
    </row>
    <row r="207" spans="1:15" ht="12.75" customHeight="1">
      <c r="A207" s="111" t="s">
        <v>257</v>
      </c>
      <c r="B207" s="103">
        <f t="shared" si="4"/>
        <v>1</v>
      </c>
      <c r="C207" s="112">
        <v>0</v>
      </c>
      <c r="D207" s="112">
        <v>0</v>
      </c>
      <c r="E207" s="112">
        <v>0</v>
      </c>
      <c r="F207" s="112">
        <v>0</v>
      </c>
      <c r="G207" s="112">
        <v>0</v>
      </c>
      <c r="H207" s="112">
        <v>0</v>
      </c>
      <c r="I207" s="112">
        <v>0</v>
      </c>
      <c r="J207" s="112">
        <v>1</v>
      </c>
      <c r="K207" s="112">
        <v>0</v>
      </c>
      <c r="L207" s="112">
        <v>0</v>
      </c>
      <c r="M207" s="112">
        <v>0</v>
      </c>
      <c r="N207" s="112">
        <v>0</v>
      </c>
      <c r="O207" s="101"/>
    </row>
    <row r="208" spans="1:15" ht="12.75" customHeight="1">
      <c r="A208" s="106" t="s">
        <v>51</v>
      </c>
      <c r="B208" s="107">
        <f t="shared" si="4"/>
        <v>1</v>
      </c>
      <c r="C208" s="108">
        <v>0</v>
      </c>
      <c r="D208" s="108">
        <v>0</v>
      </c>
      <c r="E208" s="108">
        <v>0</v>
      </c>
      <c r="F208" s="108">
        <v>0</v>
      </c>
      <c r="G208" s="108">
        <v>0</v>
      </c>
      <c r="H208" s="108">
        <v>0</v>
      </c>
      <c r="I208" s="108">
        <v>0</v>
      </c>
      <c r="J208" s="108">
        <v>1</v>
      </c>
      <c r="K208" s="108">
        <v>0</v>
      </c>
      <c r="L208" s="108">
        <v>0</v>
      </c>
      <c r="M208" s="108">
        <v>0</v>
      </c>
      <c r="N208" s="108">
        <v>0</v>
      </c>
      <c r="O208" s="101"/>
    </row>
    <row r="209" spans="1:15" ht="12.75" customHeight="1">
      <c r="A209" s="111" t="s">
        <v>79</v>
      </c>
      <c r="B209" s="103">
        <f t="shared" si="4"/>
        <v>3</v>
      </c>
      <c r="C209" s="103">
        <v>0</v>
      </c>
      <c r="D209" s="103">
        <v>0</v>
      </c>
      <c r="E209" s="103">
        <v>0</v>
      </c>
      <c r="F209" s="103">
        <v>0</v>
      </c>
      <c r="G209" s="103">
        <v>0</v>
      </c>
      <c r="H209" s="103">
        <v>0</v>
      </c>
      <c r="I209" s="103">
        <v>1</v>
      </c>
      <c r="J209" s="103">
        <v>0</v>
      </c>
      <c r="K209" s="103">
        <v>0</v>
      </c>
      <c r="L209" s="103">
        <v>0</v>
      </c>
      <c r="M209" s="103">
        <v>1</v>
      </c>
      <c r="N209" s="103">
        <v>1</v>
      </c>
      <c r="O209" s="101"/>
    </row>
    <row r="210" spans="1:15" ht="12.75" customHeight="1">
      <c r="A210" s="106" t="s">
        <v>229</v>
      </c>
      <c r="B210" s="107">
        <f t="shared" si="4"/>
        <v>1</v>
      </c>
      <c r="C210" s="108">
        <v>0</v>
      </c>
      <c r="D210" s="108">
        <v>0</v>
      </c>
      <c r="E210" s="108">
        <v>0</v>
      </c>
      <c r="F210" s="108">
        <v>0</v>
      </c>
      <c r="G210" s="108">
        <v>0</v>
      </c>
      <c r="H210" s="108">
        <v>0</v>
      </c>
      <c r="I210" s="108">
        <v>0</v>
      </c>
      <c r="J210" s="108">
        <v>0</v>
      </c>
      <c r="K210" s="108">
        <v>0</v>
      </c>
      <c r="L210" s="108">
        <v>0</v>
      </c>
      <c r="M210" s="108">
        <v>0</v>
      </c>
      <c r="N210" s="108">
        <v>1</v>
      </c>
      <c r="O210" s="101"/>
    </row>
    <row r="211" spans="1:15" ht="12.75" customHeight="1">
      <c r="A211" s="106" t="s">
        <v>56</v>
      </c>
      <c r="B211" s="107">
        <f t="shared" si="4"/>
        <v>2</v>
      </c>
      <c r="C211" s="108">
        <v>0</v>
      </c>
      <c r="D211" s="108">
        <v>0</v>
      </c>
      <c r="E211" s="108">
        <v>0</v>
      </c>
      <c r="F211" s="108">
        <v>0</v>
      </c>
      <c r="G211" s="108">
        <v>0</v>
      </c>
      <c r="H211" s="108">
        <v>0</v>
      </c>
      <c r="I211" s="108">
        <v>1</v>
      </c>
      <c r="J211" s="108">
        <v>0</v>
      </c>
      <c r="K211" s="108">
        <v>0</v>
      </c>
      <c r="L211" s="108">
        <v>0</v>
      </c>
      <c r="M211" s="108">
        <v>1</v>
      </c>
      <c r="N211" s="108">
        <v>0</v>
      </c>
      <c r="O211" s="101"/>
    </row>
    <row r="212" spans="1:15" ht="12.75" customHeight="1">
      <c r="A212" s="111" t="s">
        <v>25</v>
      </c>
      <c r="B212" s="103">
        <f t="shared" si="4"/>
        <v>240</v>
      </c>
      <c r="C212" s="112">
        <v>10</v>
      </c>
      <c r="D212" s="112">
        <v>22</v>
      </c>
      <c r="E212" s="112">
        <v>22</v>
      </c>
      <c r="F212" s="112">
        <v>17</v>
      </c>
      <c r="G212" s="112">
        <v>20</v>
      </c>
      <c r="H212" s="112">
        <v>26</v>
      </c>
      <c r="I212" s="112">
        <v>21</v>
      </c>
      <c r="J212" s="112">
        <v>17</v>
      </c>
      <c r="K212" s="112">
        <v>23</v>
      </c>
      <c r="L212" s="112">
        <v>22</v>
      </c>
      <c r="M212" s="112">
        <v>19</v>
      </c>
      <c r="N212" s="112">
        <v>21</v>
      </c>
      <c r="O212" s="101"/>
    </row>
    <row r="213" spans="1:15" ht="12.75" customHeight="1">
      <c r="A213" s="106" t="s">
        <v>53</v>
      </c>
      <c r="B213" s="107">
        <f t="shared" si="4"/>
        <v>1</v>
      </c>
      <c r="C213" s="108">
        <v>0</v>
      </c>
      <c r="D213" s="108">
        <v>0</v>
      </c>
      <c r="E213" s="108">
        <v>0</v>
      </c>
      <c r="F213" s="108">
        <v>0</v>
      </c>
      <c r="G213" s="108">
        <v>0</v>
      </c>
      <c r="H213" s="108">
        <v>0</v>
      </c>
      <c r="I213" s="108">
        <v>0</v>
      </c>
      <c r="J213" s="108">
        <v>0</v>
      </c>
      <c r="K213" s="108">
        <v>0</v>
      </c>
      <c r="L213" s="108">
        <v>0</v>
      </c>
      <c r="M213" s="108">
        <v>1</v>
      </c>
      <c r="N213" s="108">
        <v>0</v>
      </c>
      <c r="O213" s="101"/>
    </row>
    <row r="214" spans="1:15" ht="12.75" customHeight="1">
      <c r="A214" s="106" t="s">
        <v>51</v>
      </c>
      <c r="B214" s="107">
        <f t="shared" si="4"/>
        <v>71</v>
      </c>
      <c r="C214" s="108">
        <v>7</v>
      </c>
      <c r="D214" s="108">
        <v>7</v>
      </c>
      <c r="E214" s="108">
        <v>9</v>
      </c>
      <c r="F214" s="108">
        <v>7</v>
      </c>
      <c r="G214" s="108">
        <v>5</v>
      </c>
      <c r="H214" s="108">
        <v>11</v>
      </c>
      <c r="I214" s="108">
        <v>3</v>
      </c>
      <c r="J214" s="108">
        <v>2</v>
      </c>
      <c r="K214" s="108">
        <v>8</v>
      </c>
      <c r="L214" s="108">
        <v>5</v>
      </c>
      <c r="M214" s="108">
        <v>5</v>
      </c>
      <c r="N214" s="108">
        <v>2</v>
      </c>
      <c r="O214" s="101"/>
    </row>
    <row r="215" spans="1:15" ht="12.75" customHeight="1">
      <c r="A215" s="106" t="s">
        <v>229</v>
      </c>
      <c r="B215" s="107">
        <f t="shared" si="4"/>
        <v>12</v>
      </c>
      <c r="C215" s="107">
        <v>0</v>
      </c>
      <c r="D215" s="107">
        <v>0</v>
      </c>
      <c r="E215" s="107">
        <v>1</v>
      </c>
      <c r="F215" s="107">
        <v>0</v>
      </c>
      <c r="G215" s="107">
        <v>0</v>
      </c>
      <c r="H215" s="107">
        <v>0</v>
      </c>
      <c r="I215" s="107">
        <v>0</v>
      </c>
      <c r="J215" s="107">
        <v>0</v>
      </c>
      <c r="K215" s="107">
        <v>0</v>
      </c>
      <c r="L215" s="107">
        <v>0</v>
      </c>
      <c r="M215" s="107">
        <v>4</v>
      </c>
      <c r="N215" s="107">
        <v>7</v>
      </c>
      <c r="O215" s="101"/>
    </row>
    <row r="216" spans="1:15" ht="12.75" customHeight="1">
      <c r="A216" s="106" t="s">
        <v>227</v>
      </c>
      <c r="B216" s="107">
        <f t="shared" si="4"/>
        <v>8</v>
      </c>
      <c r="C216" s="108">
        <v>0</v>
      </c>
      <c r="D216" s="108">
        <v>2</v>
      </c>
      <c r="E216" s="108">
        <v>1</v>
      </c>
      <c r="F216" s="108">
        <v>2</v>
      </c>
      <c r="G216" s="108">
        <v>0</v>
      </c>
      <c r="H216" s="108">
        <v>1</v>
      </c>
      <c r="I216" s="108">
        <v>0</v>
      </c>
      <c r="J216" s="108">
        <v>1</v>
      </c>
      <c r="K216" s="108">
        <v>0</v>
      </c>
      <c r="L216" s="108">
        <v>0</v>
      </c>
      <c r="M216" s="108">
        <v>0</v>
      </c>
      <c r="N216" s="108">
        <v>1</v>
      </c>
      <c r="O216" s="101"/>
    </row>
    <row r="217" spans="1:15" ht="12.75" customHeight="1">
      <c r="A217" s="106" t="s">
        <v>56</v>
      </c>
      <c r="B217" s="107">
        <f t="shared" si="4"/>
        <v>145</v>
      </c>
      <c r="C217" s="107">
        <v>3</v>
      </c>
      <c r="D217" s="107">
        <v>12</v>
      </c>
      <c r="E217" s="107">
        <v>11</v>
      </c>
      <c r="F217" s="107">
        <v>8</v>
      </c>
      <c r="G217" s="107">
        <v>15</v>
      </c>
      <c r="H217" s="107">
        <v>14</v>
      </c>
      <c r="I217" s="107">
        <v>18</v>
      </c>
      <c r="J217" s="107">
        <v>14</v>
      </c>
      <c r="K217" s="107">
        <v>15</v>
      </c>
      <c r="L217" s="107">
        <v>17</v>
      </c>
      <c r="M217" s="107">
        <v>7</v>
      </c>
      <c r="N217" s="107">
        <v>11</v>
      </c>
      <c r="O217" s="101"/>
    </row>
    <row r="218" spans="1:15" ht="12.75" customHeight="1">
      <c r="A218" s="106" t="s">
        <v>52</v>
      </c>
      <c r="B218" s="107">
        <f t="shared" si="4"/>
        <v>3</v>
      </c>
      <c r="C218" s="108">
        <v>0</v>
      </c>
      <c r="D218" s="108">
        <v>1</v>
      </c>
      <c r="E218" s="108">
        <v>0</v>
      </c>
      <c r="F218" s="108">
        <v>0</v>
      </c>
      <c r="G218" s="108">
        <v>0</v>
      </c>
      <c r="H218" s="108">
        <v>0</v>
      </c>
      <c r="I218" s="108">
        <v>0</v>
      </c>
      <c r="J218" s="108">
        <v>0</v>
      </c>
      <c r="K218" s="108">
        <v>0</v>
      </c>
      <c r="L218" s="108">
        <v>0</v>
      </c>
      <c r="M218" s="108">
        <v>2</v>
      </c>
      <c r="N218" s="108">
        <v>0</v>
      </c>
      <c r="O218" s="101"/>
    </row>
    <row r="219" spans="1:15" ht="12.75" customHeight="1">
      <c r="A219" s="111" t="s">
        <v>103</v>
      </c>
      <c r="B219" s="103">
        <f t="shared" si="4"/>
        <v>1</v>
      </c>
      <c r="C219" s="112">
        <v>0</v>
      </c>
      <c r="D219" s="112">
        <v>0</v>
      </c>
      <c r="E219" s="112">
        <v>0</v>
      </c>
      <c r="F219" s="112">
        <v>0</v>
      </c>
      <c r="G219" s="112">
        <v>0</v>
      </c>
      <c r="H219" s="112">
        <v>0</v>
      </c>
      <c r="I219" s="112">
        <v>0</v>
      </c>
      <c r="J219" s="112">
        <v>0</v>
      </c>
      <c r="K219" s="112">
        <v>1</v>
      </c>
      <c r="L219" s="112">
        <v>0</v>
      </c>
      <c r="M219" s="112">
        <v>0</v>
      </c>
      <c r="N219" s="112">
        <v>0</v>
      </c>
      <c r="O219" s="101"/>
    </row>
    <row r="220" spans="1:15" s="8" customFormat="1" ht="12.75" customHeight="1">
      <c r="A220" s="106" t="s">
        <v>52</v>
      </c>
      <c r="B220" s="107">
        <f t="shared" si="4"/>
        <v>1</v>
      </c>
      <c r="C220" s="108">
        <v>0</v>
      </c>
      <c r="D220" s="108">
        <v>0</v>
      </c>
      <c r="E220" s="108">
        <v>0</v>
      </c>
      <c r="F220" s="108">
        <v>0</v>
      </c>
      <c r="G220" s="108">
        <v>0</v>
      </c>
      <c r="H220" s="108">
        <v>0</v>
      </c>
      <c r="I220" s="108">
        <v>0</v>
      </c>
      <c r="J220" s="108">
        <v>0</v>
      </c>
      <c r="K220" s="108">
        <v>1</v>
      </c>
      <c r="L220" s="108">
        <v>0</v>
      </c>
      <c r="M220" s="108">
        <v>0</v>
      </c>
      <c r="N220" s="108">
        <v>0</v>
      </c>
      <c r="O220" s="101"/>
    </row>
    <row r="221" spans="1:15" ht="12.75" customHeight="1">
      <c r="A221" s="111" t="s">
        <v>258</v>
      </c>
      <c r="B221" s="103">
        <f t="shared" si="4"/>
        <v>3</v>
      </c>
      <c r="C221" s="112">
        <v>0</v>
      </c>
      <c r="D221" s="112">
        <v>0</v>
      </c>
      <c r="E221" s="112">
        <v>0</v>
      </c>
      <c r="F221" s="112">
        <v>0</v>
      </c>
      <c r="G221" s="112">
        <v>0</v>
      </c>
      <c r="H221" s="112">
        <v>1</v>
      </c>
      <c r="I221" s="112">
        <v>1</v>
      </c>
      <c r="J221" s="112">
        <v>0</v>
      </c>
      <c r="K221" s="112">
        <v>0</v>
      </c>
      <c r="L221" s="112">
        <v>0</v>
      </c>
      <c r="M221" s="112">
        <v>0</v>
      </c>
      <c r="N221" s="112">
        <v>1</v>
      </c>
      <c r="O221" s="101"/>
    </row>
    <row r="222" spans="1:15" s="8" customFormat="1" ht="12.75" customHeight="1">
      <c r="A222" s="106" t="s">
        <v>51</v>
      </c>
      <c r="B222" s="107">
        <f t="shared" si="4"/>
        <v>2</v>
      </c>
      <c r="C222" s="108">
        <v>0</v>
      </c>
      <c r="D222" s="108">
        <v>0</v>
      </c>
      <c r="E222" s="108">
        <v>0</v>
      </c>
      <c r="F222" s="108">
        <v>0</v>
      </c>
      <c r="G222" s="108">
        <v>0</v>
      </c>
      <c r="H222" s="108">
        <v>0</v>
      </c>
      <c r="I222" s="108">
        <v>1</v>
      </c>
      <c r="J222" s="108">
        <v>0</v>
      </c>
      <c r="K222" s="108">
        <v>0</v>
      </c>
      <c r="L222" s="108">
        <v>0</v>
      </c>
      <c r="M222" s="108">
        <v>0</v>
      </c>
      <c r="N222" s="108">
        <v>1</v>
      </c>
      <c r="O222" s="101"/>
    </row>
    <row r="223" spans="1:15" s="8" customFormat="1" ht="12.75" customHeight="1">
      <c r="A223" s="106" t="s">
        <v>56</v>
      </c>
      <c r="B223" s="107">
        <f t="shared" si="4"/>
        <v>1</v>
      </c>
      <c r="C223" s="107">
        <v>0</v>
      </c>
      <c r="D223" s="107">
        <v>0</v>
      </c>
      <c r="E223" s="107">
        <v>0</v>
      </c>
      <c r="F223" s="107">
        <v>0</v>
      </c>
      <c r="G223" s="107">
        <v>0</v>
      </c>
      <c r="H223" s="107">
        <v>1</v>
      </c>
      <c r="I223" s="107">
        <v>0</v>
      </c>
      <c r="J223" s="107">
        <v>0</v>
      </c>
      <c r="K223" s="107">
        <v>0</v>
      </c>
      <c r="L223" s="107">
        <v>0</v>
      </c>
      <c r="M223" s="107">
        <v>0</v>
      </c>
      <c r="N223" s="107">
        <v>0</v>
      </c>
      <c r="O223" s="101"/>
    </row>
    <row r="224" spans="1:15" s="8" customFormat="1" ht="12.75" customHeight="1">
      <c r="A224" s="111" t="s">
        <v>26</v>
      </c>
      <c r="B224" s="103">
        <f t="shared" si="4"/>
        <v>49</v>
      </c>
      <c r="C224" s="112">
        <v>4</v>
      </c>
      <c r="D224" s="112">
        <v>2</v>
      </c>
      <c r="E224" s="112">
        <v>3</v>
      </c>
      <c r="F224" s="112">
        <v>2</v>
      </c>
      <c r="G224" s="112">
        <v>7</v>
      </c>
      <c r="H224" s="112">
        <v>4</v>
      </c>
      <c r="I224" s="112">
        <v>5</v>
      </c>
      <c r="J224" s="112">
        <v>5</v>
      </c>
      <c r="K224" s="112">
        <v>3</v>
      </c>
      <c r="L224" s="112">
        <v>2</v>
      </c>
      <c r="M224" s="112">
        <v>6</v>
      </c>
      <c r="N224" s="112">
        <v>6</v>
      </c>
      <c r="O224" s="101"/>
    </row>
    <row r="225" spans="1:15" ht="12.75" customHeight="1">
      <c r="A225" s="106" t="s">
        <v>51</v>
      </c>
      <c r="B225" s="107">
        <f t="shared" si="4"/>
        <v>38</v>
      </c>
      <c r="C225" s="108">
        <v>3</v>
      </c>
      <c r="D225" s="108">
        <v>2</v>
      </c>
      <c r="E225" s="108">
        <v>2</v>
      </c>
      <c r="F225" s="108">
        <v>2</v>
      </c>
      <c r="G225" s="108">
        <v>4</v>
      </c>
      <c r="H225" s="108">
        <v>3</v>
      </c>
      <c r="I225" s="108">
        <v>5</v>
      </c>
      <c r="J225" s="108">
        <v>3</v>
      </c>
      <c r="K225" s="108">
        <v>3</v>
      </c>
      <c r="L225" s="108">
        <v>2</v>
      </c>
      <c r="M225" s="108">
        <v>3</v>
      </c>
      <c r="N225" s="108">
        <v>6</v>
      </c>
      <c r="O225" s="101"/>
    </row>
    <row r="226" spans="1:15" ht="12.75" customHeight="1">
      <c r="A226" s="106" t="s">
        <v>227</v>
      </c>
      <c r="B226" s="107">
        <f t="shared" si="4"/>
        <v>1</v>
      </c>
      <c r="C226" s="108">
        <v>0</v>
      </c>
      <c r="D226" s="108">
        <v>0</v>
      </c>
      <c r="E226" s="108">
        <v>0</v>
      </c>
      <c r="F226" s="108">
        <v>0</v>
      </c>
      <c r="G226" s="108">
        <v>0</v>
      </c>
      <c r="H226" s="108">
        <v>0</v>
      </c>
      <c r="I226" s="108">
        <v>0</v>
      </c>
      <c r="J226" s="108">
        <v>0</v>
      </c>
      <c r="K226" s="108">
        <v>0</v>
      </c>
      <c r="L226" s="108">
        <v>0</v>
      </c>
      <c r="M226" s="108">
        <v>1</v>
      </c>
      <c r="N226" s="108">
        <v>0</v>
      </c>
      <c r="O226" s="101"/>
    </row>
    <row r="227" spans="1:15" ht="12.75" customHeight="1">
      <c r="A227" s="106" t="s">
        <v>56</v>
      </c>
      <c r="B227" s="107">
        <f t="shared" si="4"/>
        <v>8</v>
      </c>
      <c r="C227" s="107">
        <v>1</v>
      </c>
      <c r="D227" s="107">
        <v>0</v>
      </c>
      <c r="E227" s="107">
        <v>0</v>
      </c>
      <c r="F227" s="107">
        <v>0</v>
      </c>
      <c r="G227" s="107">
        <v>3</v>
      </c>
      <c r="H227" s="107">
        <v>1</v>
      </c>
      <c r="I227" s="107">
        <v>0</v>
      </c>
      <c r="J227" s="107">
        <v>2</v>
      </c>
      <c r="K227" s="107">
        <v>0</v>
      </c>
      <c r="L227" s="107">
        <v>0</v>
      </c>
      <c r="M227" s="107">
        <v>1</v>
      </c>
      <c r="N227" s="107">
        <v>0</v>
      </c>
      <c r="O227" s="101"/>
    </row>
    <row r="228" spans="1:15" s="8" customFormat="1" ht="12.75" customHeight="1">
      <c r="A228" s="106" t="s">
        <v>52</v>
      </c>
      <c r="B228" s="107">
        <f t="shared" si="4"/>
        <v>2</v>
      </c>
      <c r="C228" s="108">
        <v>0</v>
      </c>
      <c r="D228" s="108">
        <v>0</v>
      </c>
      <c r="E228" s="108">
        <v>1</v>
      </c>
      <c r="F228" s="108">
        <v>0</v>
      </c>
      <c r="G228" s="108">
        <v>0</v>
      </c>
      <c r="H228" s="108">
        <v>0</v>
      </c>
      <c r="I228" s="108">
        <v>0</v>
      </c>
      <c r="J228" s="108">
        <v>0</v>
      </c>
      <c r="K228" s="108">
        <v>0</v>
      </c>
      <c r="L228" s="108">
        <v>0</v>
      </c>
      <c r="M228" s="108">
        <v>1</v>
      </c>
      <c r="N228" s="108">
        <v>0</v>
      </c>
      <c r="O228" s="101"/>
    </row>
    <row r="229" spans="1:15" ht="12.75" customHeight="1">
      <c r="A229" s="111" t="s">
        <v>259</v>
      </c>
      <c r="B229" s="103">
        <f t="shared" si="4"/>
        <v>1</v>
      </c>
      <c r="C229" s="112">
        <v>0</v>
      </c>
      <c r="D229" s="112">
        <v>0</v>
      </c>
      <c r="E229" s="112">
        <v>0</v>
      </c>
      <c r="F229" s="112">
        <v>0</v>
      </c>
      <c r="G229" s="112">
        <v>1</v>
      </c>
      <c r="H229" s="112">
        <v>0</v>
      </c>
      <c r="I229" s="112">
        <v>0</v>
      </c>
      <c r="J229" s="112">
        <v>0</v>
      </c>
      <c r="K229" s="112">
        <v>0</v>
      </c>
      <c r="L229" s="112">
        <v>0</v>
      </c>
      <c r="M229" s="112">
        <v>0</v>
      </c>
      <c r="N229" s="112">
        <v>0</v>
      </c>
      <c r="O229" s="101"/>
    </row>
    <row r="230" spans="1:15" s="8" customFormat="1" ht="12.75" customHeight="1">
      <c r="A230" s="106" t="s">
        <v>53</v>
      </c>
      <c r="B230" s="107">
        <f t="shared" si="4"/>
        <v>1</v>
      </c>
      <c r="C230" s="107">
        <v>0</v>
      </c>
      <c r="D230" s="107">
        <v>0</v>
      </c>
      <c r="E230" s="107">
        <v>0</v>
      </c>
      <c r="F230" s="107">
        <v>0</v>
      </c>
      <c r="G230" s="107">
        <v>1</v>
      </c>
      <c r="H230" s="107">
        <v>0</v>
      </c>
      <c r="I230" s="107">
        <v>0</v>
      </c>
      <c r="J230" s="107">
        <v>0</v>
      </c>
      <c r="K230" s="107">
        <v>0</v>
      </c>
      <c r="L230" s="107">
        <v>0</v>
      </c>
      <c r="M230" s="107">
        <v>0</v>
      </c>
      <c r="N230" s="107">
        <v>0</v>
      </c>
      <c r="O230" s="101"/>
    </row>
    <row r="231" spans="1:15" ht="12.75" customHeight="1">
      <c r="A231" s="111" t="s">
        <v>260</v>
      </c>
      <c r="B231" s="103">
        <f t="shared" si="4"/>
        <v>1</v>
      </c>
      <c r="C231" s="112">
        <v>0</v>
      </c>
      <c r="D231" s="112">
        <v>0</v>
      </c>
      <c r="E231" s="112">
        <v>0</v>
      </c>
      <c r="F231" s="112">
        <v>0</v>
      </c>
      <c r="G231" s="112">
        <v>0</v>
      </c>
      <c r="H231" s="112">
        <v>0</v>
      </c>
      <c r="I231" s="112">
        <v>0</v>
      </c>
      <c r="J231" s="112">
        <v>0</v>
      </c>
      <c r="K231" s="112">
        <v>0</v>
      </c>
      <c r="L231" s="112">
        <v>0</v>
      </c>
      <c r="M231" s="112">
        <v>0</v>
      </c>
      <c r="N231" s="112">
        <v>1</v>
      </c>
      <c r="O231" s="101"/>
    </row>
    <row r="232" spans="1:15" ht="12.75" customHeight="1">
      <c r="A232" s="106" t="s">
        <v>52</v>
      </c>
      <c r="B232" s="107">
        <f t="shared" si="4"/>
        <v>1</v>
      </c>
      <c r="C232" s="107">
        <v>0</v>
      </c>
      <c r="D232" s="107">
        <v>0</v>
      </c>
      <c r="E232" s="107">
        <v>0</v>
      </c>
      <c r="F232" s="107">
        <v>0</v>
      </c>
      <c r="G232" s="107">
        <v>0</v>
      </c>
      <c r="H232" s="107">
        <v>0</v>
      </c>
      <c r="I232" s="107">
        <v>0</v>
      </c>
      <c r="J232" s="107">
        <v>0</v>
      </c>
      <c r="K232" s="107">
        <v>0</v>
      </c>
      <c r="L232" s="107">
        <v>0</v>
      </c>
      <c r="M232" s="107">
        <v>0</v>
      </c>
      <c r="N232" s="107">
        <v>1</v>
      </c>
      <c r="O232" s="101"/>
    </row>
    <row r="233" spans="1:15" ht="12.75" customHeight="1">
      <c r="A233" s="111" t="s">
        <v>261</v>
      </c>
      <c r="B233" s="103">
        <f t="shared" si="4"/>
        <v>41</v>
      </c>
      <c r="C233" s="112">
        <v>3</v>
      </c>
      <c r="D233" s="112">
        <v>1</v>
      </c>
      <c r="E233" s="112">
        <v>6</v>
      </c>
      <c r="F233" s="112">
        <v>6</v>
      </c>
      <c r="G233" s="112">
        <v>4</v>
      </c>
      <c r="H233" s="112">
        <v>3</v>
      </c>
      <c r="I233" s="112">
        <v>1</v>
      </c>
      <c r="J233" s="112">
        <v>2</v>
      </c>
      <c r="K233" s="112">
        <v>4</v>
      </c>
      <c r="L233" s="112">
        <v>3</v>
      </c>
      <c r="M233" s="112">
        <v>2</v>
      </c>
      <c r="N233" s="112">
        <v>6</v>
      </c>
      <c r="O233" s="101"/>
    </row>
    <row r="234" spans="1:15" ht="12.75" customHeight="1">
      <c r="A234" s="106" t="s">
        <v>51</v>
      </c>
      <c r="B234" s="107">
        <f t="shared" si="4"/>
        <v>24</v>
      </c>
      <c r="C234" s="108">
        <v>2</v>
      </c>
      <c r="D234" s="108">
        <v>1</v>
      </c>
      <c r="E234" s="108">
        <v>3</v>
      </c>
      <c r="F234" s="108">
        <v>3</v>
      </c>
      <c r="G234" s="108">
        <v>3</v>
      </c>
      <c r="H234" s="108">
        <v>1</v>
      </c>
      <c r="I234" s="108">
        <v>1</v>
      </c>
      <c r="J234" s="108">
        <v>2</v>
      </c>
      <c r="K234" s="108">
        <v>3</v>
      </c>
      <c r="L234" s="108">
        <v>3</v>
      </c>
      <c r="M234" s="108">
        <v>0</v>
      </c>
      <c r="N234" s="108">
        <v>2</v>
      </c>
      <c r="O234" s="101"/>
    </row>
    <row r="235" spans="1:15" ht="12.75" customHeight="1">
      <c r="A235" s="106" t="s">
        <v>229</v>
      </c>
      <c r="B235" s="107">
        <f t="shared" si="4"/>
        <v>4</v>
      </c>
      <c r="C235" s="108">
        <v>0</v>
      </c>
      <c r="D235" s="108">
        <v>0</v>
      </c>
      <c r="E235" s="108">
        <v>0</v>
      </c>
      <c r="F235" s="108">
        <v>0</v>
      </c>
      <c r="G235" s="108">
        <v>0</v>
      </c>
      <c r="H235" s="108">
        <v>0</v>
      </c>
      <c r="I235" s="108">
        <v>0</v>
      </c>
      <c r="J235" s="108">
        <v>0</v>
      </c>
      <c r="K235" s="108">
        <v>0</v>
      </c>
      <c r="L235" s="108">
        <v>0</v>
      </c>
      <c r="M235" s="108">
        <v>2</v>
      </c>
      <c r="N235" s="108">
        <v>2</v>
      </c>
      <c r="O235" s="101"/>
    </row>
    <row r="236" spans="1:15" s="8" customFormat="1" ht="12.75" customHeight="1">
      <c r="A236" s="106" t="s">
        <v>227</v>
      </c>
      <c r="B236" s="107">
        <f t="shared" si="4"/>
        <v>6</v>
      </c>
      <c r="C236" s="107">
        <v>0</v>
      </c>
      <c r="D236" s="107">
        <v>0</v>
      </c>
      <c r="E236" s="107">
        <v>1</v>
      </c>
      <c r="F236" s="107">
        <v>1</v>
      </c>
      <c r="G236" s="107">
        <v>1</v>
      </c>
      <c r="H236" s="107">
        <v>1</v>
      </c>
      <c r="I236" s="107">
        <v>0</v>
      </c>
      <c r="J236" s="107">
        <v>0</v>
      </c>
      <c r="K236" s="107">
        <v>1</v>
      </c>
      <c r="L236" s="107">
        <v>0</v>
      </c>
      <c r="M236" s="107">
        <v>0</v>
      </c>
      <c r="N236" s="107">
        <v>1</v>
      </c>
      <c r="O236" s="101"/>
    </row>
    <row r="237" spans="1:15" ht="12.75" customHeight="1">
      <c r="A237" s="106" t="s">
        <v>56</v>
      </c>
      <c r="B237" s="107">
        <f t="shared" si="4"/>
        <v>1</v>
      </c>
      <c r="C237" s="108">
        <v>1</v>
      </c>
      <c r="D237" s="108">
        <v>0</v>
      </c>
      <c r="E237" s="108">
        <v>0</v>
      </c>
      <c r="F237" s="108">
        <v>0</v>
      </c>
      <c r="G237" s="108">
        <v>0</v>
      </c>
      <c r="H237" s="108">
        <v>0</v>
      </c>
      <c r="I237" s="108">
        <v>0</v>
      </c>
      <c r="J237" s="108">
        <v>0</v>
      </c>
      <c r="K237" s="108">
        <v>0</v>
      </c>
      <c r="L237" s="108">
        <v>0</v>
      </c>
      <c r="M237" s="108">
        <v>0</v>
      </c>
      <c r="N237" s="108">
        <v>0</v>
      </c>
      <c r="O237" s="101"/>
    </row>
    <row r="238" spans="1:15" ht="12.75" customHeight="1">
      <c r="A238" s="106" t="s">
        <v>52</v>
      </c>
      <c r="B238" s="107">
        <f t="shared" si="4"/>
        <v>6</v>
      </c>
      <c r="C238" s="108">
        <v>0</v>
      </c>
      <c r="D238" s="108">
        <v>0</v>
      </c>
      <c r="E238" s="108">
        <v>2</v>
      </c>
      <c r="F238" s="108">
        <v>2</v>
      </c>
      <c r="G238" s="108">
        <v>0</v>
      </c>
      <c r="H238" s="108">
        <v>1</v>
      </c>
      <c r="I238" s="108">
        <v>0</v>
      </c>
      <c r="J238" s="108">
        <v>0</v>
      </c>
      <c r="K238" s="108">
        <v>0</v>
      </c>
      <c r="L238" s="108">
        <v>0</v>
      </c>
      <c r="M238" s="108">
        <v>0</v>
      </c>
      <c r="N238" s="108">
        <v>1</v>
      </c>
      <c r="O238" s="101"/>
    </row>
    <row r="239" spans="1:15" ht="12.75" customHeight="1">
      <c r="A239" s="111" t="s">
        <v>66</v>
      </c>
      <c r="B239" s="103">
        <f t="shared" si="4"/>
        <v>564</v>
      </c>
      <c r="C239" s="103">
        <v>40</v>
      </c>
      <c r="D239" s="103">
        <v>37</v>
      </c>
      <c r="E239" s="103">
        <v>46</v>
      </c>
      <c r="F239" s="103">
        <v>54</v>
      </c>
      <c r="G239" s="103">
        <v>44</v>
      </c>
      <c r="H239" s="103">
        <v>37</v>
      </c>
      <c r="I239" s="103">
        <v>45</v>
      </c>
      <c r="J239" s="103">
        <v>43</v>
      </c>
      <c r="K239" s="103">
        <v>48</v>
      </c>
      <c r="L239" s="103">
        <v>55</v>
      </c>
      <c r="M239" s="103">
        <v>60</v>
      </c>
      <c r="N239" s="103">
        <v>55</v>
      </c>
      <c r="O239" s="101"/>
    </row>
    <row r="240" spans="1:15" ht="12.75" customHeight="1">
      <c r="A240" s="106" t="s">
        <v>53</v>
      </c>
      <c r="B240" s="107">
        <f t="shared" si="4"/>
        <v>25</v>
      </c>
      <c r="C240" s="108">
        <v>2</v>
      </c>
      <c r="D240" s="108">
        <v>2</v>
      </c>
      <c r="E240" s="108">
        <v>3</v>
      </c>
      <c r="F240" s="108">
        <v>4</v>
      </c>
      <c r="G240" s="108">
        <v>3</v>
      </c>
      <c r="H240" s="108">
        <v>3</v>
      </c>
      <c r="I240" s="108">
        <v>2</v>
      </c>
      <c r="J240" s="108">
        <v>0</v>
      </c>
      <c r="K240" s="108">
        <v>2</v>
      </c>
      <c r="L240" s="108">
        <v>1</v>
      </c>
      <c r="M240" s="108">
        <v>1</v>
      </c>
      <c r="N240" s="108">
        <v>2</v>
      </c>
      <c r="O240" s="101"/>
    </row>
    <row r="241" spans="1:15" ht="12.75" customHeight="1">
      <c r="A241" s="106" t="s">
        <v>51</v>
      </c>
      <c r="B241" s="107">
        <f t="shared" si="4"/>
        <v>272</v>
      </c>
      <c r="C241" s="107">
        <v>21</v>
      </c>
      <c r="D241" s="107">
        <v>23</v>
      </c>
      <c r="E241" s="107">
        <v>24</v>
      </c>
      <c r="F241" s="107">
        <v>24</v>
      </c>
      <c r="G241" s="107">
        <v>24</v>
      </c>
      <c r="H241" s="107">
        <v>17</v>
      </c>
      <c r="I241" s="107">
        <v>23</v>
      </c>
      <c r="J241" s="107">
        <v>25</v>
      </c>
      <c r="K241" s="107">
        <v>20</v>
      </c>
      <c r="L241" s="107">
        <v>20</v>
      </c>
      <c r="M241" s="107">
        <v>25</v>
      </c>
      <c r="N241" s="107">
        <v>26</v>
      </c>
      <c r="O241" s="101"/>
    </row>
    <row r="242" spans="1:15" ht="12.75" customHeight="1">
      <c r="A242" s="106" t="s">
        <v>229</v>
      </c>
      <c r="B242" s="107">
        <f t="shared" si="4"/>
        <v>70</v>
      </c>
      <c r="C242" s="108">
        <v>0</v>
      </c>
      <c r="D242" s="108">
        <v>0</v>
      </c>
      <c r="E242" s="108">
        <v>0</v>
      </c>
      <c r="F242" s="108">
        <v>0</v>
      </c>
      <c r="G242" s="108">
        <v>0</v>
      </c>
      <c r="H242" s="108">
        <v>0</v>
      </c>
      <c r="I242" s="108">
        <v>6</v>
      </c>
      <c r="J242" s="108">
        <v>6</v>
      </c>
      <c r="K242" s="108">
        <v>10</v>
      </c>
      <c r="L242" s="108">
        <v>15</v>
      </c>
      <c r="M242" s="108">
        <v>20</v>
      </c>
      <c r="N242" s="108">
        <v>13</v>
      </c>
      <c r="O242" s="101"/>
    </row>
    <row r="243" spans="1:15" ht="12.75" customHeight="1">
      <c r="A243" s="106" t="s">
        <v>87</v>
      </c>
      <c r="B243" s="107">
        <f t="shared" si="4"/>
        <v>1</v>
      </c>
      <c r="C243" s="107">
        <v>0</v>
      </c>
      <c r="D243" s="107">
        <v>0</v>
      </c>
      <c r="E243" s="107">
        <v>1</v>
      </c>
      <c r="F243" s="107">
        <v>0</v>
      </c>
      <c r="G243" s="107">
        <v>0</v>
      </c>
      <c r="H243" s="107">
        <v>0</v>
      </c>
      <c r="I243" s="107">
        <v>0</v>
      </c>
      <c r="J243" s="107">
        <v>0</v>
      </c>
      <c r="K243" s="107">
        <v>0</v>
      </c>
      <c r="L243" s="107">
        <v>0</v>
      </c>
      <c r="M243" s="107">
        <v>0</v>
      </c>
      <c r="N243" s="107">
        <v>0</v>
      </c>
      <c r="O243" s="101"/>
    </row>
    <row r="244" spans="1:15" ht="12.75" customHeight="1">
      <c r="A244" s="106" t="s">
        <v>227</v>
      </c>
      <c r="B244" s="107">
        <f t="shared" si="4"/>
        <v>69</v>
      </c>
      <c r="C244" s="108">
        <v>7</v>
      </c>
      <c r="D244" s="108">
        <v>2</v>
      </c>
      <c r="E244" s="108">
        <v>11</v>
      </c>
      <c r="F244" s="108">
        <v>10</v>
      </c>
      <c r="G244" s="108">
        <v>7</v>
      </c>
      <c r="H244" s="108">
        <v>7</v>
      </c>
      <c r="I244" s="108">
        <v>2</v>
      </c>
      <c r="J244" s="108">
        <v>4</v>
      </c>
      <c r="K244" s="108">
        <v>3</v>
      </c>
      <c r="L244" s="108">
        <v>9</v>
      </c>
      <c r="M244" s="108">
        <v>3</v>
      </c>
      <c r="N244" s="108">
        <v>4</v>
      </c>
      <c r="O244" s="101"/>
    </row>
    <row r="245" spans="1:15" ht="12.75" customHeight="1">
      <c r="A245" s="106" t="s">
        <v>67</v>
      </c>
      <c r="B245" s="107">
        <f t="shared" si="4"/>
        <v>1</v>
      </c>
      <c r="C245" s="108">
        <v>0</v>
      </c>
      <c r="D245" s="108">
        <v>0</v>
      </c>
      <c r="E245" s="108">
        <v>0</v>
      </c>
      <c r="F245" s="108">
        <v>0</v>
      </c>
      <c r="G245" s="108">
        <v>0</v>
      </c>
      <c r="H245" s="108">
        <v>0</v>
      </c>
      <c r="I245" s="108">
        <v>1</v>
      </c>
      <c r="J245" s="108">
        <v>0</v>
      </c>
      <c r="K245" s="108">
        <v>0</v>
      </c>
      <c r="L245" s="108">
        <v>0</v>
      </c>
      <c r="M245" s="108">
        <v>0</v>
      </c>
      <c r="N245" s="108">
        <v>0</v>
      </c>
      <c r="O245" s="101"/>
    </row>
    <row r="246" spans="1:15" ht="12.75" customHeight="1">
      <c r="A246" s="106" t="s">
        <v>63</v>
      </c>
      <c r="B246" s="107">
        <f t="shared" si="4"/>
        <v>30</v>
      </c>
      <c r="C246" s="108">
        <v>2</v>
      </c>
      <c r="D246" s="108">
        <v>4</v>
      </c>
      <c r="E246" s="108">
        <v>4</v>
      </c>
      <c r="F246" s="108">
        <v>7</v>
      </c>
      <c r="G246" s="108">
        <v>3</v>
      </c>
      <c r="H246" s="108">
        <v>3</v>
      </c>
      <c r="I246" s="108">
        <v>2</v>
      </c>
      <c r="J246" s="108">
        <v>0</v>
      </c>
      <c r="K246" s="108">
        <v>2</v>
      </c>
      <c r="L246" s="108">
        <v>1</v>
      </c>
      <c r="M246" s="108">
        <v>1</v>
      </c>
      <c r="N246" s="108">
        <v>1</v>
      </c>
      <c r="O246" s="101"/>
    </row>
    <row r="247" spans="1:15" s="8" customFormat="1" ht="12.75" customHeight="1">
      <c r="A247" s="106" t="s">
        <v>56</v>
      </c>
      <c r="B247" s="107">
        <f t="shared" si="4"/>
        <v>94</v>
      </c>
      <c r="C247" s="108">
        <v>8</v>
      </c>
      <c r="D247" s="108">
        <v>6</v>
      </c>
      <c r="E247" s="108">
        <v>3</v>
      </c>
      <c r="F247" s="108">
        <v>8</v>
      </c>
      <c r="G247" s="108">
        <v>7</v>
      </c>
      <c r="H247" s="108">
        <v>7</v>
      </c>
      <c r="I247" s="108">
        <v>9</v>
      </c>
      <c r="J247" s="108">
        <v>8</v>
      </c>
      <c r="K247" s="108">
        <v>11</v>
      </c>
      <c r="L247" s="108">
        <v>9</v>
      </c>
      <c r="M247" s="108">
        <v>10</v>
      </c>
      <c r="N247" s="108">
        <v>8</v>
      </c>
      <c r="O247" s="101"/>
    </row>
    <row r="248" spans="1:15" ht="12.75" customHeight="1">
      <c r="A248" s="106" t="s">
        <v>52</v>
      </c>
      <c r="B248" s="107">
        <f t="shared" si="4"/>
        <v>1</v>
      </c>
      <c r="C248" s="108">
        <v>0</v>
      </c>
      <c r="D248" s="108">
        <v>0</v>
      </c>
      <c r="E248" s="108">
        <v>0</v>
      </c>
      <c r="F248" s="108">
        <v>1</v>
      </c>
      <c r="G248" s="108">
        <v>0</v>
      </c>
      <c r="H248" s="108">
        <v>0</v>
      </c>
      <c r="I248" s="108">
        <v>0</v>
      </c>
      <c r="J248" s="108">
        <v>0</v>
      </c>
      <c r="K248" s="108">
        <v>0</v>
      </c>
      <c r="L248" s="108">
        <v>0</v>
      </c>
      <c r="M248" s="108">
        <v>0</v>
      </c>
      <c r="N248" s="108">
        <v>0</v>
      </c>
      <c r="O248" s="101"/>
    </row>
    <row r="249" spans="1:15" s="8" customFormat="1" ht="12.75" customHeight="1">
      <c r="A249" s="106" t="s">
        <v>68</v>
      </c>
      <c r="B249" s="107">
        <f t="shared" si="4"/>
        <v>1</v>
      </c>
      <c r="C249" s="107">
        <v>0</v>
      </c>
      <c r="D249" s="107">
        <v>0</v>
      </c>
      <c r="E249" s="107">
        <v>0</v>
      </c>
      <c r="F249" s="107">
        <v>0</v>
      </c>
      <c r="G249" s="107">
        <v>0</v>
      </c>
      <c r="H249" s="107">
        <v>0</v>
      </c>
      <c r="I249" s="107">
        <v>0</v>
      </c>
      <c r="J249" s="107">
        <v>0</v>
      </c>
      <c r="K249" s="107">
        <v>0</v>
      </c>
      <c r="L249" s="107">
        <v>0</v>
      </c>
      <c r="M249" s="107">
        <v>0</v>
      </c>
      <c r="N249" s="107">
        <v>1</v>
      </c>
      <c r="O249" s="101"/>
    </row>
    <row r="250" spans="1:15" ht="12.75" customHeight="1">
      <c r="A250" s="111" t="s">
        <v>182</v>
      </c>
      <c r="B250" s="103">
        <f t="shared" si="4"/>
        <v>1</v>
      </c>
      <c r="C250" s="112">
        <v>0</v>
      </c>
      <c r="D250" s="112">
        <v>0</v>
      </c>
      <c r="E250" s="112">
        <v>0</v>
      </c>
      <c r="F250" s="112">
        <v>0</v>
      </c>
      <c r="G250" s="112">
        <v>0</v>
      </c>
      <c r="H250" s="112">
        <v>1</v>
      </c>
      <c r="I250" s="112">
        <v>0</v>
      </c>
      <c r="J250" s="112">
        <v>0</v>
      </c>
      <c r="K250" s="112">
        <v>0</v>
      </c>
      <c r="L250" s="112">
        <v>0</v>
      </c>
      <c r="M250" s="112">
        <v>0</v>
      </c>
      <c r="N250" s="112">
        <v>0</v>
      </c>
      <c r="O250" s="101"/>
    </row>
    <row r="251" spans="1:15" ht="12.75" customHeight="1">
      <c r="A251" s="106" t="s">
        <v>51</v>
      </c>
      <c r="B251" s="107">
        <f t="shared" si="4"/>
        <v>1</v>
      </c>
      <c r="C251" s="108">
        <v>0</v>
      </c>
      <c r="D251" s="108">
        <v>0</v>
      </c>
      <c r="E251" s="108">
        <v>0</v>
      </c>
      <c r="F251" s="108">
        <v>0</v>
      </c>
      <c r="G251" s="108">
        <v>0</v>
      </c>
      <c r="H251" s="108">
        <v>1</v>
      </c>
      <c r="I251" s="108">
        <v>0</v>
      </c>
      <c r="J251" s="108">
        <v>0</v>
      </c>
      <c r="K251" s="108">
        <v>0</v>
      </c>
      <c r="L251" s="108">
        <v>0</v>
      </c>
      <c r="M251" s="108">
        <v>0</v>
      </c>
      <c r="N251" s="108">
        <v>0</v>
      </c>
      <c r="O251" s="101"/>
    </row>
    <row r="252" spans="1:15" ht="12.75" customHeight="1">
      <c r="A252" s="111" t="s">
        <v>140</v>
      </c>
      <c r="B252" s="103">
        <f t="shared" si="4"/>
        <v>7</v>
      </c>
      <c r="C252" s="103">
        <v>0</v>
      </c>
      <c r="D252" s="103">
        <v>1</v>
      </c>
      <c r="E252" s="103">
        <v>0</v>
      </c>
      <c r="F252" s="103">
        <v>1</v>
      </c>
      <c r="G252" s="103">
        <v>0</v>
      </c>
      <c r="H252" s="103">
        <v>2</v>
      </c>
      <c r="I252" s="103">
        <v>1</v>
      </c>
      <c r="J252" s="103">
        <v>0</v>
      </c>
      <c r="K252" s="103">
        <v>1</v>
      </c>
      <c r="L252" s="103">
        <v>1</v>
      </c>
      <c r="M252" s="103">
        <v>0</v>
      </c>
      <c r="N252" s="103">
        <v>0</v>
      </c>
      <c r="O252" s="101"/>
    </row>
    <row r="253" spans="1:15" ht="12.75" customHeight="1">
      <c r="A253" s="106" t="s">
        <v>52</v>
      </c>
      <c r="B253" s="107">
        <f t="shared" si="4"/>
        <v>7</v>
      </c>
      <c r="C253" s="108">
        <v>0</v>
      </c>
      <c r="D253" s="108">
        <v>1</v>
      </c>
      <c r="E253" s="108">
        <v>0</v>
      </c>
      <c r="F253" s="108">
        <v>1</v>
      </c>
      <c r="G253" s="108">
        <v>0</v>
      </c>
      <c r="H253" s="108">
        <v>2</v>
      </c>
      <c r="I253" s="108">
        <v>1</v>
      </c>
      <c r="J253" s="108">
        <v>0</v>
      </c>
      <c r="K253" s="108">
        <v>1</v>
      </c>
      <c r="L253" s="108">
        <v>1</v>
      </c>
      <c r="M253" s="108">
        <v>0</v>
      </c>
      <c r="N253" s="108">
        <v>0</v>
      </c>
      <c r="O253" s="101"/>
    </row>
    <row r="254" spans="1:15" ht="12.75" customHeight="1">
      <c r="A254" s="111" t="s">
        <v>27</v>
      </c>
      <c r="B254" s="103">
        <f t="shared" si="4"/>
        <v>249</v>
      </c>
      <c r="C254" s="112">
        <v>20</v>
      </c>
      <c r="D254" s="112">
        <v>27</v>
      </c>
      <c r="E254" s="112">
        <v>17</v>
      </c>
      <c r="F254" s="112">
        <v>18</v>
      </c>
      <c r="G254" s="112">
        <v>20</v>
      </c>
      <c r="H254" s="112">
        <v>23</v>
      </c>
      <c r="I254" s="112">
        <v>24</v>
      </c>
      <c r="J254" s="112">
        <v>20</v>
      </c>
      <c r="K254" s="112">
        <v>18</v>
      </c>
      <c r="L254" s="112">
        <v>27</v>
      </c>
      <c r="M254" s="112">
        <v>19</v>
      </c>
      <c r="N254" s="112">
        <v>16</v>
      </c>
      <c r="O254" s="101"/>
    </row>
    <row r="255" spans="1:15" ht="12.75" customHeight="1">
      <c r="A255" s="106" t="s">
        <v>51</v>
      </c>
      <c r="B255" s="107">
        <f t="shared" si="4"/>
        <v>243</v>
      </c>
      <c r="C255" s="107">
        <v>20</v>
      </c>
      <c r="D255" s="107">
        <v>24</v>
      </c>
      <c r="E255" s="107">
        <v>17</v>
      </c>
      <c r="F255" s="107">
        <v>18</v>
      </c>
      <c r="G255" s="107">
        <v>20</v>
      </c>
      <c r="H255" s="107">
        <v>22</v>
      </c>
      <c r="I255" s="107">
        <v>24</v>
      </c>
      <c r="J255" s="107">
        <v>20</v>
      </c>
      <c r="K255" s="107">
        <v>18</v>
      </c>
      <c r="L255" s="107">
        <v>26</v>
      </c>
      <c r="M255" s="107">
        <v>19</v>
      </c>
      <c r="N255" s="107">
        <v>15</v>
      </c>
      <c r="O255" s="101"/>
    </row>
    <row r="256" spans="1:15" ht="12.75" customHeight="1">
      <c r="A256" s="106" t="s">
        <v>229</v>
      </c>
      <c r="B256" s="107">
        <f t="shared" si="4"/>
        <v>1</v>
      </c>
      <c r="C256" s="108">
        <v>0</v>
      </c>
      <c r="D256" s="108">
        <v>0</v>
      </c>
      <c r="E256" s="108">
        <v>0</v>
      </c>
      <c r="F256" s="108">
        <v>0</v>
      </c>
      <c r="G256" s="108">
        <v>0</v>
      </c>
      <c r="H256" s="108">
        <v>0</v>
      </c>
      <c r="I256" s="108">
        <v>0</v>
      </c>
      <c r="J256" s="108">
        <v>0</v>
      </c>
      <c r="K256" s="108">
        <v>0</v>
      </c>
      <c r="L256" s="108">
        <v>0</v>
      </c>
      <c r="M256" s="108">
        <v>0</v>
      </c>
      <c r="N256" s="108">
        <v>1</v>
      </c>
      <c r="O256" s="101"/>
    </row>
    <row r="257" spans="1:15" ht="12.75" customHeight="1">
      <c r="A257" s="106" t="s">
        <v>227</v>
      </c>
      <c r="B257" s="107">
        <f t="shared" si="4"/>
        <v>3</v>
      </c>
      <c r="C257" s="107">
        <v>0</v>
      </c>
      <c r="D257" s="107">
        <v>2</v>
      </c>
      <c r="E257" s="107">
        <v>0</v>
      </c>
      <c r="F257" s="107">
        <v>0</v>
      </c>
      <c r="G257" s="107">
        <v>0</v>
      </c>
      <c r="H257" s="107">
        <v>0</v>
      </c>
      <c r="I257" s="107">
        <v>0</v>
      </c>
      <c r="J257" s="107">
        <v>0</v>
      </c>
      <c r="K257" s="107">
        <v>0</v>
      </c>
      <c r="L257" s="107">
        <v>1</v>
      </c>
      <c r="M257" s="107">
        <v>0</v>
      </c>
      <c r="N257" s="107">
        <v>0</v>
      </c>
      <c r="O257" s="101"/>
    </row>
    <row r="258" spans="1:15" s="8" customFormat="1" ht="12.75" customHeight="1">
      <c r="A258" s="106" t="s">
        <v>56</v>
      </c>
      <c r="B258" s="107">
        <f t="shared" si="4"/>
        <v>1</v>
      </c>
      <c r="C258" s="108">
        <v>0</v>
      </c>
      <c r="D258" s="108">
        <v>1</v>
      </c>
      <c r="E258" s="108">
        <v>0</v>
      </c>
      <c r="F258" s="108">
        <v>0</v>
      </c>
      <c r="G258" s="108">
        <v>0</v>
      </c>
      <c r="H258" s="108">
        <v>0</v>
      </c>
      <c r="I258" s="108">
        <v>0</v>
      </c>
      <c r="J258" s="108">
        <v>0</v>
      </c>
      <c r="K258" s="108">
        <v>0</v>
      </c>
      <c r="L258" s="108">
        <v>0</v>
      </c>
      <c r="M258" s="108">
        <v>0</v>
      </c>
      <c r="N258" s="108">
        <v>0</v>
      </c>
      <c r="O258" s="101"/>
    </row>
    <row r="259" spans="1:15" s="8" customFormat="1" ht="12.75" customHeight="1">
      <c r="A259" s="106" t="s">
        <v>52</v>
      </c>
      <c r="B259" s="107">
        <f t="shared" si="4"/>
        <v>1</v>
      </c>
      <c r="C259" s="107">
        <v>0</v>
      </c>
      <c r="D259" s="107">
        <v>0</v>
      </c>
      <c r="E259" s="107">
        <v>0</v>
      </c>
      <c r="F259" s="107">
        <v>0</v>
      </c>
      <c r="G259" s="107">
        <v>0</v>
      </c>
      <c r="H259" s="107">
        <v>1</v>
      </c>
      <c r="I259" s="107">
        <v>0</v>
      </c>
      <c r="J259" s="107">
        <v>0</v>
      </c>
      <c r="K259" s="107">
        <v>0</v>
      </c>
      <c r="L259" s="107">
        <v>0</v>
      </c>
      <c r="M259" s="107">
        <v>0</v>
      </c>
      <c r="N259" s="107">
        <v>0</v>
      </c>
      <c r="O259" s="101"/>
    </row>
    <row r="260" spans="1:15" ht="12.75" customHeight="1">
      <c r="A260" s="111" t="s">
        <v>141</v>
      </c>
      <c r="B260" s="103">
        <f t="shared" si="4"/>
        <v>3</v>
      </c>
      <c r="C260" s="112">
        <v>0</v>
      </c>
      <c r="D260" s="112">
        <v>0</v>
      </c>
      <c r="E260" s="112">
        <v>2</v>
      </c>
      <c r="F260" s="112">
        <v>1</v>
      </c>
      <c r="G260" s="112">
        <v>0</v>
      </c>
      <c r="H260" s="112">
        <v>0</v>
      </c>
      <c r="I260" s="112">
        <v>0</v>
      </c>
      <c r="J260" s="112">
        <v>0</v>
      </c>
      <c r="K260" s="112">
        <v>0</v>
      </c>
      <c r="L260" s="112">
        <v>0</v>
      </c>
      <c r="M260" s="112">
        <v>0</v>
      </c>
      <c r="N260" s="112">
        <v>0</v>
      </c>
      <c r="O260" s="101"/>
    </row>
    <row r="261" spans="1:15" ht="12.75" customHeight="1">
      <c r="A261" s="106" t="s">
        <v>53</v>
      </c>
      <c r="B261" s="107">
        <f t="shared" si="4"/>
        <v>1</v>
      </c>
      <c r="C261" s="107">
        <v>0</v>
      </c>
      <c r="D261" s="107">
        <v>0</v>
      </c>
      <c r="E261" s="107">
        <v>1</v>
      </c>
      <c r="F261" s="107">
        <v>0</v>
      </c>
      <c r="G261" s="107">
        <v>0</v>
      </c>
      <c r="H261" s="107">
        <v>0</v>
      </c>
      <c r="I261" s="107">
        <v>0</v>
      </c>
      <c r="J261" s="107">
        <v>0</v>
      </c>
      <c r="K261" s="107">
        <v>0</v>
      </c>
      <c r="L261" s="107">
        <v>0</v>
      </c>
      <c r="M261" s="107">
        <v>0</v>
      </c>
      <c r="N261" s="107">
        <v>0</v>
      </c>
      <c r="O261" s="101"/>
    </row>
    <row r="262" spans="1:15" ht="12.75" customHeight="1">
      <c r="A262" s="106" t="s">
        <v>63</v>
      </c>
      <c r="B262" s="107">
        <f t="shared" si="4"/>
        <v>1</v>
      </c>
      <c r="C262" s="108">
        <v>0</v>
      </c>
      <c r="D262" s="108">
        <v>0</v>
      </c>
      <c r="E262" s="108">
        <v>1</v>
      </c>
      <c r="F262" s="108">
        <v>0</v>
      </c>
      <c r="G262" s="108">
        <v>0</v>
      </c>
      <c r="H262" s="108">
        <v>0</v>
      </c>
      <c r="I262" s="108">
        <v>0</v>
      </c>
      <c r="J262" s="108">
        <v>0</v>
      </c>
      <c r="K262" s="108">
        <v>0</v>
      </c>
      <c r="L262" s="108">
        <v>0</v>
      </c>
      <c r="M262" s="108">
        <v>0</v>
      </c>
      <c r="N262" s="108">
        <v>0</v>
      </c>
      <c r="O262" s="101"/>
    </row>
    <row r="263" spans="1:15" ht="12.75" customHeight="1">
      <c r="A263" s="106" t="s">
        <v>52</v>
      </c>
      <c r="B263" s="107">
        <f t="shared" si="4"/>
        <v>1</v>
      </c>
      <c r="C263" s="114">
        <v>0</v>
      </c>
      <c r="D263" s="114">
        <v>0</v>
      </c>
      <c r="E263" s="114">
        <v>0</v>
      </c>
      <c r="F263" s="115">
        <v>1</v>
      </c>
      <c r="G263" s="115">
        <v>0</v>
      </c>
      <c r="H263" s="115">
        <v>0</v>
      </c>
      <c r="I263" s="115">
        <v>0</v>
      </c>
      <c r="J263" s="115">
        <v>0</v>
      </c>
      <c r="K263" s="115">
        <v>0</v>
      </c>
      <c r="L263" s="115">
        <v>0</v>
      </c>
      <c r="M263" s="115">
        <v>0</v>
      </c>
      <c r="N263" s="115">
        <v>0</v>
      </c>
      <c r="O263" s="101"/>
    </row>
    <row r="264" spans="1:15" s="8" customFormat="1" ht="12.75" customHeight="1">
      <c r="A264" s="111" t="s">
        <v>262</v>
      </c>
      <c r="B264" s="103">
        <f t="shared" si="4"/>
        <v>61</v>
      </c>
      <c r="C264" s="116">
        <v>3</v>
      </c>
      <c r="D264" s="116">
        <v>3</v>
      </c>
      <c r="E264" s="116">
        <v>6</v>
      </c>
      <c r="F264" s="116">
        <v>8</v>
      </c>
      <c r="G264" s="116">
        <v>9</v>
      </c>
      <c r="H264" s="116">
        <v>5</v>
      </c>
      <c r="I264" s="116">
        <v>2</v>
      </c>
      <c r="J264" s="116">
        <v>8</v>
      </c>
      <c r="K264" s="116">
        <v>4</v>
      </c>
      <c r="L264" s="116">
        <v>6</v>
      </c>
      <c r="M264" s="116">
        <v>1</v>
      </c>
      <c r="N264" s="116">
        <v>6</v>
      </c>
      <c r="O264" s="101"/>
    </row>
    <row r="265" spans="1:15" ht="12.75" customHeight="1">
      <c r="A265" s="106" t="s">
        <v>51</v>
      </c>
      <c r="B265" s="107">
        <f t="shared" ref="B265:B328" si="5">+SUM(C265:N265)</f>
        <v>18</v>
      </c>
      <c r="C265" s="115">
        <v>2</v>
      </c>
      <c r="D265" s="115">
        <v>1</v>
      </c>
      <c r="E265" s="115">
        <v>3</v>
      </c>
      <c r="F265" s="115">
        <v>0</v>
      </c>
      <c r="G265" s="115">
        <v>5</v>
      </c>
      <c r="H265" s="115">
        <v>1</v>
      </c>
      <c r="I265" s="115">
        <v>0</v>
      </c>
      <c r="J265" s="115">
        <v>2</v>
      </c>
      <c r="K265" s="115">
        <v>1</v>
      </c>
      <c r="L265" s="115">
        <v>2</v>
      </c>
      <c r="M265" s="115">
        <v>0</v>
      </c>
      <c r="N265" s="115">
        <v>1</v>
      </c>
      <c r="O265" s="101"/>
    </row>
    <row r="266" spans="1:15" s="8" customFormat="1" ht="12.75" customHeight="1">
      <c r="A266" s="106" t="s">
        <v>229</v>
      </c>
      <c r="B266" s="107">
        <f t="shared" si="5"/>
        <v>3</v>
      </c>
      <c r="C266" s="115">
        <v>0</v>
      </c>
      <c r="D266" s="115">
        <v>0</v>
      </c>
      <c r="E266" s="115">
        <v>0</v>
      </c>
      <c r="F266" s="115">
        <v>0</v>
      </c>
      <c r="G266" s="115">
        <v>0</v>
      </c>
      <c r="H266" s="115">
        <v>0</v>
      </c>
      <c r="I266" s="115">
        <v>0</v>
      </c>
      <c r="J266" s="115">
        <v>0</v>
      </c>
      <c r="K266" s="115">
        <v>0</v>
      </c>
      <c r="L266" s="115">
        <v>0</v>
      </c>
      <c r="M266" s="115">
        <v>0</v>
      </c>
      <c r="N266" s="115">
        <v>3</v>
      </c>
      <c r="O266" s="101"/>
    </row>
    <row r="267" spans="1:15" ht="12.75" customHeight="1">
      <c r="A267" s="106" t="s">
        <v>67</v>
      </c>
      <c r="B267" s="107">
        <f t="shared" si="5"/>
        <v>2</v>
      </c>
      <c r="C267" s="115">
        <v>0</v>
      </c>
      <c r="D267" s="115">
        <v>0</v>
      </c>
      <c r="E267" s="115">
        <v>0</v>
      </c>
      <c r="F267" s="115">
        <v>0</v>
      </c>
      <c r="G267" s="115">
        <v>0</v>
      </c>
      <c r="H267" s="115">
        <v>1</v>
      </c>
      <c r="I267" s="115">
        <v>0</v>
      </c>
      <c r="J267" s="115">
        <v>1</v>
      </c>
      <c r="K267" s="115">
        <v>0</v>
      </c>
      <c r="L267" s="115">
        <v>0</v>
      </c>
      <c r="M267" s="115">
        <v>0</v>
      </c>
      <c r="N267" s="115">
        <v>0</v>
      </c>
      <c r="O267" s="101"/>
    </row>
    <row r="268" spans="1:15" ht="12.75" customHeight="1">
      <c r="A268" s="106" t="s">
        <v>63</v>
      </c>
      <c r="B268" s="107">
        <f t="shared" si="5"/>
        <v>5</v>
      </c>
      <c r="C268" s="115">
        <v>0</v>
      </c>
      <c r="D268" s="115">
        <v>1</v>
      </c>
      <c r="E268" s="115">
        <v>0</v>
      </c>
      <c r="F268" s="115">
        <v>0</v>
      </c>
      <c r="G268" s="115">
        <v>1</v>
      </c>
      <c r="H268" s="115">
        <v>1</v>
      </c>
      <c r="I268" s="115">
        <v>0</v>
      </c>
      <c r="J268" s="115">
        <v>1</v>
      </c>
      <c r="K268" s="115">
        <v>1</v>
      </c>
      <c r="L268" s="115">
        <v>0</v>
      </c>
      <c r="M268" s="115">
        <v>0</v>
      </c>
      <c r="N268" s="115">
        <v>0</v>
      </c>
      <c r="O268" s="101"/>
    </row>
    <row r="269" spans="1:15" ht="12.75" customHeight="1">
      <c r="A269" s="106" t="s">
        <v>56</v>
      </c>
      <c r="B269" s="107">
        <f t="shared" si="5"/>
        <v>15</v>
      </c>
      <c r="C269" s="115">
        <v>0</v>
      </c>
      <c r="D269" s="115">
        <v>0</v>
      </c>
      <c r="E269" s="115">
        <v>1</v>
      </c>
      <c r="F269" s="115">
        <v>3</v>
      </c>
      <c r="G269" s="115">
        <v>1</v>
      </c>
      <c r="H269" s="115">
        <v>0</v>
      </c>
      <c r="I269" s="115">
        <v>2</v>
      </c>
      <c r="J269" s="115">
        <v>1</v>
      </c>
      <c r="K269" s="115">
        <v>1</v>
      </c>
      <c r="L269" s="115">
        <v>4</v>
      </c>
      <c r="M269" s="115">
        <v>0</v>
      </c>
      <c r="N269" s="115">
        <v>2</v>
      </c>
      <c r="O269" s="101"/>
    </row>
    <row r="270" spans="1:15" ht="12.75" customHeight="1">
      <c r="A270" s="106" t="s">
        <v>52</v>
      </c>
      <c r="B270" s="107">
        <f t="shared" si="5"/>
        <v>18</v>
      </c>
      <c r="C270" s="115">
        <v>1</v>
      </c>
      <c r="D270" s="115">
        <v>1</v>
      </c>
      <c r="E270" s="115">
        <v>2</v>
      </c>
      <c r="F270" s="115">
        <v>5</v>
      </c>
      <c r="G270" s="115">
        <v>2</v>
      </c>
      <c r="H270" s="115">
        <v>2</v>
      </c>
      <c r="I270" s="115">
        <v>0</v>
      </c>
      <c r="J270" s="115">
        <v>3</v>
      </c>
      <c r="K270" s="115">
        <v>1</v>
      </c>
      <c r="L270" s="115">
        <v>0</v>
      </c>
      <c r="M270" s="115">
        <v>1</v>
      </c>
      <c r="N270" s="115">
        <v>0</v>
      </c>
      <c r="O270" s="101"/>
    </row>
    <row r="271" spans="1:15" s="8" customFormat="1" ht="12.75" customHeight="1">
      <c r="A271" s="111" t="s">
        <v>263</v>
      </c>
      <c r="B271" s="103">
        <f t="shared" si="5"/>
        <v>6</v>
      </c>
      <c r="C271" s="116">
        <v>1</v>
      </c>
      <c r="D271" s="116">
        <v>0</v>
      </c>
      <c r="E271" s="116">
        <v>0</v>
      </c>
      <c r="F271" s="116">
        <v>0</v>
      </c>
      <c r="G271" s="116">
        <v>1</v>
      </c>
      <c r="H271" s="116">
        <v>1</v>
      </c>
      <c r="I271" s="116">
        <v>1</v>
      </c>
      <c r="J271" s="116">
        <v>0</v>
      </c>
      <c r="K271" s="116">
        <v>0</v>
      </c>
      <c r="L271" s="116">
        <v>0</v>
      </c>
      <c r="M271" s="116">
        <v>0</v>
      </c>
      <c r="N271" s="116">
        <v>2</v>
      </c>
      <c r="O271" s="101"/>
    </row>
    <row r="272" spans="1:15" ht="12.75" customHeight="1">
      <c r="A272" s="106" t="s">
        <v>51</v>
      </c>
      <c r="B272" s="107">
        <f t="shared" si="5"/>
        <v>6</v>
      </c>
      <c r="C272" s="115">
        <v>1</v>
      </c>
      <c r="D272" s="115">
        <v>0</v>
      </c>
      <c r="E272" s="115">
        <v>0</v>
      </c>
      <c r="F272" s="115">
        <v>0</v>
      </c>
      <c r="G272" s="115">
        <v>1</v>
      </c>
      <c r="H272" s="115">
        <v>1</v>
      </c>
      <c r="I272" s="115">
        <v>1</v>
      </c>
      <c r="J272" s="115">
        <v>0</v>
      </c>
      <c r="K272" s="115">
        <v>0</v>
      </c>
      <c r="L272" s="115">
        <v>0</v>
      </c>
      <c r="M272" s="115">
        <v>0</v>
      </c>
      <c r="N272" s="115">
        <v>2</v>
      </c>
      <c r="O272" s="101"/>
    </row>
    <row r="273" spans="1:15" ht="12.75" customHeight="1">
      <c r="A273" s="111" t="s">
        <v>264</v>
      </c>
      <c r="B273" s="103">
        <f t="shared" si="5"/>
        <v>140</v>
      </c>
      <c r="C273" s="116">
        <v>10</v>
      </c>
      <c r="D273" s="116">
        <v>11</v>
      </c>
      <c r="E273" s="116">
        <v>12</v>
      </c>
      <c r="F273" s="116">
        <v>12</v>
      </c>
      <c r="G273" s="116">
        <v>10</v>
      </c>
      <c r="H273" s="116">
        <v>14</v>
      </c>
      <c r="I273" s="116">
        <v>10</v>
      </c>
      <c r="J273" s="116">
        <v>17</v>
      </c>
      <c r="K273" s="116">
        <v>13</v>
      </c>
      <c r="L273" s="116">
        <v>8</v>
      </c>
      <c r="M273" s="116">
        <v>11</v>
      </c>
      <c r="N273" s="116">
        <v>12</v>
      </c>
      <c r="O273" s="101"/>
    </row>
    <row r="274" spans="1:15" s="8" customFormat="1" ht="12.75" customHeight="1">
      <c r="A274" s="106" t="s">
        <v>51</v>
      </c>
      <c r="B274" s="107">
        <f t="shared" si="5"/>
        <v>136</v>
      </c>
      <c r="C274" s="115">
        <v>10</v>
      </c>
      <c r="D274" s="115">
        <v>11</v>
      </c>
      <c r="E274" s="115">
        <v>12</v>
      </c>
      <c r="F274" s="115">
        <v>11</v>
      </c>
      <c r="G274" s="115">
        <v>10</v>
      </c>
      <c r="H274" s="115">
        <v>14</v>
      </c>
      <c r="I274" s="115">
        <v>10</v>
      </c>
      <c r="J274" s="115">
        <v>17</v>
      </c>
      <c r="K274" s="115">
        <v>13</v>
      </c>
      <c r="L274" s="115">
        <v>7</v>
      </c>
      <c r="M274" s="115">
        <v>11</v>
      </c>
      <c r="N274" s="115">
        <v>10</v>
      </c>
      <c r="O274" s="101"/>
    </row>
    <row r="275" spans="1:15" ht="12.75" customHeight="1">
      <c r="A275" s="106" t="s">
        <v>227</v>
      </c>
      <c r="B275" s="107">
        <f t="shared" si="5"/>
        <v>1</v>
      </c>
      <c r="C275" s="115">
        <v>0</v>
      </c>
      <c r="D275" s="115">
        <v>0</v>
      </c>
      <c r="E275" s="115">
        <v>0</v>
      </c>
      <c r="F275" s="115">
        <v>1</v>
      </c>
      <c r="G275" s="115">
        <v>0</v>
      </c>
      <c r="H275" s="115">
        <v>0</v>
      </c>
      <c r="I275" s="115">
        <v>0</v>
      </c>
      <c r="J275" s="115">
        <v>0</v>
      </c>
      <c r="K275" s="115">
        <v>0</v>
      </c>
      <c r="L275" s="115">
        <v>0</v>
      </c>
      <c r="M275" s="115">
        <v>0</v>
      </c>
      <c r="N275" s="115">
        <v>0</v>
      </c>
      <c r="O275" s="101"/>
    </row>
    <row r="276" spans="1:15" s="8" customFormat="1" ht="12.75" customHeight="1">
      <c r="A276" s="106" t="s">
        <v>56</v>
      </c>
      <c r="B276" s="107">
        <f t="shared" si="5"/>
        <v>3</v>
      </c>
      <c r="C276" s="115">
        <v>0</v>
      </c>
      <c r="D276" s="115">
        <v>0</v>
      </c>
      <c r="E276" s="115">
        <v>0</v>
      </c>
      <c r="F276" s="115">
        <v>0</v>
      </c>
      <c r="G276" s="115">
        <v>0</v>
      </c>
      <c r="H276" s="115">
        <v>0</v>
      </c>
      <c r="I276" s="115">
        <v>0</v>
      </c>
      <c r="J276" s="115">
        <v>0</v>
      </c>
      <c r="K276" s="115">
        <v>0</v>
      </c>
      <c r="L276" s="115">
        <v>1</v>
      </c>
      <c r="M276" s="115">
        <v>0</v>
      </c>
      <c r="N276" s="115">
        <v>2</v>
      </c>
      <c r="O276" s="101"/>
    </row>
    <row r="277" spans="1:15" ht="12.75" customHeight="1">
      <c r="A277" s="111" t="s">
        <v>265</v>
      </c>
      <c r="B277" s="103">
        <f t="shared" si="5"/>
        <v>99</v>
      </c>
      <c r="C277" s="116">
        <v>7</v>
      </c>
      <c r="D277" s="116">
        <v>8</v>
      </c>
      <c r="E277" s="116">
        <v>5</v>
      </c>
      <c r="F277" s="116">
        <v>2</v>
      </c>
      <c r="G277" s="116">
        <v>2</v>
      </c>
      <c r="H277" s="116">
        <v>7</v>
      </c>
      <c r="I277" s="116">
        <v>13</v>
      </c>
      <c r="J277" s="116">
        <v>8</v>
      </c>
      <c r="K277" s="116">
        <v>10</v>
      </c>
      <c r="L277" s="116">
        <v>15</v>
      </c>
      <c r="M277" s="116">
        <v>12</v>
      </c>
      <c r="N277" s="116">
        <v>10</v>
      </c>
      <c r="O277" s="101"/>
    </row>
    <row r="278" spans="1:15" ht="12.75" customHeight="1">
      <c r="A278" s="106" t="s">
        <v>53</v>
      </c>
      <c r="B278" s="107">
        <f t="shared" si="5"/>
        <v>1</v>
      </c>
      <c r="C278" s="115">
        <v>0</v>
      </c>
      <c r="D278" s="115">
        <v>0</v>
      </c>
      <c r="E278" s="115">
        <v>0</v>
      </c>
      <c r="F278" s="115">
        <v>0</v>
      </c>
      <c r="G278" s="115">
        <v>0</v>
      </c>
      <c r="H278" s="115">
        <v>0</v>
      </c>
      <c r="I278" s="115">
        <v>0</v>
      </c>
      <c r="J278" s="115">
        <v>0</v>
      </c>
      <c r="K278" s="115">
        <v>0</v>
      </c>
      <c r="L278" s="115">
        <v>0</v>
      </c>
      <c r="M278" s="115">
        <v>1</v>
      </c>
      <c r="N278" s="115">
        <v>0</v>
      </c>
      <c r="O278" s="101"/>
    </row>
    <row r="279" spans="1:15" ht="12.75" customHeight="1">
      <c r="A279" s="106" t="s">
        <v>51</v>
      </c>
      <c r="B279" s="107">
        <f t="shared" si="5"/>
        <v>68</v>
      </c>
      <c r="C279" s="115">
        <v>6</v>
      </c>
      <c r="D279" s="115">
        <v>5</v>
      </c>
      <c r="E279" s="115">
        <v>4</v>
      </c>
      <c r="F279" s="115">
        <v>1</v>
      </c>
      <c r="G279" s="115">
        <v>1</v>
      </c>
      <c r="H279" s="115">
        <v>4</v>
      </c>
      <c r="I279" s="115">
        <v>10</v>
      </c>
      <c r="J279" s="115">
        <v>6</v>
      </c>
      <c r="K279" s="115">
        <v>7</v>
      </c>
      <c r="L279" s="115">
        <v>6</v>
      </c>
      <c r="M279" s="115">
        <v>8</v>
      </c>
      <c r="N279" s="115">
        <v>10</v>
      </c>
      <c r="O279" s="101"/>
    </row>
    <row r="280" spans="1:15" ht="12.75" customHeight="1">
      <c r="A280" s="106" t="s">
        <v>238</v>
      </c>
      <c r="B280" s="107">
        <f t="shared" si="5"/>
        <v>1</v>
      </c>
      <c r="C280" s="115">
        <v>0</v>
      </c>
      <c r="D280" s="115">
        <v>0</v>
      </c>
      <c r="E280" s="115">
        <v>0</v>
      </c>
      <c r="F280" s="115">
        <v>0</v>
      </c>
      <c r="G280" s="115">
        <v>0</v>
      </c>
      <c r="H280" s="115">
        <v>0</v>
      </c>
      <c r="I280" s="115">
        <v>0</v>
      </c>
      <c r="J280" s="115">
        <v>0</v>
      </c>
      <c r="K280" s="115">
        <v>0</v>
      </c>
      <c r="L280" s="115">
        <v>1</v>
      </c>
      <c r="M280" s="115">
        <v>0</v>
      </c>
      <c r="N280" s="115">
        <v>0</v>
      </c>
      <c r="O280" s="101"/>
    </row>
    <row r="281" spans="1:15" ht="12.75" customHeight="1">
      <c r="A281" s="106" t="s">
        <v>67</v>
      </c>
      <c r="B281" s="107">
        <f t="shared" si="5"/>
        <v>6</v>
      </c>
      <c r="C281" s="115">
        <v>0</v>
      </c>
      <c r="D281" s="115">
        <v>2</v>
      </c>
      <c r="E281" s="115">
        <v>0</v>
      </c>
      <c r="F281" s="115">
        <v>0</v>
      </c>
      <c r="G281" s="115">
        <v>0</v>
      </c>
      <c r="H281" s="115">
        <v>3</v>
      </c>
      <c r="I281" s="115">
        <v>0</v>
      </c>
      <c r="J281" s="115">
        <v>1</v>
      </c>
      <c r="K281" s="115">
        <v>0</v>
      </c>
      <c r="L281" s="115">
        <v>0</v>
      </c>
      <c r="M281" s="115">
        <v>0</v>
      </c>
      <c r="N281" s="115">
        <v>0</v>
      </c>
      <c r="O281" s="101"/>
    </row>
    <row r="282" spans="1:15" ht="12.75" customHeight="1">
      <c r="A282" s="106" t="s">
        <v>63</v>
      </c>
      <c r="B282" s="107">
        <f t="shared" si="5"/>
        <v>5</v>
      </c>
      <c r="C282" s="115">
        <v>0</v>
      </c>
      <c r="D282" s="115">
        <v>0</v>
      </c>
      <c r="E282" s="115">
        <v>0</v>
      </c>
      <c r="F282" s="115">
        <v>0</v>
      </c>
      <c r="G282" s="115">
        <v>0</v>
      </c>
      <c r="H282" s="115">
        <v>0</v>
      </c>
      <c r="I282" s="115">
        <v>0</v>
      </c>
      <c r="J282" s="115">
        <v>0</v>
      </c>
      <c r="K282" s="115">
        <v>0</v>
      </c>
      <c r="L282" s="115">
        <v>5</v>
      </c>
      <c r="M282" s="115">
        <v>0</v>
      </c>
      <c r="N282" s="115">
        <v>0</v>
      </c>
      <c r="O282" s="101"/>
    </row>
    <row r="283" spans="1:15" ht="12.75" customHeight="1">
      <c r="A283" s="106" t="s">
        <v>52</v>
      </c>
      <c r="B283" s="107">
        <f t="shared" si="5"/>
        <v>18</v>
      </c>
      <c r="C283" s="115">
        <v>1</v>
      </c>
      <c r="D283" s="115">
        <v>1</v>
      </c>
      <c r="E283" s="115">
        <v>1</v>
      </c>
      <c r="F283" s="115">
        <v>1</v>
      </c>
      <c r="G283" s="115">
        <v>1</v>
      </c>
      <c r="H283" s="115">
        <v>0</v>
      </c>
      <c r="I283" s="115">
        <v>3</v>
      </c>
      <c r="J283" s="115">
        <v>1</v>
      </c>
      <c r="K283" s="115">
        <v>3</v>
      </c>
      <c r="L283" s="115">
        <v>3</v>
      </c>
      <c r="M283" s="115">
        <v>3</v>
      </c>
      <c r="N283" s="115">
        <v>0</v>
      </c>
      <c r="O283" s="101"/>
    </row>
    <row r="284" spans="1:15" s="8" customFormat="1" ht="12.75" customHeight="1">
      <c r="A284" s="111" t="s">
        <v>266</v>
      </c>
      <c r="B284" s="103">
        <f t="shared" si="5"/>
        <v>3</v>
      </c>
      <c r="C284" s="116">
        <v>1</v>
      </c>
      <c r="D284" s="116">
        <v>1</v>
      </c>
      <c r="E284" s="116">
        <v>1</v>
      </c>
      <c r="F284" s="116">
        <v>0</v>
      </c>
      <c r="G284" s="116">
        <v>0</v>
      </c>
      <c r="H284" s="116">
        <v>0</v>
      </c>
      <c r="I284" s="116">
        <v>0</v>
      </c>
      <c r="J284" s="116">
        <v>0</v>
      </c>
      <c r="K284" s="116">
        <v>0</v>
      </c>
      <c r="L284" s="116">
        <v>0</v>
      </c>
      <c r="M284" s="116">
        <v>0</v>
      </c>
      <c r="N284" s="116">
        <v>0</v>
      </c>
      <c r="O284" s="101"/>
    </row>
    <row r="285" spans="1:15" ht="12.75" customHeight="1">
      <c r="A285" s="106" t="s">
        <v>51</v>
      </c>
      <c r="B285" s="107">
        <f t="shared" si="5"/>
        <v>3</v>
      </c>
      <c r="C285" s="115">
        <v>1</v>
      </c>
      <c r="D285" s="115">
        <v>1</v>
      </c>
      <c r="E285" s="115">
        <v>1</v>
      </c>
      <c r="F285" s="115">
        <v>0</v>
      </c>
      <c r="G285" s="115">
        <v>0</v>
      </c>
      <c r="H285" s="115">
        <v>0</v>
      </c>
      <c r="I285" s="115">
        <v>0</v>
      </c>
      <c r="J285" s="115">
        <v>0</v>
      </c>
      <c r="K285" s="115">
        <v>0</v>
      </c>
      <c r="L285" s="115">
        <v>0</v>
      </c>
      <c r="M285" s="115">
        <v>0</v>
      </c>
      <c r="N285" s="115">
        <v>0</v>
      </c>
      <c r="O285" s="101"/>
    </row>
    <row r="286" spans="1:15" s="8" customFormat="1" ht="12.75" customHeight="1">
      <c r="A286" s="111" t="s">
        <v>30</v>
      </c>
      <c r="B286" s="103">
        <f t="shared" si="5"/>
        <v>17</v>
      </c>
      <c r="C286" s="116">
        <v>0</v>
      </c>
      <c r="D286" s="116">
        <v>1</v>
      </c>
      <c r="E286" s="116">
        <v>0</v>
      </c>
      <c r="F286" s="116">
        <v>0</v>
      </c>
      <c r="G286" s="116">
        <v>4</v>
      </c>
      <c r="H286" s="116">
        <v>0</v>
      </c>
      <c r="I286" s="116">
        <v>0</v>
      </c>
      <c r="J286" s="116">
        <v>2</v>
      </c>
      <c r="K286" s="116">
        <v>3</v>
      </c>
      <c r="L286" s="116">
        <v>3</v>
      </c>
      <c r="M286" s="116">
        <v>2</v>
      </c>
      <c r="N286" s="116">
        <v>2</v>
      </c>
      <c r="O286" s="101"/>
    </row>
    <row r="287" spans="1:15" ht="12.75" customHeight="1">
      <c r="A287" s="106" t="s">
        <v>51</v>
      </c>
      <c r="B287" s="107">
        <f t="shared" si="5"/>
        <v>17</v>
      </c>
      <c r="C287" s="115">
        <v>0</v>
      </c>
      <c r="D287" s="115">
        <v>1</v>
      </c>
      <c r="E287" s="115">
        <v>0</v>
      </c>
      <c r="F287" s="115">
        <v>0</v>
      </c>
      <c r="G287" s="115">
        <v>4</v>
      </c>
      <c r="H287" s="115">
        <v>0</v>
      </c>
      <c r="I287" s="115">
        <v>0</v>
      </c>
      <c r="J287" s="115">
        <v>2</v>
      </c>
      <c r="K287" s="115">
        <v>3</v>
      </c>
      <c r="L287" s="115">
        <v>3</v>
      </c>
      <c r="M287" s="115">
        <v>2</v>
      </c>
      <c r="N287" s="115">
        <v>2</v>
      </c>
      <c r="O287" s="101"/>
    </row>
    <row r="288" spans="1:15" s="8" customFormat="1" ht="12.75" customHeight="1">
      <c r="A288" s="111" t="s">
        <v>267</v>
      </c>
      <c r="B288" s="103">
        <f t="shared" si="5"/>
        <v>4</v>
      </c>
      <c r="C288" s="116">
        <v>0</v>
      </c>
      <c r="D288" s="116">
        <v>0</v>
      </c>
      <c r="E288" s="116">
        <v>0</v>
      </c>
      <c r="F288" s="116">
        <v>0</v>
      </c>
      <c r="G288" s="116">
        <v>0</v>
      </c>
      <c r="H288" s="116">
        <v>0</v>
      </c>
      <c r="I288" s="116">
        <v>0</v>
      </c>
      <c r="J288" s="116">
        <v>1</v>
      </c>
      <c r="K288" s="116">
        <v>0</v>
      </c>
      <c r="L288" s="116">
        <v>3</v>
      </c>
      <c r="M288" s="116">
        <v>0</v>
      </c>
      <c r="N288" s="116">
        <v>0</v>
      </c>
      <c r="O288" s="101"/>
    </row>
    <row r="289" spans="1:15" s="8" customFormat="1" ht="12.75" customHeight="1">
      <c r="A289" s="106" t="s">
        <v>51</v>
      </c>
      <c r="B289" s="107">
        <f t="shared" si="5"/>
        <v>1</v>
      </c>
      <c r="C289" s="115">
        <v>0</v>
      </c>
      <c r="D289" s="115">
        <v>0</v>
      </c>
      <c r="E289" s="115">
        <v>0</v>
      </c>
      <c r="F289" s="115">
        <v>0</v>
      </c>
      <c r="G289" s="115">
        <v>0</v>
      </c>
      <c r="H289" s="115">
        <v>0</v>
      </c>
      <c r="I289" s="115">
        <v>0</v>
      </c>
      <c r="J289" s="115">
        <v>1</v>
      </c>
      <c r="K289" s="115">
        <v>0</v>
      </c>
      <c r="L289" s="115">
        <v>0</v>
      </c>
      <c r="M289" s="115">
        <v>0</v>
      </c>
      <c r="N289" s="115">
        <v>0</v>
      </c>
      <c r="O289" s="101"/>
    </row>
    <row r="290" spans="1:15" ht="12.75" customHeight="1">
      <c r="A290" s="106" t="s">
        <v>227</v>
      </c>
      <c r="B290" s="107">
        <f t="shared" si="5"/>
        <v>1</v>
      </c>
      <c r="C290" s="115">
        <v>0</v>
      </c>
      <c r="D290" s="115">
        <v>0</v>
      </c>
      <c r="E290" s="115">
        <v>0</v>
      </c>
      <c r="F290" s="115">
        <v>0</v>
      </c>
      <c r="G290" s="115">
        <v>0</v>
      </c>
      <c r="H290" s="115">
        <v>0</v>
      </c>
      <c r="I290" s="115">
        <v>0</v>
      </c>
      <c r="J290" s="115">
        <v>0</v>
      </c>
      <c r="K290" s="115">
        <v>0</v>
      </c>
      <c r="L290" s="115">
        <v>1</v>
      </c>
      <c r="M290" s="115">
        <v>0</v>
      </c>
      <c r="N290" s="115">
        <v>0</v>
      </c>
      <c r="O290" s="101"/>
    </row>
    <row r="291" spans="1:15" ht="12.75" customHeight="1">
      <c r="A291" s="106" t="s">
        <v>56</v>
      </c>
      <c r="B291" s="107">
        <f t="shared" si="5"/>
        <v>2</v>
      </c>
      <c r="C291" s="115">
        <v>0</v>
      </c>
      <c r="D291" s="115">
        <v>0</v>
      </c>
      <c r="E291" s="115">
        <v>0</v>
      </c>
      <c r="F291" s="115">
        <v>0</v>
      </c>
      <c r="G291" s="115">
        <v>0</v>
      </c>
      <c r="H291" s="115">
        <v>0</v>
      </c>
      <c r="I291" s="115">
        <v>0</v>
      </c>
      <c r="J291" s="115">
        <v>0</v>
      </c>
      <c r="K291" s="115">
        <v>0</v>
      </c>
      <c r="L291" s="115">
        <v>2</v>
      </c>
      <c r="M291" s="115">
        <v>0</v>
      </c>
      <c r="N291" s="115">
        <v>0</v>
      </c>
      <c r="O291" s="101"/>
    </row>
    <row r="292" spans="1:15" ht="12.75" customHeight="1">
      <c r="A292" s="111" t="s">
        <v>268</v>
      </c>
      <c r="B292" s="103">
        <f t="shared" si="5"/>
        <v>1</v>
      </c>
      <c r="C292" s="116">
        <v>0</v>
      </c>
      <c r="D292" s="116">
        <v>0</v>
      </c>
      <c r="E292" s="116">
        <v>0</v>
      </c>
      <c r="F292" s="116">
        <v>0</v>
      </c>
      <c r="G292" s="116">
        <v>0</v>
      </c>
      <c r="H292" s="116">
        <v>0</v>
      </c>
      <c r="I292" s="116">
        <v>0</v>
      </c>
      <c r="J292" s="116">
        <v>0</v>
      </c>
      <c r="K292" s="116">
        <v>0</v>
      </c>
      <c r="L292" s="116">
        <v>0</v>
      </c>
      <c r="M292" s="116">
        <v>1</v>
      </c>
      <c r="N292" s="116">
        <v>0</v>
      </c>
      <c r="O292" s="101"/>
    </row>
    <row r="293" spans="1:15" s="8" customFormat="1" ht="12.75" customHeight="1">
      <c r="A293" s="106" t="s">
        <v>53</v>
      </c>
      <c r="B293" s="107">
        <f t="shared" si="5"/>
        <v>1</v>
      </c>
      <c r="C293" s="115">
        <v>0</v>
      </c>
      <c r="D293" s="115">
        <v>0</v>
      </c>
      <c r="E293" s="115">
        <v>0</v>
      </c>
      <c r="F293" s="115">
        <v>0</v>
      </c>
      <c r="G293" s="115">
        <v>0</v>
      </c>
      <c r="H293" s="115">
        <v>0</v>
      </c>
      <c r="I293" s="115">
        <v>0</v>
      </c>
      <c r="J293" s="115">
        <v>0</v>
      </c>
      <c r="K293" s="115">
        <v>0</v>
      </c>
      <c r="L293" s="115">
        <v>0</v>
      </c>
      <c r="M293" s="115">
        <v>1</v>
      </c>
      <c r="N293" s="115">
        <v>0</v>
      </c>
      <c r="O293" s="101"/>
    </row>
    <row r="294" spans="1:15" ht="12.75" customHeight="1">
      <c r="A294" s="111" t="s">
        <v>269</v>
      </c>
      <c r="B294" s="103">
        <f t="shared" si="5"/>
        <v>167</v>
      </c>
      <c r="C294" s="116">
        <v>9</v>
      </c>
      <c r="D294" s="116">
        <v>9</v>
      </c>
      <c r="E294" s="116">
        <v>10</v>
      </c>
      <c r="F294" s="116">
        <v>10</v>
      </c>
      <c r="G294" s="116">
        <v>17</v>
      </c>
      <c r="H294" s="116">
        <v>12</v>
      </c>
      <c r="I294" s="116">
        <v>14</v>
      </c>
      <c r="J294" s="116">
        <v>18</v>
      </c>
      <c r="K294" s="116">
        <v>19</v>
      </c>
      <c r="L294" s="116">
        <v>21</v>
      </c>
      <c r="M294" s="116">
        <v>14</v>
      </c>
      <c r="N294" s="116">
        <v>14</v>
      </c>
      <c r="O294" s="101"/>
    </row>
    <row r="295" spans="1:15" ht="12.75" customHeight="1">
      <c r="A295" s="106" t="s">
        <v>53</v>
      </c>
      <c r="B295" s="107">
        <f t="shared" si="5"/>
        <v>13</v>
      </c>
      <c r="C295" s="115">
        <v>1</v>
      </c>
      <c r="D295" s="115">
        <v>1</v>
      </c>
      <c r="E295" s="115">
        <v>1</v>
      </c>
      <c r="F295" s="115">
        <v>1</v>
      </c>
      <c r="G295" s="115">
        <v>1</v>
      </c>
      <c r="H295" s="115">
        <v>0</v>
      </c>
      <c r="I295" s="115">
        <v>1</v>
      </c>
      <c r="J295" s="115">
        <v>3</v>
      </c>
      <c r="K295" s="115">
        <v>1</v>
      </c>
      <c r="L295" s="115">
        <v>1</v>
      </c>
      <c r="M295" s="115">
        <v>2</v>
      </c>
      <c r="N295" s="115">
        <v>0</v>
      </c>
      <c r="O295" s="101"/>
    </row>
    <row r="296" spans="1:15" ht="12.75" customHeight="1">
      <c r="A296" s="106" t="s">
        <v>51</v>
      </c>
      <c r="B296" s="107">
        <f t="shared" si="5"/>
        <v>140</v>
      </c>
      <c r="C296" s="115">
        <v>6</v>
      </c>
      <c r="D296" s="115">
        <v>7</v>
      </c>
      <c r="E296" s="115">
        <v>8</v>
      </c>
      <c r="F296" s="115">
        <v>8</v>
      </c>
      <c r="G296" s="115">
        <v>16</v>
      </c>
      <c r="H296" s="115">
        <v>12</v>
      </c>
      <c r="I296" s="115">
        <v>12</v>
      </c>
      <c r="J296" s="115">
        <v>12</v>
      </c>
      <c r="K296" s="115">
        <v>18</v>
      </c>
      <c r="L296" s="115">
        <v>19</v>
      </c>
      <c r="M296" s="115">
        <v>11</v>
      </c>
      <c r="N296" s="115">
        <v>11</v>
      </c>
      <c r="O296" s="101"/>
    </row>
    <row r="297" spans="1:15" ht="12.75" customHeight="1">
      <c r="A297" s="106" t="s">
        <v>227</v>
      </c>
      <c r="B297" s="107">
        <f t="shared" si="5"/>
        <v>3</v>
      </c>
      <c r="C297" s="115">
        <v>1</v>
      </c>
      <c r="D297" s="115">
        <v>0</v>
      </c>
      <c r="E297" s="115">
        <v>0</v>
      </c>
      <c r="F297" s="115">
        <v>0</v>
      </c>
      <c r="G297" s="115">
        <v>0</v>
      </c>
      <c r="H297" s="115">
        <v>0</v>
      </c>
      <c r="I297" s="115">
        <v>0</v>
      </c>
      <c r="J297" s="115">
        <v>0</v>
      </c>
      <c r="K297" s="115">
        <v>0</v>
      </c>
      <c r="L297" s="115">
        <v>0</v>
      </c>
      <c r="M297" s="115">
        <v>1</v>
      </c>
      <c r="N297" s="115">
        <v>1</v>
      </c>
      <c r="O297" s="101"/>
    </row>
    <row r="298" spans="1:15" ht="12.75" customHeight="1">
      <c r="A298" s="106" t="s">
        <v>63</v>
      </c>
      <c r="B298" s="107">
        <f t="shared" si="5"/>
        <v>9</v>
      </c>
      <c r="C298" s="115">
        <v>1</v>
      </c>
      <c r="D298" s="115">
        <v>1</v>
      </c>
      <c r="E298" s="115">
        <v>1</v>
      </c>
      <c r="F298" s="115">
        <v>1</v>
      </c>
      <c r="G298" s="115">
        <v>0</v>
      </c>
      <c r="H298" s="115">
        <v>0</v>
      </c>
      <c r="I298" s="115">
        <v>1</v>
      </c>
      <c r="J298" s="115">
        <v>2</v>
      </c>
      <c r="K298" s="115">
        <v>0</v>
      </c>
      <c r="L298" s="115">
        <v>1</v>
      </c>
      <c r="M298" s="115">
        <v>0</v>
      </c>
      <c r="N298" s="115">
        <v>1</v>
      </c>
      <c r="O298" s="101"/>
    </row>
    <row r="299" spans="1:15" s="8" customFormat="1" ht="12.75" customHeight="1">
      <c r="A299" s="106" t="s">
        <v>68</v>
      </c>
      <c r="B299" s="107">
        <f t="shared" si="5"/>
        <v>2</v>
      </c>
      <c r="C299" s="115">
        <v>0</v>
      </c>
      <c r="D299" s="115">
        <v>0</v>
      </c>
      <c r="E299" s="115">
        <v>0</v>
      </c>
      <c r="F299" s="115">
        <v>0</v>
      </c>
      <c r="G299" s="115">
        <v>0</v>
      </c>
      <c r="H299" s="115">
        <v>0</v>
      </c>
      <c r="I299" s="115">
        <v>0</v>
      </c>
      <c r="J299" s="115">
        <v>1</v>
      </c>
      <c r="K299" s="115">
        <v>0</v>
      </c>
      <c r="L299" s="115">
        <v>0</v>
      </c>
      <c r="M299" s="115">
        <v>0</v>
      </c>
      <c r="N299" s="115">
        <v>1</v>
      </c>
      <c r="O299" s="101"/>
    </row>
    <row r="300" spans="1:15" ht="12.75" customHeight="1">
      <c r="A300" s="111" t="s">
        <v>32</v>
      </c>
      <c r="B300" s="103">
        <f t="shared" si="5"/>
        <v>363</v>
      </c>
      <c r="C300" s="116">
        <v>38</v>
      </c>
      <c r="D300" s="116">
        <v>28</v>
      </c>
      <c r="E300" s="116">
        <v>38</v>
      </c>
      <c r="F300" s="116">
        <v>30</v>
      </c>
      <c r="G300" s="116">
        <v>23</v>
      </c>
      <c r="H300" s="116">
        <v>25</v>
      </c>
      <c r="I300" s="116">
        <v>33</v>
      </c>
      <c r="J300" s="116">
        <v>31</v>
      </c>
      <c r="K300" s="116">
        <v>30</v>
      </c>
      <c r="L300" s="116">
        <v>28</v>
      </c>
      <c r="M300" s="116">
        <v>29</v>
      </c>
      <c r="N300" s="116">
        <v>30</v>
      </c>
      <c r="O300" s="101"/>
    </row>
    <row r="301" spans="1:15" ht="12.75" customHeight="1">
      <c r="A301" s="106" t="s">
        <v>53</v>
      </c>
      <c r="B301" s="107">
        <f t="shared" si="5"/>
        <v>1</v>
      </c>
      <c r="C301" s="115">
        <v>0</v>
      </c>
      <c r="D301" s="115">
        <v>0</v>
      </c>
      <c r="E301" s="115">
        <v>1</v>
      </c>
      <c r="F301" s="115">
        <v>0</v>
      </c>
      <c r="G301" s="115">
        <v>0</v>
      </c>
      <c r="H301" s="115">
        <v>0</v>
      </c>
      <c r="I301" s="115">
        <v>0</v>
      </c>
      <c r="J301" s="115">
        <v>0</v>
      </c>
      <c r="K301" s="115">
        <v>0</v>
      </c>
      <c r="L301" s="115">
        <v>0</v>
      </c>
      <c r="M301" s="115">
        <v>0</v>
      </c>
      <c r="N301" s="115">
        <v>0</v>
      </c>
      <c r="O301" s="101"/>
    </row>
    <row r="302" spans="1:15" ht="12.75" customHeight="1">
      <c r="A302" s="106" t="s">
        <v>51</v>
      </c>
      <c r="B302" s="107">
        <f t="shared" si="5"/>
        <v>293</v>
      </c>
      <c r="C302" s="115">
        <v>29</v>
      </c>
      <c r="D302" s="115">
        <v>22</v>
      </c>
      <c r="E302" s="115">
        <v>33</v>
      </c>
      <c r="F302" s="115">
        <v>26</v>
      </c>
      <c r="G302" s="115">
        <v>20</v>
      </c>
      <c r="H302" s="115">
        <v>20</v>
      </c>
      <c r="I302" s="115">
        <v>26</v>
      </c>
      <c r="J302" s="115">
        <v>26</v>
      </c>
      <c r="K302" s="115">
        <v>22</v>
      </c>
      <c r="L302" s="115">
        <v>22</v>
      </c>
      <c r="M302" s="115">
        <v>24</v>
      </c>
      <c r="N302" s="115">
        <v>23</v>
      </c>
      <c r="O302" s="101"/>
    </row>
    <row r="303" spans="1:15" ht="12.75" customHeight="1">
      <c r="A303" s="106" t="s">
        <v>227</v>
      </c>
      <c r="B303" s="107">
        <f t="shared" si="5"/>
        <v>12</v>
      </c>
      <c r="C303" s="115">
        <v>3</v>
      </c>
      <c r="D303" s="115">
        <v>3</v>
      </c>
      <c r="E303" s="115">
        <v>1</v>
      </c>
      <c r="F303" s="115">
        <v>0</v>
      </c>
      <c r="G303" s="115">
        <v>0</v>
      </c>
      <c r="H303" s="115">
        <v>0</v>
      </c>
      <c r="I303" s="115">
        <v>0</v>
      </c>
      <c r="J303" s="115">
        <v>2</v>
      </c>
      <c r="K303" s="115">
        <v>0</v>
      </c>
      <c r="L303" s="115">
        <v>1</v>
      </c>
      <c r="M303" s="115">
        <v>1</v>
      </c>
      <c r="N303" s="115">
        <v>1</v>
      </c>
      <c r="O303" s="101"/>
    </row>
    <row r="304" spans="1:15" ht="12.75" customHeight="1">
      <c r="A304" s="106" t="s">
        <v>56</v>
      </c>
      <c r="B304" s="107">
        <f t="shared" si="5"/>
        <v>56</v>
      </c>
      <c r="C304" s="115">
        <v>6</v>
      </c>
      <c r="D304" s="115">
        <v>3</v>
      </c>
      <c r="E304" s="115">
        <v>3</v>
      </c>
      <c r="F304" s="115">
        <v>4</v>
      </c>
      <c r="G304" s="115">
        <v>3</v>
      </c>
      <c r="H304" s="115">
        <v>5</v>
      </c>
      <c r="I304" s="115">
        <v>7</v>
      </c>
      <c r="J304" s="115">
        <v>3</v>
      </c>
      <c r="K304" s="115">
        <v>8</v>
      </c>
      <c r="L304" s="115">
        <v>5</v>
      </c>
      <c r="M304" s="115">
        <v>4</v>
      </c>
      <c r="N304" s="115">
        <v>5</v>
      </c>
      <c r="O304" s="101"/>
    </row>
    <row r="305" spans="1:15" ht="12.75" customHeight="1">
      <c r="A305" s="106" t="s">
        <v>52</v>
      </c>
      <c r="B305" s="107">
        <f t="shared" si="5"/>
        <v>1</v>
      </c>
      <c r="C305" s="115">
        <v>0</v>
      </c>
      <c r="D305" s="115">
        <v>0</v>
      </c>
      <c r="E305" s="115">
        <v>0</v>
      </c>
      <c r="F305" s="115">
        <v>0</v>
      </c>
      <c r="G305" s="115">
        <v>0</v>
      </c>
      <c r="H305" s="115">
        <v>0</v>
      </c>
      <c r="I305" s="115">
        <v>0</v>
      </c>
      <c r="J305" s="115">
        <v>0</v>
      </c>
      <c r="K305" s="115">
        <v>0</v>
      </c>
      <c r="L305" s="115">
        <v>0</v>
      </c>
      <c r="M305" s="115">
        <v>0</v>
      </c>
      <c r="N305" s="115">
        <v>1</v>
      </c>
      <c r="O305" s="101"/>
    </row>
    <row r="306" spans="1:15" ht="12.75" customHeight="1">
      <c r="A306" s="111" t="s">
        <v>270</v>
      </c>
      <c r="B306" s="103">
        <f t="shared" si="5"/>
        <v>4</v>
      </c>
      <c r="C306" s="116">
        <v>0</v>
      </c>
      <c r="D306" s="116">
        <v>2</v>
      </c>
      <c r="E306" s="116">
        <v>1</v>
      </c>
      <c r="F306" s="116">
        <v>0</v>
      </c>
      <c r="G306" s="116">
        <v>0</v>
      </c>
      <c r="H306" s="116">
        <v>0</v>
      </c>
      <c r="I306" s="116">
        <v>1</v>
      </c>
      <c r="J306" s="116">
        <v>0</v>
      </c>
      <c r="K306" s="116">
        <v>0</v>
      </c>
      <c r="L306" s="116">
        <v>0</v>
      </c>
      <c r="M306" s="116">
        <v>0</v>
      </c>
      <c r="N306" s="116">
        <v>0</v>
      </c>
      <c r="O306" s="101"/>
    </row>
    <row r="307" spans="1:15" ht="12.75" customHeight="1">
      <c r="A307" s="106" t="s">
        <v>51</v>
      </c>
      <c r="B307" s="107">
        <f t="shared" si="5"/>
        <v>1</v>
      </c>
      <c r="C307" s="115">
        <v>0</v>
      </c>
      <c r="D307" s="115">
        <v>1</v>
      </c>
      <c r="E307" s="115">
        <v>0</v>
      </c>
      <c r="F307" s="115">
        <v>0</v>
      </c>
      <c r="G307" s="115">
        <v>0</v>
      </c>
      <c r="H307" s="115">
        <v>0</v>
      </c>
      <c r="I307" s="115">
        <v>0</v>
      </c>
      <c r="J307" s="115">
        <v>0</v>
      </c>
      <c r="K307" s="115">
        <v>0</v>
      </c>
      <c r="L307" s="115">
        <v>0</v>
      </c>
      <c r="M307" s="115">
        <v>0</v>
      </c>
      <c r="N307" s="115">
        <v>0</v>
      </c>
      <c r="O307" s="101"/>
    </row>
    <row r="308" spans="1:15" ht="12.75" customHeight="1">
      <c r="A308" s="106" t="s">
        <v>63</v>
      </c>
      <c r="B308" s="107">
        <f t="shared" si="5"/>
        <v>1</v>
      </c>
      <c r="C308" s="115">
        <v>0</v>
      </c>
      <c r="D308" s="115">
        <v>1</v>
      </c>
      <c r="E308" s="115">
        <v>0</v>
      </c>
      <c r="F308" s="115">
        <v>0</v>
      </c>
      <c r="G308" s="115">
        <v>0</v>
      </c>
      <c r="H308" s="115">
        <v>0</v>
      </c>
      <c r="I308" s="115">
        <v>0</v>
      </c>
      <c r="J308" s="115">
        <v>0</v>
      </c>
      <c r="K308" s="115">
        <v>0</v>
      </c>
      <c r="L308" s="115">
        <v>0</v>
      </c>
      <c r="M308" s="115">
        <v>0</v>
      </c>
      <c r="N308" s="115">
        <v>0</v>
      </c>
      <c r="O308" s="101"/>
    </row>
    <row r="309" spans="1:15" ht="12.75" customHeight="1">
      <c r="A309" s="106" t="s">
        <v>52</v>
      </c>
      <c r="B309" s="107">
        <f t="shared" si="5"/>
        <v>2</v>
      </c>
      <c r="C309" s="115">
        <v>0</v>
      </c>
      <c r="D309" s="115">
        <v>0</v>
      </c>
      <c r="E309" s="115">
        <v>1</v>
      </c>
      <c r="F309" s="115">
        <v>0</v>
      </c>
      <c r="G309" s="115">
        <v>0</v>
      </c>
      <c r="H309" s="115">
        <v>0</v>
      </c>
      <c r="I309" s="115">
        <v>1</v>
      </c>
      <c r="J309" s="115">
        <v>0</v>
      </c>
      <c r="K309" s="115">
        <v>0</v>
      </c>
      <c r="L309" s="115">
        <v>0</v>
      </c>
      <c r="M309" s="115">
        <v>0</v>
      </c>
      <c r="N309" s="115">
        <v>0</v>
      </c>
      <c r="O309" s="101"/>
    </row>
    <row r="310" spans="1:15" ht="12.75" customHeight="1">
      <c r="A310" s="111" t="s">
        <v>69</v>
      </c>
      <c r="B310" s="103">
        <f t="shared" si="5"/>
        <v>11</v>
      </c>
      <c r="C310" s="116">
        <v>0</v>
      </c>
      <c r="D310" s="116">
        <v>0</v>
      </c>
      <c r="E310" s="116">
        <v>3</v>
      </c>
      <c r="F310" s="116">
        <v>3</v>
      </c>
      <c r="G310" s="116">
        <v>5</v>
      </c>
      <c r="H310" s="116">
        <v>0</v>
      </c>
      <c r="I310" s="116">
        <v>0</v>
      </c>
      <c r="J310" s="116">
        <v>0</v>
      </c>
      <c r="K310" s="116">
        <v>0</v>
      </c>
      <c r="L310" s="116">
        <v>0</v>
      </c>
      <c r="M310" s="116">
        <v>0</v>
      </c>
      <c r="N310" s="116">
        <v>0</v>
      </c>
      <c r="O310" s="101"/>
    </row>
    <row r="311" spans="1:15" ht="12" customHeight="1">
      <c r="A311" s="106" t="s">
        <v>52</v>
      </c>
      <c r="B311" s="107">
        <f t="shared" si="5"/>
        <v>11</v>
      </c>
      <c r="C311" s="115">
        <v>0</v>
      </c>
      <c r="D311" s="115">
        <v>0</v>
      </c>
      <c r="E311" s="115">
        <v>3</v>
      </c>
      <c r="F311" s="115">
        <v>3</v>
      </c>
      <c r="G311" s="115">
        <v>5</v>
      </c>
      <c r="H311" s="115">
        <v>0</v>
      </c>
      <c r="I311" s="115">
        <v>0</v>
      </c>
      <c r="J311" s="115">
        <v>0</v>
      </c>
      <c r="K311" s="115">
        <v>0</v>
      </c>
      <c r="L311" s="115">
        <v>0</v>
      </c>
      <c r="M311" s="115">
        <v>0</v>
      </c>
      <c r="N311" s="115">
        <v>0</v>
      </c>
      <c r="O311" s="101"/>
    </row>
    <row r="312" spans="1:15" ht="12" customHeight="1">
      <c r="A312" s="111" t="s">
        <v>114</v>
      </c>
      <c r="B312" s="103">
        <f t="shared" si="5"/>
        <v>1</v>
      </c>
      <c r="C312" s="116">
        <v>0</v>
      </c>
      <c r="D312" s="116">
        <v>0</v>
      </c>
      <c r="E312" s="116">
        <v>0</v>
      </c>
      <c r="F312" s="116">
        <v>0</v>
      </c>
      <c r="G312" s="116">
        <v>0</v>
      </c>
      <c r="H312" s="116">
        <v>0</v>
      </c>
      <c r="I312" s="116">
        <v>0</v>
      </c>
      <c r="J312" s="116">
        <v>0</v>
      </c>
      <c r="K312" s="116">
        <v>0</v>
      </c>
      <c r="L312" s="116">
        <v>0</v>
      </c>
      <c r="M312" s="116">
        <v>1</v>
      </c>
      <c r="N312" s="116">
        <v>0</v>
      </c>
      <c r="O312" s="101"/>
    </row>
    <row r="313" spans="1:15" ht="12.75" customHeight="1">
      <c r="A313" s="106" t="s">
        <v>51</v>
      </c>
      <c r="B313" s="107">
        <f t="shared" si="5"/>
        <v>1</v>
      </c>
      <c r="C313" s="115">
        <v>0</v>
      </c>
      <c r="D313" s="115">
        <v>0</v>
      </c>
      <c r="E313" s="115">
        <v>0</v>
      </c>
      <c r="F313" s="115">
        <v>0</v>
      </c>
      <c r="G313" s="115">
        <v>0</v>
      </c>
      <c r="H313" s="115">
        <v>0</v>
      </c>
      <c r="I313" s="115">
        <v>0</v>
      </c>
      <c r="J313" s="115">
        <v>0</v>
      </c>
      <c r="K313" s="115">
        <v>0</v>
      </c>
      <c r="L313" s="115">
        <v>0</v>
      </c>
      <c r="M313" s="115">
        <v>1</v>
      </c>
      <c r="N313" s="115">
        <v>0</v>
      </c>
      <c r="O313" s="101"/>
    </row>
    <row r="314" spans="1:15" ht="12.75" customHeight="1">
      <c r="A314" s="111" t="s">
        <v>219</v>
      </c>
      <c r="B314" s="103">
        <f t="shared" si="5"/>
        <v>23</v>
      </c>
      <c r="C314" s="116">
        <v>5</v>
      </c>
      <c r="D314" s="116">
        <v>1</v>
      </c>
      <c r="E314" s="116">
        <v>0</v>
      </c>
      <c r="F314" s="116">
        <v>5</v>
      </c>
      <c r="G314" s="116">
        <v>1</v>
      </c>
      <c r="H314" s="116">
        <v>0</v>
      </c>
      <c r="I314" s="116">
        <v>2</v>
      </c>
      <c r="J314" s="116">
        <v>3</v>
      </c>
      <c r="K314" s="116">
        <v>1</v>
      </c>
      <c r="L314" s="116">
        <v>2</v>
      </c>
      <c r="M314" s="116">
        <v>1</v>
      </c>
      <c r="N314" s="116">
        <v>2</v>
      </c>
      <c r="O314" s="101"/>
    </row>
    <row r="315" spans="1:15" ht="12.75" customHeight="1">
      <c r="A315" s="106" t="s">
        <v>53</v>
      </c>
      <c r="B315" s="107">
        <f t="shared" si="5"/>
        <v>3</v>
      </c>
      <c r="C315" s="115">
        <v>2</v>
      </c>
      <c r="D315" s="115">
        <v>0</v>
      </c>
      <c r="E315" s="115">
        <v>0</v>
      </c>
      <c r="F315" s="115">
        <v>1</v>
      </c>
      <c r="G315" s="115">
        <v>0</v>
      </c>
      <c r="H315" s="115">
        <v>0</v>
      </c>
      <c r="I315" s="115">
        <v>0</v>
      </c>
      <c r="J315" s="115">
        <v>0</v>
      </c>
      <c r="K315" s="115">
        <v>0</v>
      </c>
      <c r="L315" s="115">
        <v>0</v>
      </c>
      <c r="M315" s="115">
        <v>0</v>
      </c>
      <c r="N315" s="115">
        <v>0</v>
      </c>
      <c r="O315" s="101"/>
    </row>
    <row r="316" spans="1:15" ht="12.75" customHeight="1">
      <c r="A316" s="106" t="s">
        <v>51</v>
      </c>
      <c r="B316" s="107">
        <f t="shared" si="5"/>
        <v>9</v>
      </c>
      <c r="C316" s="115">
        <v>0</v>
      </c>
      <c r="D316" s="115">
        <v>1</v>
      </c>
      <c r="E316" s="115">
        <v>0</v>
      </c>
      <c r="F316" s="115">
        <v>0</v>
      </c>
      <c r="G316" s="115">
        <v>1</v>
      </c>
      <c r="H316" s="115">
        <v>0</v>
      </c>
      <c r="I316" s="115">
        <v>1</v>
      </c>
      <c r="J316" s="115">
        <v>2</v>
      </c>
      <c r="K316" s="115">
        <v>1</v>
      </c>
      <c r="L316" s="115">
        <v>1</v>
      </c>
      <c r="M316" s="115">
        <v>0</v>
      </c>
      <c r="N316" s="115">
        <v>2</v>
      </c>
      <c r="O316" s="101"/>
    </row>
    <row r="317" spans="1:15" ht="12.75" customHeight="1">
      <c r="A317" s="106" t="s">
        <v>63</v>
      </c>
      <c r="B317" s="107">
        <f t="shared" si="5"/>
        <v>8</v>
      </c>
      <c r="C317" s="115">
        <v>1</v>
      </c>
      <c r="D317" s="115">
        <v>0</v>
      </c>
      <c r="E317" s="115">
        <v>0</v>
      </c>
      <c r="F317" s="115">
        <v>4</v>
      </c>
      <c r="G317" s="115">
        <v>0</v>
      </c>
      <c r="H317" s="115">
        <v>0</v>
      </c>
      <c r="I317" s="115">
        <v>1</v>
      </c>
      <c r="J317" s="115">
        <v>0</v>
      </c>
      <c r="K317" s="115">
        <v>0</v>
      </c>
      <c r="L317" s="115">
        <v>1</v>
      </c>
      <c r="M317" s="115">
        <v>1</v>
      </c>
      <c r="N317" s="115">
        <v>0</v>
      </c>
      <c r="O317" s="101"/>
    </row>
    <row r="318" spans="1:15" s="8" customFormat="1" ht="12.75" customHeight="1">
      <c r="A318" s="106" t="s">
        <v>56</v>
      </c>
      <c r="B318" s="107">
        <f t="shared" si="5"/>
        <v>2</v>
      </c>
      <c r="C318" s="115">
        <v>2</v>
      </c>
      <c r="D318" s="115">
        <v>0</v>
      </c>
      <c r="E318" s="115">
        <v>0</v>
      </c>
      <c r="F318" s="115">
        <v>0</v>
      </c>
      <c r="G318" s="115">
        <v>0</v>
      </c>
      <c r="H318" s="115">
        <v>0</v>
      </c>
      <c r="I318" s="115">
        <v>0</v>
      </c>
      <c r="J318" s="115">
        <v>0</v>
      </c>
      <c r="K318" s="115">
        <v>0</v>
      </c>
      <c r="L318" s="115">
        <v>0</v>
      </c>
      <c r="M318" s="115">
        <v>0</v>
      </c>
      <c r="N318" s="115">
        <v>0</v>
      </c>
      <c r="O318" s="101"/>
    </row>
    <row r="319" spans="1:15" ht="12.75" customHeight="1">
      <c r="A319" s="106" t="s">
        <v>52</v>
      </c>
      <c r="B319" s="107">
        <f t="shared" si="5"/>
        <v>1</v>
      </c>
      <c r="C319" s="115">
        <v>0</v>
      </c>
      <c r="D319" s="115">
        <v>0</v>
      </c>
      <c r="E319" s="115">
        <v>0</v>
      </c>
      <c r="F319" s="115">
        <v>0</v>
      </c>
      <c r="G319" s="115">
        <v>0</v>
      </c>
      <c r="H319" s="115">
        <v>0</v>
      </c>
      <c r="I319" s="115">
        <v>0</v>
      </c>
      <c r="J319" s="115">
        <v>1</v>
      </c>
      <c r="K319" s="115">
        <v>0</v>
      </c>
      <c r="L319" s="115">
        <v>0</v>
      </c>
      <c r="M319" s="115">
        <v>0</v>
      </c>
      <c r="N319" s="115">
        <v>0</v>
      </c>
      <c r="O319" s="101"/>
    </row>
    <row r="320" spans="1:15" s="8" customFormat="1" ht="12.75" customHeight="1">
      <c r="A320" s="111" t="s">
        <v>115</v>
      </c>
      <c r="B320" s="103">
        <f t="shared" si="5"/>
        <v>1</v>
      </c>
      <c r="C320" s="116">
        <v>0</v>
      </c>
      <c r="D320" s="116">
        <v>0</v>
      </c>
      <c r="E320" s="116">
        <v>0</v>
      </c>
      <c r="F320" s="116">
        <v>1</v>
      </c>
      <c r="G320" s="116">
        <v>0</v>
      </c>
      <c r="H320" s="116">
        <v>0</v>
      </c>
      <c r="I320" s="116">
        <v>0</v>
      </c>
      <c r="J320" s="116">
        <v>0</v>
      </c>
      <c r="K320" s="116">
        <v>0</v>
      </c>
      <c r="L320" s="116">
        <v>0</v>
      </c>
      <c r="M320" s="116">
        <v>0</v>
      </c>
      <c r="N320" s="116">
        <v>0</v>
      </c>
      <c r="O320" s="101"/>
    </row>
    <row r="321" spans="1:15" ht="12.75" customHeight="1">
      <c r="A321" s="106" t="s">
        <v>63</v>
      </c>
      <c r="B321" s="107">
        <f t="shared" si="5"/>
        <v>1</v>
      </c>
      <c r="C321" s="115">
        <v>0</v>
      </c>
      <c r="D321" s="115">
        <v>0</v>
      </c>
      <c r="E321" s="115">
        <v>0</v>
      </c>
      <c r="F321" s="115">
        <v>1</v>
      </c>
      <c r="G321" s="115">
        <v>0</v>
      </c>
      <c r="H321" s="115">
        <v>0</v>
      </c>
      <c r="I321" s="115">
        <v>0</v>
      </c>
      <c r="J321" s="115">
        <v>0</v>
      </c>
      <c r="K321" s="115">
        <v>0</v>
      </c>
      <c r="L321" s="115">
        <v>0</v>
      </c>
      <c r="M321" s="115">
        <v>0</v>
      </c>
      <c r="N321" s="115">
        <v>0</v>
      </c>
      <c r="O321" s="101"/>
    </row>
    <row r="322" spans="1:15" s="8" customFormat="1" ht="12.75" customHeight="1">
      <c r="A322" s="111" t="s">
        <v>271</v>
      </c>
      <c r="B322" s="103">
        <f t="shared" si="5"/>
        <v>2</v>
      </c>
      <c r="C322" s="116">
        <v>0</v>
      </c>
      <c r="D322" s="116">
        <v>0</v>
      </c>
      <c r="E322" s="116">
        <v>0</v>
      </c>
      <c r="F322" s="116">
        <v>0</v>
      </c>
      <c r="G322" s="116">
        <v>0</v>
      </c>
      <c r="H322" s="116">
        <v>0</v>
      </c>
      <c r="I322" s="116">
        <v>1</v>
      </c>
      <c r="J322" s="116">
        <v>1</v>
      </c>
      <c r="K322" s="116">
        <v>0</v>
      </c>
      <c r="L322" s="116">
        <v>0</v>
      </c>
      <c r="M322" s="116">
        <v>0</v>
      </c>
      <c r="N322" s="116">
        <v>0</v>
      </c>
      <c r="O322" s="101"/>
    </row>
    <row r="323" spans="1:15" ht="12.75" customHeight="1">
      <c r="A323" s="106" t="s">
        <v>227</v>
      </c>
      <c r="B323" s="107">
        <f t="shared" si="5"/>
        <v>1</v>
      </c>
      <c r="C323" s="115">
        <v>0</v>
      </c>
      <c r="D323" s="115">
        <v>0</v>
      </c>
      <c r="E323" s="115">
        <v>0</v>
      </c>
      <c r="F323" s="115">
        <v>0</v>
      </c>
      <c r="G323" s="115">
        <v>0</v>
      </c>
      <c r="H323" s="115">
        <v>0</v>
      </c>
      <c r="I323" s="115">
        <v>1</v>
      </c>
      <c r="J323" s="115">
        <v>0</v>
      </c>
      <c r="K323" s="115">
        <v>0</v>
      </c>
      <c r="L323" s="115">
        <v>0</v>
      </c>
      <c r="M323" s="115">
        <v>0</v>
      </c>
      <c r="N323" s="115">
        <v>0</v>
      </c>
      <c r="O323" s="101"/>
    </row>
    <row r="324" spans="1:15" ht="12.75" customHeight="1">
      <c r="A324" s="106" t="s">
        <v>56</v>
      </c>
      <c r="B324" s="107">
        <f t="shared" si="5"/>
        <v>1</v>
      </c>
      <c r="C324" s="115">
        <v>0</v>
      </c>
      <c r="D324" s="115">
        <v>0</v>
      </c>
      <c r="E324" s="115">
        <v>0</v>
      </c>
      <c r="F324" s="115">
        <v>0</v>
      </c>
      <c r="G324" s="115">
        <v>0</v>
      </c>
      <c r="H324" s="115">
        <v>0</v>
      </c>
      <c r="I324" s="115">
        <v>0</v>
      </c>
      <c r="J324" s="115">
        <v>1</v>
      </c>
      <c r="K324" s="115">
        <v>0</v>
      </c>
      <c r="L324" s="115">
        <v>0</v>
      </c>
      <c r="M324" s="115">
        <v>0</v>
      </c>
      <c r="N324" s="115">
        <v>0</v>
      </c>
      <c r="O324" s="101"/>
    </row>
    <row r="325" spans="1:15" ht="12.75" customHeight="1">
      <c r="A325" s="111" t="s">
        <v>116</v>
      </c>
      <c r="B325" s="103">
        <f t="shared" si="5"/>
        <v>10</v>
      </c>
      <c r="C325" s="116">
        <v>0</v>
      </c>
      <c r="D325" s="116">
        <v>0</v>
      </c>
      <c r="E325" s="116">
        <v>0</v>
      </c>
      <c r="F325" s="116">
        <v>0</v>
      </c>
      <c r="G325" s="116">
        <v>0</v>
      </c>
      <c r="H325" s="116">
        <v>0</v>
      </c>
      <c r="I325" s="116">
        <v>0</v>
      </c>
      <c r="J325" s="116">
        <v>6</v>
      </c>
      <c r="K325" s="116">
        <v>4</v>
      </c>
      <c r="L325" s="116">
        <v>0</v>
      </c>
      <c r="M325" s="116">
        <v>0</v>
      </c>
      <c r="N325" s="116">
        <v>0</v>
      </c>
      <c r="O325" s="101"/>
    </row>
    <row r="326" spans="1:15" ht="12.75" customHeight="1">
      <c r="A326" s="106" t="s">
        <v>227</v>
      </c>
      <c r="B326" s="107">
        <f t="shared" si="5"/>
        <v>1</v>
      </c>
      <c r="C326" s="115">
        <v>0</v>
      </c>
      <c r="D326" s="115">
        <v>0</v>
      </c>
      <c r="E326" s="115">
        <v>0</v>
      </c>
      <c r="F326" s="115">
        <v>0</v>
      </c>
      <c r="G326" s="115">
        <v>0</v>
      </c>
      <c r="H326" s="115">
        <v>0</v>
      </c>
      <c r="I326" s="115">
        <v>0</v>
      </c>
      <c r="J326" s="115">
        <v>1</v>
      </c>
      <c r="K326" s="115">
        <v>0</v>
      </c>
      <c r="L326" s="115">
        <v>0</v>
      </c>
      <c r="M326" s="115">
        <v>0</v>
      </c>
      <c r="N326" s="115">
        <v>0</v>
      </c>
      <c r="O326" s="101"/>
    </row>
    <row r="327" spans="1:15" ht="12.75" customHeight="1">
      <c r="A327" s="106" t="s">
        <v>56</v>
      </c>
      <c r="B327" s="107">
        <f t="shared" si="5"/>
        <v>9</v>
      </c>
      <c r="C327" s="115">
        <v>0</v>
      </c>
      <c r="D327" s="115">
        <v>0</v>
      </c>
      <c r="E327" s="115">
        <v>0</v>
      </c>
      <c r="F327" s="115">
        <v>0</v>
      </c>
      <c r="G327" s="115">
        <v>0</v>
      </c>
      <c r="H327" s="115">
        <v>0</v>
      </c>
      <c r="I327" s="115">
        <v>0</v>
      </c>
      <c r="J327" s="115">
        <v>5</v>
      </c>
      <c r="K327" s="115">
        <v>4</v>
      </c>
      <c r="L327" s="115">
        <v>0</v>
      </c>
      <c r="M327" s="115">
        <v>0</v>
      </c>
      <c r="N327" s="115">
        <v>0</v>
      </c>
      <c r="O327" s="101"/>
    </row>
    <row r="328" spans="1:15" ht="12.75" customHeight="1">
      <c r="A328" s="111" t="s">
        <v>117</v>
      </c>
      <c r="B328" s="103">
        <f t="shared" si="5"/>
        <v>5</v>
      </c>
      <c r="C328" s="116">
        <v>0</v>
      </c>
      <c r="D328" s="116">
        <v>0</v>
      </c>
      <c r="E328" s="116">
        <v>1</v>
      </c>
      <c r="F328" s="116">
        <v>0</v>
      </c>
      <c r="G328" s="116">
        <v>1</v>
      </c>
      <c r="H328" s="116">
        <v>0</v>
      </c>
      <c r="I328" s="116">
        <v>0</v>
      </c>
      <c r="J328" s="116">
        <v>0</v>
      </c>
      <c r="K328" s="116">
        <v>1</v>
      </c>
      <c r="L328" s="116">
        <v>0</v>
      </c>
      <c r="M328" s="116">
        <v>1</v>
      </c>
      <c r="N328" s="116">
        <v>1</v>
      </c>
      <c r="O328" s="101"/>
    </row>
    <row r="329" spans="1:15" ht="12.75" customHeight="1">
      <c r="A329" s="106" t="s">
        <v>51</v>
      </c>
      <c r="B329" s="107">
        <f t="shared" ref="B329:B340" si="6">+SUM(C329:N329)</f>
        <v>2</v>
      </c>
      <c r="C329" s="115">
        <v>0</v>
      </c>
      <c r="D329" s="115">
        <v>0</v>
      </c>
      <c r="E329" s="115">
        <v>0</v>
      </c>
      <c r="F329" s="115">
        <v>0</v>
      </c>
      <c r="G329" s="115">
        <v>1</v>
      </c>
      <c r="H329" s="115">
        <v>0</v>
      </c>
      <c r="I329" s="115">
        <v>0</v>
      </c>
      <c r="J329" s="115">
        <v>0</v>
      </c>
      <c r="K329" s="115">
        <v>1</v>
      </c>
      <c r="L329" s="115">
        <v>0</v>
      </c>
      <c r="M329" s="115">
        <v>0</v>
      </c>
      <c r="N329" s="115">
        <v>0</v>
      </c>
      <c r="O329" s="101"/>
    </row>
    <row r="330" spans="1:15" ht="13.2">
      <c r="A330" s="106" t="s">
        <v>227</v>
      </c>
      <c r="B330" s="107">
        <f t="shared" si="6"/>
        <v>1</v>
      </c>
      <c r="C330" s="115">
        <v>0</v>
      </c>
      <c r="D330" s="115">
        <v>0</v>
      </c>
      <c r="E330" s="115">
        <v>1</v>
      </c>
      <c r="F330" s="115">
        <v>0</v>
      </c>
      <c r="G330" s="115">
        <v>0</v>
      </c>
      <c r="H330" s="115">
        <v>0</v>
      </c>
      <c r="I330" s="115">
        <v>0</v>
      </c>
      <c r="J330" s="115">
        <v>0</v>
      </c>
      <c r="K330" s="115">
        <v>0</v>
      </c>
      <c r="L330" s="115">
        <v>0</v>
      </c>
      <c r="M330" s="115">
        <v>0</v>
      </c>
      <c r="N330" s="115">
        <v>0</v>
      </c>
      <c r="O330" s="101"/>
    </row>
    <row r="331" spans="1:15" ht="13.2">
      <c r="A331" s="106" t="s">
        <v>56</v>
      </c>
      <c r="B331" s="107">
        <f t="shared" si="6"/>
        <v>1</v>
      </c>
      <c r="C331" s="115">
        <v>0</v>
      </c>
      <c r="D331" s="115">
        <v>0</v>
      </c>
      <c r="E331" s="115">
        <v>0</v>
      </c>
      <c r="F331" s="115">
        <v>0</v>
      </c>
      <c r="G331" s="115">
        <v>0</v>
      </c>
      <c r="H331" s="115">
        <v>0</v>
      </c>
      <c r="I331" s="115">
        <v>0</v>
      </c>
      <c r="J331" s="115">
        <v>0</v>
      </c>
      <c r="K331" s="115">
        <v>0</v>
      </c>
      <c r="L331" s="115">
        <v>0</v>
      </c>
      <c r="M331" s="115">
        <v>1</v>
      </c>
      <c r="N331" s="115">
        <v>0</v>
      </c>
      <c r="O331" s="101"/>
    </row>
    <row r="332" spans="1:15" ht="13.2">
      <c r="A332" s="106" t="s">
        <v>52</v>
      </c>
      <c r="B332" s="107">
        <f t="shared" si="6"/>
        <v>1</v>
      </c>
      <c r="C332" s="115">
        <v>0</v>
      </c>
      <c r="D332" s="115">
        <v>0</v>
      </c>
      <c r="E332" s="115">
        <v>0</v>
      </c>
      <c r="F332" s="115">
        <v>0</v>
      </c>
      <c r="G332" s="115">
        <v>0</v>
      </c>
      <c r="H332" s="115">
        <v>0</v>
      </c>
      <c r="I332" s="115">
        <v>0</v>
      </c>
      <c r="J332" s="115">
        <v>0</v>
      </c>
      <c r="K332" s="115">
        <v>0</v>
      </c>
      <c r="L332" s="115">
        <v>0</v>
      </c>
      <c r="M332" s="115">
        <v>0</v>
      </c>
      <c r="N332" s="115">
        <v>1</v>
      </c>
      <c r="O332" s="101"/>
    </row>
    <row r="333" spans="1:15" ht="13.2">
      <c r="A333" s="111" t="s">
        <v>35</v>
      </c>
      <c r="B333" s="103">
        <f t="shared" si="6"/>
        <v>55</v>
      </c>
      <c r="C333" s="116">
        <v>0</v>
      </c>
      <c r="D333" s="116">
        <v>1</v>
      </c>
      <c r="E333" s="116">
        <v>7</v>
      </c>
      <c r="F333" s="116">
        <v>6</v>
      </c>
      <c r="G333" s="116">
        <v>7</v>
      </c>
      <c r="H333" s="116">
        <v>4</v>
      </c>
      <c r="I333" s="116">
        <v>5</v>
      </c>
      <c r="J333" s="116">
        <v>9</v>
      </c>
      <c r="K333" s="116">
        <v>4</v>
      </c>
      <c r="L333" s="116">
        <v>4</v>
      </c>
      <c r="M333" s="116">
        <v>4</v>
      </c>
      <c r="N333" s="116">
        <v>4</v>
      </c>
      <c r="O333" s="101"/>
    </row>
    <row r="334" spans="1:15" ht="13.2">
      <c r="A334" s="106" t="s">
        <v>51</v>
      </c>
      <c r="B334" s="107">
        <f t="shared" si="6"/>
        <v>53</v>
      </c>
      <c r="C334" s="115">
        <v>0</v>
      </c>
      <c r="D334" s="115">
        <v>0</v>
      </c>
      <c r="E334" s="115">
        <v>7</v>
      </c>
      <c r="F334" s="115">
        <v>6</v>
      </c>
      <c r="G334" s="115">
        <v>7</v>
      </c>
      <c r="H334" s="115">
        <v>4</v>
      </c>
      <c r="I334" s="115">
        <v>5</v>
      </c>
      <c r="J334" s="115">
        <v>8</v>
      </c>
      <c r="K334" s="115">
        <v>4</v>
      </c>
      <c r="L334" s="115">
        <v>4</v>
      </c>
      <c r="M334" s="115">
        <v>4</v>
      </c>
      <c r="N334" s="115">
        <v>4</v>
      </c>
      <c r="O334" s="101"/>
    </row>
    <row r="335" spans="1:15" ht="13.2">
      <c r="A335" s="106" t="s">
        <v>56</v>
      </c>
      <c r="B335" s="107">
        <f t="shared" si="6"/>
        <v>1</v>
      </c>
      <c r="C335" s="115">
        <v>0</v>
      </c>
      <c r="D335" s="115">
        <v>0</v>
      </c>
      <c r="E335" s="115">
        <v>0</v>
      </c>
      <c r="F335" s="115">
        <v>0</v>
      </c>
      <c r="G335" s="115">
        <v>0</v>
      </c>
      <c r="H335" s="115">
        <v>0</v>
      </c>
      <c r="I335" s="115">
        <v>0</v>
      </c>
      <c r="J335" s="115">
        <v>1</v>
      </c>
      <c r="K335" s="115">
        <v>0</v>
      </c>
      <c r="L335" s="115">
        <v>0</v>
      </c>
      <c r="M335" s="115">
        <v>0</v>
      </c>
      <c r="N335" s="115">
        <v>0</v>
      </c>
      <c r="O335" s="101"/>
    </row>
    <row r="336" spans="1:15" ht="13.2">
      <c r="A336" s="106" t="s">
        <v>52</v>
      </c>
      <c r="B336" s="107">
        <f t="shared" si="6"/>
        <v>1</v>
      </c>
      <c r="C336" s="115">
        <v>0</v>
      </c>
      <c r="D336" s="115">
        <v>1</v>
      </c>
      <c r="E336" s="115">
        <v>0</v>
      </c>
      <c r="F336" s="115">
        <v>0</v>
      </c>
      <c r="G336" s="115">
        <v>0</v>
      </c>
      <c r="H336" s="115">
        <v>0</v>
      </c>
      <c r="I336" s="115">
        <v>0</v>
      </c>
      <c r="J336" s="115">
        <v>0</v>
      </c>
      <c r="K336" s="115">
        <v>0</v>
      </c>
      <c r="L336" s="115">
        <v>0</v>
      </c>
      <c r="M336" s="115">
        <v>0</v>
      </c>
      <c r="N336" s="115">
        <v>0</v>
      </c>
      <c r="O336" s="101"/>
    </row>
    <row r="337" spans="1:15" ht="13.2">
      <c r="A337" s="111" t="s">
        <v>272</v>
      </c>
      <c r="B337" s="103">
        <f t="shared" si="6"/>
        <v>6</v>
      </c>
      <c r="C337" s="116">
        <v>0</v>
      </c>
      <c r="D337" s="116">
        <v>0</v>
      </c>
      <c r="E337" s="116">
        <v>3</v>
      </c>
      <c r="F337" s="116">
        <v>0</v>
      </c>
      <c r="G337" s="116">
        <v>0</v>
      </c>
      <c r="H337" s="116">
        <v>0</v>
      </c>
      <c r="I337" s="116">
        <v>0</v>
      </c>
      <c r="J337" s="116">
        <v>1</v>
      </c>
      <c r="K337" s="116">
        <v>1</v>
      </c>
      <c r="L337" s="116">
        <v>0</v>
      </c>
      <c r="M337" s="116">
        <v>0</v>
      </c>
      <c r="N337" s="116">
        <v>1</v>
      </c>
      <c r="O337" s="101"/>
    </row>
    <row r="338" spans="1:15" ht="13.2">
      <c r="A338" s="106" t="s">
        <v>51</v>
      </c>
      <c r="B338" s="107">
        <f t="shared" si="6"/>
        <v>3</v>
      </c>
      <c r="C338" s="115">
        <v>0</v>
      </c>
      <c r="D338" s="115">
        <v>0</v>
      </c>
      <c r="E338" s="115">
        <v>0</v>
      </c>
      <c r="F338" s="115">
        <v>0</v>
      </c>
      <c r="G338" s="115">
        <v>0</v>
      </c>
      <c r="H338" s="115">
        <v>0</v>
      </c>
      <c r="I338" s="115">
        <v>0</v>
      </c>
      <c r="J338" s="115">
        <v>1</v>
      </c>
      <c r="K338" s="115">
        <v>1</v>
      </c>
      <c r="L338" s="115">
        <v>0</v>
      </c>
      <c r="M338" s="115">
        <v>0</v>
      </c>
      <c r="N338" s="115">
        <v>1</v>
      </c>
      <c r="O338" s="101"/>
    </row>
    <row r="339" spans="1:15" ht="13.2">
      <c r="A339" s="106" t="s">
        <v>238</v>
      </c>
      <c r="B339" s="107">
        <f t="shared" si="6"/>
        <v>1</v>
      </c>
      <c r="C339" s="115">
        <v>0</v>
      </c>
      <c r="D339" s="115">
        <v>0</v>
      </c>
      <c r="E339" s="115">
        <v>1</v>
      </c>
      <c r="F339" s="115">
        <v>0</v>
      </c>
      <c r="G339" s="115">
        <v>0</v>
      </c>
      <c r="H339" s="115">
        <v>0</v>
      </c>
      <c r="I339" s="115">
        <v>0</v>
      </c>
      <c r="J339" s="115">
        <v>0</v>
      </c>
      <c r="K339" s="115">
        <v>0</v>
      </c>
      <c r="L339" s="115">
        <v>0</v>
      </c>
      <c r="M339" s="115">
        <v>0</v>
      </c>
      <c r="N339" s="115">
        <v>0</v>
      </c>
      <c r="O339" s="101"/>
    </row>
    <row r="340" spans="1:15" ht="13.2">
      <c r="A340" s="117" t="s">
        <v>63</v>
      </c>
      <c r="B340" s="118">
        <f t="shared" si="6"/>
        <v>2</v>
      </c>
      <c r="C340" s="119">
        <v>0</v>
      </c>
      <c r="D340" s="119">
        <v>0</v>
      </c>
      <c r="E340" s="119">
        <v>2</v>
      </c>
      <c r="F340" s="119">
        <v>0</v>
      </c>
      <c r="G340" s="119">
        <v>0</v>
      </c>
      <c r="H340" s="119">
        <v>0</v>
      </c>
      <c r="I340" s="119">
        <v>0</v>
      </c>
      <c r="J340" s="119">
        <v>0</v>
      </c>
      <c r="K340" s="119">
        <v>0</v>
      </c>
      <c r="L340" s="119">
        <v>0</v>
      </c>
      <c r="M340" s="119">
        <v>0</v>
      </c>
      <c r="N340" s="119">
        <v>0</v>
      </c>
      <c r="O340" s="101"/>
    </row>
    <row r="341" spans="1:15">
      <c r="A341" s="120" t="s">
        <v>273</v>
      </c>
      <c r="B341" s="121"/>
      <c r="C341" s="121"/>
      <c r="D341" s="121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2"/>
    </row>
    <row r="342" spans="1:15" ht="14.4">
      <c r="A342" s="123" t="s">
        <v>274</v>
      </c>
      <c r="B342" s="124"/>
      <c r="C342" s="74"/>
      <c r="D342" s="74"/>
      <c r="E342" s="74"/>
      <c r="F342" s="74"/>
      <c r="G342" s="74"/>
      <c r="H342" s="74"/>
      <c r="I342" s="74"/>
      <c r="J342" s="74"/>
      <c r="K342" s="74"/>
      <c r="L342"/>
      <c r="M342"/>
      <c r="N342"/>
      <c r="O342"/>
    </row>
    <row r="343" spans="1:15" ht="14.4">
      <c r="A343" s="125" t="s">
        <v>275</v>
      </c>
      <c r="B343" s="126"/>
      <c r="C343" s="74"/>
      <c r="D343" s="74"/>
      <c r="E343" s="74"/>
      <c r="F343" s="74"/>
      <c r="G343" s="74"/>
      <c r="H343" s="74"/>
      <c r="I343" s="74"/>
      <c r="J343" s="74"/>
      <c r="K343" s="127"/>
      <c r="L343"/>
      <c r="M343"/>
      <c r="N343"/>
      <c r="O343"/>
    </row>
    <row r="344" spans="1:15" ht="14.4">
      <c r="A344" s="128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/>
      <c r="M344"/>
      <c r="N344"/>
      <c r="O344"/>
    </row>
    <row r="345" spans="1:15" ht="14.4">
      <c r="A345" s="128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/>
      <c r="M345"/>
      <c r="N345"/>
      <c r="O345"/>
    </row>
    <row r="346" spans="1:15" ht="14.4">
      <c r="A346" s="128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/>
      <c r="M346"/>
      <c r="N346"/>
      <c r="O346"/>
    </row>
    <row r="347" spans="1:15" ht="14.4">
      <c r="A347" s="128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/>
      <c r="M347"/>
      <c r="N347"/>
      <c r="O347"/>
    </row>
    <row r="348" spans="1:15" ht="14.4">
      <c r="A348" s="128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/>
      <c r="M348"/>
      <c r="N348"/>
      <c r="O348"/>
    </row>
    <row r="349" spans="1:15" ht="14.4">
      <c r="A349" s="128"/>
      <c r="B349" s="93"/>
      <c r="C349" s="93"/>
      <c r="D349" s="93"/>
      <c r="E349" s="93"/>
      <c r="F349" s="93"/>
      <c r="G349" s="93"/>
      <c r="H349" s="93"/>
      <c r="I349" s="93"/>
      <c r="J349"/>
      <c r="K349" s="93"/>
      <c r="L349"/>
      <c r="M349"/>
      <c r="N349"/>
      <c r="O349"/>
    </row>
    <row r="350" spans="1:15" ht="14.4">
      <c r="A350" s="128"/>
      <c r="B350" s="93"/>
      <c r="C350" s="93"/>
      <c r="D350" s="93"/>
      <c r="E350" s="93"/>
      <c r="F350" s="93"/>
      <c r="G350" s="93"/>
      <c r="H350" s="93"/>
      <c r="I350" s="93"/>
      <c r="J350"/>
      <c r="K350" s="93"/>
      <c r="L350"/>
      <c r="M350"/>
      <c r="N350"/>
      <c r="O350"/>
    </row>
    <row r="351" spans="1:15" ht="14.4">
      <c r="A351" s="128"/>
      <c r="B351" s="93"/>
      <c r="C351" s="93"/>
      <c r="D351" s="93"/>
      <c r="E351" s="93"/>
      <c r="F351" s="93"/>
      <c r="G351" s="93"/>
      <c r="H351" s="93"/>
      <c r="I351" s="93"/>
      <c r="J351"/>
      <c r="K351" s="93"/>
      <c r="L351"/>
      <c r="M351"/>
      <c r="N351"/>
      <c r="O351"/>
    </row>
    <row r="352" spans="1:15" ht="14.4">
      <c r="A352" s="128"/>
      <c r="B352" s="93"/>
      <c r="C352" s="93"/>
      <c r="D352" s="93"/>
      <c r="E352" s="93"/>
      <c r="F352" s="93"/>
      <c r="G352" s="93"/>
      <c r="H352" s="93"/>
      <c r="I352" s="93"/>
      <c r="J352"/>
      <c r="K352" s="93"/>
      <c r="L352"/>
      <c r="M352"/>
      <c r="N352"/>
      <c r="O352"/>
    </row>
    <row r="353" spans="1:15" ht="14.4">
      <c r="A353" s="128"/>
      <c r="B353" s="93"/>
      <c r="C353" s="93"/>
      <c r="D353" s="93"/>
      <c r="E353" s="93"/>
      <c r="F353" s="93"/>
      <c r="G353" s="93"/>
      <c r="H353" s="93"/>
      <c r="I353" s="93"/>
      <c r="J353"/>
      <c r="K353" s="93"/>
      <c r="L353"/>
      <c r="M353"/>
      <c r="N353"/>
      <c r="O353"/>
    </row>
    <row r="354" spans="1:15" ht="14.4">
      <c r="A354" s="128"/>
      <c r="B354" s="93"/>
      <c r="C354" s="93"/>
      <c r="D354" s="93"/>
      <c r="E354" s="93"/>
      <c r="F354" s="93"/>
      <c r="G354" s="93"/>
      <c r="H354" s="93"/>
      <c r="I354" s="93"/>
      <c r="J354"/>
      <c r="K354" s="93"/>
      <c r="L354"/>
      <c r="M354"/>
      <c r="N354"/>
      <c r="O354"/>
    </row>
    <row r="355" spans="1:15" ht="14.4">
      <c r="A355" s="128"/>
      <c r="B355" s="93"/>
      <c r="C355" s="93"/>
      <c r="D355" s="93"/>
      <c r="E355" s="93"/>
      <c r="F355" s="93"/>
      <c r="G355" s="93"/>
      <c r="H355" s="93"/>
      <c r="I355" s="93"/>
      <c r="J355"/>
      <c r="K355" s="93"/>
      <c r="L355"/>
      <c r="M355"/>
      <c r="N355"/>
      <c r="O355"/>
    </row>
    <row r="356" spans="1:15" ht="14.4">
      <c r="A356" s="128"/>
      <c r="B356" s="93"/>
      <c r="C356" s="93"/>
      <c r="D356" s="93"/>
      <c r="E356" s="93"/>
      <c r="F356" s="93"/>
      <c r="G356" s="93"/>
      <c r="H356" s="93"/>
      <c r="I356" s="93"/>
      <c r="J356"/>
      <c r="K356" s="93"/>
      <c r="L356"/>
      <c r="M356"/>
      <c r="N356"/>
      <c r="O356"/>
    </row>
    <row r="357" spans="1:15" ht="14.4">
      <c r="A357" s="128"/>
      <c r="B357" s="93"/>
      <c r="C357" s="93"/>
      <c r="D357" s="93"/>
      <c r="E357" s="93"/>
      <c r="F357" s="93"/>
      <c r="G357" s="93"/>
      <c r="H357" s="93"/>
      <c r="I357" s="93"/>
      <c r="J357"/>
      <c r="K357" s="93"/>
      <c r="L357"/>
      <c r="M357"/>
      <c r="N357"/>
      <c r="O357"/>
    </row>
    <row r="358" spans="1:15" ht="14.4">
      <c r="A358" s="128"/>
      <c r="B358" s="93"/>
      <c r="C358" s="93"/>
      <c r="D358" s="93"/>
      <c r="E358" s="93"/>
      <c r="F358" s="93"/>
      <c r="G358" s="93"/>
      <c r="H358" s="93"/>
      <c r="I358" s="93"/>
      <c r="J358"/>
      <c r="K358" s="93"/>
      <c r="L358"/>
      <c r="M358"/>
      <c r="N358"/>
      <c r="O358"/>
    </row>
    <row r="359" spans="1:15" ht="14.4">
      <c r="A359" s="128"/>
      <c r="B359" s="93"/>
      <c r="C359" s="93"/>
      <c r="D359" s="93"/>
      <c r="E359" s="93"/>
      <c r="F359" s="93"/>
      <c r="G359" s="93"/>
      <c r="H359" s="93"/>
      <c r="I359" s="93"/>
      <c r="J359"/>
      <c r="K359" s="93"/>
      <c r="L359"/>
      <c r="M359"/>
      <c r="N359"/>
      <c r="O359"/>
    </row>
    <row r="360" spans="1:15" ht="14.4">
      <c r="A360" s="128"/>
      <c r="B360" s="93"/>
      <c r="C360" s="93"/>
      <c r="D360" s="93"/>
      <c r="E360" s="93"/>
      <c r="F360" s="93"/>
      <c r="G360" s="93"/>
      <c r="H360" s="93"/>
      <c r="I360" s="93"/>
      <c r="J360"/>
      <c r="K360" s="93"/>
      <c r="L360"/>
      <c r="M360"/>
      <c r="N360"/>
      <c r="O360"/>
    </row>
    <row r="361" spans="1:15" ht="14.4">
      <c r="A361" s="128"/>
      <c r="B361" s="93"/>
      <c r="C361" s="93"/>
      <c r="D361" s="93"/>
      <c r="E361" s="93"/>
      <c r="F361" s="93"/>
      <c r="G361" s="93"/>
      <c r="H361" s="93"/>
      <c r="I361" s="93"/>
      <c r="J361"/>
      <c r="K361" s="93"/>
      <c r="L361"/>
      <c r="M361"/>
      <c r="N361"/>
      <c r="O361"/>
    </row>
    <row r="362" spans="1:15" ht="14.4">
      <c r="A362" s="128"/>
      <c r="B362" s="93"/>
      <c r="C362" s="93"/>
      <c r="D362" s="93"/>
      <c r="E362" s="93"/>
      <c r="F362" s="93"/>
      <c r="G362" s="93"/>
      <c r="H362" s="93"/>
      <c r="I362" s="93"/>
      <c r="J362"/>
      <c r="K362" s="93"/>
      <c r="L362"/>
      <c r="M362"/>
      <c r="N362"/>
      <c r="O362"/>
    </row>
    <row r="363" spans="1:15" ht="14.4">
      <c r="A363" s="128"/>
      <c r="B363" s="93"/>
      <c r="C363" s="93"/>
      <c r="D363" s="93"/>
      <c r="E363" s="93"/>
      <c r="F363" s="93"/>
      <c r="G363" s="93"/>
      <c r="H363" s="93"/>
      <c r="I363" s="93"/>
      <c r="J363"/>
      <c r="K363" s="93"/>
      <c r="L363"/>
      <c r="M363"/>
      <c r="N363"/>
      <c r="O363"/>
    </row>
    <row r="364" spans="1:15" ht="14.4">
      <c r="A364" s="128"/>
      <c r="B364" s="93"/>
      <c r="C364" s="93"/>
      <c r="D364" s="93"/>
      <c r="E364" s="93"/>
      <c r="F364" s="93"/>
      <c r="G364" s="93"/>
      <c r="H364" s="93"/>
      <c r="I364" s="93"/>
      <c r="J364"/>
      <c r="K364" s="93"/>
      <c r="L364"/>
      <c r="M364"/>
      <c r="N364"/>
      <c r="O364"/>
    </row>
    <row r="365" spans="1:15" ht="14.4">
      <c r="A365" s="128"/>
      <c r="B365" s="93"/>
      <c r="C365" s="93"/>
      <c r="D365" s="93"/>
      <c r="E365" s="93"/>
      <c r="F365" s="93"/>
      <c r="G365" s="93"/>
      <c r="H365" s="93"/>
      <c r="I365" s="93"/>
      <c r="J365"/>
      <c r="K365" s="93"/>
      <c r="L365"/>
      <c r="M365"/>
      <c r="N365"/>
      <c r="O365"/>
    </row>
    <row r="366" spans="1:15" ht="14.4">
      <c r="A366" s="128"/>
      <c r="B366" s="93"/>
      <c r="C366" s="93"/>
      <c r="D366" s="93"/>
      <c r="E366" s="93"/>
      <c r="F366" s="93"/>
      <c r="G366" s="93"/>
      <c r="H366" s="93"/>
      <c r="I366" s="93"/>
      <c r="J366"/>
      <c r="K366" s="93"/>
      <c r="L366"/>
      <c r="M366"/>
      <c r="N366"/>
      <c r="O366"/>
    </row>
    <row r="367" spans="1:15" ht="14.4">
      <c r="A367" s="128"/>
      <c r="B367" s="93"/>
      <c r="C367" s="93"/>
      <c r="D367" s="93"/>
      <c r="E367" s="93"/>
      <c r="F367" s="93"/>
      <c r="G367" s="93"/>
      <c r="H367" s="93"/>
      <c r="I367" s="93"/>
      <c r="J367"/>
      <c r="K367" s="93"/>
      <c r="L367"/>
      <c r="M367"/>
      <c r="N367"/>
      <c r="O367"/>
    </row>
    <row r="368" spans="1:15" ht="14.4">
      <c r="A368" s="128"/>
      <c r="B368" s="93"/>
      <c r="C368" s="93"/>
      <c r="D368" s="93"/>
      <c r="E368" s="93"/>
      <c r="F368" s="93"/>
      <c r="G368" s="93"/>
      <c r="H368" s="93"/>
      <c r="I368" s="93"/>
      <c r="J368"/>
      <c r="K368" s="93"/>
      <c r="L368"/>
      <c r="M368"/>
      <c r="N368"/>
      <c r="O368"/>
    </row>
    <row r="369" spans="1:15" ht="14.4">
      <c r="A369" s="128"/>
      <c r="B369" s="93"/>
      <c r="C369" s="93"/>
      <c r="D369" s="93"/>
      <c r="E369" s="93"/>
      <c r="F369" s="93"/>
      <c r="G369" s="93"/>
      <c r="H369" s="93"/>
      <c r="I369" s="93"/>
      <c r="J369"/>
      <c r="K369" s="93"/>
      <c r="L369"/>
      <c r="M369"/>
      <c r="N369"/>
      <c r="O369"/>
    </row>
    <row r="370" spans="1:15" ht="14.4">
      <c r="A370" s="128"/>
      <c r="B370" s="93"/>
      <c r="C370" s="93"/>
      <c r="D370" s="93"/>
      <c r="E370" s="93"/>
      <c r="F370" s="93"/>
      <c r="G370" s="93"/>
      <c r="H370" s="93"/>
      <c r="I370" s="93"/>
      <c r="J370"/>
      <c r="K370" s="93"/>
      <c r="L370"/>
      <c r="M370"/>
      <c r="N370"/>
      <c r="O370"/>
    </row>
    <row r="371" spans="1:15" ht="14.4">
      <c r="A371" s="128"/>
      <c r="B371" s="93"/>
      <c r="C371" s="93"/>
      <c r="D371" s="93"/>
      <c r="E371" s="93"/>
      <c r="F371" s="93"/>
      <c r="G371" s="93"/>
      <c r="H371" s="93"/>
      <c r="I371" s="93"/>
      <c r="J371"/>
      <c r="K371" s="93"/>
      <c r="L371"/>
      <c r="M371"/>
      <c r="N371"/>
      <c r="O371"/>
    </row>
    <row r="372" spans="1:15" ht="14.4">
      <c r="A372" s="128"/>
      <c r="B372" s="93"/>
      <c r="C372" s="93"/>
      <c r="D372" s="93"/>
      <c r="E372" s="93"/>
      <c r="F372" s="93"/>
      <c r="G372" s="93"/>
      <c r="H372" s="93"/>
      <c r="I372" s="93"/>
      <c r="J372"/>
      <c r="K372" s="93"/>
      <c r="L372"/>
      <c r="M372"/>
      <c r="N372"/>
      <c r="O372"/>
    </row>
    <row r="373" spans="1:15" ht="14.4">
      <c r="A373" s="128"/>
      <c r="B373" s="93"/>
      <c r="C373" s="93"/>
      <c r="D373" s="93"/>
      <c r="E373" s="93"/>
      <c r="F373" s="93"/>
      <c r="G373" s="93"/>
      <c r="H373" s="93"/>
      <c r="I373" s="93"/>
      <c r="J373"/>
      <c r="K373" s="93"/>
      <c r="L373"/>
      <c r="M373"/>
      <c r="N373"/>
      <c r="O373"/>
    </row>
    <row r="374" spans="1:15" ht="14.4">
      <c r="A374" s="128"/>
      <c r="B374" s="93"/>
      <c r="C374" s="93"/>
      <c r="D374" s="93"/>
      <c r="E374" s="93"/>
      <c r="F374" s="93"/>
      <c r="G374" s="93"/>
      <c r="H374" s="93"/>
      <c r="I374" s="93"/>
      <c r="J374"/>
      <c r="K374" s="93"/>
      <c r="L374"/>
      <c r="M374"/>
      <c r="N374"/>
      <c r="O374"/>
    </row>
    <row r="375" spans="1:15" ht="14.4">
      <c r="A375" s="128"/>
      <c r="B375" s="93"/>
      <c r="C375" s="93"/>
      <c r="D375" s="93"/>
      <c r="E375" s="93"/>
      <c r="F375" s="93"/>
      <c r="G375" s="93"/>
      <c r="H375" s="93"/>
      <c r="I375" s="93"/>
      <c r="J375"/>
      <c r="K375" s="93"/>
      <c r="L375"/>
      <c r="M375"/>
      <c r="N375"/>
      <c r="O375"/>
    </row>
    <row r="376" spans="1:15" ht="14.4">
      <c r="A376" s="128"/>
      <c r="B376" s="93"/>
      <c r="C376" s="93"/>
      <c r="D376" s="93"/>
      <c r="E376" s="93"/>
      <c r="F376" s="93"/>
      <c r="G376" s="93"/>
      <c r="H376" s="93"/>
      <c r="I376" s="93"/>
      <c r="J376"/>
      <c r="K376" s="93"/>
      <c r="L376"/>
      <c r="M376"/>
      <c r="N376"/>
      <c r="O376"/>
    </row>
    <row r="377" spans="1:15" ht="14.4">
      <c r="A377" s="128"/>
      <c r="B377" s="93"/>
      <c r="C377" s="93"/>
      <c r="D377" s="93"/>
      <c r="E377" s="93"/>
      <c r="F377" s="93"/>
      <c r="G377" s="93"/>
      <c r="H377" s="93"/>
      <c r="I377" s="93"/>
      <c r="J377"/>
      <c r="K377" s="93"/>
      <c r="L377"/>
      <c r="M377"/>
      <c r="N377"/>
      <c r="O377"/>
    </row>
    <row r="378" spans="1:15" ht="14.4">
      <c r="A378" s="128"/>
      <c r="B378" s="93"/>
      <c r="C378" s="93"/>
      <c r="D378" s="93"/>
      <c r="E378" s="93"/>
      <c r="F378" s="93"/>
      <c r="G378" s="93"/>
      <c r="H378" s="93"/>
      <c r="I378" s="93"/>
      <c r="J378"/>
      <c r="K378" s="93"/>
      <c r="L378"/>
      <c r="M378"/>
      <c r="N378"/>
      <c r="O378"/>
    </row>
    <row r="379" spans="1:15" ht="14.4">
      <c r="A379" s="128"/>
      <c r="B379" s="93"/>
      <c r="C379" s="93"/>
      <c r="D379" s="93"/>
      <c r="E379" s="93"/>
      <c r="F379" s="93"/>
      <c r="G379" s="93"/>
      <c r="H379" s="93"/>
      <c r="I379" s="93"/>
      <c r="J379"/>
      <c r="K379" s="93"/>
      <c r="L379"/>
      <c r="M379"/>
      <c r="N379"/>
      <c r="O379"/>
    </row>
    <row r="380" spans="1:15" ht="14.4">
      <c r="A380" s="128"/>
      <c r="B380" s="93"/>
      <c r="C380" s="93"/>
      <c r="D380" s="93"/>
      <c r="E380" s="93"/>
      <c r="F380" s="93"/>
      <c r="G380" s="93"/>
      <c r="H380" s="93"/>
      <c r="I380" s="93"/>
      <c r="J380"/>
      <c r="K380" s="93"/>
      <c r="L380"/>
      <c r="M380"/>
      <c r="N380"/>
      <c r="O380"/>
    </row>
    <row r="381" spans="1:15" ht="14.4">
      <c r="A381" s="128"/>
      <c r="B381" s="93"/>
      <c r="C381" s="93"/>
      <c r="D381" s="93"/>
      <c r="E381" s="93"/>
      <c r="F381" s="93"/>
      <c r="G381" s="93"/>
      <c r="H381" s="93"/>
      <c r="I381" s="93"/>
      <c r="J381"/>
      <c r="K381" s="93"/>
      <c r="L381"/>
      <c r="M381"/>
      <c r="N381"/>
      <c r="O381"/>
    </row>
    <row r="382" spans="1:15" ht="14.4">
      <c r="A382" s="128"/>
      <c r="B382" s="93"/>
      <c r="C382" s="93"/>
      <c r="D382" s="93"/>
      <c r="E382" s="93"/>
      <c r="F382" s="93"/>
      <c r="G382" s="93"/>
      <c r="H382" s="93"/>
      <c r="I382" s="93"/>
      <c r="J382"/>
      <c r="K382" s="93"/>
      <c r="L382"/>
      <c r="M382"/>
      <c r="N382"/>
      <c r="O382"/>
    </row>
    <row r="383" spans="1:15" ht="14.4">
      <c r="A383" s="128"/>
      <c r="B383" s="93"/>
      <c r="C383" s="93"/>
      <c r="D383" s="93"/>
      <c r="E383" s="93"/>
      <c r="F383" s="93"/>
      <c r="G383" s="93"/>
      <c r="H383" s="93"/>
      <c r="I383" s="93"/>
      <c r="J383"/>
      <c r="K383" s="93"/>
      <c r="L383"/>
      <c r="M383"/>
      <c r="N383"/>
      <c r="O383"/>
    </row>
    <row r="384" spans="1:15" ht="14.4">
      <c r="A384" s="128"/>
      <c r="B384" s="93"/>
      <c r="C384" s="93"/>
      <c r="D384" s="93"/>
      <c r="E384" s="93"/>
      <c r="F384" s="93"/>
      <c r="G384" s="93"/>
      <c r="H384" s="93"/>
      <c r="I384" s="93"/>
      <c r="J384"/>
      <c r="K384" s="93"/>
      <c r="L384"/>
      <c r="M384"/>
      <c r="N384"/>
      <c r="O384"/>
    </row>
    <row r="385" spans="1:15" ht="14.4">
      <c r="A385" s="128"/>
      <c r="B385" s="93"/>
      <c r="C385" s="93"/>
      <c r="D385" s="93"/>
      <c r="E385" s="93"/>
      <c r="F385" s="93"/>
      <c r="G385" s="93"/>
      <c r="H385" s="93"/>
      <c r="I385" s="93"/>
      <c r="J385"/>
      <c r="K385" s="93"/>
      <c r="L385"/>
      <c r="M385"/>
      <c r="N385"/>
      <c r="O385"/>
    </row>
    <row r="386" spans="1:15" ht="14.4">
      <c r="A386" s="128"/>
      <c r="B386" s="93"/>
      <c r="C386" s="93"/>
      <c r="D386" s="93"/>
      <c r="E386" s="93"/>
      <c r="F386" s="93"/>
      <c r="G386" s="93"/>
      <c r="H386" s="93"/>
      <c r="I386" s="93"/>
      <c r="J386"/>
      <c r="K386" s="93"/>
      <c r="L386"/>
      <c r="M386"/>
      <c r="N386"/>
      <c r="O386"/>
    </row>
    <row r="387" spans="1:15" ht="14.4">
      <c r="A387" s="128"/>
      <c r="B387" s="93"/>
      <c r="C387" s="93"/>
      <c r="D387" s="93"/>
      <c r="E387" s="93"/>
      <c r="F387" s="93"/>
      <c r="G387" s="93"/>
      <c r="H387" s="93"/>
      <c r="I387" s="93"/>
      <c r="J387"/>
      <c r="K387" s="93"/>
      <c r="L387"/>
      <c r="M387"/>
      <c r="N387"/>
      <c r="O387"/>
    </row>
    <row r="388" spans="1:15" ht="14.4">
      <c r="A388" s="128"/>
      <c r="B388" s="93"/>
      <c r="C388" s="93"/>
      <c r="D388" s="93"/>
      <c r="E388" s="93"/>
      <c r="F388" s="93"/>
      <c r="G388" s="93"/>
      <c r="H388" s="93"/>
      <c r="I388" s="93"/>
      <c r="J388"/>
      <c r="K388" s="93"/>
      <c r="L388"/>
      <c r="M388"/>
      <c r="N388"/>
      <c r="O388"/>
    </row>
    <row r="389" spans="1:15" ht="14.4">
      <c r="A389" s="128"/>
      <c r="B389" s="93"/>
      <c r="C389" s="93"/>
      <c r="D389" s="93"/>
      <c r="E389" s="93"/>
      <c r="F389" s="93"/>
      <c r="G389" s="93"/>
      <c r="H389" s="93"/>
      <c r="I389" s="93"/>
      <c r="J389"/>
      <c r="K389" s="93"/>
      <c r="L389"/>
      <c r="M389"/>
      <c r="N389"/>
      <c r="O389"/>
    </row>
    <row r="390" spans="1:15" ht="14.4">
      <c r="A390" s="128"/>
      <c r="B390" s="93"/>
      <c r="C390" s="93"/>
      <c r="D390" s="93"/>
      <c r="E390" s="93"/>
      <c r="F390" s="93"/>
      <c r="G390" s="93"/>
      <c r="H390" s="93"/>
      <c r="I390" s="93"/>
      <c r="J390"/>
      <c r="K390" s="93"/>
      <c r="L390" s="93"/>
      <c r="M390" s="93"/>
      <c r="N390" s="93"/>
      <c r="O390" s="93"/>
    </row>
    <row r="391" spans="1:15" ht="14.4">
      <c r="A391" s="128"/>
      <c r="B391" s="93"/>
      <c r="C391" s="93"/>
      <c r="D391" s="93"/>
      <c r="E391" s="93"/>
      <c r="F391" s="93"/>
      <c r="G391" s="93"/>
      <c r="H391" s="93"/>
      <c r="I391" s="93"/>
      <c r="J391"/>
      <c r="K391" s="93"/>
      <c r="L391" s="93"/>
      <c r="M391" s="93"/>
      <c r="N391" s="93"/>
      <c r="O391" s="93"/>
    </row>
    <row r="392" spans="1:15" ht="14.4">
      <c r="A392" s="128"/>
      <c r="B392" s="93"/>
      <c r="C392" s="93"/>
      <c r="D392" s="93"/>
      <c r="E392" s="93"/>
      <c r="F392" s="93"/>
      <c r="G392" s="93"/>
      <c r="H392" s="93"/>
      <c r="I392" s="93"/>
      <c r="J392"/>
      <c r="K392" s="93"/>
      <c r="L392" s="93"/>
      <c r="M392" s="93"/>
      <c r="N392" s="93"/>
      <c r="O392" s="93"/>
    </row>
    <row r="393" spans="1:15" ht="14.4">
      <c r="A393" s="128"/>
      <c r="B393" s="93"/>
      <c r="C393" s="93"/>
      <c r="D393" s="93"/>
      <c r="E393" s="93"/>
      <c r="F393" s="93"/>
      <c r="G393" s="93"/>
      <c r="H393" s="93"/>
      <c r="I393" s="93"/>
      <c r="J393"/>
      <c r="K393" s="93"/>
      <c r="L393" s="93"/>
      <c r="M393" s="93"/>
      <c r="N393" s="93"/>
      <c r="O393" s="93"/>
    </row>
    <row r="394" spans="1:15" ht="14.4">
      <c r="A394" s="128"/>
      <c r="B394" s="93"/>
      <c r="C394" s="93"/>
      <c r="D394" s="93"/>
      <c r="E394" s="93"/>
      <c r="F394" s="93"/>
      <c r="G394" s="93"/>
      <c r="H394" s="93"/>
      <c r="I394" s="93"/>
      <c r="J394"/>
      <c r="K394" s="93"/>
      <c r="L394" s="93"/>
      <c r="M394" s="93"/>
      <c r="N394" s="93"/>
      <c r="O394" s="93"/>
    </row>
    <row r="395" spans="1:15" ht="14.4">
      <c r="A395" s="128"/>
      <c r="B395" s="93"/>
      <c r="C395" s="93"/>
      <c r="D395" s="93"/>
      <c r="E395" s="93"/>
      <c r="F395" s="93"/>
      <c r="G395" s="93"/>
      <c r="H395" s="93"/>
      <c r="I395" s="93"/>
      <c r="J395"/>
      <c r="K395" s="93"/>
      <c r="L395" s="93"/>
      <c r="M395" s="93"/>
      <c r="N395" s="93"/>
      <c r="O395" s="93"/>
    </row>
    <row r="396" spans="1:15" ht="14.4">
      <c r="A396" s="128"/>
      <c r="B396" s="93"/>
      <c r="C396" s="93"/>
      <c r="D396" s="93"/>
      <c r="E396" s="93"/>
      <c r="F396" s="93"/>
      <c r="G396" s="93"/>
      <c r="H396" s="93"/>
      <c r="I396" s="93"/>
      <c r="J396"/>
      <c r="K396" s="93"/>
      <c r="L396" s="93"/>
      <c r="M396" s="93"/>
      <c r="N396" s="93"/>
      <c r="O396" s="93"/>
    </row>
    <row r="397" spans="1:15" ht="14.4">
      <c r="A397" s="128"/>
      <c r="B397" s="93"/>
      <c r="C397" s="93"/>
      <c r="D397" s="93"/>
      <c r="E397" s="93"/>
      <c r="F397" s="93"/>
      <c r="G397" s="93"/>
      <c r="H397" s="93"/>
      <c r="I397" s="93"/>
      <c r="J397"/>
      <c r="K397" s="93"/>
      <c r="L397" s="93"/>
      <c r="M397" s="93"/>
      <c r="N397" s="93"/>
      <c r="O397" s="93"/>
    </row>
    <row r="398" spans="1:15" ht="14.4">
      <c r="A398" s="128"/>
      <c r="B398" s="93"/>
      <c r="C398" s="93"/>
      <c r="D398" s="93"/>
      <c r="E398" s="93"/>
      <c r="F398" s="93"/>
      <c r="G398" s="93"/>
      <c r="H398" s="93"/>
      <c r="I398" s="93"/>
      <c r="J398"/>
      <c r="K398" s="93"/>
      <c r="L398" s="93"/>
      <c r="M398" s="93"/>
      <c r="N398" s="93"/>
      <c r="O398" s="93"/>
    </row>
    <row r="399" spans="1:15" ht="14.4">
      <c r="A399" s="128"/>
      <c r="B399" s="93"/>
      <c r="C399" s="93"/>
      <c r="D399" s="93"/>
      <c r="E399" s="93"/>
      <c r="F399" s="93"/>
      <c r="G399" s="93"/>
      <c r="H399" s="93"/>
      <c r="I399" s="93"/>
      <c r="J399"/>
      <c r="K399" s="93"/>
      <c r="L399" s="93"/>
      <c r="M399" s="93"/>
      <c r="N399" s="93"/>
      <c r="O399" s="93"/>
    </row>
    <row r="400" spans="1:15" ht="14.4">
      <c r="A400" s="128"/>
      <c r="B400" s="93"/>
      <c r="C400" s="93"/>
      <c r="D400" s="93"/>
      <c r="E400" s="93"/>
      <c r="F400" s="93"/>
      <c r="G400" s="93"/>
      <c r="H400" s="93"/>
      <c r="I400" s="93"/>
      <c r="J400"/>
      <c r="K400" s="93"/>
      <c r="L400" s="93"/>
      <c r="M400" s="93"/>
      <c r="N400" s="93"/>
      <c r="O400" s="93"/>
    </row>
    <row r="401" spans="1:15" ht="14.4">
      <c r="A401" s="128"/>
      <c r="B401" s="93"/>
      <c r="C401" s="93"/>
      <c r="D401" s="93"/>
      <c r="E401" s="93"/>
      <c r="F401" s="93"/>
      <c r="G401" s="93"/>
      <c r="H401" s="93"/>
      <c r="I401" s="93"/>
      <c r="J401"/>
      <c r="K401" s="93"/>
      <c r="L401" s="93"/>
      <c r="M401" s="93"/>
      <c r="N401" s="93"/>
      <c r="O401" s="93"/>
    </row>
    <row r="402" spans="1:15" ht="14.4">
      <c r="A402" s="128"/>
      <c r="B402" s="93"/>
      <c r="C402" s="93"/>
      <c r="D402" s="93"/>
      <c r="E402" s="93"/>
      <c r="F402" s="93"/>
      <c r="G402" s="93"/>
      <c r="H402" s="93"/>
      <c r="I402" s="93"/>
      <c r="J402"/>
      <c r="K402" s="93"/>
      <c r="L402" s="93"/>
      <c r="M402" s="93"/>
      <c r="N402" s="93"/>
      <c r="O402" s="93"/>
    </row>
    <row r="403" spans="1:15" ht="14.4">
      <c r="A403" s="128"/>
      <c r="B403" s="93"/>
      <c r="C403" s="93"/>
      <c r="D403" s="93"/>
      <c r="E403" s="93"/>
      <c r="F403" s="93"/>
      <c r="G403" s="93"/>
      <c r="H403" s="93"/>
      <c r="I403" s="93"/>
      <c r="J403"/>
      <c r="K403" s="93"/>
      <c r="L403" s="93"/>
      <c r="M403" s="93"/>
      <c r="N403" s="93"/>
      <c r="O403" s="93"/>
    </row>
    <row r="404" spans="1:15" ht="14.4">
      <c r="A404" s="128"/>
      <c r="B404" s="93"/>
      <c r="C404" s="93"/>
      <c r="D404" s="93"/>
      <c r="E404" s="93"/>
      <c r="F404" s="93"/>
      <c r="G404" s="93"/>
      <c r="H404" s="93"/>
      <c r="I404" s="93"/>
      <c r="J404"/>
      <c r="K404" s="93"/>
      <c r="L404" s="93"/>
      <c r="M404" s="93"/>
      <c r="N404" s="93"/>
      <c r="O404" s="93"/>
    </row>
    <row r="405" spans="1:15" ht="14.4">
      <c r="A405" s="128"/>
      <c r="B405" s="93"/>
      <c r="C405" s="93"/>
      <c r="D405" s="93"/>
      <c r="E405" s="93"/>
      <c r="F405" s="93"/>
      <c r="G405" s="93"/>
      <c r="H405" s="93"/>
      <c r="I405" s="93"/>
      <c r="J405"/>
      <c r="K405" s="93"/>
      <c r="L405" s="93"/>
      <c r="M405" s="93"/>
      <c r="N405" s="93"/>
      <c r="O405" s="93"/>
    </row>
    <row r="406" spans="1:15" ht="14.4">
      <c r="A406" s="128"/>
      <c r="B406" s="93"/>
      <c r="C406" s="93"/>
      <c r="D406" s="93"/>
      <c r="E406" s="93"/>
      <c r="F406" s="93"/>
      <c r="G406" s="93"/>
      <c r="H406" s="93"/>
      <c r="I406" s="93"/>
      <c r="J406"/>
      <c r="K406" s="93"/>
      <c r="L406" s="93"/>
      <c r="M406" s="93"/>
      <c r="N406" s="93"/>
      <c r="O406" s="93"/>
    </row>
    <row r="407" spans="1:15" ht="14.4">
      <c r="A407" s="128"/>
      <c r="B407" s="93"/>
      <c r="C407" s="93"/>
      <c r="D407" s="93"/>
      <c r="E407" s="93"/>
      <c r="F407" s="93"/>
      <c r="G407" s="93"/>
      <c r="H407" s="93"/>
      <c r="I407" s="93"/>
      <c r="J407"/>
      <c r="K407" s="93"/>
      <c r="L407" s="93"/>
      <c r="M407" s="93"/>
      <c r="N407" s="93"/>
      <c r="O407" s="93"/>
    </row>
    <row r="408" spans="1:15" ht="14.4">
      <c r="A408" s="128"/>
      <c r="B408" s="93"/>
      <c r="C408" s="93"/>
      <c r="D408" s="93"/>
      <c r="E408" s="93"/>
      <c r="F408" s="93"/>
      <c r="G408" s="93"/>
      <c r="H408" s="93"/>
      <c r="I408" s="93"/>
      <c r="J408"/>
      <c r="K408" s="93"/>
      <c r="L408" s="93"/>
      <c r="M408" s="93"/>
      <c r="N408" s="93"/>
      <c r="O408" s="93"/>
    </row>
    <row r="409" spans="1:15" ht="14.4">
      <c r="A409" s="128"/>
      <c r="B409" s="93"/>
      <c r="C409" s="93"/>
      <c r="D409" s="93"/>
      <c r="E409" s="93"/>
      <c r="F409" s="93"/>
      <c r="G409" s="93"/>
      <c r="H409" s="93"/>
      <c r="I409" s="93"/>
      <c r="J409"/>
      <c r="K409" s="93"/>
      <c r="L409" s="93"/>
      <c r="M409" s="93"/>
      <c r="N409" s="93"/>
      <c r="O409" s="93"/>
    </row>
    <row r="410" spans="1:15" ht="14.4">
      <c r="A410" s="128"/>
      <c r="B410" s="93"/>
      <c r="C410" s="93"/>
      <c r="D410" s="93"/>
      <c r="E410" s="93"/>
      <c r="F410" s="93"/>
      <c r="G410" s="93"/>
      <c r="H410" s="93"/>
      <c r="I410" s="93"/>
      <c r="J410"/>
      <c r="K410" s="93"/>
      <c r="L410" s="93"/>
      <c r="M410" s="93"/>
      <c r="N410" s="93"/>
      <c r="O410" s="93"/>
    </row>
    <row r="411" spans="1:15" ht="14.4">
      <c r="A411" s="128"/>
      <c r="B411" s="93"/>
      <c r="C411" s="93"/>
      <c r="D411" s="93"/>
      <c r="E411" s="93"/>
      <c r="F411" s="93"/>
      <c r="G411" s="93"/>
      <c r="H411" s="93"/>
      <c r="I411" s="93"/>
      <c r="J411"/>
      <c r="K411" s="93"/>
      <c r="L411" s="93"/>
      <c r="M411" s="93"/>
      <c r="N411" s="93"/>
      <c r="O411" s="93"/>
    </row>
    <row r="412" spans="1:15" ht="14.4">
      <c r="A412" s="128"/>
      <c r="B412" s="93"/>
      <c r="C412" s="93"/>
      <c r="D412" s="93"/>
      <c r="E412" s="93"/>
      <c r="F412" s="93"/>
      <c r="G412" s="93"/>
      <c r="H412" s="93"/>
      <c r="I412" s="93"/>
      <c r="J412"/>
      <c r="K412" s="93"/>
      <c r="L412" s="93"/>
      <c r="M412" s="93"/>
      <c r="N412" s="93"/>
      <c r="O412" s="93"/>
    </row>
    <row r="413" spans="1:15" ht="14.4">
      <c r="A413" s="128"/>
      <c r="B413" s="93"/>
      <c r="C413" s="93"/>
      <c r="D413" s="93"/>
      <c r="E413" s="93"/>
      <c r="F413" s="93"/>
      <c r="G413" s="93"/>
      <c r="H413" s="93"/>
      <c r="I413" s="93"/>
      <c r="J413"/>
      <c r="K413" s="93"/>
      <c r="L413" s="93"/>
      <c r="M413" s="93"/>
      <c r="N413" s="93"/>
      <c r="O413" s="93"/>
    </row>
    <row r="414" spans="1:15" ht="14.4">
      <c r="A414" s="128"/>
      <c r="B414" s="93"/>
      <c r="C414" s="93"/>
      <c r="D414" s="93"/>
      <c r="E414" s="93"/>
      <c r="F414" s="93"/>
      <c r="G414" s="93"/>
      <c r="H414" s="93"/>
      <c r="I414" s="93"/>
      <c r="J414"/>
      <c r="K414"/>
      <c r="L414" s="93"/>
      <c r="M414" s="93"/>
      <c r="N414" s="93"/>
      <c r="O414" s="93"/>
    </row>
    <row r="415" spans="1:15" ht="14.4">
      <c r="A415" s="128"/>
      <c r="B415" s="93"/>
      <c r="C415" s="93"/>
      <c r="D415" s="93"/>
      <c r="E415" s="93"/>
      <c r="F415" s="93"/>
      <c r="G415" s="93"/>
      <c r="H415" s="93"/>
      <c r="I415" s="93"/>
      <c r="J415"/>
      <c r="K415"/>
      <c r="L415" s="93"/>
      <c r="M415" s="93"/>
      <c r="N415" s="93"/>
      <c r="O415" s="93"/>
    </row>
    <row r="416" spans="1:15" ht="14.4">
      <c r="A416" s="128"/>
      <c r="B416" s="93"/>
      <c r="C416" s="93"/>
      <c r="D416" s="93"/>
      <c r="E416" s="93"/>
      <c r="F416" s="93"/>
      <c r="G416" s="93"/>
      <c r="H416" s="93"/>
      <c r="I416" s="93"/>
      <c r="J416"/>
      <c r="K416"/>
      <c r="L416" s="93"/>
      <c r="M416" s="93"/>
      <c r="N416" s="93"/>
      <c r="O416" s="93"/>
    </row>
    <row r="417" spans="1:15" ht="14.4">
      <c r="A417" s="128"/>
      <c r="B417" s="93"/>
      <c r="C417" s="93"/>
      <c r="D417" s="93"/>
      <c r="E417" s="93"/>
      <c r="F417" s="93"/>
      <c r="G417" s="93"/>
      <c r="H417" s="93"/>
      <c r="I417" s="93"/>
      <c r="J417"/>
      <c r="K417"/>
      <c r="L417" s="93"/>
      <c r="M417" s="93"/>
      <c r="N417" s="93"/>
      <c r="O417" s="93"/>
    </row>
    <row r="418" spans="1:15" ht="14.4">
      <c r="A418" s="128"/>
      <c r="B418" s="93"/>
      <c r="C418" s="93"/>
      <c r="D418" s="93"/>
      <c r="E418" s="93"/>
      <c r="F418" s="93"/>
      <c r="G418" s="93"/>
      <c r="H418" s="93"/>
      <c r="I418" s="93"/>
      <c r="J418"/>
      <c r="K418"/>
      <c r="L418" s="93"/>
      <c r="M418" s="93"/>
      <c r="N418" s="93"/>
      <c r="O418" s="93"/>
    </row>
    <row r="419" spans="1:15" ht="14.4">
      <c r="A419" s="128"/>
      <c r="B419" s="93"/>
      <c r="C419" s="93"/>
      <c r="D419" s="93"/>
      <c r="E419" s="93"/>
      <c r="F419" s="93"/>
      <c r="G419" s="93"/>
      <c r="H419" s="93"/>
      <c r="I419" s="93"/>
      <c r="J419"/>
      <c r="K419"/>
      <c r="L419" s="93"/>
      <c r="M419" s="93"/>
      <c r="N419" s="93"/>
      <c r="O419" s="93"/>
    </row>
    <row r="420" spans="1:15" ht="14.4">
      <c r="A420" s="128"/>
      <c r="B420" s="93"/>
      <c r="C420" s="93"/>
      <c r="D420" s="93"/>
      <c r="E420" s="93"/>
      <c r="F420" s="93"/>
      <c r="G420" s="93"/>
      <c r="H420" s="93"/>
      <c r="I420" s="93"/>
      <c r="J420"/>
      <c r="K420"/>
      <c r="L420" s="93"/>
      <c r="M420" s="93"/>
      <c r="N420" s="93"/>
      <c r="O420" s="93"/>
    </row>
    <row r="421" spans="1:15" ht="14.4">
      <c r="A421" s="128"/>
      <c r="B421" s="93"/>
      <c r="C421" s="93"/>
      <c r="D421" s="93"/>
      <c r="E421" s="93"/>
      <c r="F421" s="93"/>
      <c r="G421" s="93"/>
      <c r="H421" s="93"/>
      <c r="I421" s="93"/>
      <c r="J421"/>
      <c r="K421"/>
      <c r="L421" s="93"/>
      <c r="M421" s="93"/>
      <c r="N421" s="93"/>
      <c r="O421" s="93"/>
    </row>
    <row r="422" spans="1:15" ht="14.4">
      <c r="A422" s="128"/>
      <c r="B422" s="93"/>
      <c r="C422" s="93"/>
      <c r="D422" s="93"/>
      <c r="E422" s="93"/>
      <c r="F422" s="93"/>
      <c r="G422" s="93"/>
      <c r="H422" s="93"/>
      <c r="I422" s="93"/>
      <c r="J422"/>
      <c r="K422"/>
      <c r="L422" s="93"/>
      <c r="M422" s="93"/>
      <c r="N422" s="93"/>
      <c r="O422" s="93"/>
    </row>
    <row r="423" spans="1:15" ht="14.4">
      <c r="A423" s="128"/>
      <c r="B423" s="93"/>
      <c r="C423" s="93"/>
      <c r="D423" s="93"/>
      <c r="E423" s="93"/>
      <c r="F423" s="93"/>
      <c r="G423" s="93"/>
      <c r="H423" s="93"/>
      <c r="I423" s="93"/>
      <c r="J423"/>
      <c r="K423"/>
      <c r="L423" s="93"/>
      <c r="M423" s="93"/>
      <c r="N423" s="93"/>
      <c r="O423" s="93"/>
    </row>
    <row r="424" spans="1:15" ht="14.4">
      <c r="A424" s="128"/>
      <c r="B424" s="93"/>
      <c r="C424" s="93"/>
      <c r="D424" s="93"/>
      <c r="E424" s="93"/>
      <c r="F424" s="93"/>
      <c r="G424" s="93"/>
      <c r="H424" s="93"/>
      <c r="I424" s="93"/>
      <c r="J424"/>
      <c r="K424"/>
      <c r="L424" s="93"/>
      <c r="M424" s="93"/>
      <c r="N424" s="93"/>
      <c r="O424" s="93"/>
    </row>
    <row r="425" spans="1:15" ht="14.4">
      <c r="A425" s="128"/>
      <c r="B425" s="93"/>
      <c r="C425" s="93"/>
      <c r="D425" s="93"/>
      <c r="E425" s="93"/>
      <c r="F425" s="93"/>
      <c r="G425" s="93"/>
      <c r="H425" s="93"/>
      <c r="I425" s="93"/>
      <c r="J425"/>
      <c r="K425"/>
      <c r="L425" s="93"/>
      <c r="M425" s="93"/>
      <c r="N425" s="93"/>
      <c r="O425" s="93"/>
    </row>
    <row r="426" spans="1:15" ht="14.4">
      <c r="A426" s="128"/>
      <c r="B426" s="93"/>
      <c r="C426" s="93"/>
      <c r="D426" s="93"/>
      <c r="E426" s="93"/>
      <c r="F426" s="93"/>
      <c r="G426" s="93"/>
      <c r="H426" s="93"/>
      <c r="I426" s="93"/>
      <c r="J426"/>
      <c r="K426"/>
      <c r="L426" s="93"/>
      <c r="M426" s="93"/>
      <c r="N426" s="93"/>
      <c r="O426" s="93"/>
    </row>
    <row r="427" spans="1:15" ht="14.4">
      <c r="A427" s="128"/>
      <c r="B427" s="93"/>
      <c r="C427" s="93"/>
      <c r="D427" s="93"/>
      <c r="E427" s="93"/>
      <c r="F427" s="93"/>
      <c r="G427" s="93"/>
      <c r="H427" s="93"/>
      <c r="I427" s="93"/>
      <c r="J427"/>
      <c r="K427"/>
      <c r="L427" s="93"/>
      <c r="M427" s="93"/>
      <c r="N427" s="93"/>
      <c r="O427" s="93"/>
    </row>
    <row r="428" spans="1:15" ht="14.4">
      <c r="A428" s="128"/>
      <c r="B428" s="93"/>
      <c r="C428" s="93"/>
      <c r="D428" s="93"/>
      <c r="E428" s="93"/>
      <c r="F428" s="93"/>
      <c r="G428" s="93"/>
      <c r="H428" s="93"/>
      <c r="I428" s="93"/>
      <c r="J428"/>
      <c r="K428"/>
      <c r="L428" s="93"/>
      <c r="M428" s="93"/>
      <c r="N428" s="93"/>
      <c r="O428" s="93"/>
    </row>
    <row r="429" spans="1:15" ht="14.4">
      <c r="A429" s="128"/>
      <c r="B429" s="93"/>
      <c r="C429" s="93"/>
      <c r="D429" s="93"/>
      <c r="E429" s="93"/>
      <c r="F429" s="93"/>
      <c r="G429" s="93"/>
      <c r="H429" s="93"/>
      <c r="I429" s="93"/>
      <c r="J429"/>
      <c r="K429"/>
      <c r="L429" s="93"/>
      <c r="M429" s="93"/>
      <c r="N429" s="93"/>
      <c r="O429" s="93"/>
    </row>
    <row r="430" spans="1:15" ht="14.4">
      <c r="A430" s="128"/>
      <c r="B430" s="93"/>
      <c r="C430" s="93"/>
      <c r="D430" s="93"/>
      <c r="E430" s="93"/>
      <c r="F430" s="93"/>
      <c r="G430" s="93"/>
      <c r="H430" s="93"/>
      <c r="I430" s="93"/>
      <c r="J430"/>
      <c r="K430"/>
      <c r="L430" s="93"/>
      <c r="M430" s="93"/>
      <c r="N430" s="93"/>
      <c r="O430" s="93"/>
    </row>
    <row r="431" spans="1:15" ht="14.4">
      <c r="A431" s="128"/>
      <c r="B431" s="93"/>
      <c r="C431" s="93"/>
      <c r="D431" s="93"/>
      <c r="E431" s="93"/>
      <c r="F431" s="93"/>
      <c r="G431" s="93"/>
      <c r="H431" s="93"/>
      <c r="I431" s="93"/>
      <c r="J431"/>
      <c r="K431"/>
      <c r="L431" s="93"/>
      <c r="M431" s="93"/>
      <c r="N431" s="93"/>
      <c r="O431" s="93"/>
    </row>
    <row r="432" spans="1:15" ht="14.4">
      <c r="A432" s="128"/>
      <c r="B432" s="93"/>
      <c r="C432" s="93"/>
      <c r="D432" s="93"/>
      <c r="E432" s="93"/>
      <c r="F432" s="93"/>
      <c r="G432" s="93"/>
      <c r="H432" s="93"/>
      <c r="I432" s="93"/>
      <c r="J432"/>
      <c r="K432"/>
      <c r="L432" s="93"/>
      <c r="M432" s="93"/>
      <c r="N432" s="93"/>
      <c r="O432" s="93"/>
    </row>
    <row r="433" spans="1:15" ht="14.4">
      <c r="A433" s="128"/>
      <c r="B433" s="93"/>
      <c r="C433" s="93"/>
      <c r="D433" s="93"/>
      <c r="E433" s="93"/>
      <c r="F433" s="93"/>
      <c r="G433" s="93"/>
      <c r="H433" s="93"/>
      <c r="I433" s="93"/>
      <c r="J433"/>
      <c r="K433"/>
      <c r="L433" s="93"/>
      <c r="M433" s="93"/>
      <c r="N433" s="93"/>
      <c r="O433" s="93"/>
    </row>
    <row r="434" spans="1:15" ht="14.4">
      <c r="A434" s="128"/>
      <c r="B434" s="93"/>
      <c r="C434" s="93"/>
      <c r="D434" s="93"/>
      <c r="E434" s="93"/>
      <c r="F434" s="93"/>
      <c r="G434" s="93"/>
      <c r="H434" s="93"/>
      <c r="I434" s="93"/>
      <c r="J434"/>
      <c r="K434"/>
      <c r="L434" s="93"/>
      <c r="M434" s="93"/>
      <c r="N434" s="93"/>
      <c r="O434" s="93"/>
    </row>
    <row r="435" spans="1:15" ht="14.4">
      <c r="A435" s="128"/>
      <c r="B435" s="93"/>
      <c r="C435" s="93"/>
      <c r="D435" s="93"/>
      <c r="E435" s="93"/>
      <c r="F435" s="93"/>
      <c r="G435" s="93"/>
      <c r="H435" s="93"/>
      <c r="I435" s="93"/>
      <c r="J435"/>
      <c r="K435"/>
      <c r="L435" s="93"/>
      <c r="M435" s="93"/>
      <c r="N435" s="93"/>
      <c r="O435" s="93"/>
    </row>
    <row r="436" spans="1:15" ht="14.4">
      <c r="A436" s="128"/>
      <c r="B436" s="93"/>
      <c r="C436" s="93"/>
      <c r="D436" s="93"/>
      <c r="E436" s="93"/>
      <c r="F436" s="93"/>
      <c r="G436" s="93"/>
      <c r="H436" s="93"/>
      <c r="I436" s="93"/>
      <c r="J436"/>
      <c r="K436"/>
      <c r="L436" s="93"/>
      <c r="M436" s="93"/>
      <c r="N436" s="93"/>
      <c r="O436" s="93"/>
    </row>
    <row r="437" spans="1:15" ht="14.4">
      <c r="A437" s="128"/>
      <c r="B437" s="93"/>
      <c r="C437" s="93"/>
      <c r="D437" s="93"/>
      <c r="E437" s="93"/>
      <c r="F437" s="93"/>
      <c r="G437" s="93"/>
      <c r="H437" s="93"/>
      <c r="I437" s="93"/>
      <c r="J437"/>
      <c r="K437"/>
      <c r="L437" s="93"/>
      <c r="M437" s="93"/>
      <c r="N437" s="93"/>
      <c r="O437" s="93"/>
    </row>
    <row r="438" spans="1:15" ht="14.4">
      <c r="A438" s="128"/>
      <c r="B438" s="93"/>
      <c r="C438" s="93"/>
      <c r="D438" s="93"/>
      <c r="E438" s="93"/>
      <c r="F438" s="93"/>
      <c r="G438" s="93"/>
      <c r="H438" s="93"/>
      <c r="I438" s="93"/>
      <c r="J438"/>
      <c r="K438"/>
      <c r="L438" s="93"/>
      <c r="M438" s="93"/>
      <c r="N438" s="93"/>
      <c r="O438" s="93"/>
    </row>
    <row r="439" spans="1:15" ht="14.4">
      <c r="A439" s="128"/>
      <c r="B439" s="93"/>
      <c r="C439" s="93"/>
      <c r="D439" s="93"/>
      <c r="E439" s="93"/>
      <c r="F439" s="93"/>
      <c r="G439" s="93"/>
      <c r="H439" s="93"/>
      <c r="I439" s="93"/>
      <c r="J439"/>
      <c r="K439"/>
      <c r="L439" s="93"/>
      <c r="M439" s="93"/>
      <c r="N439" s="93"/>
      <c r="O439" s="93"/>
    </row>
    <row r="440" spans="1:15" ht="14.4">
      <c r="A440" s="128"/>
      <c r="B440" s="93"/>
      <c r="C440" s="93"/>
      <c r="D440" s="93"/>
      <c r="E440" s="93"/>
      <c r="F440" s="93"/>
      <c r="G440" s="93"/>
      <c r="H440" s="93"/>
      <c r="I440" s="93"/>
      <c r="J440"/>
      <c r="K440"/>
      <c r="L440" s="93"/>
      <c r="M440" s="93"/>
      <c r="N440" s="93"/>
      <c r="O440" s="93"/>
    </row>
    <row r="441" spans="1:15" ht="14.4">
      <c r="A441" s="128"/>
      <c r="B441" s="93"/>
      <c r="C441" s="93"/>
      <c r="D441" s="93"/>
      <c r="E441" s="93"/>
      <c r="F441" s="93"/>
      <c r="G441" s="93"/>
      <c r="H441" s="93"/>
      <c r="I441" s="93"/>
      <c r="J441"/>
      <c r="K441"/>
      <c r="L441" s="93"/>
      <c r="M441" s="93"/>
      <c r="N441" s="93"/>
      <c r="O441" s="93"/>
    </row>
    <row r="442" spans="1:15" ht="14.4">
      <c r="A442" s="128"/>
      <c r="B442" s="93"/>
      <c r="C442" s="93"/>
      <c r="D442" s="93"/>
      <c r="E442" s="93"/>
      <c r="F442" s="93"/>
      <c r="G442" s="93"/>
      <c r="H442" s="93"/>
      <c r="I442" s="93"/>
      <c r="J442"/>
      <c r="K442"/>
      <c r="L442" s="93"/>
      <c r="M442" s="93"/>
      <c r="N442" s="93"/>
      <c r="O442" s="93"/>
    </row>
    <row r="443" spans="1:15" ht="14.4">
      <c r="A443" s="128"/>
      <c r="B443" s="93"/>
      <c r="C443" s="93"/>
      <c r="D443" s="93"/>
      <c r="E443" s="93"/>
      <c r="F443" s="93"/>
      <c r="G443" s="93"/>
      <c r="H443" s="93"/>
      <c r="I443" s="93"/>
      <c r="J443"/>
      <c r="K443"/>
      <c r="L443" s="93"/>
      <c r="M443" s="93"/>
      <c r="N443" s="93"/>
      <c r="O443" s="93"/>
    </row>
    <row r="444" spans="1:15" ht="14.4">
      <c r="A444" s="128"/>
      <c r="B444" s="93"/>
      <c r="C444" s="93"/>
      <c r="D444" s="93"/>
      <c r="E444" s="93"/>
      <c r="F444" s="93"/>
      <c r="G444" s="93"/>
      <c r="H444" s="93"/>
      <c r="I444" s="93"/>
      <c r="J444"/>
      <c r="K444"/>
      <c r="L444" s="93"/>
      <c r="M444" s="93"/>
      <c r="N444" s="93"/>
      <c r="O444" s="93"/>
    </row>
    <row r="445" spans="1:15" ht="14.4">
      <c r="A445" s="128"/>
      <c r="B445" s="93"/>
      <c r="C445" s="93"/>
      <c r="D445" s="93"/>
      <c r="E445" s="93"/>
      <c r="F445" s="93"/>
      <c r="G445" s="93"/>
      <c r="H445" s="93"/>
      <c r="I445" s="93"/>
      <c r="J445"/>
      <c r="K445"/>
      <c r="L445" s="93"/>
      <c r="M445" s="93"/>
      <c r="N445" s="93"/>
      <c r="O445" s="93"/>
    </row>
    <row r="446" spans="1:15" ht="14.4">
      <c r="A446" s="128"/>
      <c r="B446" s="93"/>
      <c r="C446" s="93"/>
      <c r="D446" s="93"/>
      <c r="E446" s="93"/>
      <c r="F446" s="93"/>
      <c r="G446" s="93"/>
      <c r="H446" s="93"/>
      <c r="I446" s="93"/>
      <c r="J446"/>
      <c r="K446"/>
      <c r="L446" s="93"/>
      <c r="M446" s="93"/>
      <c r="N446" s="93"/>
      <c r="O446" s="93"/>
    </row>
    <row r="447" spans="1:15" ht="14.4">
      <c r="A447" s="128"/>
      <c r="B447" s="93"/>
      <c r="C447" s="93"/>
      <c r="D447" s="93"/>
      <c r="E447" s="93"/>
      <c r="F447" s="93"/>
      <c r="G447" s="93"/>
      <c r="H447" s="93"/>
      <c r="I447" s="93"/>
      <c r="J447"/>
      <c r="K447"/>
      <c r="L447" s="93"/>
      <c r="M447" s="93"/>
      <c r="N447" s="93"/>
      <c r="O447" s="93"/>
    </row>
    <row r="448" spans="1:15" ht="14.4">
      <c r="A448" s="128"/>
      <c r="B448" s="93"/>
      <c r="C448" s="93"/>
      <c r="D448" s="93"/>
      <c r="E448" s="93"/>
      <c r="F448" s="93"/>
      <c r="G448" s="93"/>
      <c r="H448" s="93"/>
      <c r="I448" s="93"/>
      <c r="J448"/>
      <c r="K448"/>
      <c r="L448" s="93"/>
      <c r="M448" s="93"/>
      <c r="N448" s="93"/>
      <c r="O448" s="93"/>
    </row>
    <row r="449" spans="1:15" ht="14.4">
      <c r="A449" s="128"/>
      <c r="B449" s="93"/>
      <c r="C449" s="93"/>
      <c r="D449" s="93"/>
      <c r="E449" s="93"/>
      <c r="F449" s="93"/>
      <c r="G449" s="93"/>
      <c r="H449" s="93"/>
      <c r="I449" s="93"/>
      <c r="J449"/>
      <c r="K449"/>
      <c r="L449" s="93"/>
      <c r="M449" s="93"/>
      <c r="N449" s="93"/>
      <c r="O449" s="93"/>
    </row>
    <row r="450" spans="1:15" ht="14.4">
      <c r="A450" s="128"/>
      <c r="B450" s="93"/>
      <c r="C450" s="93"/>
      <c r="D450" s="93"/>
      <c r="E450" s="93"/>
      <c r="F450" s="93"/>
      <c r="G450" s="93"/>
      <c r="H450" s="93"/>
      <c r="I450" s="93"/>
      <c r="J450"/>
      <c r="K450"/>
      <c r="L450" s="93"/>
      <c r="M450" s="93"/>
      <c r="N450" s="93"/>
      <c r="O450" s="93"/>
    </row>
    <row r="451" spans="1:15" ht="14.4">
      <c r="A451" s="128"/>
      <c r="B451" s="93"/>
      <c r="C451" s="93"/>
      <c r="D451" s="93"/>
      <c r="E451" s="93"/>
      <c r="F451" s="93"/>
      <c r="G451" s="93"/>
      <c r="H451" s="93"/>
      <c r="I451" s="93"/>
      <c r="J451"/>
      <c r="K451"/>
      <c r="L451" s="93"/>
      <c r="M451" s="93"/>
      <c r="N451" s="93"/>
      <c r="O451" s="93"/>
    </row>
    <row r="452" spans="1:15" ht="14.4">
      <c r="A452" s="128"/>
      <c r="B452" s="93"/>
      <c r="C452" s="93"/>
      <c r="D452" s="93"/>
      <c r="E452" s="93"/>
      <c r="F452" s="93"/>
      <c r="G452" s="93"/>
      <c r="H452" s="93"/>
      <c r="I452" s="93"/>
      <c r="J452"/>
      <c r="K452"/>
      <c r="L452" s="93"/>
      <c r="M452" s="93"/>
      <c r="N452" s="93"/>
      <c r="O452" s="93"/>
    </row>
    <row r="453" spans="1:15" ht="14.4">
      <c r="A453" s="128"/>
      <c r="B453" s="93"/>
      <c r="C453" s="93"/>
      <c r="D453" s="93"/>
      <c r="E453" s="93"/>
      <c r="F453" s="93"/>
      <c r="G453" s="93"/>
      <c r="H453" s="93"/>
      <c r="I453" s="93"/>
      <c r="J453"/>
      <c r="K453"/>
      <c r="L453" s="93"/>
      <c r="M453" s="93"/>
      <c r="N453" s="93"/>
      <c r="O453" s="93"/>
    </row>
    <row r="454" spans="1:15" ht="14.4">
      <c r="A454" s="128"/>
      <c r="B454" s="93"/>
      <c r="C454" s="93"/>
      <c r="D454" s="93"/>
      <c r="E454" s="93"/>
      <c r="F454" s="93"/>
      <c r="G454" s="93"/>
      <c r="H454" s="93"/>
      <c r="I454" s="93"/>
      <c r="J454"/>
      <c r="K454"/>
      <c r="L454" s="93"/>
      <c r="M454" s="93"/>
      <c r="N454" s="93"/>
      <c r="O454" s="93"/>
    </row>
    <row r="455" spans="1:15" ht="14.4">
      <c r="A455" s="128"/>
      <c r="B455" s="93"/>
      <c r="C455" s="93"/>
      <c r="D455" s="93"/>
      <c r="E455" s="93"/>
      <c r="F455" s="93"/>
      <c r="G455" s="93"/>
      <c r="H455" s="93"/>
      <c r="I455" s="93"/>
      <c r="J455"/>
      <c r="K455"/>
      <c r="L455" s="93"/>
      <c r="M455" s="93"/>
      <c r="N455" s="93"/>
      <c r="O455" s="93"/>
    </row>
    <row r="456" spans="1:15" ht="14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5" ht="14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5" ht="14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5" ht="14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5" ht="14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5" ht="14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5" ht="14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5" ht="14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5" ht="14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4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4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4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4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4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4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4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4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4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4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4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4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4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4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4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4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4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4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4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4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4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4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4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4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4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4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4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4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4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4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4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4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4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4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4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4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4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4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4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4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4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4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4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4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4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4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4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4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4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4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4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4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4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4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4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4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4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4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4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4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4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4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4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4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4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4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4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4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4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4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4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4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4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4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4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4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4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4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4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4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4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4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4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4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4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4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4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4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4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4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4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4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4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4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4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4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4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4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4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4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4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4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4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4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4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4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4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4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4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4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4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4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4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4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4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4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4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4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4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4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4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4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4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4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4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4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4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4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4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4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4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4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4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4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4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4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4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4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4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4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4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4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4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4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4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4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4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4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4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4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4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4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4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4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4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4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4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4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4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4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4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4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4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4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4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4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4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4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4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4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4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4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4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4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4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4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4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4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4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4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4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4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4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4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4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4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4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4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4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4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4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4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4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4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4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4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4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4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4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4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4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4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4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4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4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4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4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4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4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4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4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4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4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4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4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4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4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4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4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4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4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4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4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4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4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4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4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4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4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4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4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4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4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4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4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4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4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4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4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4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4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4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4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4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4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4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4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4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4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4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4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4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4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4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4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4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4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4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4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4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4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4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4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4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4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4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4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4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4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4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4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4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4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4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4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4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4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4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4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4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4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4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4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4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4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4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4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4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4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4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4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4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4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4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4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4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4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4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4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4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4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4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4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4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4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4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4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4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4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4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4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4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4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4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4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4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4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4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4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4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4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4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4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4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4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4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4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4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4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4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4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4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4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4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4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4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4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4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4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4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4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368"/>
  <sheetViews>
    <sheetView showGridLines="0" topLeftCell="A4" workbookViewId="0">
      <selection activeCell="A199" sqref="A199"/>
    </sheetView>
  </sheetViews>
  <sheetFormatPr baseColWidth="10" defaultColWidth="11.44140625" defaultRowHeight="14.4"/>
  <cols>
    <col min="1" max="1" width="30.5546875" style="165" customWidth="1"/>
    <col min="2" max="2" width="15.109375" style="165" customWidth="1"/>
    <col min="3" max="16384" width="11.44140625" style="165"/>
  </cols>
  <sheetData>
    <row r="2" spans="1:16" s="58" customFormat="1" ht="15" customHeight="1">
      <c r="A2" s="155" t="s">
        <v>325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6"/>
    </row>
    <row r="3" spans="1:16"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1:16" ht="24">
      <c r="A4" s="163" t="s">
        <v>119</v>
      </c>
      <c r="B4" s="158" t="s">
        <v>4</v>
      </c>
      <c r="C4" s="158" t="s">
        <v>1</v>
      </c>
      <c r="D4" s="158" t="s">
        <v>2</v>
      </c>
      <c r="E4" s="158" t="s">
        <v>3</v>
      </c>
      <c r="F4" s="158" t="s">
        <v>70</v>
      </c>
      <c r="G4" s="158" t="s">
        <v>71</v>
      </c>
      <c r="H4" s="158" t="s">
        <v>72</v>
      </c>
      <c r="I4" s="158" t="s">
        <v>73</v>
      </c>
      <c r="J4" s="158" t="s">
        <v>74</v>
      </c>
      <c r="K4" s="158" t="s">
        <v>75</v>
      </c>
      <c r="L4" s="158" t="s">
        <v>84</v>
      </c>
      <c r="M4" s="158" t="s">
        <v>85</v>
      </c>
      <c r="N4" s="158" t="s">
        <v>86</v>
      </c>
    </row>
    <row r="5" spans="1:16">
      <c r="A5" s="164" t="s">
        <v>327</v>
      </c>
      <c r="B5" s="168">
        <f>SUM(C5:N5)</f>
        <v>5359</v>
      </c>
      <c r="C5" s="170">
        <f>C6+C8+C13+C19+C25+C27+C30+C33+C42+C48+C50+C54+C58+C62+C64+C66+C72+C83+C87+C92+C94+C96+C98+C102+C104+C109+C112+C119+C145+C148+C160+C162+C165+C167+C171+C173+C176+C178+C184+C187+C189+C193+C195+C199+C205+C210+C212+C214+C221+C223+C228+C235+C237+C241+C243+C250+C253+C255+C263+C272+C274+C276+C278+C283+C289+C293+C301+C303+C306+C308+C312+C314+C320+C322+C324+C326+C330+C332+C334+C336+C339+C341+C346+C349+C353+C356+C358+C361</f>
        <v>477</v>
      </c>
      <c r="D5" s="170">
        <f t="shared" ref="D5:N5" si="0">D6+D8+D13+D19+D25+D27+D30+D33+D42+D48+D50+D54+D58+D62+D64+D66+D72+D83+D87+D92+D94+D96+D98+D102+D104+D109+D112+D119+D145+D148+D160+D162+D165+D167+D171+D173+D176+D178+D184+D187+D189+D193+D195+D199+D205+D210+D212+D214+D221+D223+D228+D235+D237+D241+D243+D250+D253+D255+D263+D272+D274+D276+D278+D283+D289+D293+D301+D303+D306+D308+D312+D314+D320+D322+D324+D326+D330+D332+D334+D336+D339+D341+D346+D349+D353+D356+D358+D361</f>
        <v>446</v>
      </c>
      <c r="E5" s="170">
        <f t="shared" si="0"/>
        <v>556</v>
      </c>
      <c r="F5" s="170">
        <f t="shared" si="0"/>
        <v>467</v>
      </c>
      <c r="G5" s="170">
        <f t="shared" si="0"/>
        <v>434</v>
      </c>
      <c r="H5" s="170">
        <f t="shared" si="0"/>
        <v>427</v>
      </c>
      <c r="I5" s="170">
        <f t="shared" si="0"/>
        <v>415</v>
      </c>
      <c r="J5" s="170">
        <f t="shared" si="0"/>
        <v>430</v>
      </c>
      <c r="K5" s="170">
        <f t="shared" si="0"/>
        <v>378</v>
      </c>
      <c r="L5" s="170">
        <f t="shared" si="0"/>
        <v>435</v>
      </c>
      <c r="M5" s="170">
        <f t="shared" si="0"/>
        <v>432</v>
      </c>
      <c r="N5" s="170">
        <f t="shared" si="0"/>
        <v>462</v>
      </c>
      <c r="O5" s="173"/>
    </row>
    <row r="6" spans="1:16" s="166" customFormat="1">
      <c r="A6" s="159" t="s">
        <v>308</v>
      </c>
      <c r="B6" s="170">
        <f t="shared" ref="B6:B69" si="1">SUM(C6:N6)</f>
        <v>1</v>
      </c>
      <c r="C6" s="170">
        <f>SUM(C7)</f>
        <v>0</v>
      </c>
      <c r="D6" s="170">
        <f t="shared" ref="D6:N6" si="2">SUM(D7)</f>
        <v>0</v>
      </c>
      <c r="E6" s="170">
        <f t="shared" si="2"/>
        <v>0</v>
      </c>
      <c r="F6" s="170">
        <f t="shared" si="2"/>
        <v>0</v>
      </c>
      <c r="G6" s="170">
        <f t="shared" si="2"/>
        <v>0</v>
      </c>
      <c r="H6" s="170">
        <f t="shared" si="2"/>
        <v>0</v>
      </c>
      <c r="I6" s="170">
        <f t="shared" si="2"/>
        <v>0</v>
      </c>
      <c r="J6" s="170">
        <f t="shared" si="2"/>
        <v>0</v>
      </c>
      <c r="K6" s="170">
        <f t="shared" si="2"/>
        <v>0</v>
      </c>
      <c r="L6" s="170">
        <f t="shared" si="2"/>
        <v>1</v>
      </c>
      <c r="M6" s="170">
        <f t="shared" si="2"/>
        <v>0</v>
      </c>
      <c r="N6" s="170">
        <f t="shared" si="2"/>
        <v>0</v>
      </c>
      <c r="O6" s="173"/>
    </row>
    <row r="7" spans="1:16">
      <c r="A7" s="160" t="s">
        <v>51</v>
      </c>
      <c r="B7" s="170">
        <f t="shared" si="1"/>
        <v>1</v>
      </c>
      <c r="C7" s="169">
        <v>0</v>
      </c>
      <c r="D7" s="169">
        <v>0</v>
      </c>
      <c r="E7" s="169">
        <v>0</v>
      </c>
      <c r="F7" s="169">
        <v>0</v>
      </c>
      <c r="G7" s="169">
        <v>0</v>
      </c>
      <c r="H7" s="169">
        <v>0</v>
      </c>
      <c r="I7" s="169">
        <v>0</v>
      </c>
      <c r="J7" s="169">
        <v>0</v>
      </c>
      <c r="K7" s="169">
        <v>0</v>
      </c>
      <c r="L7" s="169">
        <v>1</v>
      </c>
      <c r="M7" s="169">
        <v>0</v>
      </c>
      <c r="N7" s="169">
        <v>0</v>
      </c>
      <c r="O7" s="173"/>
    </row>
    <row r="8" spans="1:16" s="166" customFormat="1">
      <c r="A8" s="159" t="s">
        <v>5</v>
      </c>
      <c r="B8" s="170">
        <f t="shared" si="1"/>
        <v>72</v>
      </c>
      <c r="C8" s="170">
        <f>SUM(C9:C12)</f>
        <v>8</v>
      </c>
      <c r="D8" s="170">
        <f t="shared" ref="D8:N8" si="3">SUM(D9:D12)</f>
        <v>6</v>
      </c>
      <c r="E8" s="170">
        <f t="shared" si="3"/>
        <v>10</v>
      </c>
      <c r="F8" s="170">
        <f t="shared" si="3"/>
        <v>7</v>
      </c>
      <c r="G8" s="170">
        <f t="shared" si="3"/>
        <v>7</v>
      </c>
      <c r="H8" s="170">
        <f t="shared" si="3"/>
        <v>3</v>
      </c>
      <c r="I8" s="170">
        <f t="shared" si="3"/>
        <v>6</v>
      </c>
      <c r="J8" s="170">
        <f t="shared" si="3"/>
        <v>3</v>
      </c>
      <c r="K8" s="170">
        <f t="shared" si="3"/>
        <v>7</v>
      </c>
      <c r="L8" s="170">
        <f t="shared" si="3"/>
        <v>5</v>
      </c>
      <c r="M8" s="170">
        <f t="shared" si="3"/>
        <v>4</v>
      </c>
      <c r="N8" s="170">
        <f t="shared" si="3"/>
        <v>6</v>
      </c>
      <c r="O8" s="173"/>
    </row>
    <row r="9" spans="1:16">
      <c r="A9" s="160" t="s">
        <v>51</v>
      </c>
      <c r="B9" s="170">
        <f t="shared" si="1"/>
        <v>48</v>
      </c>
      <c r="C9" s="169">
        <v>4</v>
      </c>
      <c r="D9" s="169">
        <v>4</v>
      </c>
      <c r="E9" s="169">
        <v>4</v>
      </c>
      <c r="F9" s="169">
        <v>4</v>
      </c>
      <c r="G9" s="169">
        <v>2</v>
      </c>
      <c r="H9" s="169">
        <v>3</v>
      </c>
      <c r="I9" s="169">
        <v>5</v>
      </c>
      <c r="J9" s="169">
        <v>3</v>
      </c>
      <c r="K9" s="169">
        <v>7</v>
      </c>
      <c r="L9" s="169">
        <v>4</v>
      </c>
      <c r="M9" s="169">
        <v>3</v>
      </c>
      <c r="N9" s="169">
        <v>5</v>
      </c>
      <c r="O9" s="173"/>
    </row>
    <row r="10" spans="1:16">
      <c r="A10" s="160" t="s">
        <v>55</v>
      </c>
      <c r="B10" s="170">
        <f t="shared" si="1"/>
        <v>1</v>
      </c>
      <c r="C10" s="169">
        <v>1</v>
      </c>
      <c r="D10" s="169">
        <v>0</v>
      </c>
      <c r="E10" s="169">
        <v>0</v>
      </c>
      <c r="F10" s="169">
        <v>0</v>
      </c>
      <c r="G10" s="169">
        <v>0</v>
      </c>
      <c r="H10" s="169">
        <v>0</v>
      </c>
      <c r="I10" s="169">
        <v>0</v>
      </c>
      <c r="J10" s="169">
        <v>0</v>
      </c>
      <c r="K10" s="169">
        <v>0</v>
      </c>
      <c r="L10" s="169">
        <v>0</v>
      </c>
      <c r="M10" s="169">
        <v>0</v>
      </c>
      <c r="N10" s="169">
        <v>0</v>
      </c>
      <c r="O10" s="173"/>
    </row>
    <row r="11" spans="1:16">
      <c r="A11" s="160" t="s">
        <v>52</v>
      </c>
      <c r="B11" s="170">
        <f t="shared" si="1"/>
        <v>22</v>
      </c>
      <c r="C11" s="169">
        <v>3</v>
      </c>
      <c r="D11" s="169">
        <v>1</v>
      </c>
      <c r="E11" s="169">
        <v>6</v>
      </c>
      <c r="F11" s="169">
        <v>3</v>
      </c>
      <c r="G11" s="169">
        <v>5</v>
      </c>
      <c r="H11" s="169">
        <v>0</v>
      </c>
      <c r="I11" s="169">
        <v>1</v>
      </c>
      <c r="J11" s="169">
        <v>0</v>
      </c>
      <c r="K11" s="169">
        <v>0</v>
      </c>
      <c r="L11" s="169">
        <v>1</v>
      </c>
      <c r="M11" s="169">
        <v>1</v>
      </c>
      <c r="N11" s="169">
        <v>1</v>
      </c>
      <c r="O11" s="173"/>
    </row>
    <row r="12" spans="1:16">
      <c r="A12" s="160" t="s">
        <v>68</v>
      </c>
      <c r="B12" s="170">
        <f t="shared" si="1"/>
        <v>1</v>
      </c>
      <c r="C12" s="169">
        <v>0</v>
      </c>
      <c r="D12" s="169">
        <v>1</v>
      </c>
      <c r="E12" s="169">
        <v>0</v>
      </c>
      <c r="F12" s="169">
        <v>0</v>
      </c>
      <c r="G12" s="169">
        <v>0</v>
      </c>
      <c r="H12" s="169">
        <v>0</v>
      </c>
      <c r="I12" s="169">
        <v>0</v>
      </c>
      <c r="J12" s="169">
        <v>0</v>
      </c>
      <c r="K12" s="169">
        <v>0</v>
      </c>
      <c r="L12" s="169">
        <v>0</v>
      </c>
      <c r="M12" s="169">
        <v>0</v>
      </c>
      <c r="N12" s="169">
        <v>0</v>
      </c>
      <c r="O12" s="173"/>
    </row>
    <row r="13" spans="1:16" s="166" customFormat="1">
      <c r="A13" s="159" t="s">
        <v>6</v>
      </c>
      <c r="B13" s="170">
        <f t="shared" si="1"/>
        <v>188</v>
      </c>
      <c r="C13" s="170">
        <f>SUM(C14:C18)</f>
        <v>18</v>
      </c>
      <c r="D13" s="170">
        <f t="shared" ref="D13:N13" si="4">SUM(D14:D18)</f>
        <v>14</v>
      </c>
      <c r="E13" s="170">
        <f t="shared" si="4"/>
        <v>16</v>
      </c>
      <c r="F13" s="170">
        <f t="shared" si="4"/>
        <v>19</v>
      </c>
      <c r="G13" s="170">
        <f t="shared" si="4"/>
        <v>19</v>
      </c>
      <c r="H13" s="170">
        <f t="shared" si="4"/>
        <v>15</v>
      </c>
      <c r="I13" s="170">
        <f t="shared" si="4"/>
        <v>16</v>
      </c>
      <c r="J13" s="170">
        <f t="shared" si="4"/>
        <v>19</v>
      </c>
      <c r="K13" s="170">
        <f t="shared" si="4"/>
        <v>12</v>
      </c>
      <c r="L13" s="170">
        <f t="shared" si="4"/>
        <v>14</v>
      </c>
      <c r="M13" s="170">
        <f t="shared" si="4"/>
        <v>17</v>
      </c>
      <c r="N13" s="170">
        <f t="shared" si="4"/>
        <v>9</v>
      </c>
      <c r="O13" s="173"/>
    </row>
    <row r="14" spans="1:16">
      <c r="A14" s="160" t="s">
        <v>53</v>
      </c>
      <c r="B14" s="170">
        <f t="shared" si="1"/>
        <v>3</v>
      </c>
      <c r="C14" s="169">
        <v>0</v>
      </c>
      <c r="D14" s="169">
        <v>0</v>
      </c>
      <c r="E14" s="169">
        <v>1</v>
      </c>
      <c r="F14" s="169">
        <v>1</v>
      </c>
      <c r="G14" s="169">
        <v>1</v>
      </c>
      <c r="H14" s="169">
        <v>0</v>
      </c>
      <c r="I14" s="169">
        <v>0</v>
      </c>
      <c r="J14" s="169">
        <v>0</v>
      </c>
      <c r="K14" s="169">
        <v>0</v>
      </c>
      <c r="L14" s="169">
        <v>0</v>
      </c>
      <c r="M14" s="169">
        <v>0</v>
      </c>
      <c r="N14" s="169">
        <v>0</v>
      </c>
      <c r="O14" s="173"/>
    </row>
    <row r="15" spans="1:16">
      <c r="A15" s="160" t="s">
        <v>51</v>
      </c>
      <c r="B15" s="170">
        <f t="shared" si="1"/>
        <v>180</v>
      </c>
      <c r="C15" s="169">
        <v>17</v>
      </c>
      <c r="D15" s="169">
        <v>14</v>
      </c>
      <c r="E15" s="169">
        <v>15</v>
      </c>
      <c r="F15" s="169">
        <v>17</v>
      </c>
      <c r="G15" s="169">
        <v>18</v>
      </c>
      <c r="H15" s="169">
        <v>15</v>
      </c>
      <c r="I15" s="169">
        <v>16</v>
      </c>
      <c r="J15" s="169">
        <v>17</v>
      </c>
      <c r="K15" s="169">
        <v>12</v>
      </c>
      <c r="L15" s="169">
        <v>13</v>
      </c>
      <c r="M15" s="169">
        <v>17</v>
      </c>
      <c r="N15" s="169">
        <v>9</v>
      </c>
      <c r="O15" s="173"/>
    </row>
    <row r="16" spans="1:16">
      <c r="A16" s="160" t="s">
        <v>54</v>
      </c>
      <c r="B16" s="170">
        <f t="shared" si="1"/>
        <v>3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169">
        <v>2</v>
      </c>
      <c r="K16" s="169">
        <v>0</v>
      </c>
      <c r="L16" s="169">
        <v>1</v>
      </c>
      <c r="M16" s="169">
        <v>0</v>
      </c>
      <c r="N16" s="169">
        <v>0</v>
      </c>
      <c r="O16" s="173"/>
    </row>
    <row r="17" spans="1:15">
      <c r="A17" s="160" t="s">
        <v>63</v>
      </c>
      <c r="B17" s="170">
        <f t="shared" si="1"/>
        <v>1</v>
      </c>
      <c r="C17" s="169">
        <v>1</v>
      </c>
      <c r="D17" s="169">
        <v>0</v>
      </c>
      <c r="E17" s="169">
        <v>0</v>
      </c>
      <c r="F17" s="169">
        <v>0</v>
      </c>
      <c r="G17" s="169">
        <v>0</v>
      </c>
      <c r="H17" s="169">
        <v>0</v>
      </c>
      <c r="I17" s="169">
        <v>0</v>
      </c>
      <c r="J17" s="169">
        <v>0</v>
      </c>
      <c r="K17" s="169">
        <v>0</v>
      </c>
      <c r="L17" s="169">
        <v>0</v>
      </c>
      <c r="M17" s="169">
        <v>0</v>
      </c>
      <c r="N17" s="169">
        <v>0</v>
      </c>
      <c r="O17" s="173"/>
    </row>
    <row r="18" spans="1:15">
      <c r="A18" s="160" t="s">
        <v>56</v>
      </c>
      <c r="B18" s="170">
        <f t="shared" si="1"/>
        <v>1</v>
      </c>
      <c r="C18" s="169">
        <v>0</v>
      </c>
      <c r="D18" s="169">
        <v>0</v>
      </c>
      <c r="E18" s="169">
        <v>0</v>
      </c>
      <c r="F18" s="169">
        <v>1</v>
      </c>
      <c r="G18" s="169">
        <v>0</v>
      </c>
      <c r="H18" s="169">
        <v>0</v>
      </c>
      <c r="I18" s="169">
        <v>0</v>
      </c>
      <c r="J18" s="169">
        <v>0</v>
      </c>
      <c r="K18" s="169">
        <v>0</v>
      </c>
      <c r="L18" s="169">
        <v>0</v>
      </c>
      <c r="M18" s="169">
        <v>0</v>
      </c>
      <c r="N18" s="169">
        <v>0</v>
      </c>
      <c r="O18" s="173"/>
    </row>
    <row r="19" spans="1:15" s="166" customFormat="1">
      <c r="A19" s="159" t="s">
        <v>283</v>
      </c>
      <c r="B19" s="170">
        <f t="shared" si="1"/>
        <v>16</v>
      </c>
      <c r="C19" s="170">
        <f>SUM(C20:C24)</f>
        <v>1</v>
      </c>
      <c r="D19" s="170">
        <f t="shared" ref="D19:N19" si="5">SUM(D20:D24)</f>
        <v>0</v>
      </c>
      <c r="E19" s="170">
        <f t="shared" si="5"/>
        <v>0</v>
      </c>
      <c r="F19" s="170">
        <f t="shared" si="5"/>
        <v>3</v>
      </c>
      <c r="G19" s="170">
        <f t="shared" si="5"/>
        <v>2</v>
      </c>
      <c r="H19" s="170">
        <f t="shared" si="5"/>
        <v>0</v>
      </c>
      <c r="I19" s="170">
        <f t="shared" si="5"/>
        <v>1</v>
      </c>
      <c r="J19" s="170">
        <f t="shared" si="5"/>
        <v>2</v>
      </c>
      <c r="K19" s="170">
        <f t="shared" si="5"/>
        <v>2</v>
      </c>
      <c r="L19" s="170">
        <f t="shared" si="5"/>
        <v>1</v>
      </c>
      <c r="M19" s="170">
        <f t="shared" si="5"/>
        <v>1</v>
      </c>
      <c r="N19" s="170">
        <f t="shared" si="5"/>
        <v>3</v>
      </c>
      <c r="O19" s="173"/>
    </row>
    <row r="20" spans="1:15">
      <c r="A20" s="160" t="s">
        <v>51</v>
      </c>
      <c r="B20" s="170">
        <f t="shared" si="1"/>
        <v>9</v>
      </c>
      <c r="C20" s="169">
        <v>0</v>
      </c>
      <c r="D20" s="169">
        <v>0</v>
      </c>
      <c r="E20" s="169">
        <v>0</v>
      </c>
      <c r="F20" s="169">
        <v>1</v>
      </c>
      <c r="G20" s="169">
        <v>0</v>
      </c>
      <c r="H20" s="169">
        <v>0</v>
      </c>
      <c r="I20" s="169">
        <v>1</v>
      </c>
      <c r="J20" s="169">
        <v>1</v>
      </c>
      <c r="K20" s="169">
        <v>2</v>
      </c>
      <c r="L20" s="169">
        <v>1</v>
      </c>
      <c r="M20" s="169">
        <v>1</v>
      </c>
      <c r="N20" s="169">
        <v>2</v>
      </c>
      <c r="O20" s="173"/>
    </row>
    <row r="21" spans="1:15">
      <c r="A21" s="160" t="s">
        <v>55</v>
      </c>
      <c r="B21" s="170">
        <f t="shared" si="1"/>
        <v>1</v>
      </c>
      <c r="C21" s="169">
        <v>0</v>
      </c>
      <c r="D21" s="169">
        <v>0</v>
      </c>
      <c r="E21" s="169">
        <v>0</v>
      </c>
      <c r="F21" s="169">
        <v>1</v>
      </c>
      <c r="G21" s="169">
        <v>0</v>
      </c>
      <c r="H21" s="169">
        <v>0</v>
      </c>
      <c r="I21" s="169">
        <v>0</v>
      </c>
      <c r="J21" s="169">
        <v>0</v>
      </c>
      <c r="K21" s="169">
        <v>0</v>
      </c>
      <c r="L21" s="169">
        <v>0</v>
      </c>
      <c r="M21" s="169">
        <v>0</v>
      </c>
      <c r="N21" s="169">
        <v>0</v>
      </c>
      <c r="O21" s="173"/>
    </row>
    <row r="22" spans="1:15">
      <c r="A22" s="160" t="s">
        <v>54</v>
      </c>
      <c r="B22" s="170">
        <f t="shared" si="1"/>
        <v>3</v>
      </c>
      <c r="C22" s="169">
        <v>1</v>
      </c>
      <c r="D22" s="169">
        <v>0</v>
      </c>
      <c r="E22" s="169">
        <v>0</v>
      </c>
      <c r="F22" s="169">
        <v>0</v>
      </c>
      <c r="G22" s="169">
        <v>1</v>
      </c>
      <c r="H22" s="169">
        <v>0</v>
      </c>
      <c r="I22" s="169">
        <v>0</v>
      </c>
      <c r="J22" s="169">
        <v>1</v>
      </c>
      <c r="K22" s="169">
        <v>0</v>
      </c>
      <c r="L22" s="169">
        <v>0</v>
      </c>
      <c r="M22" s="169">
        <v>0</v>
      </c>
      <c r="N22" s="169">
        <v>0</v>
      </c>
      <c r="O22" s="173"/>
    </row>
    <row r="23" spans="1:15">
      <c r="A23" s="160" t="s">
        <v>56</v>
      </c>
      <c r="B23" s="170">
        <f t="shared" si="1"/>
        <v>1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  <c r="H23" s="169">
        <v>0</v>
      </c>
      <c r="I23" s="169">
        <v>0</v>
      </c>
      <c r="J23" s="169">
        <v>0</v>
      </c>
      <c r="K23" s="169">
        <v>0</v>
      </c>
      <c r="L23" s="169">
        <v>0</v>
      </c>
      <c r="M23" s="169">
        <v>0</v>
      </c>
      <c r="N23" s="169">
        <v>1</v>
      </c>
      <c r="O23" s="173"/>
    </row>
    <row r="24" spans="1:15">
      <c r="A24" s="160" t="s">
        <v>52</v>
      </c>
      <c r="B24" s="170">
        <f t="shared" si="1"/>
        <v>2</v>
      </c>
      <c r="C24" s="169">
        <v>0</v>
      </c>
      <c r="D24" s="169">
        <v>0</v>
      </c>
      <c r="E24" s="169">
        <v>0</v>
      </c>
      <c r="F24" s="169">
        <v>1</v>
      </c>
      <c r="G24" s="169">
        <v>1</v>
      </c>
      <c r="H24" s="169">
        <v>0</v>
      </c>
      <c r="I24" s="169">
        <v>0</v>
      </c>
      <c r="J24" s="169">
        <v>0</v>
      </c>
      <c r="K24" s="169">
        <v>0</v>
      </c>
      <c r="L24" s="169">
        <v>0</v>
      </c>
      <c r="M24" s="169">
        <v>0</v>
      </c>
      <c r="N24" s="169">
        <v>0</v>
      </c>
      <c r="O24" s="173"/>
    </row>
    <row r="25" spans="1:15" s="166" customFormat="1">
      <c r="A25" s="159" t="s">
        <v>122</v>
      </c>
      <c r="B25" s="170">
        <f t="shared" si="1"/>
        <v>1</v>
      </c>
      <c r="C25" s="170">
        <f>SUM(C26)</f>
        <v>0</v>
      </c>
      <c r="D25" s="170">
        <f t="shared" ref="D25:N25" si="6">SUM(D26)</f>
        <v>0</v>
      </c>
      <c r="E25" s="170">
        <f t="shared" si="6"/>
        <v>0</v>
      </c>
      <c r="F25" s="170">
        <f t="shared" si="6"/>
        <v>0</v>
      </c>
      <c r="G25" s="170">
        <f t="shared" si="6"/>
        <v>0</v>
      </c>
      <c r="H25" s="170">
        <f t="shared" si="6"/>
        <v>1</v>
      </c>
      <c r="I25" s="170">
        <f t="shared" si="6"/>
        <v>0</v>
      </c>
      <c r="J25" s="170">
        <f t="shared" si="6"/>
        <v>0</v>
      </c>
      <c r="K25" s="170">
        <f t="shared" si="6"/>
        <v>0</v>
      </c>
      <c r="L25" s="170">
        <f t="shared" si="6"/>
        <v>0</v>
      </c>
      <c r="M25" s="170">
        <f t="shared" si="6"/>
        <v>0</v>
      </c>
      <c r="N25" s="170">
        <f t="shared" si="6"/>
        <v>0</v>
      </c>
      <c r="O25" s="173"/>
    </row>
    <row r="26" spans="1:15">
      <c r="A26" s="160" t="s">
        <v>51</v>
      </c>
      <c r="B26" s="170">
        <f t="shared" si="1"/>
        <v>1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1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  <c r="N26" s="169">
        <v>0</v>
      </c>
      <c r="O26" s="173"/>
    </row>
    <row r="27" spans="1:15" s="166" customFormat="1">
      <c r="A27" s="159" t="s">
        <v>163</v>
      </c>
      <c r="B27" s="170">
        <f t="shared" si="1"/>
        <v>3</v>
      </c>
      <c r="C27" s="170">
        <f>SUM(C28:C29)</f>
        <v>0</v>
      </c>
      <c r="D27" s="170">
        <f t="shared" ref="D27:N27" si="7">SUM(D28:D29)</f>
        <v>0</v>
      </c>
      <c r="E27" s="170">
        <f t="shared" si="7"/>
        <v>0</v>
      </c>
      <c r="F27" s="170">
        <f t="shared" si="7"/>
        <v>1</v>
      </c>
      <c r="G27" s="170">
        <f t="shared" si="7"/>
        <v>0</v>
      </c>
      <c r="H27" s="170">
        <f t="shared" si="7"/>
        <v>0</v>
      </c>
      <c r="I27" s="170">
        <f t="shared" si="7"/>
        <v>1</v>
      </c>
      <c r="J27" s="170">
        <f t="shared" si="7"/>
        <v>0</v>
      </c>
      <c r="K27" s="170">
        <f t="shared" si="7"/>
        <v>0</v>
      </c>
      <c r="L27" s="170">
        <f t="shared" si="7"/>
        <v>0</v>
      </c>
      <c r="M27" s="170">
        <f t="shared" si="7"/>
        <v>0</v>
      </c>
      <c r="N27" s="170">
        <f t="shared" si="7"/>
        <v>1</v>
      </c>
      <c r="O27" s="173"/>
    </row>
    <row r="28" spans="1:15">
      <c r="A28" s="160" t="s">
        <v>55</v>
      </c>
      <c r="B28" s="170">
        <f t="shared" si="1"/>
        <v>1</v>
      </c>
      <c r="C28" s="169">
        <v>0</v>
      </c>
      <c r="D28" s="169">
        <v>0</v>
      </c>
      <c r="E28" s="169">
        <v>0</v>
      </c>
      <c r="F28" s="169">
        <v>0</v>
      </c>
      <c r="G28" s="169">
        <v>0</v>
      </c>
      <c r="H28" s="169">
        <v>0</v>
      </c>
      <c r="I28" s="169">
        <v>0</v>
      </c>
      <c r="J28" s="169">
        <v>0</v>
      </c>
      <c r="K28" s="169">
        <v>0</v>
      </c>
      <c r="L28" s="169">
        <v>0</v>
      </c>
      <c r="M28" s="169">
        <v>0</v>
      </c>
      <c r="N28" s="169">
        <v>1</v>
      </c>
      <c r="O28" s="173"/>
    </row>
    <row r="29" spans="1:15">
      <c r="A29" s="160" t="s">
        <v>56</v>
      </c>
      <c r="B29" s="170">
        <f t="shared" si="1"/>
        <v>2</v>
      </c>
      <c r="C29" s="169">
        <v>0</v>
      </c>
      <c r="D29" s="169">
        <v>0</v>
      </c>
      <c r="E29" s="169">
        <v>0</v>
      </c>
      <c r="F29" s="169">
        <v>1</v>
      </c>
      <c r="G29" s="169">
        <v>0</v>
      </c>
      <c r="H29" s="169">
        <v>0</v>
      </c>
      <c r="I29" s="169">
        <v>1</v>
      </c>
      <c r="J29" s="169">
        <v>0</v>
      </c>
      <c r="K29" s="169">
        <v>0</v>
      </c>
      <c r="L29" s="169">
        <v>0</v>
      </c>
      <c r="M29" s="169">
        <v>0</v>
      </c>
      <c r="N29" s="169">
        <v>0</v>
      </c>
      <c r="O29" s="173"/>
    </row>
    <row r="30" spans="1:15" s="166" customFormat="1">
      <c r="A30" s="159" t="s">
        <v>7</v>
      </c>
      <c r="B30" s="170">
        <f t="shared" si="1"/>
        <v>4</v>
      </c>
      <c r="C30" s="170">
        <f>SUM(C31:C32)</f>
        <v>0</v>
      </c>
      <c r="D30" s="170">
        <f t="shared" ref="D30:N30" si="8">SUM(D31:D32)</f>
        <v>1</v>
      </c>
      <c r="E30" s="170">
        <f t="shared" si="8"/>
        <v>1</v>
      </c>
      <c r="F30" s="170">
        <f t="shared" si="8"/>
        <v>0</v>
      </c>
      <c r="G30" s="170">
        <f t="shared" si="8"/>
        <v>0</v>
      </c>
      <c r="H30" s="170">
        <f t="shared" si="8"/>
        <v>1</v>
      </c>
      <c r="I30" s="170">
        <f t="shared" si="8"/>
        <v>1</v>
      </c>
      <c r="J30" s="170">
        <f t="shared" si="8"/>
        <v>0</v>
      </c>
      <c r="K30" s="170">
        <f t="shared" si="8"/>
        <v>0</v>
      </c>
      <c r="L30" s="170">
        <f t="shared" si="8"/>
        <v>0</v>
      </c>
      <c r="M30" s="170">
        <f t="shared" si="8"/>
        <v>0</v>
      </c>
      <c r="N30" s="170">
        <f t="shared" si="8"/>
        <v>0</v>
      </c>
      <c r="O30" s="173"/>
    </row>
    <row r="31" spans="1:15">
      <c r="A31" s="160" t="s">
        <v>56</v>
      </c>
      <c r="B31" s="170">
        <f t="shared" si="1"/>
        <v>1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  <c r="H31" s="169">
        <v>0</v>
      </c>
      <c r="I31" s="169">
        <v>1</v>
      </c>
      <c r="J31" s="169">
        <v>0</v>
      </c>
      <c r="K31" s="169">
        <v>0</v>
      </c>
      <c r="L31" s="169">
        <v>0</v>
      </c>
      <c r="M31" s="169">
        <v>0</v>
      </c>
      <c r="N31" s="169">
        <v>0</v>
      </c>
      <c r="O31" s="173"/>
    </row>
    <row r="32" spans="1:15">
      <c r="A32" s="160" t="s">
        <v>52</v>
      </c>
      <c r="B32" s="170">
        <f t="shared" si="1"/>
        <v>3</v>
      </c>
      <c r="C32" s="169">
        <v>0</v>
      </c>
      <c r="D32" s="169">
        <v>1</v>
      </c>
      <c r="E32" s="169">
        <v>1</v>
      </c>
      <c r="F32" s="169">
        <v>0</v>
      </c>
      <c r="G32" s="169">
        <v>0</v>
      </c>
      <c r="H32" s="169">
        <v>1</v>
      </c>
      <c r="I32" s="169">
        <v>0</v>
      </c>
      <c r="J32" s="169">
        <v>0</v>
      </c>
      <c r="K32" s="169">
        <v>0</v>
      </c>
      <c r="L32" s="169">
        <v>0</v>
      </c>
      <c r="M32" s="169">
        <v>0</v>
      </c>
      <c r="N32" s="169">
        <v>0</v>
      </c>
      <c r="O32" s="173"/>
    </row>
    <row r="33" spans="1:15" s="166" customFormat="1">
      <c r="A33" s="159" t="s">
        <v>8</v>
      </c>
      <c r="B33" s="170">
        <f t="shared" si="1"/>
        <v>513</v>
      </c>
      <c r="C33" s="170">
        <f>SUM(C34:C41)</f>
        <v>47</v>
      </c>
      <c r="D33" s="170">
        <f t="shared" ref="D33:N33" si="9">SUM(D34:D41)</f>
        <v>37</v>
      </c>
      <c r="E33" s="170">
        <f t="shared" si="9"/>
        <v>50</v>
      </c>
      <c r="F33" s="170">
        <f t="shared" si="9"/>
        <v>34</v>
      </c>
      <c r="G33" s="170">
        <f t="shared" si="9"/>
        <v>38</v>
      </c>
      <c r="H33" s="170">
        <f t="shared" si="9"/>
        <v>33</v>
      </c>
      <c r="I33" s="170">
        <f t="shared" si="9"/>
        <v>44</v>
      </c>
      <c r="J33" s="170">
        <f t="shared" si="9"/>
        <v>34</v>
      </c>
      <c r="K33" s="170">
        <f t="shared" si="9"/>
        <v>32</v>
      </c>
      <c r="L33" s="170">
        <f t="shared" si="9"/>
        <v>45</v>
      </c>
      <c r="M33" s="170">
        <f t="shared" si="9"/>
        <v>60</v>
      </c>
      <c r="N33" s="170">
        <f t="shared" si="9"/>
        <v>59</v>
      </c>
      <c r="O33" s="173"/>
    </row>
    <row r="34" spans="1:15">
      <c r="A34" s="160" t="s">
        <v>53</v>
      </c>
      <c r="B34" s="170">
        <f t="shared" si="1"/>
        <v>13</v>
      </c>
      <c r="C34" s="169">
        <v>0</v>
      </c>
      <c r="D34" s="169">
        <v>1</v>
      </c>
      <c r="E34" s="169">
        <v>1</v>
      </c>
      <c r="F34" s="169">
        <v>1</v>
      </c>
      <c r="G34" s="169">
        <v>2</v>
      </c>
      <c r="H34" s="169">
        <v>1</v>
      </c>
      <c r="I34" s="169">
        <v>1</v>
      </c>
      <c r="J34" s="169">
        <v>0</v>
      </c>
      <c r="K34" s="169">
        <v>1</v>
      </c>
      <c r="L34" s="169">
        <v>2</v>
      </c>
      <c r="M34" s="169">
        <v>2</v>
      </c>
      <c r="N34" s="169">
        <v>1</v>
      </c>
      <c r="O34" s="173"/>
    </row>
    <row r="35" spans="1:15">
      <c r="A35" s="160" t="s">
        <v>51</v>
      </c>
      <c r="B35" s="170">
        <f t="shared" si="1"/>
        <v>63</v>
      </c>
      <c r="C35" s="169">
        <v>10</v>
      </c>
      <c r="D35" s="169">
        <v>3</v>
      </c>
      <c r="E35" s="169">
        <v>5</v>
      </c>
      <c r="F35" s="169">
        <v>4</v>
      </c>
      <c r="G35" s="169">
        <v>6</v>
      </c>
      <c r="H35" s="169">
        <v>3</v>
      </c>
      <c r="I35" s="169">
        <v>4</v>
      </c>
      <c r="J35" s="169">
        <v>2</v>
      </c>
      <c r="K35" s="169">
        <v>8</v>
      </c>
      <c r="L35" s="169">
        <v>3</v>
      </c>
      <c r="M35" s="169">
        <v>6</v>
      </c>
      <c r="N35" s="169">
        <v>9</v>
      </c>
      <c r="O35" s="173"/>
    </row>
    <row r="36" spans="1:15">
      <c r="A36" s="160" t="s">
        <v>55</v>
      </c>
      <c r="B36" s="170">
        <f t="shared" si="1"/>
        <v>213</v>
      </c>
      <c r="C36" s="169">
        <v>23</v>
      </c>
      <c r="D36" s="169">
        <v>17</v>
      </c>
      <c r="E36" s="169">
        <v>29</v>
      </c>
      <c r="F36" s="169">
        <v>11</v>
      </c>
      <c r="G36" s="169">
        <v>11</v>
      </c>
      <c r="H36" s="169">
        <v>10</v>
      </c>
      <c r="I36" s="169">
        <v>12</v>
      </c>
      <c r="J36" s="169">
        <v>13</v>
      </c>
      <c r="K36" s="169">
        <v>6</v>
      </c>
      <c r="L36" s="169">
        <v>17</v>
      </c>
      <c r="M36" s="169">
        <v>34</v>
      </c>
      <c r="N36" s="169">
        <v>30</v>
      </c>
      <c r="O36" s="173"/>
    </row>
    <row r="37" spans="1:15">
      <c r="A37" s="160" t="s">
        <v>87</v>
      </c>
      <c r="B37" s="170">
        <f t="shared" si="1"/>
        <v>154</v>
      </c>
      <c r="C37" s="169">
        <v>10</v>
      </c>
      <c r="D37" s="169">
        <v>11</v>
      </c>
      <c r="E37" s="169">
        <v>13</v>
      </c>
      <c r="F37" s="169">
        <v>13</v>
      </c>
      <c r="G37" s="169">
        <v>14</v>
      </c>
      <c r="H37" s="169">
        <v>12</v>
      </c>
      <c r="I37" s="169">
        <v>14</v>
      </c>
      <c r="J37" s="169">
        <v>14</v>
      </c>
      <c r="K37" s="169">
        <v>13</v>
      </c>
      <c r="L37" s="169">
        <v>14</v>
      </c>
      <c r="M37" s="169">
        <v>12</v>
      </c>
      <c r="N37" s="169">
        <v>14</v>
      </c>
      <c r="O37" s="173"/>
    </row>
    <row r="38" spans="1:15">
      <c r="A38" s="160" t="s">
        <v>54</v>
      </c>
      <c r="B38" s="170">
        <f t="shared" si="1"/>
        <v>52</v>
      </c>
      <c r="C38" s="169">
        <v>2</v>
      </c>
      <c r="D38" s="169">
        <v>2</v>
      </c>
      <c r="E38" s="169">
        <v>1</v>
      </c>
      <c r="F38" s="169">
        <v>3</v>
      </c>
      <c r="G38" s="169">
        <v>4</v>
      </c>
      <c r="H38" s="169">
        <v>5</v>
      </c>
      <c r="I38" s="169">
        <v>10</v>
      </c>
      <c r="J38" s="169">
        <v>5</v>
      </c>
      <c r="K38" s="169">
        <v>4</v>
      </c>
      <c r="L38" s="169">
        <v>7</v>
      </c>
      <c r="M38" s="169">
        <v>5</v>
      </c>
      <c r="N38" s="169">
        <v>4</v>
      </c>
      <c r="O38" s="173"/>
    </row>
    <row r="39" spans="1:15">
      <c r="A39" s="160" t="s">
        <v>63</v>
      </c>
      <c r="B39" s="170">
        <f t="shared" si="1"/>
        <v>1</v>
      </c>
      <c r="C39" s="169">
        <v>0</v>
      </c>
      <c r="D39" s="169">
        <v>0</v>
      </c>
      <c r="E39" s="169">
        <v>0</v>
      </c>
      <c r="F39" s="169">
        <v>0</v>
      </c>
      <c r="G39" s="169">
        <v>0</v>
      </c>
      <c r="H39" s="169">
        <v>0</v>
      </c>
      <c r="I39" s="169">
        <v>0</v>
      </c>
      <c r="J39" s="169">
        <v>0</v>
      </c>
      <c r="K39" s="169">
        <v>0</v>
      </c>
      <c r="L39" s="169">
        <v>1</v>
      </c>
      <c r="M39" s="169">
        <v>0</v>
      </c>
      <c r="N39" s="169">
        <v>0</v>
      </c>
      <c r="O39" s="173"/>
    </row>
    <row r="40" spans="1:15">
      <c r="A40" s="160" t="s">
        <v>56</v>
      </c>
      <c r="B40" s="170">
        <f t="shared" si="1"/>
        <v>15</v>
      </c>
      <c r="C40" s="169">
        <v>1</v>
      </c>
      <c r="D40" s="169">
        <v>3</v>
      </c>
      <c r="E40" s="169">
        <v>1</v>
      </c>
      <c r="F40" s="169">
        <v>2</v>
      </c>
      <c r="G40" s="169">
        <v>1</v>
      </c>
      <c r="H40" s="169">
        <v>2</v>
      </c>
      <c r="I40" s="169">
        <v>2</v>
      </c>
      <c r="J40" s="169">
        <v>0</v>
      </c>
      <c r="K40" s="169">
        <v>0</v>
      </c>
      <c r="L40" s="169">
        <v>1</v>
      </c>
      <c r="M40" s="169">
        <v>1</v>
      </c>
      <c r="N40" s="169">
        <v>1</v>
      </c>
      <c r="O40" s="173"/>
    </row>
    <row r="41" spans="1:15">
      <c r="A41" s="160" t="s">
        <v>52</v>
      </c>
      <c r="B41" s="170">
        <f t="shared" si="1"/>
        <v>2</v>
      </c>
      <c r="C41" s="169">
        <v>1</v>
      </c>
      <c r="D41" s="169">
        <v>0</v>
      </c>
      <c r="E41" s="169">
        <v>0</v>
      </c>
      <c r="F41" s="169">
        <v>0</v>
      </c>
      <c r="G41" s="169">
        <v>0</v>
      </c>
      <c r="H41" s="169">
        <v>0</v>
      </c>
      <c r="I41" s="169">
        <v>1</v>
      </c>
      <c r="J41" s="169">
        <v>0</v>
      </c>
      <c r="K41" s="169">
        <v>0</v>
      </c>
      <c r="L41" s="169">
        <v>0</v>
      </c>
      <c r="M41" s="169">
        <v>0</v>
      </c>
      <c r="N41" s="169">
        <v>0</v>
      </c>
      <c r="O41" s="173"/>
    </row>
    <row r="42" spans="1:15" s="166" customFormat="1">
      <c r="A42" s="159" t="s">
        <v>76</v>
      </c>
      <c r="B42" s="170">
        <f t="shared" si="1"/>
        <v>6</v>
      </c>
      <c r="C42" s="170">
        <f>SUM(C43:C47)</f>
        <v>3</v>
      </c>
      <c r="D42" s="170">
        <f t="shared" ref="D42:N42" si="10">SUM(D43:D47)</f>
        <v>1</v>
      </c>
      <c r="E42" s="170">
        <f t="shared" si="10"/>
        <v>0</v>
      </c>
      <c r="F42" s="170">
        <f t="shared" si="10"/>
        <v>0</v>
      </c>
      <c r="G42" s="170">
        <f t="shared" si="10"/>
        <v>0</v>
      </c>
      <c r="H42" s="170">
        <f t="shared" si="10"/>
        <v>2</v>
      </c>
      <c r="I42" s="170">
        <f t="shared" si="10"/>
        <v>0</v>
      </c>
      <c r="J42" s="170">
        <f t="shared" si="10"/>
        <v>0</v>
      </c>
      <c r="K42" s="170">
        <f t="shared" si="10"/>
        <v>0</v>
      </c>
      <c r="L42" s="170">
        <f t="shared" si="10"/>
        <v>0</v>
      </c>
      <c r="M42" s="170">
        <f t="shared" si="10"/>
        <v>0</v>
      </c>
      <c r="N42" s="170">
        <f t="shared" si="10"/>
        <v>0</v>
      </c>
      <c r="O42" s="173"/>
    </row>
    <row r="43" spans="1:15">
      <c r="A43" s="160" t="s">
        <v>51</v>
      </c>
      <c r="B43" s="170">
        <f t="shared" si="1"/>
        <v>2</v>
      </c>
      <c r="C43" s="169">
        <v>2</v>
      </c>
      <c r="D43" s="169">
        <v>0</v>
      </c>
      <c r="E43" s="169">
        <v>0</v>
      </c>
      <c r="F43" s="169">
        <v>0</v>
      </c>
      <c r="G43" s="169">
        <v>0</v>
      </c>
      <c r="H43" s="169">
        <v>0</v>
      </c>
      <c r="I43" s="169">
        <v>0</v>
      </c>
      <c r="J43" s="169">
        <v>0</v>
      </c>
      <c r="K43" s="169">
        <v>0</v>
      </c>
      <c r="L43" s="169">
        <v>0</v>
      </c>
      <c r="M43" s="169">
        <v>0</v>
      </c>
      <c r="N43" s="169">
        <v>0</v>
      </c>
      <c r="O43" s="173"/>
    </row>
    <row r="44" spans="1:15">
      <c r="A44" s="160" t="s">
        <v>55</v>
      </c>
      <c r="B44" s="170">
        <f t="shared" si="1"/>
        <v>1</v>
      </c>
      <c r="C44" s="169">
        <v>0</v>
      </c>
      <c r="D44" s="169">
        <v>0</v>
      </c>
      <c r="E44" s="169">
        <v>0</v>
      </c>
      <c r="F44" s="169">
        <v>0</v>
      </c>
      <c r="G44" s="169">
        <v>0</v>
      </c>
      <c r="H44" s="169">
        <v>1</v>
      </c>
      <c r="I44" s="169">
        <v>0</v>
      </c>
      <c r="J44" s="169">
        <v>0</v>
      </c>
      <c r="K44" s="169">
        <v>0</v>
      </c>
      <c r="L44" s="169">
        <v>0</v>
      </c>
      <c r="M44" s="169">
        <v>0</v>
      </c>
      <c r="N44" s="169">
        <v>0</v>
      </c>
      <c r="O44" s="173"/>
    </row>
    <row r="45" spans="1:15">
      <c r="A45" s="160" t="s">
        <v>63</v>
      </c>
      <c r="B45" s="170">
        <f t="shared" si="1"/>
        <v>1</v>
      </c>
      <c r="C45" s="169">
        <v>0</v>
      </c>
      <c r="D45" s="169">
        <v>0</v>
      </c>
      <c r="E45" s="169">
        <v>0</v>
      </c>
      <c r="F45" s="169">
        <v>0</v>
      </c>
      <c r="G45" s="169">
        <v>0</v>
      </c>
      <c r="H45" s="169">
        <v>1</v>
      </c>
      <c r="I45" s="169">
        <v>0</v>
      </c>
      <c r="J45" s="169">
        <v>0</v>
      </c>
      <c r="K45" s="169">
        <v>0</v>
      </c>
      <c r="L45" s="169">
        <v>0</v>
      </c>
      <c r="M45" s="169">
        <v>0</v>
      </c>
      <c r="N45" s="169">
        <v>0</v>
      </c>
      <c r="O45" s="173"/>
    </row>
    <row r="46" spans="1:15">
      <c r="A46" s="160" t="s">
        <v>56</v>
      </c>
      <c r="B46" s="170">
        <f t="shared" si="1"/>
        <v>1</v>
      </c>
      <c r="C46" s="169">
        <v>1</v>
      </c>
      <c r="D46" s="169">
        <v>0</v>
      </c>
      <c r="E46" s="169">
        <v>0</v>
      </c>
      <c r="F46" s="169">
        <v>0</v>
      </c>
      <c r="G46" s="169">
        <v>0</v>
      </c>
      <c r="H46" s="169">
        <v>0</v>
      </c>
      <c r="I46" s="169">
        <v>0</v>
      </c>
      <c r="J46" s="169">
        <v>0</v>
      </c>
      <c r="K46" s="169">
        <v>0</v>
      </c>
      <c r="L46" s="169">
        <v>0</v>
      </c>
      <c r="M46" s="169">
        <v>0</v>
      </c>
      <c r="N46" s="169">
        <v>0</v>
      </c>
      <c r="O46" s="173"/>
    </row>
    <row r="47" spans="1:15">
      <c r="A47" s="160" t="s">
        <v>52</v>
      </c>
      <c r="B47" s="170">
        <f t="shared" si="1"/>
        <v>1</v>
      </c>
      <c r="C47" s="169">
        <v>0</v>
      </c>
      <c r="D47" s="169">
        <v>1</v>
      </c>
      <c r="E47" s="169">
        <v>0</v>
      </c>
      <c r="F47" s="169">
        <v>0</v>
      </c>
      <c r="G47" s="169">
        <v>0</v>
      </c>
      <c r="H47" s="169">
        <v>0</v>
      </c>
      <c r="I47" s="169">
        <v>0</v>
      </c>
      <c r="J47" s="169">
        <v>0</v>
      </c>
      <c r="K47" s="169">
        <v>0</v>
      </c>
      <c r="L47" s="169">
        <v>0</v>
      </c>
      <c r="M47" s="169">
        <v>0</v>
      </c>
      <c r="N47" s="169">
        <v>0</v>
      </c>
      <c r="O47" s="173"/>
    </row>
    <row r="48" spans="1:15" s="166" customFormat="1">
      <c r="A48" s="159" t="s">
        <v>88</v>
      </c>
      <c r="B48" s="170">
        <f t="shared" si="1"/>
        <v>9</v>
      </c>
      <c r="C48" s="170">
        <f>SUM(C49)</f>
        <v>1</v>
      </c>
      <c r="D48" s="170">
        <f t="shared" ref="D48:N48" si="11">SUM(D49)</f>
        <v>0</v>
      </c>
      <c r="E48" s="170">
        <f t="shared" si="11"/>
        <v>2</v>
      </c>
      <c r="F48" s="170">
        <f t="shared" si="11"/>
        <v>1</v>
      </c>
      <c r="G48" s="170">
        <f t="shared" si="11"/>
        <v>0</v>
      </c>
      <c r="H48" s="170">
        <f t="shared" si="11"/>
        <v>1</v>
      </c>
      <c r="I48" s="170">
        <f t="shared" si="11"/>
        <v>1</v>
      </c>
      <c r="J48" s="170">
        <f t="shared" si="11"/>
        <v>1</v>
      </c>
      <c r="K48" s="170">
        <f t="shared" si="11"/>
        <v>0</v>
      </c>
      <c r="L48" s="170">
        <f t="shared" si="11"/>
        <v>1</v>
      </c>
      <c r="M48" s="170">
        <f t="shared" si="11"/>
        <v>1</v>
      </c>
      <c r="N48" s="170">
        <f t="shared" si="11"/>
        <v>0</v>
      </c>
      <c r="O48" s="173"/>
    </row>
    <row r="49" spans="1:15">
      <c r="A49" s="160" t="s">
        <v>51</v>
      </c>
      <c r="B49" s="170">
        <f t="shared" si="1"/>
        <v>9</v>
      </c>
      <c r="C49" s="169">
        <v>1</v>
      </c>
      <c r="D49" s="169">
        <v>0</v>
      </c>
      <c r="E49" s="169">
        <v>2</v>
      </c>
      <c r="F49" s="169">
        <v>1</v>
      </c>
      <c r="G49" s="169">
        <v>0</v>
      </c>
      <c r="H49" s="169">
        <v>1</v>
      </c>
      <c r="I49" s="169">
        <v>1</v>
      </c>
      <c r="J49" s="169">
        <v>1</v>
      </c>
      <c r="K49" s="169">
        <v>0</v>
      </c>
      <c r="L49" s="169">
        <v>1</v>
      </c>
      <c r="M49" s="169">
        <v>1</v>
      </c>
      <c r="N49" s="169">
        <v>0</v>
      </c>
      <c r="O49" s="173"/>
    </row>
    <row r="50" spans="1:15" s="166" customFormat="1">
      <c r="A50" s="159" t="s">
        <v>46</v>
      </c>
      <c r="B50" s="170">
        <f t="shared" si="1"/>
        <v>14</v>
      </c>
      <c r="C50" s="170">
        <f>SUM(C51:C53)</f>
        <v>3</v>
      </c>
      <c r="D50" s="170">
        <f t="shared" ref="D50:N50" si="12">SUM(D51:D53)</f>
        <v>2</v>
      </c>
      <c r="E50" s="170">
        <f t="shared" si="12"/>
        <v>3</v>
      </c>
      <c r="F50" s="170">
        <f t="shared" si="12"/>
        <v>1</v>
      </c>
      <c r="G50" s="170">
        <f t="shared" si="12"/>
        <v>1</v>
      </c>
      <c r="H50" s="170">
        <f t="shared" si="12"/>
        <v>1</v>
      </c>
      <c r="I50" s="170">
        <f t="shared" si="12"/>
        <v>0</v>
      </c>
      <c r="J50" s="170">
        <f t="shared" si="12"/>
        <v>1</v>
      </c>
      <c r="K50" s="170">
        <f t="shared" si="12"/>
        <v>1</v>
      </c>
      <c r="L50" s="170">
        <f t="shared" si="12"/>
        <v>0</v>
      </c>
      <c r="M50" s="170">
        <f t="shared" si="12"/>
        <v>0</v>
      </c>
      <c r="N50" s="170">
        <f t="shared" si="12"/>
        <v>1</v>
      </c>
      <c r="O50" s="173"/>
    </row>
    <row r="51" spans="1:15">
      <c r="A51" s="160" t="s">
        <v>51</v>
      </c>
      <c r="B51" s="170">
        <f t="shared" si="1"/>
        <v>2</v>
      </c>
      <c r="C51" s="169">
        <v>0</v>
      </c>
      <c r="D51" s="169">
        <v>1</v>
      </c>
      <c r="E51" s="169">
        <v>0</v>
      </c>
      <c r="F51" s="169">
        <v>0</v>
      </c>
      <c r="G51" s="169">
        <v>0</v>
      </c>
      <c r="H51" s="169">
        <v>0</v>
      </c>
      <c r="I51" s="169">
        <v>0</v>
      </c>
      <c r="J51" s="169">
        <v>1</v>
      </c>
      <c r="K51" s="169">
        <v>0</v>
      </c>
      <c r="L51" s="169">
        <v>0</v>
      </c>
      <c r="M51" s="169">
        <v>0</v>
      </c>
      <c r="N51" s="169">
        <v>0</v>
      </c>
      <c r="O51" s="173"/>
    </row>
    <row r="52" spans="1:15">
      <c r="A52" s="160" t="s">
        <v>55</v>
      </c>
      <c r="B52" s="170">
        <f t="shared" si="1"/>
        <v>9</v>
      </c>
      <c r="C52" s="169">
        <v>3</v>
      </c>
      <c r="D52" s="169">
        <v>1</v>
      </c>
      <c r="E52" s="169">
        <v>2</v>
      </c>
      <c r="F52" s="169">
        <v>0</v>
      </c>
      <c r="G52" s="169">
        <v>1</v>
      </c>
      <c r="H52" s="169">
        <v>1</v>
      </c>
      <c r="I52" s="169">
        <v>0</v>
      </c>
      <c r="J52" s="169">
        <v>0</v>
      </c>
      <c r="K52" s="169">
        <v>0</v>
      </c>
      <c r="L52" s="169">
        <v>0</v>
      </c>
      <c r="M52" s="169">
        <v>0</v>
      </c>
      <c r="N52" s="169">
        <v>1</v>
      </c>
      <c r="O52" s="173"/>
    </row>
    <row r="53" spans="1:15">
      <c r="A53" s="160" t="s">
        <v>56</v>
      </c>
      <c r="B53" s="170">
        <f t="shared" si="1"/>
        <v>3</v>
      </c>
      <c r="C53" s="169">
        <v>0</v>
      </c>
      <c r="D53" s="169">
        <v>0</v>
      </c>
      <c r="E53" s="169">
        <v>1</v>
      </c>
      <c r="F53" s="169">
        <v>1</v>
      </c>
      <c r="G53" s="169">
        <v>0</v>
      </c>
      <c r="H53" s="169">
        <v>0</v>
      </c>
      <c r="I53" s="169">
        <v>0</v>
      </c>
      <c r="J53" s="169">
        <v>0</v>
      </c>
      <c r="K53" s="169">
        <v>1</v>
      </c>
      <c r="L53" s="169">
        <v>0</v>
      </c>
      <c r="M53" s="169">
        <v>0</v>
      </c>
      <c r="N53" s="169">
        <v>0</v>
      </c>
      <c r="O53" s="173"/>
    </row>
    <row r="54" spans="1:15" s="166" customFormat="1">
      <c r="A54" s="159" t="s">
        <v>10</v>
      </c>
      <c r="B54" s="170">
        <f t="shared" si="1"/>
        <v>7</v>
      </c>
      <c r="C54" s="170">
        <f>SUM(C55:C57)</f>
        <v>0</v>
      </c>
      <c r="D54" s="170">
        <f t="shared" ref="D54:N54" si="13">SUM(D55:D57)</f>
        <v>2</v>
      </c>
      <c r="E54" s="170">
        <f t="shared" si="13"/>
        <v>0</v>
      </c>
      <c r="F54" s="170">
        <f t="shared" si="13"/>
        <v>0</v>
      </c>
      <c r="G54" s="170">
        <f t="shared" si="13"/>
        <v>1</v>
      </c>
      <c r="H54" s="170">
        <f t="shared" si="13"/>
        <v>0</v>
      </c>
      <c r="I54" s="170">
        <f t="shared" si="13"/>
        <v>0</v>
      </c>
      <c r="J54" s="170">
        <f t="shared" si="13"/>
        <v>0</v>
      </c>
      <c r="K54" s="170">
        <f t="shared" si="13"/>
        <v>0</v>
      </c>
      <c r="L54" s="170">
        <f t="shared" si="13"/>
        <v>0</v>
      </c>
      <c r="M54" s="170">
        <f t="shared" si="13"/>
        <v>1</v>
      </c>
      <c r="N54" s="170">
        <f t="shared" si="13"/>
        <v>3</v>
      </c>
      <c r="O54" s="173"/>
    </row>
    <row r="55" spans="1:15">
      <c r="A55" s="160" t="s">
        <v>53</v>
      </c>
      <c r="B55" s="170">
        <f t="shared" si="1"/>
        <v>1</v>
      </c>
      <c r="C55" s="169">
        <v>0</v>
      </c>
      <c r="D55" s="169">
        <v>0</v>
      </c>
      <c r="E55" s="169">
        <v>0</v>
      </c>
      <c r="F55" s="169">
        <v>0</v>
      </c>
      <c r="G55" s="169">
        <v>0</v>
      </c>
      <c r="H55" s="169">
        <v>0</v>
      </c>
      <c r="I55" s="169">
        <v>0</v>
      </c>
      <c r="J55" s="169">
        <v>0</v>
      </c>
      <c r="K55" s="169">
        <v>0</v>
      </c>
      <c r="L55" s="169">
        <v>0</v>
      </c>
      <c r="M55" s="169">
        <v>0</v>
      </c>
      <c r="N55" s="169">
        <v>1</v>
      </c>
      <c r="O55" s="173"/>
    </row>
    <row r="56" spans="1:15">
      <c r="A56" s="160" t="s">
        <v>51</v>
      </c>
      <c r="B56" s="170">
        <f t="shared" si="1"/>
        <v>2</v>
      </c>
      <c r="C56" s="169">
        <v>0</v>
      </c>
      <c r="D56" s="169">
        <v>0</v>
      </c>
      <c r="E56" s="169">
        <v>0</v>
      </c>
      <c r="F56" s="169">
        <v>0</v>
      </c>
      <c r="G56" s="169">
        <v>1</v>
      </c>
      <c r="H56" s="169">
        <v>0</v>
      </c>
      <c r="I56" s="169">
        <v>0</v>
      </c>
      <c r="J56" s="169">
        <v>0</v>
      </c>
      <c r="K56" s="169">
        <v>0</v>
      </c>
      <c r="L56" s="169">
        <v>0</v>
      </c>
      <c r="M56" s="169">
        <v>1</v>
      </c>
      <c r="N56" s="169">
        <v>0</v>
      </c>
      <c r="O56" s="173"/>
    </row>
    <row r="57" spans="1:15">
      <c r="A57" s="160" t="s">
        <v>63</v>
      </c>
      <c r="B57" s="170">
        <f t="shared" si="1"/>
        <v>4</v>
      </c>
      <c r="C57" s="169">
        <v>0</v>
      </c>
      <c r="D57" s="169">
        <v>2</v>
      </c>
      <c r="E57" s="169">
        <v>0</v>
      </c>
      <c r="F57" s="169">
        <v>0</v>
      </c>
      <c r="G57" s="169">
        <v>0</v>
      </c>
      <c r="H57" s="169">
        <v>0</v>
      </c>
      <c r="I57" s="169">
        <v>0</v>
      </c>
      <c r="J57" s="169">
        <v>0</v>
      </c>
      <c r="K57" s="169">
        <v>0</v>
      </c>
      <c r="L57" s="169">
        <v>0</v>
      </c>
      <c r="M57" s="169">
        <v>0</v>
      </c>
      <c r="N57" s="169">
        <v>2</v>
      </c>
      <c r="O57" s="173"/>
    </row>
    <row r="58" spans="1:15" s="166" customFormat="1">
      <c r="A58" s="159" t="s">
        <v>57</v>
      </c>
      <c r="B58" s="170">
        <f t="shared" si="1"/>
        <v>6</v>
      </c>
      <c r="C58" s="170">
        <f>SUM(C59:C61)</f>
        <v>0</v>
      </c>
      <c r="D58" s="170">
        <f t="shared" ref="D58:N58" si="14">SUM(D59:D61)</f>
        <v>0</v>
      </c>
      <c r="E58" s="170">
        <f t="shared" si="14"/>
        <v>1</v>
      </c>
      <c r="F58" s="170">
        <f t="shared" si="14"/>
        <v>1</v>
      </c>
      <c r="G58" s="170">
        <f t="shared" si="14"/>
        <v>1</v>
      </c>
      <c r="H58" s="170">
        <f t="shared" si="14"/>
        <v>0</v>
      </c>
      <c r="I58" s="170">
        <f t="shared" si="14"/>
        <v>0</v>
      </c>
      <c r="J58" s="170">
        <f t="shared" si="14"/>
        <v>0</v>
      </c>
      <c r="K58" s="170">
        <f t="shared" si="14"/>
        <v>1</v>
      </c>
      <c r="L58" s="170">
        <f t="shared" si="14"/>
        <v>1</v>
      </c>
      <c r="M58" s="170">
        <f t="shared" si="14"/>
        <v>1</v>
      </c>
      <c r="N58" s="170">
        <f t="shared" si="14"/>
        <v>0</v>
      </c>
      <c r="O58" s="173"/>
    </row>
    <row r="59" spans="1:15">
      <c r="A59" s="160" t="s">
        <v>51</v>
      </c>
      <c r="B59" s="170">
        <f t="shared" si="1"/>
        <v>3</v>
      </c>
      <c r="C59" s="169">
        <v>0</v>
      </c>
      <c r="D59" s="169">
        <v>0</v>
      </c>
      <c r="E59" s="169">
        <v>0</v>
      </c>
      <c r="F59" s="169">
        <v>0</v>
      </c>
      <c r="G59" s="169">
        <v>0</v>
      </c>
      <c r="H59" s="169">
        <v>0</v>
      </c>
      <c r="I59" s="169">
        <v>0</v>
      </c>
      <c r="J59" s="169">
        <v>0</v>
      </c>
      <c r="K59" s="169">
        <v>1</v>
      </c>
      <c r="L59" s="169">
        <v>1</v>
      </c>
      <c r="M59" s="169">
        <v>1</v>
      </c>
      <c r="N59" s="169">
        <v>0</v>
      </c>
      <c r="O59" s="173"/>
    </row>
    <row r="60" spans="1:15">
      <c r="A60" s="160" t="s">
        <v>56</v>
      </c>
      <c r="B60" s="170">
        <f t="shared" si="1"/>
        <v>1</v>
      </c>
      <c r="C60" s="169">
        <v>0</v>
      </c>
      <c r="D60" s="169">
        <v>0</v>
      </c>
      <c r="E60" s="169">
        <v>0</v>
      </c>
      <c r="F60" s="169">
        <v>1</v>
      </c>
      <c r="G60" s="169">
        <v>0</v>
      </c>
      <c r="H60" s="169">
        <v>0</v>
      </c>
      <c r="I60" s="169">
        <v>0</v>
      </c>
      <c r="J60" s="169">
        <v>0</v>
      </c>
      <c r="K60" s="169">
        <v>0</v>
      </c>
      <c r="L60" s="169">
        <v>0</v>
      </c>
      <c r="M60" s="169">
        <v>0</v>
      </c>
      <c r="N60" s="169">
        <v>0</v>
      </c>
      <c r="O60" s="173"/>
    </row>
    <row r="61" spans="1:15">
      <c r="A61" s="160" t="s">
        <v>52</v>
      </c>
      <c r="B61" s="170">
        <f t="shared" si="1"/>
        <v>2</v>
      </c>
      <c r="C61" s="169">
        <v>0</v>
      </c>
      <c r="D61" s="169">
        <v>0</v>
      </c>
      <c r="E61" s="169">
        <v>1</v>
      </c>
      <c r="F61" s="169">
        <v>0</v>
      </c>
      <c r="G61" s="169">
        <v>1</v>
      </c>
      <c r="H61" s="169">
        <v>0</v>
      </c>
      <c r="I61" s="169">
        <v>0</v>
      </c>
      <c r="J61" s="169">
        <v>0</v>
      </c>
      <c r="K61" s="169">
        <v>0</v>
      </c>
      <c r="L61" s="169">
        <v>0</v>
      </c>
      <c r="M61" s="169">
        <v>0</v>
      </c>
      <c r="N61" s="169">
        <v>0</v>
      </c>
      <c r="O61" s="173"/>
    </row>
    <row r="62" spans="1:15" s="166" customFormat="1">
      <c r="A62" s="159" t="s">
        <v>89</v>
      </c>
      <c r="B62" s="170">
        <f t="shared" si="1"/>
        <v>3</v>
      </c>
      <c r="C62" s="170">
        <f>SUM(C63)</f>
        <v>0</v>
      </c>
      <c r="D62" s="170">
        <f t="shared" ref="D62:N62" si="15">SUM(D63)</f>
        <v>0</v>
      </c>
      <c r="E62" s="170">
        <f t="shared" si="15"/>
        <v>0</v>
      </c>
      <c r="F62" s="170">
        <f t="shared" si="15"/>
        <v>0</v>
      </c>
      <c r="G62" s="170">
        <f t="shared" si="15"/>
        <v>0</v>
      </c>
      <c r="H62" s="170">
        <f t="shared" si="15"/>
        <v>0</v>
      </c>
      <c r="I62" s="170">
        <f t="shared" si="15"/>
        <v>0</v>
      </c>
      <c r="J62" s="170">
        <f t="shared" si="15"/>
        <v>0</v>
      </c>
      <c r="K62" s="170">
        <f t="shared" si="15"/>
        <v>0</v>
      </c>
      <c r="L62" s="170">
        <f t="shared" si="15"/>
        <v>2</v>
      </c>
      <c r="M62" s="170">
        <f t="shared" si="15"/>
        <v>1</v>
      </c>
      <c r="N62" s="170">
        <f t="shared" si="15"/>
        <v>0</v>
      </c>
      <c r="O62" s="173"/>
    </row>
    <row r="63" spans="1:15">
      <c r="A63" s="160" t="s">
        <v>51</v>
      </c>
      <c r="B63" s="170">
        <f t="shared" si="1"/>
        <v>3</v>
      </c>
      <c r="C63" s="169">
        <v>0</v>
      </c>
      <c r="D63" s="169">
        <v>0</v>
      </c>
      <c r="E63" s="169">
        <v>0</v>
      </c>
      <c r="F63" s="169">
        <v>0</v>
      </c>
      <c r="G63" s="169">
        <v>0</v>
      </c>
      <c r="H63" s="169">
        <v>0</v>
      </c>
      <c r="I63" s="169">
        <v>0</v>
      </c>
      <c r="J63" s="169">
        <v>0</v>
      </c>
      <c r="K63" s="169">
        <v>0</v>
      </c>
      <c r="L63" s="169">
        <v>2</v>
      </c>
      <c r="M63" s="169">
        <v>1</v>
      </c>
      <c r="N63" s="169">
        <v>0</v>
      </c>
      <c r="O63" s="173"/>
    </row>
    <row r="64" spans="1:15" s="166" customFormat="1">
      <c r="A64" s="159" t="s">
        <v>309</v>
      </c>
      <c r="B64" s="170">
        <f t="shared" si="1"/>
        <v>2</v>
      </c>
      <c r="C64" s="170">
        <f>SUM(C65)</f>
        <v>0</v>
      </c>
      <c r="D64" s="170">
        <f t="shared" ref="D64:N64" si="16">SUM(D65)</f>
        <v>0</v>
      </c>
      <c r="E64" s="170">
        <f t="shared" si="16"/>
        <v>0</v>
      </c>
      <c r="F64" s="170">
        <f t="shared" si="16"/>
        <v>0</v>
      </c>
      <c r="G64" s="170">
        <f t="shared" si="16"/>
        <v>0</v>
      </c>
      <c r="H64" s="170">
        <f t="shared" si="16"/>
        <v>0</v>
      </c>
      <c r="I64" s="170">
        <f t="shared" si="16"/>
        <v>1</v>
      </c>
      <c r="J64" s="170">
        <f t="shared" si="16"/>
        <v>0</v>
      </c>
      <c r="K64" s="170">
        <f t="shared" si="16"/>
        <v>0</v>
      </c>
      <c r="L64" s="170">
        <f t="shared" si="16"/>
        <v>1</v>
      </c>
      <c r="M64" s="170">
        <f t="shared" si="16"/>
        <v>0</v>
      </c>
      <c r="N64" s="170">
        <f t="shared" si="16"/>
        <v>0</v>
      </c>
      <c r="O64" s="173"/>
    </row>
    <row r="65" spans="1:15">
      <c r="A65" s="160" t="s">
        <v>56</v>
      </c>
      <c r="B65" s="170">
        <f t="shared" si="1"/>
        <v>2</v>
      </c>
      <c r="C65" s="169">
        <v>0</v>
      </c>
      <c r="D65" s="169">
        <v>0</v>
      </c>
      <c r="E65" s="169">
        <v>0</v>
      </c>
      <c r="F65" s="169">
        <v>0</v>
      </c>
      <c r="G65" s="169">
        <v>0</v>
      </c>
      <c r="H65" s="169">
        <v>0</v>
      </c>
      <c r="I65" s="169">
        <v>1</v>
      </c>
      <c r="J65" s="169">
        <v>0</v>
      </c>
      <c r="K65" s="169">
        <v>0</v>
      </c>
      <c r="L65" s="169">
        <v>1</v>
      </c>
      <c r="M65" s="169">
        <v>0</v>
      </c>
      <c r="N65" s="169">
        <v>0</v>
      </c>
      <c r="O65" s="173"/>
    </row>
    <row r="66" spans="1:15" s="166" customFormat="1">
      <c r="A66" s="159" t="s">
        <v>58</v>
      </c>
      <c r="B66" s="170">
        <f t="shared" si="1"/>
        <v>39</v>
      </c>
      <c r="C66" s="170">
        <f>SUM(C67:C71)</f>
        <v>2</v>
      </c>
      <c r="D66" s="170">
        <f t="shared" ref="D66:N66" si="17">SUM(D67:D71)</f>
        <v>5</v>
      </c>
      <c r="E66" s="170">
        <f t="shared" si="17"/>
        <v>15</v>
      </c>
      <c r="F66" s="170">
        <f t="shared" si="17"/>
        <v>6</v>
      </c>
      <c r="G66" s="170">
        <f t="shared" si="17"/>
        <v>6</v>
      </c>
      <c r="H66" s="170">
        <f t="shared" si="17"/>
        <v>0</v>
      </c>
      <c r="I66" s="170">
        <f t="shared" si="17"/>
        <v>0</v>
      </c>
      <c r="J66" s="170">
        <f t="shared" si="17"/>
        <v>1</v>
      </c>
      <c r="K66" s="170">
        <f t="shared" si="17"/>
        <v>1</v>
      </c>
      <c r="L66" s="170">
        <f t="shared" si="17"/>
        <v>0</v>
      </c>
      <c r="M66" s="170">
        <f t="shared" si="17"/>
        <v>2</v>
      </c>
      <c r="N66" s="170">
        <f t="shared" si="17"/>
        <v>1</v>
      </c>
      <c r="O66" s="173"/>
    </row>
    <row r="67" spans="1:15">
      <c r="A67" s="157" t="s">
        <v>51</v>
      </c>
      <c r="B67" s="170">
        <f t="shared" si="1"/>
        <v>2</v>
      </c>
      <c r="C67" s="169">
        <v>0</v>
      </c>
      <c r="D67" s="169">
        <v>1</v>
      </c>
      <c r="E67" s="169">
        <v>0</v>
      </c>
      <c r="F67" s="169">
        <v>0</v>
      </c>
      <c r="G67" s="169">
        <v>0</v>
      </c>
      <c r="H67" s="169">
        <v>0</v>
      </c>
      <c r="I67" s="169">
        <v>0</v>
      </c>
      <c r="J67" s="169">
        <v>0</v>
      </c>
      <c r="K67" s="169">
        <v>1</v>
      </c>
      <c r="L67" s="169">
        <v>0</v>
      </c>
      <c r="M67" s="169">
        <v>0</v>
      </c>
      <c r="N67" s="169">
        <v>0</v>
      </c>
      <c r="O67" s="173"/>
    </row>
    <row r="68" spans="1:15">
      <c r="A68" s="157" t="s">
        <v>54</v>
      </c>
      <c r="B68" s="170">
        <f t="shared" si="1"/>
        <v>1</v>
      </c>
      <c r="C68" s="169">
        <v>0</v>
      </c>
      <c r="D68" s="169">
        <v>0</v>
      </c>
      <c r="E68" s="169">
        <v>0</v>
      </c>
      <c r="F68" s="169">
        <v>0</v>
      </c>
      <c r="G68" s="169">
        <v>1</v>
      </c>
      <c r="H68" s="169">
        <v>0</v>
      </c>
      <c r="I68" s="169">
        <v>0</v>
      </c>
      <c r="J68" s="169">
        <v>0</v>
      </c>
      <c r="K68" s="169">
        <v>0</v>
      </c>
      <c r="L68" s="169">
        <v>0</v>
      </c>
      <c r="M68" s="169">
        <v>0</v>
      </c>
      <c r="N68" s="169">
        <v>0</v>
      </c>
      <c r="O68" s="173"/>
    </row>
    <row r="69" spans="1:15">
      <c r="A69" s="157" t="s">
        <v>63</v>
      </c>
      <c r="B69" s="170">
        <f t="shared" si="1"/>
        <v>1</v>
      </c>
      <c r="C69" s="169">
        <v>0</v>
      </c>
      <c r="D69" s="169">
        <v>0</v>
      </c>
      <c r="E69" s="169">
        <v>0</v>
      </c>
      <c r="F69" s="169">
        <v>0</v>
      </c>
      <c r="G69" s="169">
        <v>0</v>
      </c>
      <c r="H69" s="169">
        <v>0</v>
      </c>
      <c r="I69" s="169">
        <v>0</v>
      </c>
      <c r="J69" s="169">
        <v>1</v>
      </c>
      <c r="K69" s="169">
        <v>0</v>
      </c>
      <c r="L69" s="169">
        <v>0</v>
      </c>
      <c r="M69" s="169">
        <v>0</v>
      </c>
      <c r="N69" s="169">
        <v>0</v>
      </c>
      <c r="O69" s="173"/>
    </row>
    <row r="70" spans="1:15">
      <c r="A70" s="157" t="s">
        <v>52</v>
      </c>
      <c r="B70" s="170">
        <f t="shared" ref="B70:B133" si="18">SUM(C70:N70)</f>
        <v>33</v>
      </c>
      <c r="C70" s="169">
        <v>2</v>
      </c>
      <c r="D70" s="169">
        <v>3</v>
      </c>
      <c r="E70" s="169">
        <v>14</v>
      </c>
      <c r="F70" s="169">
        <v>6</v>
      </c>
      <c r="G70" s="169">
        <v>5</v>
      </c>
      <c r="H70" s="169">
        <v>0</v>
      </c>
      <c r="I70" s="169">
        <v>0</v>
      </c>
      <c r="J70" s="169">
        <v>0</v>
      </c>
      <c r="K70" s="169">
        <v>0</v>
      </c>
      <c r="L70" s="169">
        <v>0</v>
      </c>
      <c r="M70" s="169">
        <v>2</v>
      </c>
      <c r="N70" s="169">
        <v>1</v>
      </c>
      <c r="O70" s="173"/>
    </row>
    <row r="71" spans="1:15">
      <c r="A71" s="157" t="s">
        <v>68</v>
      </c>
      <c r="B71" s="170">
        <f t="shared" si="18"/>
        <v>2</v>
      </c>
      <c r="C71" s="169">
        <v>0</v>
      </c>
      <c r="D71" s="169">
        <v>1</v>
      </c>
      <c r="E71" s="169">
        <v>1</v>
      </c>
      <c r="F71" s="169">
        <v>0</v>
      </c>
      <c r="G71" s="169">
        <v>0</v>
      </c>
      <c r="H71" s="169">
        <v>0</v>
      </c>
      <c r="I71" s="169">
        <v>0</v>
      </c>
      <c r="J71" s="169">
        <v>0</v>
      </c>
      <c r="K71" s="169">
        <v>0</v>
      </c>
      <c r="L71" s="169">
        <v>0</v>
      </c>
      <c r="M71" s="169">
        <v>0</v>
      </c>
      <c r="N71" s="169">
        <v>0</v>
      </c>
      <c r="O71" s="173"/>
    </row>
    <row r="72" spans="1:15" s="166" customFormat="1">
      <c r="A72" s="159" t="s">
        <v>11</v>
      </c>
      <c r="B72" s="170">
        <f t="shared" si="18"/>
        <v>178</v>
      </c>
      <c r="C72" s="170">
        <f>C73+C77+C81</f>
        <v>9</v>
      </c>
      <c r="D72" s="170">
        <f t="shared" ref="D72:N72" si="19">D73+D77+D81</f>
        <v>11</v>
      </c>
      <c r="E72" s="170">
        <f t="shared" si="19"/>
        <v>16</v>
      </c>
      <c r="F72" s="170">
        <f t="shared" si="19"/>
        <v>14</v>
      </c>
      <c r="G72" s="170">
        <f t="shared" si="19"/>
        <v>15</v>
      </c>
      <c r="H72" s="170">
        <f t="shared" si="19"/>
        <v>21</v>
      </c>
      <c r="I72" s="170">
        <f t="shared" si="19"/>
        <v>7</v>
      </c>
      <c r="J72" s="170">
        <f t="shared" si="19"/>
        <v>26</v>
      </c>
      <c r="K72" s="170">
        <f t="shared" si="19"/>
        <v>12</v>
      </c>
      <c r="L72" s="170">
        <f t="shared" si="19"/>
        <v>16</v>
      </c>
      <c r="M72" s="170">
        <f t="shared" si="19"/>
        <v>13</v>
      </c>
      <c r="N72" s="170">
        <f t="shared" si="19"/>
        <v>18</v>
      </c>
      <c r="O72" s="173"/>
    </row>
    <row r="73" spans="1:15" s="166" customFormat="1">
      <c r="A73" s="161" t="s">
        <v>11</v>
      </c>
      <c r="B73" s="170">
        <f t="shared" si="18"/>
        <v>30</v>
      </c>
      <c r="C73" s="170">
        <f>SUM(C74:C76)</f>
        <v>3</v>
      </c>
      <c r="D73" s="170">
        <f t="shared" ref="D73:N73" si="20">SUM(D74:D76)</f>
        <v>3</v>
      </c>
      <c r="E73" s="170">
        <f t="shared" si="20"/>
        <v>2</v>
      </c>
      <c r="F73" s="170">
        <f t="shared" si="20"/>
        <v>2</v>
      </c>
      <c r="G73" s="170">
        <f t="shared" si="20"/>
        <v>3</v>
      </c>
      <c r="H73" s="170">
        <f t="shared" si="20"/>
        <v>1</v>
      </c>
      <c r="I73" s="170">
        <f t="shared" si="20"/>
        <v>1</v>
      </c>
      <c r="J73" s="170">
        <f t="shared" si="20"/>
        <v>7</v>
      </c>
      <c r="K73" s="170">
        <f t="shared" si="20"/>
        <v>2</v>
      </c>
      <c r="L73" s="170">
        <f t="shared" si="20"/>
        <v>3</v>
      </c>
      <c r="M73" s="170">
        <f t="shared" si="20"/>
        <v>1</v>
      </c>
      <c r="N73" s="170">
        <f t="shared" si="20"/>
        <v>2</v>
      </c>
      <c r="O73" s="173"/>
    </row>
    <row r="74" spans="1:15">
      <c r="A74" s="160" t="s">
        <v>51</v>
      </c>
      <c r="B74" s="170">
        <f t="shared" si="18"/>
        <v>24</v>
      </c>
      <c r="C74" s="169">
        <v>3</v>
      </c>
      <c r="D74" s="169">
        <v>3</v>
      </c>
      <c r="E74" s="169">
        <v>1</v>
      </c>
      <c r="F74" s="169">
        <v>2</v>
      </c>
      <c r="G74" s="169">
        <v>3</v>
      </c>
      <c r="H74" s="169">
        <v>1</v>
      </c>
      <c r="I74" s="169">
        <v>1</v>
      </c>
      <c r="J74" s="169">
        <v>4</v>
      </c>
      <c r="K74" s="169">
        <v>1</v>
      </c>
      <c r="L74" s="169">
        <v>2</v>
      </c>
      <c r="M74" s="169">
        <v>1</v>
      </c>
      <c r="N74" s="169">
        <v>2</v>
      </c>
      <c r="O74" s="173"/>
    </row>
    <row r="75" spans="1:15">
      <c r="A75" s="160" t="s">
        <v>54</v>
      </c>
      <c r="B75" s="170">
        <f t="shared" si="18"/>
        <v>3</v>
      </c>
      <c r="C75" s="169">
        <v>0</v>
      </c>
      <c r="D75" s="169">
        <v>0</v>
      </c>
      <c r="E75" s="169">
        <v>0</v>
      </c>
      <c r="F75" s="169">
        <v>0</v>
      </c>
      <c r="G75" s="169">
        <v>0</v>
      </c>
      <c r="H75" s="169">
        <v>0</v>
      </c>
      <c r="I75" s="169">
        <v>0</v>
      </c>
      <c r="J75" s="169">
        <v>3</v>
      </c>
      <c r="K75" s="169">
        <v>0</v>
      </c>
      <c r="L75" s="169">
        <v>0</v>
      </c>
      <c r="M75" s="169">
        <v>0</v>
      </c>
      <c r="N75" s="169">
        <v>0</v>
      </c>
      <c r="O75" s="173"/>
    </row>
    <row r="76" spans="1:15">
      <c r="A76" s="160" t="s">
        <v>56</v>
      </c>
      <c r="B76" s="170">
        <f t="shared" si="18"/>
        <v>3</v>
      </c>
      <c r="C76" s="169">
        <v>0</v>
      </c>
      <c r="D76" s="169">
        <v>0</v>
      </c>
      <c r="E76" s="169">
        <v>1</v>
      </c>
      <c r="F76" s="169">
        <v>0</v>
      </c>
      <c r="G76" s="169">
        <v>0</v>
      </c>
      <c r="H76" s="169">
        <v>0</v>
      </c>
      <c r="I76" s="169">
        <v>0</v>
      </c>
      <c r="J76" s="169">
        <v>0</v>
      </c>
      <c r="K76" s="169">
        <v>1</v>
      </c>
      <c r="L76" s="169">
        <v>1</v>
      </c>
      <c r="M76" s="169">
        <v>0</v>
      </c>
      <c r="N76" s="169">
        <v>0</v>
      </c>
      <c r="O76" s="173"/>
    </row>
    <row r="77" spans="1:15" s="166" customFormat="1">
      <c r="A77" s="161" t="s">
        <v>19</v>
      </c>
      <c r="B77" s="170">
        <f t="shared" si="18"/>
        <v>147</v>
      </c>
      <c r="C77" s="170">
        <f>SUM(C78:C80)</f>
        <v>6</v>
      </c>
      <c r="D77" s="170">
        <f t="shared" ref="D77:N77" si="21">SUM(D78:D80)</f>
        <v>8</v>
      </c>
      <c r="E77" s="170">
        <f t="shared" si="21"/>
        <v>14</v>
      </c>
      <c r="F77" s="170">
        <f t="shared" si="21"/>
        <v>12</v>
      </c>
      <c r="G77" s="170">
        <f t="shared" si="21"/>
        <v>12</v>
      </c>
      <c r="H77" s="170">
        <f t="shared" si="21"/>
        <v>20</v>
      </c>
      <c r="I77" s="170">
        <f t="shared" si="21"/>
        <v>6</v>
      </c>
      <c r="J77" s="170">
        <f t="shared" si="21"/>
        <v>19</v>
      </c>
      <c r="K77" s="170">
        <f t="shared" si="21"/>
        <v>10</v>
      </c>
      <c r="L77" s="170">
        <f t="shared" si="21"/>
        <v>13</v>
      </c>
      <c r="M77" s="170">
        <f t="shared" si="21"/>
        <v>12</v>
      </c>
      <c r="N77" s="170">
        <f t="shared" si="21"/>
        <v>15</v>
      </c>
      <c r="O77" s="173"/>
    </row>
    <row r="78" spans="1:15">
      <c r="A78" s="160" t="s">
        <v>51</v>
      </c>
      <c r="B78" s="170">
        <f t="shared" si="18"/>
        <v>113</v>
      </c>
      <c r="C78" s="169">
        <v>5</v>
      </c>
      <c r="D78" s="169">
        <v>7</v>
      </c>
      <c r="E78" s="169">
        <v>8</v>
      </c>
      <c r="F78" s="169">
        <v>8</v>
      </c>
      <c r="G78" s="169">
        <v>6</v>
      </c>
      <c r="H78" s="169">
        <v>14</v>
      </c>
      <c r="I78" s="169">
        <v>5</v>
      </c>
      <c r="J78" s="169">
        <v>15</v>
      </c>
      <c r="K78" s="169">
        <v>9</v>
      </c>
      <c r="L78" s="169">
        <v>13</v>
      </c>
      <c r="M78" s="169">
        <v>11</v>
      </c>
      <c r="N78" s="169">
        <v>12</v>
      </c>
      <c r="O78" s="173"/>
    </row>
    <row r="79" spans="1:15">
      <c r="A79" s="160" t="s">
        <v>54</v>
      </c>
      <c r="B79" s="170">
        <f t="shared" si="18"/>
        <v>14</v>
      </c>
      <c r="C79" s="169">
        <v>1</v>
      </c>
      <c r="D79" s="169">
        <v>0</v>
      </c>
      <c r="E79" s="169">
        <v>2</v>
      </c>
      <c r="F79" s="169">
        <v>2</v>
      </c>
      <c r="G79" s="169">
        <v>2</v>
      </c>
      <c r="H79" s="169">
        <v>2</v>
      </c>
      <c r="I79" s="169">
        <v>0</v>
      </c>
      <c r="J79" s="169">
        <v>3</v>
      </c>
      <c r="K79" s="169">
        <v>1</v>
      </c>
      <c r="L79" s="169">
        <v>0</v>
      </c>
      <c r="M79" s="169">
        <v>0</v>
      </c>
      <c r="N79" s="169">
        <v>1</v>
      </c>
      <c r="O79" s="173"/>
    </row>
    <row r="80" spans="1:15">
      <c r="A80" s="160" t="s">
        <v>56</v>
      </c>
      <c r="B80" s="170">
        <f t="shared" si="18"/>
        <v>20</v>
      </c>
      <c r="C80" s="169">
        <v>0</v>
      </c>
      <c r="D80" s="169">
        <v>1</v>
      </c>
      <c r="E80" s="169">
        <v>4</v>
      </c>
      <c r="F80" s="169">
        <v>2</v>
      </c>
      <c r="G80" s="169">
        <v>4</v>
      </c>
      <c r="H80" s="169">
        <v>4</v>
      </c>
      <c r="I80" s="169">
        <v>1</v>
      </c>
      <c r="J80" s="169">
        <v>1</v>
      </c>
      <c r="K80" s="169">
        <v>0</v>
      </c>
      <c r="L80" s="169">
        <v>0</v>
      </c>
      <c r="M80" s="169">
        <v>1</v>
      </c>
      <c r="N80" s="169">
        <v>2</v>
      </c>
      <c r="O80" s="173"/>
    </row>
    <row r="81" spans="1:15" s="166" customFormat="1">
      <c r="A81" s="161" t="s">
        <v>324</v>
      </c>
      <c r="B81" s="170">
        <f t="shared" si="18"/>
        <v>1</v>
      </c>
      <c r="C81" s="170">
        <f>SUM(C82)</f>
        <v>0</v>
      </c>
      <c r="D81" s="170">
        <f t="shared" ref="D81:N81" si="22">SUM(D82)</f>
        <v>0</v>
      </c>
      <c r="E81" s="170">
        <f t="shared" si="22"/>
        <v>0</v>
      </c>
      <c r="F81" s="170">
        <f t="shared" si="22"/>
        <v>0</v>
      </c>
      <c r="G81" s="170">
        <f t="shared" si="22"/>
        <v>0</v>
      </c>
      <c r="H81" s="170">
        <f t="shared" si="22"/>
        <v>0</v>
      </c>
      <c r="I81" s="170">
        <f t="shared" si="22"/>
        <v>0</v>
      </c>
      <c r="J81" s="170">
        <f t="shared" si="22"/>
        <v>0</v>
      </c>
      <c r="K81" s="170">
        <f t="shared" si="22"/>
        <v>0</v>
      </c>
      <c r="L81" s="170">
        <f t="shared" si="22"/>
        <v>0</v>
      </c>
      <c r="M81" s="170">
        <f t="shared" si="22"/>
        <v>0</v>
      </c>
      <c r="N81" s="170">
        <f t="shared" si="22"/>
        <v>1</v>
      </c>
      <c r="O81" s="173"/>
    </row>
    <row r="82" spans="1:15">
      <c r="A82" s="160" t="s">
        <v>51</v>
      </c>
      <c r="B82" s="170">
        <f t="shared" si="18"/>
        <v>1</v>
      </c>
      <c r="C82" s="169">
        <v>0</v>
      </c>
      <c r="D82" s="169">
        <v>0</v>
      </c>
      <c r="E82" s="169">
        <v>0</v>
      </c>
      <c r="F82" s="169">
        <v>0</v>
      </c>
      <c r="G82" s="169">
        <v>0</v>
      </c>
      <c r="H82" s="169">
        <v>0</v>
      </c>
      <c r="I82" s="169">
        <v>0</v>
      </c>
      <c r="J82" s="169">
        <v>0</v>
      </c>
      <c r="K82" s="169">
        <v>0</v>
      </c>
      <c r="L82" s="169">
        <v>0</v>
      </c>
      <c r="M82" s="169">
        <v>0</v>
      </c>
      <c r="N82" s="169">
        <v>1</v>
      </c>
      <c r="O82" s="173"/>
    </row>
    <row r="83" spans="1:15" s="166" customFormat="1">
      <c r="A83" s="159" t="s">
        <v>12</v>
      </c>
      <c r="B83" s="170">
        <f t="shared" si="18"/>
        <v>133</v>
      </c>
      <c r="C83" s="170">
        <f>SUM(C84:C86)</f>
        <v>13</v>
      </c>
      <c r="D83" s="170">
        <f t="shared" ref="D83:N83" si="23">SUM(D84:D86)</f>
        <v>11</v>
      </c>
      <c r="E83" s="170">
        <f t="shared" si="23"/>
        <v>12</v>
      </c>
      <c r="F83" s="170">
        <f t="shared" si="23"/>
        <v>11</v>
      </c>
      <c r="G83" s="170">
        <f t="shared" si="23"/>
        <v>11</v>
      </c>
      <c r="H83" s="170">
        <f t="shared" si="23"/>
        <v>10</v>
      </c>
      <c r="I83" s="170">
        <f t="shared" si="23"/>
        <v>13</v>
      </c>
      <c r="J83" s="170">
        <f t="shared" si="23"/>
        <v>9</v>
      </c>
      <c r="K83" s="170">
        <f t="shared" si="23"/>
        <v>11</v>
      </c>
      <c r="L83" s="170">
        <f t="shared" si="23"/>
        <v>11</v>
      </c>
      <c r="M83" s="170">
        <f t="shared" si="23"/>
        <v>9</v>
      </c>
      <c r="N83" s="170">
        <f t="shared" si="23"/>
        <v>12</v>
      </c>
      <c r="O83" s="173"/>
    </row>
    <row r="84" spans="1:15">
      <c r="A84" s="160" t="s">
        <v>51</v>
      </c>
      <c r="B84" s="170">
        <f t="shared" si="18"/>
        <v>119</v>
      </c>
      <c r="C84" s="169">
        <v>10</v>
      </c>
      <c r="D84" s="169">
        <v>9</v>
      </c>
      <c r="E84" s="169">
        <v>12</v>
      </c>
      <c r="F84" s="169">
        <v>11</v>
      </c>
      <c r="G84" s="169">
        <v>8</v>
      </c>
      <c r="H84" s="169">
        <v>8</v>
      </c>
      <c r="I84" s="169">
        <v>12</v>
      </c>
      <c r="J84" s="169">
        <v>9</v>
      </c>
      <c r="K84" s="169">
        <v>9</v>
      </c>
      <c r="L84" s="169">
        <v>11</v>
      </c>
      <c r="M84" s="169">
        <v>8</v>
      </c>
      <c r="N84" s="169">
        <v>12</v>
      </c>
      <c r="O84" s="173"/>
    </row>
    <row r="85" spans="1:15">
      <c r="A85" s="160" t="s">
        <v>54</v>
      </c>
      <c r="B85" s="170">
        <f t="shared" si="18"/>
        <v>10</v>
      </c>
      <c r="C85" s="169">
        <v>3</v>
      </c>
      <c r="D85" s="169">
        <v>2</v>
      </c>
      <c r="E85" s="169">
        <v>0</v>
      </c>
      <c r="F85" s="169">
        <v>0</v>
      </c>
      <c r="G85" s="169">
        <v>1</v>
      </c>
      <c r="H85" s="169">
        <v>2</v>
      </c>
      <c r="I85" s="169">
        <v>0</v>
      </c>
      <c r="J85" s="169">
        <v>0</v>
      </c>
      <c r="K85" s="169">
        <v>1</v>
      </c>
      <c r="L85" s="169">
        <v>0</v>
      </c>
      <c r="M85" s="169">
        <v>1</v>
      </c>
      <c r="N85" s="169">
        <v>0</v>
      </c>
      <c r="O85" s="173"/>
    </row>
    <row r="86" spans="1:15">
      <c r="A86" s="160" t="s">
        <v>56</v>
      </c>
      <c r="B86" s="170">
        <f t="shared" si="18"/>
        <v>4</v>
      </c>
      <c r="C86" s="169">
        <v>0</v>
      </c>
      <c r="D86" s="169">
        <v>0</v>
      </c>
      <c r="E86" s="169">
        <v>0</v>
      </c>
      <c r="F86" s="169">
        <v>0</v>
      </c>
      <c r="G86" s="169">
        <v>2</v>
      </c>
      <c r="H86" s="169">
        <v>0</v>
      </c>
      <c r="I86" s="169">
        <v>1</v>
      </c>
      <c r="J86" s="169">
        <v>0</v>
      </c>
      <c r="K86" s="169">
        <v>1</v>
      </c>
      <c r="L86" s="169">
        <v>0</v>
      </c>
      <c r="M86" s="169">
        <v>0</v>
      </c>
      <c r="N86" s="169">
        <v>0</v>
      </c>
      <c r="O86" s="173"/>
    </row>
    <row r="87" spans="1:15" s="166" customFormat="1">
      <c r="A87" s="159" t="s">
        <v>90</v>
      </c>
      <c r="B87" s="170">
        <f t="shared" si="18"/>
        <v>9</v>
      </c>
      <c r="C87" s="170">
        <f>SUM(C88:C91)</f>
        <v>0</v>
      </c>
      <c r="D87" s="170">
        <f t="shared" ref="D87:N87" si="24">SUM(D88:D91)</f>
        <v>0</v>
      </c>
      <c r="E87" s="170">
        <f t="shared" si="24"/>
        <v>0</v>
      </c>
      <c r="F87" s="170">
        <f t="shared" si="24"/>
        <v>2</v>
      </c>
      <c r="G87" s="170">
        <f t="shared" si="24"/>
        <v>2</v>
      </c>
      <c r="H87" s="170">
        <f t="shared" si="24"/>
        <v>0</v>
      </c>
      <c r="I87" s="170">
        <f t="shared" si="24"/>
        <v>1</v>
      </c>
      <c r="J87" s="170">
        <f t="shared" si="24"/>
        <v>1</v>
      </c>
      <c r="K87" s="170">
        <f t="shared" si="24"/>
        <v>1</v>
      </c>
      <c r="L87" s="170">
        <f t="shared" si="24"/>
        <v>1</v>
      </c>
      <c r="M87" s="170">
        <f t="shared" si="24"/>
        <v>0</v>
      </c>
      <c r="N87" s="170">
        <f t="shared" si="24"/>
        <v>1</v>
      </c>
      <c r="O87" s="173"/>
    </row>
    <row r="88" spans="1:15">
      <c r="A88" s="160" t="s">
        <v>51</v>
      </c>
      <c r="B88" s="170">
        <f t="shared" si="18"/>
        <v>6</v>
      </c>
      <c r="C88" s="169">
        <v>0</v>
      </c>
      <c r="D88" s="169">
        <v>0</v>
      </c>
      <c r="E88" s="169">
        <v>0</v>
      </c>
      <c r="F88" s="169">
        <v>2</v>
      </c>
      <c r="G88" s="169">
        <v>0</v>
      </c>
      <c r="H88" s="169">
        <v>0</v>
      </c>
      <c r="I88" s="169">
        <v>0</v>
      </c>
      <c r="J88" s="169">
        <v>1</v>
      </c>
      <c r="K88" s="169">
        <v>1</v>
      </c>
      <c r="L88" s="169">
        <v>1</v>
      </c>
      <c r="M88" s="169">
        <v>0</v>
      </c>
      <c r="N88" s="169">
        <v>1</v>
      </c>
      <c r="O88" s="173"/>
    </row>
    <row r="89" spans="1:15">
      <c r="A89" s="160" t="s">
        <v>54</v>
      </c>
      <c r="B89" s="170">
        <f t="shared" si="18"/>
        <v>1</v>
      </c>
      <c r="C89" s="169">
        <v>0</v>
      </c>
      <c r="D89" s="169">
        <v>0</v>
      </c>
      <c r="E89" s="169">
        <v>0</v>
      </c>
      <c r="F89" s="169">
        <v>0</v>
      </c>
      <c r="G89" s="169">
        <v>0</v>
      </c>
      <c r="H89" s="169">
        <v>0</v>
      </c>
      <c r="I89" s="169">
        <v>1</v>
      </c>
      <c r="J89" s="169">
        <v>0</v>
      </c>
      <c r="K89" s="169">
        <v>0</v>
      </c>
      <c r="L89" s="169">
        <v>0</v>
      </c>
      <c r="M89" s="169">
        <v>0</v>
      </c>
      <c r="N89" s="169">
        <v>0</v>
      </c>
      <c r="O89" s="173"/>
    </row>
    <row r="90" spans="1:15">
      <c r="A90" s="160" t="s">
        <v>52</v>
      </c>
      <c r="B90" s="170">
        <f t="shared" si="18"/>
        <v>1</v>
      </c>
      <c r="C90" s="169">
        <v>0</v>
      </c>
      <c r="D90" s="169">
        <v>0</v>
      </c>
      <c r="E90" s="169">
        <v>0</v>
      </c>
      <c r="F90" s="169">
        <v>0</v>
      </c>
      <c r="G90" s="169">
        <v>1</v>
      </c>
      <c r="H90" s="169">
        <v>0</v>
      </c>
      <c r="I90" s="169">
        <v>0</v>
      </c>
      <c r="J90" s="169">
        <v>0</v>
      </c>
      <c r="K90" s="169">
        <v>0</v>
      </c>
      <c r="L90" s="169">
        <v>0</v>
      </c>
      <c r="M90" s="169">
        <v>0</v>
      </c>
      <c r="N90" s="169">
        <v>0</v>
      </c>
      <c r="O90" s="173"/>
    </row>
    <row r="91" spans="1:15">
      <c r="A91" s="160" t="s">
        <v>68</v>
      </c>
      <c r="B91" s="170">
        <f t="shared" si="18"/>
        <v>1</v>
      </c>
      <c r="C91" s="169">
        <v>0</v>
      </c>
      <c r="D91" s="169">
        <v>0</v>
      </c>
      <c r="E91" s="169">
        <v>0</v>
      </c>
      <c r="F91" s="169">
        <v>0</v>
      </c>
      <c r="G91" s="169">
        <v>1</v>
      </c>
      <c r="H91" s="169">
        <v>0</v>
      </c>
      <c r="I91" s="169">
        <v>0</v>
      </c>
      <c r="J91" s="169">
        <v>0</v>
      </c>
      <c r="K91" s="169">
        <v>0</v>
      </c>
      <c r="L91" s="169">
        <v>0</v>
      </c>
      <c r="M91" s="169">
        <v>0</v>
      </c>
      <c r="N91" s="169">
        <v>0</v>
      </c>
      <c r="O91" s="173"/>
    </row>
    <row r="92" spans="1:15" s="166" customFormat="1">
      <c r="A92" s="159" t="s">
        <v>310</v>
      </c>
      <c r="B92" s="170">
        <f t="shared" si="18"/>
        <v>1</v>
      </c>
      <c r="C92" s="170">
        <f>SUM(C93)</f>
        <v>0</v>
      </c>
      <c r="D92" s="170">
        <f t="shared" ref="D92:N92" si="25">SUM(D93)</f>
        <v>0</v>
      </c>
      <c r="E92" s="170">
        <f t="shared" si="25"/>
        <v>0</v>
      </c>
      <c r="F92" s="170">
        <f t="shared" si="25"/>
        <v>0</v>
      </c>
      <c r="G92" s="170">
        <f t="shared" si="25"/>
        <v>1</v>
      </c>
      <c r="H92" s="170">
        <f t="shared" si="25"/>
        <v>0</v>
      </c>
      <c r="I92" s="170">
        <f t="shared" si="25"/>
        <v>0</v>
      </c>
      <c r="J92" s="170">
        <f t="shared" si="25"/>
        <v>0</v>
      </c>
      <c r="K92" s="170">
        <f t="shared" si="25"/>
        <v>0</v>
      </c>
      <c r="L92" s="170">
        <f t="shared" si="25"/>
        <v>0</v>
      </c>
      <c r="M92" s="170">
        <f t="shared" si="25"/>
        <v>0</v>
      </c>
      <c r="N92" s="170">
        <f t="shared" si="25"/>
        <v>0</v>
      </c>
      <c r="O92" s="173"/>
    </row>
    <row r="93" spans="1:15">
      <c r="A93" s="160" t="s">
        <v>51</v>
      </c>
      <c r="B93" s="170">
        <f t="shared" si="18"/>
        <v>1</v>
      </c>
      <c r="C93" s="169">
        <v>0</v>
      </c>
      <c r="D93" s="169">
        <v>0</v>
      </c>
      <c r="E93" s="169">
        <v>0</v>
      </c>
      <c r="F93" s="169">
        <v>0</v>
      </c>
      <c r="G93" s="169">
        <v>1</v>
      </c>
      <c r="H93" s="169">
        <v>0</v>
      </c>
      <c r="I93" s="169">
        <v>0</v>
      </c>
      <c r="J93" s="169">
        <v>0</v>
      </c>
      <c r="K93" s="169">
        <v>0</v>
      </c>
      <c r="L93" s="169">
        <v>0</v>
      </c>
      <c r="M93" s="169">
        <v>0</v>
      </c>
      <c r="N93" s="169">
        <v>0</v>
      </c>
      <c r="O93" s="173"/>
    </row>
    <row r="94" spans="1:15" s="166" customFormat="1">
      <c r="A94" s="159" t="s">
        <v>92</v>
      </c>
      <c r="B94" s="170">
        <f t="shared" si="18"/>
        <v>10</v>
      </c>
      <c r="C94" s="170">
        <f>SUM(C95)</f>
        <v>0</v>
      </c>
      <c r="D94" s="170">
        <f t="shared" ref="D94:N94" si="26">SUM(D95)</f>
        <v>0</v>
      </c>
      <c r="E94" s="170">
        <f t="shared" si="26"/>
        <v>1</v>
      </c>
      <c r="F94" s="170">
        <f t="shared" si="26"/>
        <v>1</v>
      </c>
      <c r="G94" s="170">
        <f t="shared" si="26"/>
        <v>1</v>
      </c>
      <c r="H94" s="170">
        <f t="shared" si="26"/>
        <v>2</v>
      </c>
      <c r="I94" s="170">
        <f t="shared" si="26"/>
        <v>0</v>
      </c>
      <c r="J94" s="170">
        <f t="shared" si="26"/>
        <v>2</v>
      </c>
      <c r="K94" s="170">
        <f t="shared" si="26"/>
        <v>1</v>
      </c>
      <c r="L94" s="170">
        <f t="shared" si="26"/>
        <v>1</v>
      </c>
      <c r="M94" s="170">
        <f t="shared" si="26"/>
        <v>0</v>
      </c>
      <c r="N94" s="170">
        <f t="shared" si="26"/>
        <v>1</v>
      </c>
      <c r="O94" s="173"/>
    </row>
    <row r="95" spans="1:15">
      <c r="A95" s="160" t="s">
        <v>51</v>
      </c>
      <c r="B95" s="170">
        <f t="shared" si="18"/>
        <v>10</v>
      </c>
      <c r="C95" s="169">
        <v>0</v>
      </c>
      <c r="D95" s="169">
        <v>0</v>
      </c>
      <c r="E95" s="169">
        <v>1</v>
      </c>
      <c r="F95" s="169">
        <v>1</v>
      </c>
      <c r="G95" s="169">
        <v>1</v>
      </c>
      <c r="H95" s="169">
        <v>2</v>
      </c>
      <c r="I95" s="169">
        <v>0</v>
      </c>
      <c r="J95" s="169">
        <v>2</v>
      </c>
      <c r="K95" s="169">
        <v>1</v>
      </c>
      <c r="L95" s="169">
        <v>1</v>
      </c>
      <c r="M95" s="169">
        <v>0</v>
      </c>
      <c r="N95" s="169">
        <v>1</v>
      </c>
      <c r="O95" s="173"/>
    </row>
    <row r="96" spans="1:15" s="166" customFormat="1">
      <c r="A96" s="159" t="s">
        <v>171</v>
      </c>
      <c r="B96" s="170">
        <f t="shared" si="18"/>
        <v>3</v>
      </c>
      <c r="C96" s="170">
        <f>SUM(C97)</f>
        <v>0</v>
      </c>
      <c r="D96" s="170">
        <f t="shared" ref="D96:N96" si="27">SUM(D97)</f>
        <v>0</v>
      </c>
      <c r="E96" s="170">
        <f t="shared" si="27"/>
        <v>0</v>
      </c>
      <c r="F96" s="170">
        <f t="shared" si="27"/>
        <v>0</v>
      </c>
      <c r="G96" s="170">
        <f t="shared" si="27"/>
        <v>1</v>
      </c>
      <c r="H96" s="170">
        <f t="shared" si="27"/>
        <v>1</v>
      </c>
      <c r="I96" s="170">
        <f t="shared" si="27"/>
        <v>0</v>
      </c>
      <c r="J96" s="170">
        <f t="shared" si="27"/>
        <v>0</v>
      </c>
      <c r="K96" s="170">
        <f t="shared" si="27"/>
        <v>1</v>
      </c>
      <c r="L96" s="170">
        <f t="shared" si="27"/>
        <v>0</v>
      </c>
      <c r="M96" s="170">
        <f t="shared" si="27"/>
        <v>0</v>
      </c>
      <c r="N96" s="170">
        <f t="shared" si="27"/>
        <v>0</v>
      </c>
      <c r="O96" s="173"/>
    </row>
    <row r="97" spans="1:15">
      <c r="A97" s="160" t="s">
        <v>56</v>
      </c>
      <c r="B97" s="170">
        <f t="shared" si="18"/>
        <v>3</v>
      </c>
      <c r="C97" s="169">
        <v>0</v>
      </c>
      <c r="D97" s="169">
        <v>0</v>
      </c>
      <c r="E97" s="169">
        <v>0</v>
      </c>
      <c r="F97" s="169">
        <v>0</v>
      </c>
      <c r="G97" s="169">
        <v>1</v>
      </c>
      <c r="H97" s="169">
        <v>1</v>
      </c>
      <c r="I97" s="169">
        <v>0</v>
      </c>
      <c r="J97" s="169">
        <v>0</v>
      </c>
      <c r="K97" s="169">
        <v>1</v>
      </c>
      <c r="L97" s="169">
        <v>0</v>
      </c>
      <c r="M97" s="169">
        <v>0</v>
      </c>
      <c r="N97" s="169">
        <v>0</v>
      </c>
      <c r="O97" s="173"/>
    </row>
    <row r="98" spans="1:15" s="166" customFormat="1">
      <c r="A98" s="159" t="s">
        <v>236</v>
      </c>
      <c r="B98" s="170">
        <f t="shared" si="18"/>
        <v>8</v>
      </c>
      <c r="C98" s="170">
        <f>SUM(C99:C101)</f>
        <v>0</v>
      </c>
      <c r="D98" s="170">
        <f t="shared" ref="D98:N98" si="28">SUM(D99:D101)</f>
        <v>1</v>
      </c>
      <c r="E98" s="170">
        <f t="shared" si="28"/>
        <v>1</v>
      </c>
      <c r="F98" s="170">
        <f t="shared" si="28"/>
        <v>0</v>
      </c>
      <c r="G98" s="170">
        <f t="shared" si="28"/>
        <v>1</v>
      </c>
      <c r="H98" s="170">
        <f t="shared" si="28"/>
        <v>0</v>
      </c>
      <c r="I98" s="170">
        <f t="shared" si="28"/>
        <v>1</v>
      </c>
      <c r="J98" s="170">
        <f t="shared" si="28"/>
        <v>3</v>
      </c>
      <c r="K98" s="170">
        <f t="shared" si="28"/>
        <v>0</v>
      </c>
      <c r="L98" s="170">
        <f t="shared" si="28"/>
        <v>0</v>
      </c>
      <c r="M98" s="170">
        <f t="shared" si="28"/>
        <v>0</v>
      </c>
      <c r="N98" s="170">
        <f t="shared" si="28"/>
        <v>1</v>
      </c>
      <c r="O98" s="173"/>
    </row>
    <row r="99" spans="1:15">
      <c r="A99" s="160" t="s">
        <v>53</v>
      </c>
      <c r="B99" s="170">
        <f t="shared" si="18"/>
        <v>1</v>
      </c>
      <c r="C99" s="169">
        <v>0</v>
      </c>
      <c r="D99" s="169">
        <v>0</v>
      </c>
      <c r="E99" s="169">
        <v>0</v>
      </c>
      <c r="F99" s="169">
        <v>0</v>
      </c>
      <c r="G99" s="169">
        <v>0</v>
      </c>
      <c r="H99" s="169">
        <v>0</v>
      </c>
      <c r="I99" s="169">
        <v>0</v>
      </c>
      <c r="J99" s="169">
        <v>1</v>
      </c>
      <c r="K99" s="169">
        <v>0</v>
      </c>
      <c r="L99" s="169">
        <v>0</v>
      </c>
      <c r="M99" s="169">
        <v>0</v>
      </c>
      <c r="N99" s="169">
        <v>0</v>
      </c>
      <c r="O99" s="173"/>
    </row>
    <row r="100" spans="1:15">
      <c r="A100" s="160" t="s">
        <v>63</v>
      </c>
      <c r="B100" s="170">
        <f t="shared" si="18"/>
        <v>1</v>
      </c>
      <c r="C100" s="169">
        <v>0</v>
      </c>
      <c r="D100" s="169">
        <v>0</v>
      </c>
      <c r="E100" s="169">
        <v>0</v>
      </c>
      <c r="F100" s="169">
        <v>0</v>
      </c>
      <c r="G100" s="169">
        <v>0</v>
      </c>
      <c r="H100" s="169">
        <v>0</v>
      </c>
      <c r="I100" s="169">
        <v>0</v>
      </c>
      <c r="J100" s="169">
        <v>1</v>
      </c>
      <c r="K100" s="169">
        <v>0</v>
      </c>
      <c r="L100" s="169">
        <v>0</v>
      </c>
      <c r="M100" s="169">
        <v>0</v>
      </c>
      <c r="N100" s="169">
        <v>0</v>
      </c>
      <c r="O100" s="173"/>
    </row>
    <row r="101" spans="1:15">
      <c r="A101" s="160" t="s">
        <v>56</v>
      </c>
      <c r="B101" s="170">
        <f t="shared" si="18"/>
        <v>6</v>
      </c>
      <c r="C101" s="169">
        <v>0</v>
      </c>
      <c r="D101" s="169">
        <v>1</v>
      </c>
      <c r="E101" s="169">
        <v>1</v>
      </c>
      <c r="F101" s="169">
        <v>0</v>
      </c>
      <c r="G101" s="169">
        <v>1</v>
      </c>
      <c r="H101" s="169">
        <v>0</v>
      </c>
      <c r="I101" s="169">
        <v>1</v>
      </c>
      <c r="J101" s="169">
        <v>1</v>
      </c>
      <c r="K101" s="169">
        <v>0</v>
      </c>
      <c r="L101" s="169">
        <v>0</v>
      </c>
      <c r="M101" s="169">
        <v>0</v>
      </c>
      <c r="N101" s="169">
        <v>1</v>
      </c>
      <c r="O101" s="173"/>
    </row>
    <row r="102" spans="1:15" s="166" customFormat="1">
      <c r="A102" s="159" t="s">
        <v>126</v>
      </c>
      <c r="B102" s="170">
        <f t="shared" si="18"/>
        <v>1</v>
      </c>
      <c r="C102" s="170">
        <f>SUM(C103)</f>
        <v>1</v>
      </c>
      <c r="D102" s="170">
        <f t="shared" ref="D102:N102" si="29">SUM(D103)</f>
        <v>0</v>
      </c>
      <c r="E102" s="170">
        <f t="shared" si="29"/>
        <v>0</v>
      </c>
      <c r="F102" s="170">
        <f t="shared" si="29"/>
        <v>0</v>
      </c>
      <c r="G102" s="170">
        <f t="shared" si="29"/>
        <v>0</v>
      </c>
      <c r="H102" s="170">
        <f t="shared" si="29"/>
        <v>0</v>
      </c>
      <c r="I102" s="170">
        <f t="shared" si="29"/>
        <v>0</v>
      </c>
      <c r="J102" s="170">
        <f t="shared" si="29"/>
        <v>0</v>
      </c>
      <c r="K102" s="170">
        <f t="shared" si="29"/>
        <v>0</v>
      </c>
      <c r="L102" s="170">
        <f t="shared" si="29"/>
        <v>0</v>
      </c>
      <c r="M102" s="170">
        <f t="shared" si="29"/>
        <v>0</v>
      </c>
      <c r="N102" s="170">
        <f t="shared" si="29"/>
        <v>0</v>
      </c>
      <c r="O102" s="173"/>
    </row>
    <row r="103" spans="1:15">
      <c r="A103" s="160" t="s">
        <v>53</v>
      </c>
      <c r="B103" s="170">
        <f t="shared" si="18"/>
        <v>1</v>
      </c>
      <c r="C103" s="169">
        <v>1</v>
      </c>
      <c r="D103" s="169">
        <v>0</v>
      </c>
      <c r="E103" s="169">
        <v>0</v>
      </c>
      <c r="F103" s="169">
        <v>0</v>
      </c>
      <c r="G103" s="169">
        <v>0</v>
      </c>
      <c r="H103" s="169">
        <v>0</v>
      </c>
      <c r="I103" s="169">
        <v>0</v>
      </c>
      <c r="J103" s="169">
        <v>0</v>
      </c>
      <c r="K103" s="169">
        <v>0</v>
      </c>
      <c r="L103" s="169">
        <v>0</v>
      </c>
      <c r="M103" s="169">
        <v>0</v>
      </c>
      <c r="N103" s="169">
        <v>0</v>
      </c>
      <c r="O103" s="173"/>
    </row>
    <row r="104" spans="1:15" s="166" customFormat="1">
      <c r="A104" s="159" t="s">
        <v>13</v>
      </c>
      <c r="B104" s="170">
        <f t="shared" si="18"/>
        <v>22</v>
      </c>
      <c r="C104" s="170">
        <f>SUM(C105:C108)</f>
        <v>0</v>
      </c>
      <c r="D104" s="170">
        <f t="shared" ref="D104:N104" si="30">SUM(D105:D108)</f>
        <v>3</v>
      </c>
      <c r="E104" s="170">
        <f t="shared" si="30"/>
        <v>4</v>
      </c>
      <c r="F104" s="170">
        <f t="shared" si="30"/>
        <v>0</v>
      </c>
      <c r="G104" s="170">
        <f t="shared" si="30"/>
        <v>5</v>
      </c>
      <c r="H104" s="170">
        <f t="shared" si="30"/>
        <v>0</v>
      </c>
      <c r="I104" s="170">
        <f t="shared" si="30"/>
        <v>1</v>
      </c>
      <c r="J104" s="170">
        <f t="shared" si="30"/>
        <v>2</v>
      </c>
      <c r="K104" s="170">
        <f t="shared" si="30"/>
        <v>0</v>
      </c>
      <c r="L104" s="170">
        <f t="shared" si="30"/>
        <v>3</v>
      </c>
      <c r="M104" s="170">
        <f t="shared" si="30"/>
        <v>3</v>
      </c>
      <c r="N104" s="170">
        <f t="shared" si="30"/>
        <v>1</v>
      </c>
      <c r="O104" s="173"/>
    </row>
    <row r="105" spans="1:15">
      <c r="A105" s="160" t="s">
        <v>51</v>
      </c>
      <c r="B105" s="170">
        <f t="shared" si="18"/>
        <v>1</v>
      </c>
      <c r="C105" s="169">
        <v>0</v>
      </c>
      <c r="D105" s="169">
        <v>0</v>
      </c>
      <c r="E105" s="169">
        <v>0</v>
      </c>
      <c r="F105" s="169">
        <v>0</v>
      </c>
      <c r="G105" s="169">
        <v>1</v>
      </c>
      <c r="H105" s="169">
        <v>0</v>
      </c>
      <c r="I105" s="169">
        <v>0</v>
      </c>
      <c r="J105" s="169">
        <v>0</v>
      </c>
      <c r="K105" s="169">
        <v>0</v>
      </c>
      <c r="L105" s="169">
        <v>0</v>
      </c>
      <c r="M105" s="169">
        <v>0</v>
      </c>
      <c r="N105" s="169">
        <v>0</v>
      </c>
      <c r="O105" s="173"/>
    </row>
    <row r="106" spans="1:15">
      <c r="A106" s="160" t="s">
        <v>54</v>
      </c>
      <c r="B106" s="170">
        <f t="shared" si="18"/>
        <v>1</v>
      </c>
      <c r="C106" s="169">
        <v>0</v>
      </c>
      <c r="D106" s="169">
        <v>0</v>
      </c>
      <c r="E106" s="169">
        <v>0</v>
      </c>
      <c r="F106" s="169">
        <v>0</v>
      </c>
      <c r="G106" s="169">
        <v>0</v>
      </c>
      <c r="H106" s="169">
        <v>0</v>
      </c>
      <c r="I106" s="169">
        <v>0</v>
      </c>
      <c r="J106" s="169">
        <v>1</v>
      </c>
      <c r="K106" s="169">
        <v>0</v>
      </c>
      <c r="L106" s="169">
        <v>0</v>
      </c>
      <c r="M106" s="169">
        <v>0</v>
      </c>
      <c r="N106" s="169">
        <v>0</v>
      </c>
      <c r="O106" s="173"/>
    </row>
    <row r="107" spans="1:15">
      <c r="A107" s="160" t="s">
        <v>56</v>
      </c>
      <c r="B107" s="170">
        <f t="shared" si="18"/>
        <v>14</v>
      </c>
      <c r="C107" s="169">
        <v>0</v>
      </c>
      <c r="D107" s="169">
        <v>2</v>
      </c>
      <c r="E107" s="169">
        <v>1</v>
      </c>
      <c r="F107" s="169">
        <v>0</v>
      </c>
      <c r="G107" s="169">
        <v>3</v>
      </c>
      <c r="H107" s="169">
        <v>0</v>
      </c>
      <c r="I107" s="169">
        <v>1</v>
      </c>
      <c r="J107" s="169">
        <v>0</v>
      </c>
      <c r="K107" s="169">
        <v>0</v>
      </c>
      <c r="L107" s="169">
        <v>3</v>
      </c>
      <c r="M107" s="169">
        <v>3</v>
      </c>
      <c r="N107" s="169">
        <v>1</v>
      </c>
      <c r="O107" s="173"/>
    </row>
    <row r="108" spans="1:15">
      <c r="A108" s="160" t="s">
        <v>52</v>
      </c>
      <c r="B108" s="170">
        <f t="shared" si="18"/>
        <v>6</v>
      </c>
      <c r="C108" s="169">
        <v>0</v>
      </c>
      <c r="D108" s="169">
        <v>1</v>
      </c>
      <c r="E108" s="169">
        <v>3</v>
      </c>
      <c r="F108" s="169">
        <v>0</v>
      </c>
      <c r="G108" s="169">
        <v>1</v>
      </c>
      <c r="H108" s="169">
        <v>0</v>
      </c>
      <c r="I108" s="169">
        <v>0</v>
      </c>
      <c r="J108" s="169">
        <v>1</v>
      </c>
      <c r="K108" s="169">
        <v>0</v>
      </c>
      <c r="L108" s="169">
        <v>0</v>
      </c>
      <c r="M108" s="169">
        <v>0</v>
      </c>
      <c r="N108" s="169">
        <v>0</v>
      </c>
      <c r="O108" s="173"/>
    </row>
    <row r="109" spans="1:15" s="166" customFormat="1">
      <c r="A109" s="159" t="s">
        <v>61</v>
      </c>
      <c r="B109" s="170">
        <f t="shared" si="18"/>
        <v>8</v>
      </c>
      <c r="C109" s="170">
        <f>SUM(C110:C111)</f>
        <v>0</v>
      </c>
      <c r="D109" s="170">
        <f t="shared" ref="D109:N109" si="31">SUM(D110:D111)</f>
        <v>0</v>
      </c>
      <c r="E109" s="170">
        <f t="shared" si="31"/>
        <v>0</v>
      </c>
      <c r="F109" s="170">
        <f t="shared" si="31"/>
        <v>0</v>
      </c>
      <c r="G109" s="170">
        <f t="shared" si="31"/>
        <v>6</v>
      </c>
      <c r="H109" s="170">
        <f t="shared" si="31"/>
        <v>0</v>
      </c>
      <c r="I109" s="170">
        <f t="shared" si="31"/>
        <v>0</v>
      </c>
      <c r="J109" s="170">
        <f t="shared" si="31"/>
        <v>0</v>
      </c>
      <c r="K109" s="170">
        <f t="shared" si="31"/>
        <v>0</v>
      </c>
      <c r="L109" s="170">
        <f t="shared" si="31"/>
        <v>2</v>
      </c>
      <c r="M109" s="170">
        <f t="shared" si="31"/>
        <v>0</v>
      </c>
      <c r="N109" s="170">
        <f t="shared" si="31"/>
        <v>0</v>
      </c>
      <c r="O109" s="173"/>
    </row>
    <row r="110" spans="1:15">
      <c r="A110" s="160" t="s">
        <v>51</v>
      </c>
      <c r="B110" s="170">
        <f t="shared" si="18"/>
        <v>6</v>
      </c>
      <c r="C110" s="169">
        <v>0</v>
      </c>
      <c r="D110" s="169">
        <v>0</v>
      </c>
      <c r="E110" s="169">
        <v>0</v>
      </c>
      <c r="F110" s="169">
        <v>0</v>
      </c>
      <c r="G110" s="169">
        <v>5</v>
      </c>
      <c r="H110" s="169">
        <v>0</v>
      </c>
      <c r="I110" s="169">
        <v>0</v>
      </c>
      <c r="J110" s="169">
        <v>0</v>
      </c>
      <c r="K110" s="169">
        <v>0</v>
      </c>
      <c r="L110" s="169">
        <v>1</v>
      </c>
      <c r="M110" s="169">
        <v>0</v>
      </c>
      <c r="N110" s="169">
        <v>0</v>
      </c>
      <c r="O110" s="173"/>
    </row>
    <row r="111" spans="1:15">
      <c r="A111" s="160" t="s">
        <v>67</v>
      </c>
      <c r="B111" s="170">
        <f t="shared" si="18"/>
        <v>2</v>
      </c>
      <c r="C111" s="169">
        <v>0</v>
      </c>
      <c r="D111" s="169">
        <v>0</v>
      </c>
      <c r="E111" s="169">
        <v>0</v>
      </c>
      <c r="F111" s="169">
        <v>0</v>
      </c>
      <c r="G111" s="169">
        <v>1</v>
      </c>
      <c r="H111" s="169">
        <v>0</v>
      </c>
      <c r="I111" s="169">
        <v>0</v>
      </c>
      <c r="J111" s="169">
        <v>0</v>
      </c>
      <c r="K111" s="169">
        <v>0</v>
      </c>
      <c r="L111" s="169">
        <v>1</v>
      </c>
      <c r="M111" s="169">
        <v>0</v>
      </c>
      <c r="N111" s="169">
        <v>0</v>
      </c>
      <c r="O111" s="173"/>
    </row>
    <row r="112" spans="1:15" s="166" customFormat="1">
      <c r="A112" s="159" t="s">
        <v>14</v>
      </c>
      <c r="B112" s="170">
        <f t="shared" si="18"/>
        <v>13</v>
      </c>
      <c r="C112" s="170">
        <f>SUM(C113:C118)</f>
        <v>0</v>
      </c>
      <c r="D112" s="170">
        <f t="shared" ref="D112:N112" si="32">SUM(D113:D118)</f>
        <v>0</v>
      </c>
      <c r="E112" s="170">
        <f t="shared" si="32"/>
        <v>0</v>
      </c>
      <c r="F112" s="170">
        <f t="shared" si="32"/>
        <v>3</v>
      </c>
      <c r="G112" s="170">
        <f t="shared" si="32"/>
        <v>1</v>
      </c>
      <c r="H112" s="170">
        <f t="shared" si="32"/>
        <v>0</v>
      </c>
      <c r="I112" s="170">
        <f t="shared" si="32"/>
        <v>1</v>
      </c>
      <c r="J112" s="170">
        <f t="shared" si="32"/>
        <v>0</v>
      </c>
      <c r="K112" s="170">
        <f t="shared" si="32"/>
        <v>2</v>
      </c>
      <c r="L112" s="170">
        <f t="shared" si="32"/>
        <v>2</v>
      </c>
      <c r="M112" s="170">
        <f t="shared" si="32"/>
        <v>1</v>
      </c>
      <c r="N112" s="170">
        <f t="shared" si="32"/>
        <v>3</v>
      </c>
      <c r="O112" s="173"/>
    </row>
    <row r="113" spans="1:15">
      <c r="A113" s="157" t="s">
        <v>53</v>
      </c>
      <c r="B113" s="170">
        <f t="shared" si="18"/>
        <v>1</v>
      </c>
      <c r="C113" s="169">
        <v>0</v>
      </c>
      <c r="D113" s="169">
        <v>0</v>
      </c>
      <c r="E113" s="169">
        <v>0</v>
      </c>
      <c r="F113" s="169">
        <v>0</v>
      </c>
      <c r="G113" s="169">
        <v>0</v>
      </c>
      <c r="H113" s="169">
        <v>0</v>
      </c>
      <c r="I113" s="169">
        <v>0</v>
      </c>
      <c r="J113" s="169">
        <v>0</v>
      </c>
      <c r="K113" s="169">
        <v>1</v>
      </c>
      <c r="L113" s="169">
        <v>0</v>
      </c>
      <c r="M113" s="169">
        <v>0</v>
      </c>
      <c r="N113" s="169">
        <v>0</v>
      </c>
      <c r="O113" s="173"/>
    </row>
    <row r="114" spans="1:15">
      <c r="A114" s="157" t="s">
        <v>51</v>
      </c>
      <c r="B114" s="170">
        <f t="shared" si="18"/>
        <v>7</v>
      </c>
      <c r="C114" s="169">
        <v>0</v>
      </c>
      <c r="D114" s="169">
        <v>0</v>
      </c>
      <c r="E114" s="169">
        <v>0</v>
      </c>
      <c r="F114" s="169">
        <v>0</v>
      </c>
      <c r="G114" s="169">
        <v>1</v>
      </c>
      <c r="H114" s="169">
        <v>0</v>
      </c>
      <c r="I114" s="169">
        <v>0</v>
      </c>
      <c r="J114" s="169">
        <v>0</v>
      </c>
      <c r="K114" s="169">
        <v>0</v>
      </c>
      <c r="L114" s="169">
        <v>2</v>
      </c>
      <c r="M114" s="169">
        <v>1</v>
      </c>
      <c r="N114" s="169">
        <v>3</v>
      </c>
      <c r="O114" s="173"/>
    </row>
    <row r="115" spans="1:15">
      <c r="A115" s="157" t="s">
        <v>54</v>
      </c>
      <c r="B115" s="170">
        <f t="shared" si="18"/>
        <v>1</v>
      </c>
      <c r="C115" s="169">
        <v>0</v>
      </c>
      <c r="D115" s="169">
        <v>0</v>
      </c>
      <c r="E115" s="169">
        <v>0</v>
      </c>
      <c r="F115" s="169">
        <v>0</v>
      </c>
      <c r="G115" s="169">
        <v>0</v>
      </c>
      <c r="H115" s="169">
        <v>0</v>
      </c>
      <c r="I115" s="169">
        <v>1</v>
      </c>
      <c r="J115" s="169">
        <v>0</v>
      </c>
      <c r="K115" s="169">
        <v>0</v>
      </c>
      <c r="L115" s="169">
        <v>0</v>
      </c>
      <c r="M115" s="169">
        <v>0</v>
      </c>
      <c r="N115" s="169">
        <v>0</v>
      </c>
      <c r="O115" s="173"/>
    </row>
    <row r="116" spans="1:15">
      <c r="A116" s="157" t="s">
        <v>56</v>
      </c>
      <c r="B116" s="170">
        <f t="shared" si="18"/>
        <v>1</v>
      </c>
      <c r="C116" s="169">
        <v>0</v>
      </c>
      <c r="D116" s="169">
        <v>0</v>
      </c>
      <c r="E116" s="169">
        <v>0</v>
      </c>
      <c r="F116" s="169">
        <v>1</v>
      </c>
      <c r="G116" s="169">
        <v>0</v>
      </c>
      <c r="H116" s="169">
        <v>0</v>
      </c>
      <c r="I116" s="169">
        <v>0</v>
      </c>
      <c r="J116" s="169">
        <v>0</v>
      </c>
      <c r="K116" s="169">
        <v>0</v>
      </c>
      <c r="L116" s="169">
        <v>0</v>
      </c>
      <c r="M116" s="169">
        <v>0</v>
      </c>
      <c r="N116" s="169">
        <v>0</v>
      </c>
      <c r="O116" s="173"/>
    </row>
    <row r="117" spans="1:15">
      <c r="A117" s="157" t="s">
        <v>52</v>
      </c>
      <c r="B117" s="170">
        <f t="shared" si="18"/>
        <v>2</v>
      </c>
      <c r="C117" s="169">
        <v>0</v>
      </c>
      <c r="D117" s="169">
        <v>0</v>
      </c>
      <c r="E117" s="169">
        <v>0</v>
      </c>
      <c r="F117" s="169">
        <v>2</v>
      </c>
      <c r="G117" s="169">
        <v>0</v>
      </c>
      <c r="H117" s="169">
        <v>0</v>
      </c>
      <c r="I117" s="169">
        <v>0</v>
      </c>
      <c r="J117" s="169">
        <v>0</v>
      </c>
      <c r="K117" s="169">
        <v>0</v>
      </c>
      <c r="L117" s="169">
        <v>0</v>
      </c>
      <c r="M117" s="169">
        <v>0</v>
      </c>
      <c r="N117" s="169">
        <v>0</v>
      </c>
      <c r="O117" s="173"/>
    </row>
    <row r="118" spans="1:15">
      <c r="A118" s="157" t="s">
        <v>68</v>
      </c>
      <c r="B118" s="170">
        <f t="shared" si="18"/>
        <v>1</v>
      </c>
      <c r="C118" s="169">
        <v>0</v>
      </c>
      <c r="D118" s="169">
        <v>0</v>
      </c>
      <c r="E118" s="169">
        <v>0</v>
      </c>
      <c r="F118" s="169">
        <v>0</v>
      </c>
      <c r="G118" s="169">
        <v>0</v>
      </c>
      <c r="H118" s="169">
        <v>0</v>
      </c>
      <c r="I118" s="169">
        <v>0</v>
      </c>
      <c r="J118" s="169">
        <v>0</v>
      </c>
      <c r="K118" s="169">
        <v>1</v>
      </c>
      <c r="L118" s="169">
        <v>0</v>
      </c>
      <c r="M118" s="169">
        <v>0</v>
      </c>
      <c r="N118" s="169">
        <v>0</v>
      </c>
      <c r="O118" s="173"/>
    </row>
    <row r="119" spans="1:15" s="166" customFormat="1">
      <c r="A119" s="159" t="s">
        <v>311</v>
      </c>
      <c r="B119" s="170">
        <f t="shared" si="18"/>
        <v>808</v>
      </c>
      <c r="C119" s="170">
        <f>C120+C131+C139+C141</f>
        <v>71</v>
      </c>
      <c r="D119" s="170">
        <f t="shared" ref="D119:N119" si="33">D120+D131+D139+D141</f>
        <v>63</v>
      </c>
      <c r="E119" s="170">
        <f t="shared" si="33"/>
        <v>108</v>
      </c>
      <c r="F119" s="170">
        <f t="shared" si="33"/>
        <v>77</v>
      </c>
      <c r="G119" s="170">
        <f t="shared" si="33"/>
        <v>70</v>
      </c>
      <c r="H119" s="170">
        <f t="shared" si="33"/>
        <v>73</v>
      </c>
      <c r="I119" s="170">
        <f t="shared" si="33"/>
        <v>53</v>
      </c>
      <c r="J119" s="170">
        <f t="shared" si="33"/>
        <v>65</v>
      </c>
      <c r="K119" s="170">
        <f t="shared" si="33"/>
        <v>54</v>
      </c>
      <c r="L119" s="170">
        <f t="shared" si="33"/>
        <v>49</v>
      </c>
      <c r="M119" s="170">
        <f t="shared" si="33"/>
        <v>60</v>
      </c>
      <c r="N119" s="170">
        <f t="shared" si="33"/>
        <v>65</v>
      </c>
      <c r="O119" s="173"/>
    </row>
    <row r="120" spans="1:15" s="166" customFormat="1">
      <c r="A120" s="161" t="s">
        <v>311</v>
      </c>
      <c r="B120" s="170">
        <f t="shared" si="18"/>
        <v>243</v>
      </c>
      <c r="C120" s="170">
        <f>SUM(C121:C130)</f>
        <v>23</v>
      </c>
      <c r="D120" s="170">
        <f t="shared" ref="D120:N120" si="34">SUM(D121:D130)</f>
        <v>27</v>
      </c>
      <c r="E120" s="170">
        <f t="shared" si="34"/>
        <v>49</v>
      </c>
      <c r="F120" s="170">
        <f t="shared" si="34"/>
        <v>31</v>
      </c>
      <c r="G120" s="170">
        <f t="shared" si="34"/>
        <v>26</v>
      </c>
      <c r="H120" s="170">
        <f t="shared" si="34"/>
        <v>19</v>
      </c>
      <c r="I120" s="170">
        <f t="shared" si="34"/>
        <v>7</v>
      </c>
      <c r="J120" s="170">
        <f t="shared" si="34"/>
        <v>21</v>
      </c>
      <c r="K120" s="170">
        <f t="shared" si="34"/>
        <v>12</v>
      </c>
      <c r="L120" s="170">
        <f t="shared" si="34"/>
        <v>7</v>
      </c>
      <c r="M120" s="170">
        <f t="shared" si="34"/>
        <v>15</v>
      </c>
      <c r="N120" s="170">
        <f t="shared" si="34"/>
        <v>6</v>
      </c>
      <c r="O120" s="173"/>
    </row>
    <row r="121" spans="1:15">
      <c r="A121" s="160" t="s">
        <v>53</v>
      </c>
      <c r="B121" s="170">
        <f t="shared" si="18"/>
        <v>20</v>
      </c>
      <c r="C121" s="169">
        <v>3</v>
      </c>
      <c r="D121" s="169">
        <v>3</v>
      </c>
      <c r="E121" s="169">
        <v>4</v>
      </c>
      <c r="F121" s="169">
        <v>1</v>
      </c>
      <c r="G121" s="169">
        <v>1</v>
      </c>
      <c r="H121" s="169">
        <v>1</v>
      </c>
      <c r="I121" s="169">
        <v>2</v>
      </c>
      <c r="J121" s="169">
        <v>2</v>
      </c>
      <c r="K121" s="169">
        <v>2</v>
      </c>
      <c r="L121" s="169">
        <v>0</v>
      </c>
      <c r="M121" s="169">
        <v>1</v>
      </c>
      <c r="N121" s="169">
        <v>0</v>
      </c>
      <c r="O121" s="173"/>
    </row>
    <row r="122" spans="1:15">
      <c r="A122" s="160" t="s">
        <v>51</v>
      </c>
      <c r="B122" s="170">
        <f t="shared" si="18"/>
        <v>28</v>
      </c>
      <c r="C122" s="169">
        <v>2</v>
      </c>
      <c r="D122" s="169">
        <v>0</v>
      </c>
      <c r="E122" s="169">
        <v>1</v>
      </c>
      <c r="F122" s="169">
        <v>0</v>
      </c>
      <c r="G122" s="169">
        <v>3</v>
      </c>
      <c r="H122" s="169">
        <v>4</v>
      </c>
      <c r="I122" s="169">
        <v>2</v>
      </c>
      <c r="J122" s="169">
        <v>7</v>
      </c>
      <c r="K122" s="169">
        <v>3</v>
      </c>
      <c r="L122" s="169">
        <v>5</v>
      </c>
      <c r="M122" s="169">
        <v>1</v>
      </c>
      <c r="N122" s="169">
        <v>0</v>
      </c>
      <c r="O122" s="173"/>
    </row>
    <row r="123" spans="1:15">
      <c r="A123" s="160" t="s">
        <v>55</v>
      </c>
      <c r="B123" s="170">
        <f t="shared" si="18"/>
        <v>1</v>
      </c>
      <c r="C123" s="169">
        <v>0</v>
      </c>
      <c r="D123" s="169">
        <v>0</v>
      </c>
      <c r="E123" s="169">
        <v>0</v>
      </c>
      <c r="F123" s="169">
        <v>0</v>
      </c>
      <c r="G123" s="169">
        <v>0</v>
      </c>
      <c r="H123" s="169">
        <v>0</v>
      </c>
      <c r="I123" s="169">
        <v>0</v>
      </c>
      <c r="J123" s="169">
        <v>0</v>
      </c>
      <c r="K123" s="169">
        <v>0</v>
      </c>
      <c r="L123" s="169">
        <v>0</v>
      </c>
      <c r="M123" s="169">
        <v>0</v>
      </c>
      <c r="N123" s="169">
        <v>1</v>
      </c>
      <c r="O123" s="173"/>
    </row>
    <row r="124" spans="1:15">
      <c r="A124" s="160" t="s">
        <v>87</v>
      </c>
      <c r="B124" s="170">
        <f t="shared" si="18"/>
        <v>1</v>
      </c>
      <c r="C124" s="169">
        <v>0</v>
      </c>
      <c r="D124" s="169">
        <v>0</v>
      </c>
      <c r="E124" s="169">
        <v>0</v>
      </c>
      <c r="F124" s="169">
        <v>0</v>
      </c>
      <c r="G124" s="169">
        <v>0</v>
      </c>
      <c r="H124" s="169">
        <v>0</v>
      </c>
      <c r="I124" s="169">
        <v>0</v>
      </c>
      <c r="J124" s="169">
        <v>0</v>
      </c>
      <c r="K124" s="169">
        <v>1</v>
      </c>
      <c r="L124" s="169">
        <v>0</v>
      </c>
      <c r="M124" s="169">
        <v>0</v>
      </c>
      <c r="N124" s="169">
        <v>0</v>
      </c>
      <c r="O124" s="173"/>
    </row>
    <row r="125" spans="1:15">
      <c r="A125" s="160" t="s">
        <v>54</v>
      </c>
      <c r="B125" s="170">
        <f t="shared" si="18"/>
        <v>3</v>
      </c>
      <c r="C125" s="169">
        <v>0</v>
      </c>
      <c r="D125" s="169">
        <v>0</v>
      </c>
      <c r="E125" s="169">
        <v>0</v>
      </c>
      <c r="F125" s="169">
        <v>1</v>
      </c>
      <c r="G125" s="169">
        <v>0</v>
      </c>
      <c r="H125" s="169">
        <v>0</v>
      </c>
      <c r="I125" s="169">
        <v>0</v>
      </c>
      <c r="J125" s="169">
        <v>2</v>
      </c>
      <c r="K125" s="169">
        <v>0</v>
      </c>
      <c r="L125" s="169">
        <v>0</v>
      </c>
      <c r="M125" s="169">
        <v>0</v>
      </c>
      <c r="N125" s="169">
        <v>0</v>
      </c>
      <c r="O125" s="173"/>
    </row>
    <row r="126" spans="1:15">
      <c r="A126" s="160" t="s">
        <v>67</v>
      </c>
      <c r="B126" s="170">
        <f t="shared" si="18"/>
        <v>1</v>
      </c>
      <c r="C126" s="169">
        <v>0</v>
      </c>
      <c r="D126" s="169">
        <v>0</v>
      </c>
      <c r="E126" s="169">
        <v>0</v>
      </c>
      <c r="F126" s="169">
        <v>0</v>
      </c>
      <c r="G126" s="169">
        <v>0</v>
      </c>
      <c r="H126" s="169">
        <v>1</v>
      </c>
      <c r="I126" s="169">
        <v>0</v>
      </c>
      <c r="J126" s="169">
        <v>0</v>
      </c>
      <c r="K126" s="169">
        <v>0</v>
      </c>
      <c r="L126" s="169">
        <v>0</v>
      </c>
      <c r="M126" s="169">
        <v>0</v>
      </c>
      <c r="N126" s="169">
        <v>0</v>
      </c>
      <c r="O126" s="173"/>
    </row>
    <row r="127" spans="1:15">
      <c r="A127" s="160" t="s">
        <v>63</v>
      </c>
      <c r="B127" s="170">
        <f t="shared" si="18"/>
        <v>22</v>
      </c>
      <c r="C127" s="169">
        <v>3</v>
      </c>
      <c r="D127" s="169">
        <v>5</v>
      </c>
      <c r="E127" s="169">
        <v>2</v>
      </c>
      <c r="F127" s="169">
        <v>1</v>
      </c>
      <c r="G127" s="169">
        <v>0</v>
      </c>
      <c r="H127" s="169">
        <v>1</v>
      </c>
      <c r="I127" s="169">
        <v>0</v>
      </c>
      <c r="J127" s="169">
        <v>3</v>
      </c>
      <c r="K127" s="169">
        <v>2</v>
      </c>
      <c r="L127" s="169">
        <v>1</v>
      </c>
      <c r="M127" s="169">
        <v>2</v>
      </c>
      <c r="N127" s="169">
        <v>2</v>
      </c>
      <c r="O127" s="173"/>
    </row>
    <row r="128" spans="1:15">
      <c r="A128" s="160" t="s">
        <v>56</v>
      </c>
      <c r="B128" s="170">
        <f t="shared" si="18"/>
        <v>11</v>
      </c>
      <c r="C128" s="169">
        <v>0</v>
      </c>
      <c r="D128" s="169">
        <v>3</v>
      </c>
      <c r="E128" s="169">
        <v>0</v>
      </c>
      <c r="F128" s="169">
        <v>3</v>
      </c>
      <c r="G128" s="169">
        <v>0</v>
      </c>
      <c r="H128" s="169">
        <v>0</v>
      </c>
      <c r="I128" s="169">
        <v>1</v>
      </c>
      <c r="J128" s="169">
        <v>1</v>
      </c>
      <c r="K128" s="169">
        <v>2</v>
      </c>
      <c r="L128" s="169">
        <v>0</v>
      </c>
      <c r="M128" s="169">
        <v>1</v>
      </c>
      <c r="N128" s="169">
        <v>0</v>
      </c>
      <c r="O128" s="173"/>
    </row>
    <row r="129" spans="1:15">
      <c r="A129" s="160" t="s">
        <v>52</v>
      </c>
      <c r="B129" s="170">
        <f t="shared" si="18"/>
        <v>153</v>
      </c>
      <c r="C129" s="169">
        <v>15</v>
      </c>
      <c r="D129" s="169">
        <v>16</v>
      </c>
      <c r="E129" s="169">
        <v>42</v>
      </c>
      <c r="F129" s="169">
        <v>25</v>
      </c>
      <c r="G129" s="169">
        <v>21</v>
      </c>
      <c r="H129" s="169">
        <v>12</v>
      </c>
      <c r="I129" s="169">
        <v>2</v>
      </c>
      <c r="J129" s="169">
        <v>6</v>
      </c>
      <c r="K129" s="169">
        <v>1</v>
      </c>
      <c r="L129" s="169">
        <v>1</v>
      </c>
      <c r="M129" s="169">
        <v>9</v>
      </c>
      <c r="N129" s="169">
        <v>3</v>
      </c>
      <c r="O129" s="173"/>
    </row>
    <row r="130" spans="1:15">
      <c r="A130" s="160" t="s">
        <v>68</v>
      </c>
      <c r="B130" s="170">
        <f t="shared" si="18"/>
        <v>3</v>
      </c>
      <c r="C130" s="169">
        <v>0</v>
      </c>
      <c r="D130" s="169">
        <v>0</v>
      </c>
      <c r="E130" s="169">
        <v>0</v>
      </c>
      <c r="F130" s="169">
        <v>0</v>
      </c>
      <c r="G130" s="169">
        <v>1</v>
      </c>
      <c r="H130" s="169">
        <v>0</v>
      </c>
      <c r="I130" s="169">
        <v>0</v>
      </c>
      <c r="J130" s="169">
        <v>0</v>
      </c>
      <c r="K130" s="169">
        <v>1</v>
      </c>
      <c r="L130" s="169">
        <v>0</v>
      </c>
      <c r="M130" s="169">
        <v>1</v>
      </c>
      <c r="N130" s="169">
        <v>0</v>
      </c>
      <c r="O130" s="173"/>
    </row>
    <row r="131" spans="1:15" s="166" customFormat="1">
      <c r="A131" s="161" t="s">
        <v>21</v>
      </c>
      <c r="B131" s="170">
        <f t="shared" si="18"/>
        <v>556</v>
      </c>
      <c r="C131" s="170">
        <f>SUM(C132:C138)</f>
        <v>47</v>
      </c>
      <c r="D131" s="170">
        <f t="shared" ref="D131:N131" si="35">SUM(D132:D138)</f>
        <v>34</v>
      </c>
      <c r="E131" s="170">
        <f t="shared" si="35"/>
        <v>58</v>
      </c>
      <c r="F131" s="170">
        <f t="shared" si="35"/>
        <v>46</v>
      </c>
      <c r="G131" s="170">
        <f t="shared" si="35"/>
        <v>44</v>
      </c>
      <c r="H131" s="170">
        <f t="shared" si="35"/>
        <v>54</v>
      </c>
      <c r="I131" s="170">
        <f t="shared" si="35"/>
        <v>45</v>
      </c>
      <c r="J131" s="170">
        <f t="shared" si="35"/>
        <v>44</v>
      </c>
      <c r="K131" s="170">
        <f t="shared" si="35"/>
        <v>40</v>
      </c>
      <c r="L131" s="170">
        <f t="shared" si="35"/>
        <v>42</v>
      </c>
      <c r="M131" s="170">
        <f t="shared" si="35"/>
        <v>43</v>
      </c>
      <c r="N131" s="170">
        <f t="shared" si="35"/>
        <v>59</v>
      </c>
      <c r="O131" s="173"/>
    </row>
    <row r="132" spans="1:15">
      <c r="A132" s="160" t="s">
        <v>51</v>
      </c>
      <c r="B132" s="170">
        <f t="shared" si="18"/>
        <v>259</v>
      </c>
      <c r="C132" s="169">
        <v>19</v>
      </c>
      <c r="D132" s="169">
        <v>16</v>
      </c>
      <c r="E132" s="169">
        <v>17</v>
      </c>
      <c r="F132" s="169">
        <v>23</v>
      </c>
      <c r="G132" s="169">
        <v>23</v>
      </c>
      <c r="H132" s="169">
        <v>28</v>
      </c>
      <c r="I132" s="169">
        <v>21</v>
      </c>
      <c r="J132" s="169">
        <v>30</v>
      </c>
      <c r="K132" s="169">
        <v>20</v>
      </c>
      <c r="L132" s="169">
        <v>21</v>
      </c>
      <c r="M132" s="169">
        <v>16</v>
      </c>
      <c r="N132" s="169">
        <v>25</v>
      </c>
      <c r="O132" s="173"/>
    </row>
    <row r="133" spans="1:15">
      <c r="A133" s="160" t="s">
        <v>55</v>
      </c>
      <c r="B133" s="170">
        <f t="shared" si="18"/>
        <v>14</v>
      </c>
      <c r="C133" s="169">
        <v>3</v>
      </c>
      <c r="D133" s="169">
        <v>2</v>
      </c>
      <c r="E133" s="169">
        <v>5</v>
      </c>
      <c r="F133" s="169">
        <v>0</v>
      </c>
      <c r="G133" s="169">
        <v>0</v>
      </c>
      <c r="H133" s="169">
        <v>0</v>
      </c>
      <c r="I133" s="169">
        <v>0</v>
      </c>
      <c r="J133" s="169">
        <v>0</v>
      </c>
      <c r="K133" s="169">
        <v>0</v>
      </c>
      <c r="L133" s="169">
        <v>0</v>
      </c>
      <c r="M133" s="169">
        <v>1</v>
      </c>
      <c r="N133" s="169">
        <v>3</v>
      </c>
      <c r="O133" s="173"/>
    </row>
    <row r="134" spans="1:15">
      <c r="A134" s="160" t="s">
        <v>87</v>
      </c>
      <c r="B134" s="170">
        <f t="shared" ref="B134:B197" si="36">SUM(C134:N134)</f>
        <v>1</v>
      </c>
      <c r="C134" s="169">
        <v>1</v>
      </c>
      <c r="D134" s="169">
        <v>0</v>
      </c>
      <c r="E134" s="169">
        <v>0</v>
      </c>
      <c r="F134" s="169">
        <v>0</v>
      </c>
      <c r="G134" s="169">
        <v>0</v>
      </c>
      <c r="H134" s="169">
        <v>0</v>
      </c>
      <c r="I134" s="169">
        <v>0</v>
      </c>
      <c r="J134" s="169">
        <v>0</v>
      </c>
      <c r="K134" s="169">
        <v>0</v>
      </c>
      <c r="L134" s="169">
        <v>0</v>
      </c>
      <c r="M134" s="169">
        <v>0</v>
      </c>
      <c r="N134" s="169">
        <v>0</v>
      </c>
      <c r="O134" s="173"/>
    </row>
    <row r="135" spans="1:15">
      <c r="A135" s="160" t="s">
        <v>54</v>
      </c>
      <c r="B135" s="170">
        <f t="shared" si="36"/>
        <v>58</v>
      </c>
      <c r="C135" s="169">
        <v>6</v>
      </c>
      <c r="D135" s="169">
        <v>4</v>
      </c>
      <c r="E135" s="169">
        <v>9</v>
      </c>
      <c r="F135" s="169">
        <v>6</v>
      </c>
      <c r="G135" s="169">
        <v>4</v>
      </c>
      <c r="H135" s="169">
        <v>5</v>
      </c>
      <c r="I135" s="169">
        <v>3</v>
      </c>
      <c r="J135" s="169">
        <v>6</v>
      </c>
      <c r="K135" s="169">
        <v>7</v>
      </c>
      <c r="L135" s="169">
        <v>4</v>
      </c>
      <c r="M135" s="169">
        <v>2</v>
      </c>
      <c r="N135" s="169">
        <v>2</v>
      </c>
      <c r="O135" s="173"/>
    </row>
    <row r="136" spans="1:15">
      <c r="A136" s="160" t="s">
        <v>56</v>
      </c>
      <c r="B136" s="170">
        <f t="shared" si="36"/>
        <v>218</v>
      </c>
      <c r="C136" s="169">
        <v>18</v>
      </c>
      <c r="D136" s="169">
        <v>11</v>
      </c>
      <c r="E136" s="169">
        <v>24</v>
      </c>
      <c r="F136" s="169">
        <v>17</v>
      </c>
      <c r="G136" s="169">
        <v>17</v>
      </c>
      <c r="H136" s="169">
        <v>20</v>
      </c>
      <c r="I136" s="169">
        <v>21</v>
      </c>
      <c r="J136" s="169">
        <v>7</v>
      </c>
      <c r="K136" s="169">
        <v>13</v>
      </c>
      <c r="L136" s="169">
        <v>17</v>
      </c>
      <c r="M136" s="169">
        <v>24</v>
      </c>
      <c r="N136" s="169">
        <v>29</v>
      </c>
      <c r="O136" s="173"/>
    </row>
    <row r="137" spans="1:15">
      <c r="A137" s="160" t="s">
        <v>52</v>
      </c>
      <c r="B137" s="170">
        <f t="shared" si="36"/>
        <v>4</v>
      </c>
      <c r="C137" s="169">
        <v>0</v>
      </c>
      <c r="D137" s="169">
        <v>0</v>
      </c>
      <c r="E137" s="169">
        <v>3</v>
      </c>
      <c r="F137" s="169">
        <v>0</v>
      </c>
      <c r="G137" s="169">
        <v>0</v>
      </c>
      <c r="H137" s="169">
        <v>1</v>
      </c>
      <c r="I137" s="169">
        <v>0</v>
      </c>
      <c r="J137" s="169">
        <v>0</v>
      </c>
      <c r="K137" s="169">
        <v>0</v>
      </c>
      <c r="L137" s="169">
        <v>0</v>
      </c>
      <c r="M137" s="169">
        <v>0</v>
      </c>
      <c r="N137" s="169">
        <v>0</v>
      </c>
      <c r="O137" s="173"/>
    </row>
    <row r="138" spans="1:15">
      <c r="A138" s="160" t="s">
        <v>68</v>
      </c>
      <c r="B138" s="170">
        <f t="shared" si="36"/>
        <v>2</v>
      </c>
      <c r="C138" s="169">
        <v>0</v>
      </c>
      <c r="D138" s="169">
        <v>1</v>
      </c>
      <c r="E138" s="169">
        <v>0</v>
      </c>
      <c r="F138" s="169">
        <v>0</v>
      </c>
      <c r="G138" s="169">
        <v>0</v>
      </c>
      <c r="H138" s="169">
        <v>0</v>
      </c>
      <c r="I138" s="169">
        <v>0</v>
      </c>
      <c r="J138" s="169">
        <v>1</v>
      </c>
      <c r="K138" s="169">
        <v>0</v>
      </c>
      <c r="L138" s="169">
        <v>0</v>
      </c>
      <c r="M138" s="169">
        <v>0</v>
      </c>
      <c r="N138" s="169">
        <v>0</v>
      </c>
      <c r="O138" s="173"/>
    </row>
    <row r="139" spans="1:15" s="166" customFormat="1">
      <c r="A139" s="161" t="s">
        <v>313</v>
      </c>
      <c r="B139" s="170">
        <f t="shared" si="36"/>
        <v>6</v>
      </c>
      <c r="C139" s="170">
        <f>SUM(C140)</f>
        <v>1</v>
      </c>
      <c r="D139" s="170">
        <f t="shared" ref="D139:N139" si="37">SUM(D140)</f>
        <v>2</v>
      </c>
      <c r="E139" s="170">
        <f t="shared" si="37"/>
        <v>1</v>
      </c>
      <c r="F139" s="170">
        <f t="shared" si="37"/>
        <v>0</v>
      </c>
      <c r="G139" s="170">
        <f t="shared" si="37"/>
        <v>0</v>
      </c>
      <c r="H139" s="170">
        <f t="shared" si="37"/>
        <v>0</v>
      </c>
      <c r="I139" s="170">
        <f t="shared" si="37"/>
        <v>0</v>
      </c>
      <c r="J139" s="170">
        <f t="shared" si="37"/>
        <v>0</v>
      </c>
      <c r="K139" s="170">
        <f t="shared" si="37"/>
        <v>1</v>
      </c>
      <c r="L139" s="170">
        <f t="shared" si="37"/>
        <v>0</v>
      </c>
      <c r="M139" s="170">
        <f t="shared" si="37"/>
        <v>1</v>
      </c>
      <c r="N139" s="170">
        <f t="shared" si="37"/>
        <v>0</v>
      </c>
      <c r="O139" s="173"/>
    </row>
    <row r="140" spans="1:15">
      <c r="A140" s="160" t="s">
        <v>51</v>
      </c>
      <c r="B140" s="170">
        <f t="shared" si="36"/>
        <v>6</v>
      </c>
      <c r="C140" s="169">
        <v>1</v>
      </c>
      <c r="D140" s="169">
        <v>2</v>
      </c>
      <c r="E140" s="169">
        <v>1</v>
      </c>
      <c r="F140" s="169">
        <v>0</v>
      </c>
      <c r="G140" s="169">
        <v>0</v>
      </c>
      <c r="H140" s="169">
        <v>0</v>
      </c>
      <c r="I140" s="169">
        <v>0</v>
      </c>
      <c r="J140" s="169">
        <v>0</v>
      </c>
      <c r="K140" s="169">
        <v>1</v>
      </c>
      <c r="L140" s="169">
        <v>0</v>
      </c>
      <c r="M140" s="169">
        <v>1</v>
      </c>
      <c r="N140" s="169">
        <v>0</v>
      </c>
      <c r="O140" s="173"/>
    </row>
    <row r="141" spans="1:15" s="166" customFormat="1">
      <c r="A141" s="161" t="s">
        <v>141</v>
      </c>
      <c r="B141" s="170">
        <f t="shared" si="36"/>
        <v>3</v>
      </c>
      <c r="C141" s="170">
        <f>SUM(C142:C144)</f>
        <v>0</v>
      </c>
      <c r="D141" s="170">
        <f t="shared" ref="D141:N141" si="38">SUM(D142:D144)</f>
        <v>0</v>
      </c>
      <c r="E141" s="170">
        <f t="shared" si="38"/>
        <v>0</v>
      </c>
      <c r="F141" s="170">
        <f t="shared" si="38"/>
        <v>0</v>
      </c>
      <c r="G141" s="170">
        <f t="shared" si="38"/>
        <v>0</v>
      </c>
      <c r="H141" s="170">
        <f t="shared" si="38"/>
        <v>0</v>
      </c>
      <c r="I141" s="170">
        <f t="shared" si="38"/>
        <v>1</v>
      </c>
      <c r="J141" s="170">
        <f t="shared" si="38"/>
        <v>0</v>
      </c>
      <c r="K141" s="170">
        <f t="shared" si="38"/>
        <v>1</v>
      </c>
      <c r="L141" s="170">
        <f t="shared" si="38"/>
        <v>0</v>
      </c>
      <c r="M141" s="170">
        <f t="shared" si="38"/>
        <v>1</v>
      </c>
      <c r="N141" s="170">
        <f t="shared" si="38"/>
        <v>0</v>
      </c>
      <c r="O141" s="173"/>
    </row>
    <row r="142" spans="1:15">
      <c r="A142" s="160" t="s">
        <v>53</v>
      </c>
      <c r="B142" s="170">
        <f t="shared" si="36"/>
        <v>1</v>
      </c>
      <c r="C142" s="169">
        <v>0</v>
      </c>
      <c r="D142" s="169">
        <v>0</v>
      </c>
      <c r="E142" s="169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1</v>
      </c>
      <c r="L142" s="169">
        <v>0</v>
      </c>
      <c r="M142" s="169">
        <v>0</v>
      </c>
      <c r="N142" s="169">
        <v>0</v>
      </c>
      <c r="O142" s="173"/>
    </row>
    <row r="143" spans="1:15">
      <c r="A143" s="160" t="s">
        <v>55</v>
      </c>
      <c r="B143" s="170">
        <f t="shared" si="36"/>
        <v>1</v>
      </c>
      <c r="C143" s="169">
        <v>0</v>
      </c>
      <c r="D143" s="169">
        <v>0</v>
      </c>
      <c r="E143" s="169">
        <v>0</v>
      </c>
      <c r="F143" s="169">
        <v>0</v>
      </c>
      <c r="G143" s="169">
        <v>0</v>
      </c>
      <c r="H143" s="169">
        <v>0</v>
      </c>
      <c r="I143" s="169">
        <v>0</v>
      </c>
      <c r="J143" s="169">
        <v>0</v>
      </c>
      <c r="K143" s="169">
        <v>0</v>
      </c>
      <c r="L143" s="169">
        <v>0</v>
      </c>
      <c r="M143" s="169">
        <v>1</v>
      </c>
      <c r="N143" s="169">
        <v>0</v>
      </c>
      <c r="O143" s="173"/>
    </row>
    <row r="144" spans="1:15">
      <c r="A144" s="160" t="s">
        <v>63</v>
      </c>
      <c r="B144" s="170">
        <f t="shared" si="36"/>
        <v>1</v>
      </c>
      <c r="C144" s="169">
        <v>0</v>
      </c>
      <c r="D144" s="169">
        <v>0</v>
      </c>
      <c r="E144" s="169">
        <v>0</v>
      </c>
      <c r="F144" s="169">
        <v>0</v>
      </c>
      <c r="G144" s="169">
        <v>0</v>
      </c>
      <c r="H144" s="169">
        <v>0</v>
      </c>
      <c r="I144" s="169">
        <v>1</v>
      </c>
      <c r="J144" s="169">
        <v>0</v>
      </c>
      <c r="K144" s="169">
        <v>0</v>
      </c>
      <c r="L144" s="169">
        <v>0</v>
      </c>
      <c r="M144" s="169">
        <v>0</v>
      </c>
      <c r="N144" s="169">
        <v>0</v>
      </c>
      <c r="O144" s="173"/>
    </row>
    <row r="145" spans="1:15" s="166" customFormat="1">
      <c r="A145" s="159" t="s">
        <v>15</v>
      </c>
      <c r="B145" s="170">
        <f t="shared" si="36"/>
        <v>3</v>
      </c>
      <c r="C145" s="170">
        <f>SUM(C146:C147)</f>
        <v>0</v>
      </c>
      <c r="D145" s="170">
        <f t="shared" ref="D145:N145" si="39">SUM(D146:D147)</f>
        <v>1</v>
      </c>
      <c r="E145" s="170">
        <f t="shared" si="39"/>
        <v>0</v>
      </c>
      <c r="F145" s="170">
        <f t="shared" si="39"/>
        <v>0</v>
      </c>
      <c r="G145" s="170">
        <f t="shared" si="39"/>
        <v>0</v>
      </c>
      <c r="H145" s="170">
        <f t="shared" si="39"/>
        <v>0</v>
      </c>
      <c r="I145" s="170">
        <f t="shared" si="39"/>
        <v>0</v>
      </c>
      <c r="J145" s="170">
        <f t="shared" si="39"/>
        <v>0</v>
      </c>
      <c r="K145" s="170">
        <f t="shared" si="39"/>
        <v>0</v>
      </c>
      <c r="L145" s="170">
        <f t="shared" si="39"/>
        <v>1</v>
      </c>
      <c r="M145" s="170">
        <f t="shared" si="39"/>
        <v>1</v>
      </c>
      <c r="N145" s="170">
        <f t="shared" si="39"/>
        <v>0</v>
      </c>
      <c r="O145" s="173"/>
    </row>
    <row r="146" spans="1:15">
      <c r="A146" s="160" t="s">
        <v>54</v>
      </c>
      <c r="B146" s="170">
        <f t="shared" si="36"/>
        <v>2</v>
      </c>
      <c r="C146" s="169">
        <v>0</v>
      </c>
      <c r="D146" s="169">
        <v>1</v>
      </c>
      <c r="E146" s="169">
        <v>0</v>
      </c>
      <c r="F146" s="169">
        <v>0</v>
      </c>
      <c r="G146" s="169">
        <v>0</v>
      </c>
      <c r="H146" s="169">
        <v>0</v>
      </c>
      <c r="I146" s="169">
        <v>0</v>
      </c>
      <c r="J146" s="169">
        <v>0</v>
      </c>
      <c r="K146" s="169">
        <v>0</v>
      </c>
      <c r="L146" s="169">
        <v>1</v>
      </c>
      <c r="M146" s="169">
        <v>0</v>
      </c>
      <c r="N146" s="169">
        <v>0</v>
      </c>
      <c r="O146" s="173"/>
    </row>
    <row r="147" spans="1:15">
      <c r="A147" s="160" t="s">
        <v>56</v>
      </c>
      <c r="B147" s="170">
        <f t="shared" si="36"/>
        <v>1</v>
      </c>
      <c r="C147" s="169">
        <v>0</v>
      </c>
      <c r="D147" s="169">
        <v>0</v>
      </c>
      <c r="E147" s="169">
        <v>0</v>
      </c>
      <c r="F147" s="169">
        <v>0</v>
      </c>
      <c r="G147" s="169">
        <v>0</v>
      </c>
      <c r="H147" s="169">
        <v>0</v>
      </c>
      <c r="I147" s="169">
        <v>0</v>
      </c>
      <c r="J147" s="169">
        <v>0</v>
      </c>
      <c r="K147" s="169">
        <v>0</v>
      </c>
      <c r="L147" s="169">
        <v>0</v>
      </c>
      <c r="M147" s="169">
        <v>1</v>
      </c>
      <c r="N147" s="169">
        <v>0</v>
      </c>
      <c r="O147" s="173"/>
    </row>
    <row r="148" spans="1:15">
      <c r="A148" s="159" t="s">
        <v>16</v>
      </c>
      <c r="B148" s="170">
        <f t="shared" si="36"/>
        <v>87</v>
      </c>
      <c r="C148" s="170">
        <f>C149+C156+C158</f>
        <v>9</v>
      </c>
      <c r="D148" s="170">
        <f t="shared" ref="D148:N148" si="40">D149+D156+D158</f>
        <v>16</v>
      </c>
      <c r="E148" s="170">
        <f t="shared" si="40"/>
        <v>15</v>
      </c>
      <c r="F148" s="170">
        <f t="shared" si="40"/>
        <v>9</v>
      </c>
      <c r="G148" s="170">
        <f t="shared" si="40"/>
        <v>6</v>
      </c>
      <c r="H148" s="170">
        <f t="shared" si="40"/>
        <v>8</v>
      </c>
      <c r="I148" s="170">
        <f t="shared" si="40"/>
        <v>2</v>
      </c>
      <c r="J148" s="170">
        <f t="shared" si="40"/>
        <v>1</v>
      </c>
      <c r="K148" s="170">
        <f t="shared" si="40"/>
        <v>6</v>
      </c>
      <c r="L148" s="170">
        <f t="shared" si="40"/>
        <v>1</v>
      </c>
      <c r="M148" s="170">
        <f t="shared" si="40"/>
        <v>5</v>
      </c>
      <c r="N148" s="170">
        <f t="shared" si="40"/>
        <v>9</v>
      </c>
      <c r="O148" s="173"/>
    </row>
    <row r="149" spans="1:15" s="166" customFormat="1">
      <c r="A149" s="161" t="s">
        <v>16</v>
      </c>
      <c r="B149" s="170">
        <f t="shared" si="36"/>
        <v>84</v>
      </c>
      <c r="C149" s="170">
        <f>SUM(C150:C155)</f>
        <v>9</v>
      </c>
      <c r="D149" s="170">
        <f t="shared" ref="D149:N149" si="41">SUM(D150:D155)</f>
        <v>16</v>
      </c>
      <c r="E149" s="170">
        <f t="shared" si="41"/>
        <v>15</v>
      </c>
      <c r="F149" s="170">
        <f t="shared" si="41"/>
        <v>9</v>
      </c>
      <c r="G149" s="170">
        <f t="shared" si="41"/>
        <v>4</v>
      </c>
      <c r="H149" s="170">
        <f t="shared" si="41"/>
        <v>7</v>
      </c>
      <c r="I149" s="170">
        <f t="shared" si="41"/>
        <v>2</v>
      </c>
      <c r="J149" s="170">
        <f t="shared" si="41"/>
        <v>1</v>
      </c>
      <c r="K149" s="170">
        <f t="shared" si="41"/>
        <v>6</v>
      </c>
      <c r="L149" s="170">
        <f t="shared" si="41"/>
        <v>1</v>
      </c>
      <c r="M149" s="170">
        <f t="shared" si="41"/>
        <v>5</v>
      </c>
      <c r="N149" s="170">
        <f t="shared" si="41"/>
        <v>9</v>
      </c>
      <c r="O149" s="173"/>
    </row>
    <row r="150" spans="1:15">
      <c r="A150" s="160" t="s">
        <v>51</v>
      </c>
      <c r="B150" s="170">
        <f t="shared" si="36"/>
        <v>5</v>
      </c>
      <c r="C150" s="169">
        <v>0</v>
      </c>
      <c r="D150" s="169">
        <v>0</v>
      </c>
      <c r="E150" s="169">
        <v>0</v>
      </c>
      <c r="F150" s="169">
        <v>1</v>
      </c>
      <c r="G150" s="169">
        <v>0</v>
      </c>
      <c r="H150" s="169">
        <v>1</v>
      </c>
      <c r="I150" s="169">
        <v>0</v>
      </c>
      <c r="J150" s="169">
        <v>0</v>
      </c>
      <c r="K150" s="169">
        <v>2</v>
      </c>
      <c r="L150" s="169">
        <v>1</v>
      </c>
      <c r="M150" s="169">
        <v>0</v>
      </c>
      <c r="N150" s="169">
        <v>0</v>
      </c>
      <c r="O150" s="173"/>
    </row>
    <row r="151" spans="1:15">
      <c r="A151" s="160" t="s">
        <v>55</v>
      </c>
      <c r="B151" s="170">
        <f t="shared" si="36"/>
        <v>17</v>
      </c>
      <c r="C151" s="169">
        <v>5</v>
      </c>
      <c r="D151" s="169">
        <v>6</v>
      </c>
      <c r="E151" s="169">
        <v>3</v>
      </c>
      <c r="F151" s="169">
        <v>0</v>
      </c>
      <c r="G151" s="169">
        <v>0</v>
      </c>
      <c r="H151" s="169">
        <v>0</v>
      </c>
      <c r="I151" s="169">
        <v>0</v>
      </c>
      <c r="J151" s="169">
        <v>0</v>
      </c>
      <c r="K151" s="169">
        <v>0</v>
      </c>
      <c r="L151" s="169">
        <v>0</v>
      </c>
      <c r="M151" s="169">
        <v>2</v>
      </c>
      <c r="N151" s="169">
        <v>1</v>
      </c>
      <c r="O151" s="173"/>
    </row>
    <row r="152" spans="1:15">
      <c r="A152" s="160" t="s">
        <v>67</v>
      </c>
      <c r="B152" s="170">
        <f t="shared" si="36"/>
        <v>1</v>
      </c>
      <c r="C152" s="169">
        <v>0</v>
      </c>
      <c r="D152" s="169">
        <v>0</v>
      </c>
      <c r="E152" s="169">
        <v>0</v>
      </c>
      <c r="F152" s="169">
        <v>1</v>
      </c>
      <c r="G152" s="169">
        <v>0</v>
      </c>
      <c r="H152" s="169">
        <v>0</v>
      </c>
      <c r="I152" s="169">
        <v>0</v>
      </c>
      <c r="J152" s="169">
        <v>0</v>
      </c>
      <c r="K152" s="169">
        <v>0</v>
      </c>
      <c r="L152" s="169">
        <v>0</v>
      </c>
      <c r="M152" s="169">
        <v>0</v>
      </c>
      <c r="N152" s="169">
        <v>0</v>
      </c>
      <c r="O152" s="173"/>
    </row>
    <row r="153" spans="1:15">
      <c r="A153" s="160" t="s">
        <v>56</v>
      </c>
      <c r="B153" s="170">
        <f t="shared" si="36"/>
        <v>13</v>
      </c>
      <c r="C153" s="169">
        <v>0</v>
      </c>
      <c r="D153" s="169">
        <v>0</v>
      </c>
      <c r="E153" s="169">
        <v>0</v>
      </c>
      <c r="F153" s="169">
        <v>0</v>
      </c>
      <c r="G153" s="169">
        <v>1</v>
      </c>
      <c r="H153" s="169">
        <v>2</v>
      </c>
      <c r="I153" s="169">
        <v>2</v>
      </c>
      <c r="J153" s="169">
        <v>1</v>
      </c>
      <c r="K153" s="169">
        <v>3</v>
      </c>
      <c r="L153" s="169">
        <v>0</v>
      </c>
      <c r="M153" s="169">
        <v>2</v>
      </c>
      <c r="N153" s="169">
        <v>2</v>
      </c>
      <c r="O153" s="173"/>
    </row>
    <row r="154" spans="1:15">
      <c r="A154" s="160" t="s">
        <v>52</v>
      </c>
      <c r="B154" s="170">
        <f t="shared" si="36"/>
        <v>46</v>
      </c>
      <c r="C154" s="169">
        <v>4</v>
      </c>
      <c r="D154" s="169">
        <v>10</v>
      </c>
      <c r="E154" s="169">
        <v>11</v>
      </c>
      <c r="F154" s="169">
        <v>7</v>
      </c>
      <c r="G154" s="169">
        <v>3</v>
      </c>
      <c r="H154" s="169">
        <v>4</v>
      </c>
      <c r="I154" s="169">
        <v>0</v>
      </c>
      <c r="J154" s="169">
        <v>0</v>
      </c>
      <c r="K154" s="169">
        <v>0</v>
      </c>
      <c r="L154" s="169">
        <v>0</v>
      </c>
      <c r="M154" s="169">
        <v>1</v>
      </c>
      <c r="N154" s="169">
        <v>6</v>
      </c>
      <c r="O154" s="173"/>
    </row>
    <row r="155" spans="1:15">
      <c r="A155" s="160" t="s">
        <v>68</v>
      </c>
      <c r="B155" s="170">
        <f t="shared" si="36"/>
        <v>2</v>
      </c>
      <c r="C155" s="169">
        <v>0</v>
      </c>
      <c r="D155" s="169">
        <v>0</v>
      </c>
      <c r="E155" s="169">
        <v>1</v>
      </c>
      <c r="F155" s="169">
        <v>0</v>
      </c>
      <c r="G155" s="169">
        <v>0</v>
      </c>
      <c r="H155" s="169">
        <v>0</v>
      </c>
      <c r="I155" s="169">
        <v>0</v>
      </c>
      <c r="J155" s="169">
        <v>0</v>
      </c>
      <c r="K155" s="169">
        <v>1</v>
      </c>
      <c r="L155" s="169">
        <v>0</v>
      </c>
      <c r="M155" s="169">
        <v>0</v>
      </c>
      <c r="N155" s="169">
        <v>0</v>
      </c>
      <c r="O155" s="173"/>
    </row>
    <row r="156" spans="1:15" s="166" customFormat="1">
      <c r="A156" s="161" t="s">
        <v>286</v>
      </c>
      <c r="B156" s="170">
        <f t="shared" si="36"/>
        <v>1</v>
      </c>
      <c r="C156" s="170">
        <f>SUM(C157)</f>
        <v>0</v>
      </c>
      <c r="D156" s="170">
        <f t="shared" ref="D156:N156" si="42">SUM(D157)</f>
        <v>0</v>
      </c>
      <c r="E156" s="170">
        <f t="shared" si="42"/>
        <v>0</v>
      </c>
      <c r="F156" s="170">
        <f t="shared" si="42"/>
        <v>0</v>
      </c>
      <c r="G156" s="170">
        <f t="shared" si="42"/>
        <v>1</v>
      </c>
      <c r="H156" s="170">
        <f t="shared" si="42"/>
        <v>0</v>
      </c>
      <c r="I156" s="170">
        <f t="shared" si="42"/>
        <v>0</v>
      </c>
      <c r="J156" s="170">
        <f t="shared" si="42"/>
        <v>0</v>
      </c>
      <c r="K156" s="170">
        <f t="shared" si="42"/>
        <v>0</v>
      </c>
      <c r="L156" s="170">
        <f t="shared" si="42"/>
        <v>0</v>
      </c>
      <c r="M156" s="170">
        <f t="shared" si="42"/>
        <v>0</v>
      </c>
      <c r="N156" s="170">
        <f t="shared" si="42"/>
        <v>0</v>
      </c>
      <c r="O156" s="173"/>
    </row>
    <row r="157" spans="1:15">
      <c r="A157" s="160" t="s">
        <v>51</v>
      </c>
      <c r="B157" s="170">
        <f t="shared" si="36"/>
        <v>1</v>
      </c>
      <c r="C157" s="169">
        <v>0</v>
      </c>
      <c r="D157" s="169">
        <v>0</v>
      </c>
      <c r="E157" s="169">
        <v>0</v>
      </c>
      <c r="F157" s="169">
        <v>0</v>
      </c>
      <c r="G157" s="169">
        <v>1</v>
      </c>
      <c r="H157" s="169">
        <v>0</v>
      </c>
      <c r="I157" s="169">
        <v>0</v>
      </c>
      <c r="J157" s="169">
        <v>0</v>
      </c>
      <c r="K157" s="169">
        <v>0</v>
      </c>
      <c r="L157" s="169">
        <v>0</v>
      </c>
      <c r="M157" s="169">
        <v>0</v>
      </c>
      <c r="N157" s="169">
        <v>0</v>
      </c>
      <c r="O157" s="173"/>
    </row>
    <row r="158" spans="1:15" s="166" customFormat="1">
      <c r="A158" s="161" t="s">
        <v>65</v>
      </c>
      <c r="B158" s="170">
        <f t="shared" si="36"/>
        <v>2</v>
      </c>
      <c r="C158" s="170">
        <f>SUM(C159)</f>
        <v>0</v>
      </c>
      <c r="D158" s="170">
        <f t="shared" ref="D158:N158" si="43">SUM(D159)</f>
        <v>0</v>
      </c>
      <c r="E158" s="170">
        <f t="shared" si="43"/>
        <v>0</v>
      </c>
      <c r="F158" s="170">
        <f t="shared" si="43"/>
        <v>0</v>
      </c>
      <c r="G158" s="170">
        <f t="shared" si="43"/>
        <v>1</v>
      </c>
      <c r="H158" s="170">
        <f t="shared" si="43"/>
        <v>1</v>
      </c>
      <c r="I158" s="170">
        <f t="shared" si="43"/>
        <v>0</v>
      </c>
      <c r="J158" s="170">
        <f t="shared" si="43"/>
        <v>0</v>
      </c>
      <c r="K158" s="170">
        <f t="shared" si="43"/>
        <v>0</v>
      </c>
      <c r="L158" s="170">
        <f t="shared" si="43"/>
        <v>0</v>
      </c>
      <c r="M158" s="170">
        <f t="shared" si="43"/>
        <v>0</v>
      </c>
      <c r="N158" s="170">
        <f t="shared" si="43"/>
        <v>0</v>
      </c>
      <c r="O158" s="173"/>
    </row>
    <row r="159" spans="1:15">
      <c r="A159" s="160" t="s">
        <v>51</v>
      </c>
      <c r="B159" s="170">
        <f t="shared" si="36"/>
        <v>2</v>
      </c>
      <c r="C159" s="169">
        <v>0</v>
      </c>
      <c r="D159" s="169">
        <v>0</v>
      </c>
      <c r="E159" s="169">
        <v>0</v>
      </c>
      <c r="F159" s="169">
        <v>0</v>
      </c>
      <c r="G159" s="169">
        <v>1</v>
      </c>
      <c r="H159" s="169">
        <v>1</v>
      </c>
      <c r="I159" s="169">
        <v>0</v>
      </c>
      <c r="J159" s="169">
        <v>0</v>
      </c>
      <c r="K159" s="169">
        <v>0</v>
      </c>
      <c r="L159" s="169">
        <v>0</v>
      </c>
      <c r="M159" s="169">
        <v>0</v>
      </c>
      <c r="N159" s="169">
        <v>0</v>
      </c>
      <c r="O159" s="173"/>
    </row>
    <row r="160" spans="1:15" s="166" customFormat="1">
      <c r="A160" s="159" t="s">
        <v>17</v>
      </c>
      <c r="B160" s="170">
        <f t="shared" si="36"/>
        <v>1</v>
      </c>
      <c r="C160" s="170">
        <f>SUM(C161)</f>
        <v>0</v>
      </c>
      <c r="D160" s="170">
        <f t="shared" ref="D160:N160" si="44">SUM(D161)</f>
        <v>0</v>
      </c>
      <c r="E160" s="170">
        <f t="shared" si="44"/>
        <v>0</v>
      </c>
      <c r="F160" s="170">
        <f t="shared" si="44"/>
        <v>0</v>
      </c>
      <c r="G160" s="170">
        <f t="shared" si="44"/>
        <v>0</v>
      </c>
      <c r="H160" s="170">
        <f t="shared" si="44"/>
        <v>0</v>
      </c>
      <c r="I160" s="170">
        <f t="shared" si="44"/>
        <v>1</v>
      </c>
      <c r="J160" s="170">
        <f t="shared" si="44"/>
        <v>0</v>
      </c>
      <c r="K160" s="170">
        <f t="shared" si="44"/>
        <v>0</v>
      </c>
      <c r="L160" s="170">
        <f t="shared" si="44"/>
        <v>0</v>
      </c>
      <c r="M160" s="170">
        <f t="shared" si="44"/>
        <v>0</v>
      </c>
      <c r="N160" s="170">
        <f t="shared" si="44"/>
        <v>0</v>
      </c>
      <c r="O160" s="173"/>
    </row>
    <row r="161" spans="1:15">
      <c r="A161" s="160" t="s">
        <v>54</v>
      </c>
      <c r="B161" s="170">
        <f t="shared" si="36"/>
        <v>1</v>
      </c>
      <c r="C161" s="169">
        <v>0</v>
      </c>
      <c r="D161" s="169">
        <v>0</v>
      </c>
      <c r="E161" s="169">
        <v>0</v>
      </c>
      <c r="F161" s="169">
        <v>0</v>
      </c>
      <c r="G161" s="169">
        <v>0</v>
      </c>
      <c r="H161" s="169">
        <v>0</v>
      </c>
      <c r="I161" s="169">
        <v>1</v>
      </c>
      <c r="J161" s="169">
        <v>0</v>
      </c>
      <c r="K161" s="169">
        <v>0</v>
      </c>
      <c r="L161" s="169">
        <v>0</v>
      </c>
      <c r="M161" s="169">
        <v>0</v>
      </c>
      <c r="N161" s="169">
        <v>0</v>
      </c>
      <c r="O161" s="173"/>
    </row>
    <row r="162" spans="1:15" s="166" customFormat="1">
      <c r="A162" s="159" t="s">
        <v>18</v>
      </c>
      <c r="B162" s="170">
        <f t="shared" si="36"/>
        <v>12</v>
      </c>
      <c r="C162" s="170">
        <f>SUM(C163:C164)</f>
        <v>0</v>
      </c>
      <c r="D162" s="170">
        <f t="shared" ref="D162:N162" si="45">SUM(D163:D164)</f>
        <v>0</v>
      </c>
      <c r="E162" s="170">
        <f t="shared" si="45"/>
        <v>1</v>
      </c>
      <c r="F162" s="170">
        <f t="shared" si="45"/>
        <v>1</v>
      </c>
      <c r="G162" s="170">
        <f t="shared" si="45"/>
        <v>0</v>
      </c>
      <c r="H162" s="170">
        <f t="shared" si="45"/>
        <v>1</v>
      </c>
      <c r="I162" s="170">
        <f t="shared" si="45"/>
        <v>0</v>
      </c>
      <c r="J162" s="170">
        <f t="shared" si="45"/>
        <v>1</v>
      </c>
      <c r="K162" s="170">
        <f t="shared" si="45"/>
        <v>1</v>
      </c>
      <c r="L162" s="170">
        <f t="shared" si="45"/>
        <v>2</v>
      </c>
      <c r="M162" s="170">
        <f t="shared" si="45"/>
        <v>4</v>
      </c>
      <c r="N162" s="170">
        <f t="shared" si="45"/>
        <v>1</v>
      </c>
      <c r="O162" s="173"/>
    </row>
    <row r="163" spans="1:15">
      <c r="A163" s="160" t="s">
        <v>51</v>
      </c>
      <c r="B163" s="170">
        <f t="shared" si="36"/>
        <v>1</v>
      </c>
      <c r="C163" s="169">
        <v>0</v>
      </c>
      <c r="D163" s="169">
        <v>0</v>
      </c>
      <c r="E163" s="169">
        <v>1</v>
      </c>
      <c r="F163" s="169">
        <v>0</v>
      </c>
      <c r="G163" s="169">
        <v>0</v>
      </c>
      <c r="H163" s="169">
        <v>0</v>
      </c>
      <c r="I163" s="169">
        <v>0</v>
      </c>
      <c r="J163" s="169">
        <v>0</v>
      </c>
      <c r="K163" s="169">
        <v>0</v>
      </c>
      <c r="L163" s="169">
        <v>0</v>
      </c>
      <c r="M163" s="169">
        <v>0</v>
      </c>
      <c r="N163" s="169">
        <v>0</v>
      </c>
      <c r="O163" s="173"/>
    </row>
    <row r="164" spans="1:15">
      <c r="A164" s="160" t="s">
        <v>56</v>
      </c>
      <c r="B164" s="170">
        <f t="shared" si="36"/>
        <v>11</v>
      </c>
      <c r="C164" s="169">
        <v>0</v>
      </c>
      <c r="D164" s="169">
        <v>0</v>
      </c>
      <c r="E164" s="169">
        <v>0</v>
      </c>
      <c r="F164" s="169">
        <v>1</v>
      </c>
      <c r="G164" s="169">
        <v>0</v>
      </c>
      <c r="H164" s="169">
        <v>1</v>
      </c>
      <c r="I164" s="169">
        <v>0</v>
      </c>
      <c r="J164" s="169">
        <v>1</v>
      </c>
      <c r="K164" s="169">
        <v>1</v>
      </c>
      <c r="L164" s="169">
        <v>2</v>
      </c>
      <c r="M164" s="169">
        <v>4</v>
      </c>
      <c r="N164" s="169">
        <v>1</v>
      </c>
      <c r="O164" s="173"/>
    </row>
    <row r="165" spans="1:15" s="166" customFormat="1">
      <c r="A165" s="159" t="s">
        <v>287</v>
      </c>
      <c r="B165" s="170">
        <f t="shared" si="36"/>
        <v>1</v>
      </c>
      <c r="C165" s="170">
        <f>SUM(C166)</f>
        <v>0</v>
      </c>
      <c r="D165" s="170">
        <f t="shared" ref="D165:N165" si="46">SUM(D166)</f>
        <v>0</v>
      </c>
      <c r="E165" s="170">
        <f t="shared" si="46"/>
        <v>0</v>
      </c>
      <c r="F165" s="170">
        <f t="shared" si="46"/>
        <v>0</v>
      </c>
      <c r="G165" s="170">
        <f t="shared" si="46"/>
        <v>0</v>
      </c>
      <c r="H165" s="170">
        <f t="shared" si="46"/>
        <v>0</v>
      </c>
      <c r="I165" s="170">
        <f t="shared" si="46"/>
        <v>0</v>
      </c>
      <c r="J165" s="170">
        <f t="shared" si="46"/>
        <v>1</v>
      </c>
      <c r="K165" s="170">
        <f t="shared" si="46"/>
        <v>0</v>
      </c>
      <c r="L165" s="170">
        <f t="shared" si="46"/>
        <v>0</v>
      </c>
      <c r="M165" s="170">
        <f t="shared" si="46"/>
        <v>0</v>
      </c>
      <c r="N165" s="170">
        <f t="shared" si="46"/>
        <v>0</v>
      </c>
      <c r="O165" s="173"/>
    </row>
    <row r="166" spans="1:15">
      <c r="A166" s="160" t="s">
        <v>51</v>
      </c>
      <c r="B166" s="170">
        <f t="shared" si="36"/>
        <v>1</v>
      </c>
      <c r="C166" s="169">
        <v>0</v>
      </c>
      <c r="D166" s="169">
        <v>0</v>
      </c>
      <c r="E166" s="169">
        <v>0</v>
      </c>
      <c r="F166" s="169">
        <v>0</v>
      </c>
      <c r="G166" s="169">
        <v>0</v>
      </c>
      <c r="H166" s="169">
        <v>0</v>
      </c>
      <c r="I166" s="169">
        <v>0</v>
      </c>
      <c r="J166" s="169">
        <v>1</v>
      </c>
      <c r="K166" s="169">
        <v>0</v>
      </c>
      <c r="L166" s="169">
        <v>0</v>
      </c>
      <c r="M166" s="169">
        <v>0</v>
      </c>
      <c r="N166" s="169">
        <v>0</v>
      </c>
      <c r="O166" s="173"/>
    </row>
    <row r="167" spans="1:15" s="166" customFormat="1">
      <c r="A167" s="159" t="s">
        <v>243</v>
      </c>
      <c r="B167" s="170">
        <f t="shared" si="36"/>
        <v>5</v>
      </c>
      <c r="C167" s="170">
        <f>SUM(C168:C170)</f>
        <v>0</v>
      </c>
      <c r="D167" s="170">
        <f t="shared" ref="D167:N167" si="47">SUM(D168:D170)</f>
        <v>0</v>
      </c>
      <c r="E167" s="170">
        <f t="shared" si="47"/>
        <v>2</v>
      </c>
      <c r="F167" s="170">
        <f t="shared" si="47"/>
        <v>0</v>
      </c>
      <c r="G167" s="170">
        <f t="shared" si="47"/>
        <v>0</v>
      </c>
      <c r="H167" s="170">
        <f t="shared" si="47"/>
        <v>0</v>
      </c>
      <c r="I167" s="170">
        <f t="shared" si="47"/>
        <v>0</v>
      </c>
      <c r="J167" s="170">
        <f t="shared" si="47"/>
        <v>0</v>
      </c>
      <c r="K167" s="170">
        <f t="shared" si="47"/>
        <v>1</v>
      </c>
      <c r="L167" s="170">
        <f t="shared" si="47"/>
        <v>1</v>
      </c>
      <c r="M167" s="170">
        <f t="shared" si="47"/>
        <v>1</v>
      </c>
      <c r="N167" s="170">
        <f t="shared" si="47"/>
        <v>0</v>
      </c>
      <c r="O167" s="173"/>
    </row>
    <row r="168" spans="1:15">
      <c r="A168" s="160" t="s">
        <v>53</v>
      </c>
      <c r="B168" s="170">
        <f t="shared" si="36"/>
        <v>1</v>
      </c>
      <c r="C168" s="169">
        <v>0</v>
      </c>
      <c r="D168" s="169">
        <v>0</v>
      </c>
      <c r="E168" s="169">
        <v>1</v>
      </c>
      <c r="F168" s="169">
        <v>0</v>
      </c>
      <c r="G168" s="169">
        <v>0</v>
      </c>
      <c r="H168" s="169">
        <v>0</v>
      </c>
      <c r="I168" s="169">
        <v>0</v>
      </c>
      <c r="J168" s="169">
        <v>0</v>
      </c>
      <c r="K168" s="169">
        <v>0</v>
      </c>
      <c r="L168" s="169">
        <v>0</v>
      </c>
      <c r="M168" s="169">
        <v>0</v>
      </c>
      <c r="N168" s="169">
        <v>0</v>
      </c>
      <c r="O168" s="173"/>
    </row>
    <row r="169" spans="1:15">
      <c r="A169" s="160" t="s">
        <v>51</v>
      </c>
      <c r="B169" s="170">
        <f t="shared" si="36"/>
        <v>3</v>
      </c>
      <c r="C169" s="169">
        <v>0</v>
      </c>
      <c r="D169" s="169">
        <v>0</v>
      </c>
      <c r="E169" s="169">
        <v>0</v>
      </c>
      <c r="F169" s="169">
        <v>0</v>
      </c>
      <c r="G169" s="169">
        <v>0</v>
      </c>
      <c r="H169" s="169">
        <v>0</v>
      </c>
      <c r="I169" s="169">
        <v>0</v>
      </c>
      <c r="J169" s="169">
        <v>0</v>
      </c>
      <c r="K169" s="169">
        <v>1</v>
      </c>
      <c r="L169" s="169">
        <v>1</v>
      </c>
      <c r="M169" s="169">
        <v>1</v>
      </c>
      <c r="N169" s="169">
        <v>0</v>
      </c>
      <c r="O169" s="173"/>
    </row>
    <row r="170" spans="1:15">
      <c r="A170" s="160" t="s">
        <v>63</v>
      </c>
      <c r="B170" s="170">
        <f t="shared" si="36"/>
        <v>1</v>
      </c>
      <c r="C170" s="169">
        <v>0</v>
      </c>
      <c r="D170" s="169">
        <v>0</v>
      </c>
      <c r="E170" s="169">
        <v>1</v>
      </c>
      <c r="F170" s="169">
        <v>0</v>
      </c>
      <c r="G170" s="169">
        <v>0</v>
      </c>
      <c r="H170" s="169">
        <v>0</v>
      </c>
      <c r="I170" s="169">
        <v>0</v>
      </c>
      <c r="J170" s="169">
        <v>0</v>
      </c>
      <c r="K170" s="169">
        <v>0</v>
      </c>
      <c r="L170" s="169">
        <v>0</v>
      </c>
      <c r="M170" s="169">
        <v>0</v>
      </c>
      <c r="N170" s="169">
        <v>0</v>
      </c>
      <c r="O170" s="173"/>
    </row>
    <row r="171" spans="1:15" s="166" customFormat="1">
      <c r="A171" s="159" t="s">
        <v>96</v>
      </c>
      <c r="B171" s="170">
        <f t="shared" si="36"/>
        <v>4</v>
      </c>
      <c r="C171" s="170">
        <f>SUM(C172)</f>
        <v>0</v>
      </c>
      <c r="D171" s="170">
        <f t="shared" ref="D171:N171" si="48">SUM(D172)</f>
        <v>0</v>
      </c>
      <c r="E171" s="170">
        <f t="shared" si="48"/>
        <v>0</v>
      </c>
      <c r="F171" s="170">
        <f t="shared" si="48"/>
        <v>0</v>
      </c>
      <c r="G171" s="170">
        <f t="shared" si="48"/>
        <v>0</v>
      </c>
      <c r="H171" s="170">
        <f t="shared" si="48"/>
        <v>0</v>
      </c>
      <c r="I171" s="170">
        <f t="shared" si="48"/>
        <v>0</v>
      </c>
      <c r="J171" s="170">
        <f t="shared" si="48"/>
        <v>1</v>
      </c>
      <c r="K171" s="170">
        <f t="shared" si="48"/>
        <v>1</v>
      </c>
      <c r="L171" s="170">
        <f t="shared" si="48"/>
        <v>0</v>
      </c>
      <c r="M171" s="170">
        <f t="shared" si="48"/>
        <v>2</v>
      </c>
      <c r="N171" s="170">
        <f t="shared" si="48"/>
        <v>0</v>
      </c>
      <c r="O171" s="173"/>
    </row>
    <row r="172" spans="1:15">
      <c r="A172" s="160" t="s">
        <v>51</v>
      </c>
      <c r="B172" s="170">
        <f t="shared" si="36"/>
        <v>4</v>
      </c>
      <c r="C172" s="169">
        <v>0</v>
      </c>
      <c r="D172" s="169">
        <v>0</v>
      </c>
      <c r="E172" s="169">
        <v>0</v>
      </c>
      <c r="F172" s="169">
        <v>0</v>
      </c>
      <c r="G172" s="169">
        <v>0</v>
      </c>
      <c r="H172" s="169">
        <v>0</v>
      </c>
      <c r="I172" s="169">
        <v>0</v>
      </c>
      <c r="J172" s="169">
        <v>1</v>
      </c>
      <c r="K172" s="169">
        <v>1</v>
      </c>
      <c r="L172" s="169">
        <v>0</v>
      </c>
      <c r="M172" s="169">
        <v>2</v>
      </c>
      <c r="N172" s="169">
        <v>0</v>
      </c>
      <c r="O172" s="173"/>
    </row>
    <row r="173" spans="1:15" s="166" customFormat="1">
      <c r="A173" s="159" t="s">
        <v>97</v>
      </c>
      <c r="B173" s="170">
        <f t="shared" si="36"/>
        <v>3</v>
      </c>
      <c r="C173" s="170">
        <f>SUM(C174:C175)</f>
        <v>0</v>
      </c>
      <c r="D173" s="170">
        <f t="shared" ref="D173:N173" si="49">SUM(D174:D175)</f>
        <v>0</v>
      </c>
      <c r="E173" s="170">
        <f t="shared" si="49"/>
        <v>0</v>
      </c>
      <c r="F173" s="170">
        <f t="shared" si="49"/>
        <v>0</v>
      </c>
      <c r="G173" s="170">
        <f t="shared" si="49"/>
        <v>0</v>
      </c>
      <c r="H173" s="170">
        <f t="shared" si="49"/>
        <v>1</v>
      </c>
      <c r="I173" s="170">
        <f t="shared" si="49"/>
        <v>0</v>
      </c>
      <c r="J173" s="170">
        <f t="shared" si="49"/>
        <v>0</v>
      </c>
      <c r="K173" s="170">
        <f t="shared" si="49"/>
        <v>1</v>
      </c>
      <c r="L173" s="170">
        <f t="shared" si="49"/>
        <v>1</v>
      </c>
      <c r="M173" s="170">
        <f t="shared" si="49"/>
        <v>0</v>
      </c>
      <c r="N173" s="170">
        <f t="shared" si="49"/>
        <v>0</v>
      </c>
      <c r="O173" s="173"/>
    </row>
    <row r="174" spans="1:15">
      <c r="A174" s="160" t="s">
        <v>51</v>
      </c>
      <c r="B174" s="170">
        <f t="shared" si="36"/>
        <v>1</v>
      </c>
      <c r="C174" s="169">
        <v>0</v>
      </c>
      <c r="D174" s="169">
        <v>0</v>
      </c>
      <c r="E174" s="169">
        <v>0</v>
      </c>
      <c r="F174" s="169">
        <v>0</v>
      </c>
      <c r="G174" s="169">
        <v>0</v>
      </c>
      <c r="H174" s="169">
        <v>1</v>
      </c>
      <c r="I174" s="169">
        <v>0</v>
      </c>
      <c r="J174" s="169">
        <v>0</v>
      </c>
      <c r="K174" s="169">
        <v>0</v>
      </c>
      <c r="L174" s="169">
        <v>0</v>
      </c>
      <c r="M174" s="169">
        <v>0</v>
      </c>
      <c r="N174" s="169">
        <v>0</v>
      </c>
      <c r="O174" s="173"/>
    </row>
    <row r="175" spans="1:15">
      <c r="A175" s="160" t="s">
        <v>56</v>
      </c>
      <c r="B175" s="170">
        <f t="shared" si="36"/>
        <v>2</v>
      </c>
      <c r="C175" s="169">
        <v>0</v>
      </c>
      <c r="D175" s="169">
        <v>0</v>
      </c>
      <c r="E175" s="169">
        <v>0</v>
      </c>
      <c r="F175" s="169">
        <v>0</v>
      </c>
      <c r="G175" s="169">
        <v>0</v>
      </c>
      <c r="H175" s="169">
        <v>0</v>
      </c>
      <c r="I175" s="169">
        <v>0</v>
      </c>
      <c r="J175" s="169">
        <v>0</v>
      </c>
      <c r="K175" s="169">
        <v>1</v>
      </c>
      <c r="L175" s="169">
        <v>1</v>
      </c>
      <c r="M175" s="169">
        <v>0</v>
      </c>
      <c r="N175" s="169">
        <v>0</v>
      </c>
      <c r="O175" s="173"/>
    </row>
    <row r="176" spans="1:15" s="166" customFormat="1">
      <c r="A176" s="159" t="s">
        <v>100</v>
      </c>
      <c r="B176" s="170">
        <f t="shared" si="36"/>
        <v>3</v>
      </c>
      <c r="C176" s="170">
        <f>SUM(C177)</f>
        <v>0</v>
      </c>
      <c r="D176" s="170">
        <f t="shared" ref="D176:N176" si="50">SUM(D177)</f>
        <v>0</v>
      </c>
      <c r="E176" s="170">
        <f t="shared" si="50"/>
        <v>0</v>
      </c>
      <c r="F176" s="170">
        <f t="shared" si="50"/>
        <v>1</v>
      </c>
      <c r="G176" s="170">
        <f t="shared" si="50"/>
        <v>0</v>
      </c>
      <c r="H176" s="170">
        <f t="shared" si="50"/>
        <v>0</v>
      </c>
      <c r="I176" s="170">
        <f t="shared" si="50"/>
        <v>2</v>
      </c>
      <c r="J176" s="170">
        <f t="shared" si="50"/>
        <v>0</v>
      </c>
      <c r="K176" s="170">
        <f t="shared" si="50"/>
        <v>0</v>
      </c>
      <c r="L176" s="170">
        <f t="shared" si="50"/>
        <v>0</v>
      </c>
      <c r="M176" s="170">
        <f t="shared" si="50"/>
        <v>0</v>
      </c>
      <c r="N176" s="170">
        <f t="shared" si="50"/>
        <v>0</v>
      </c>
      <c r="O176" s="173"/>
    </row>
    <row r="177" spans="1:15">
      <c r="A177" s="160" t="s">
        <v>51</v>
      </c>
      <c r="B177" s="170">
        <f t="shared" si="36"/>
        <v>3</v>
      </c>
      <c r="C177" s="169">
        <v>0</v>
      </c>
      <c r="D177" s="169">
        <v>0</v>
      </c>
      <c r="E177" s="169">
        <v>0</v>
      </c>
      <c r="F177" s="169">
        <v>1</v>
      </c>
      <c r="G177" s="169">
        <v>0</v>
      </c>
      <c r="H177" s="169">
        <v>0</v>
      </c>
      <c r="I177" s="169">
        <v>2</v>
      </c>
      <c r="J177" s="169">
        <v>0</v>
      </c>
      <c r="K177" s="169">
        <v>0</v>
      </c>
      <c r="L177" s="169">
        <v>0</v>
      </c>
      <c r="M177" s="169">
        <v>0</v>
      </c>
      <c r="N177" s="169">
        <v>0</v>
      </c>
      <c r="O177" s="173"/>
    </row>
    <row r="178" spans="1:15" s="166" customFormat="1">
      <c r="A178" s="159" t="s">
        <v>178</v>
      </c>
      <c r="B178" s="170">
        <f t="shared" si="36"/>
        <v>19</v>
      </c>
      <c r="C178" s="170">
        <f>SUM(C179:C183)</f>
        <v>2</v>
      </c>
      <c r="D178" s="170">
        <f t="shared" ref="D178:N178" si="51">SUM(D179:D183)</f>
        <v>1</v>
      </c>
      <c r="E178" s="170">
        <f t="shared" si="51"/>
        <v>1</v>
      </c>
      <c r="F178" s="170">
        <f t="shared" si="51"/>
        <v>1</v>
      </c>
      <c r="G178" s="170">
        <f t="shared" si="51"/>
        <v>1</v>
      </c>
      <c r="H178" s="170">
        <f t="shared" si="51"/>
        <v>1</v>
      </c>
      <c r="I178" s="170">
        <f t="shared" si="51"/>
        <v>2</v>
      </c>
      <c r="J178" s="170">
        <f t="shared" si="51"/>
        <v>2</v>
      </c>
      <c r="K178" s="170">
        <f t="shared" si="51"/>
        <v>4</v>
      </c>
      <c r="L178" s="170">
        <f t="shared" si="51"/>
        <v>2</v>
      </c>
      <c r="M178" s="170">
        <f t="shared" si="51"/>
        <v>1</v>
      </c>
      <c r="N178" s="170">
        <f t="shared" si="51"/>
        <v>1</v>
      </c>
      <c r="O178" s="173"/>
    </row>
    <row r="179" spans="1:15">
      <c r="A179" s="160" t="s">
        <v>51</v>
      </c>
      <c r="B179" s="170">
        <f t="shared" si="36"/>
        <v>4</v>
      </c>
      <c r="C179" s="169">
        <v>0</v>
      </c>
      <c r="D179" s="169">
        <v>1</v>
      </c>
      <c r="E179" s="169">
        <v>0</v>
      </c>
      <c r="F179" s="169">
        <v>0</v>
      </c>
      <c r="G179" s="169">
        <v>0</v>
      </c>
      <c r="H179" s="169">
        <v>1</v>
      </c>
      <c r="I179" s="169">
        <v>0</v>
      </c>
      <c r="J179" s="169">
        <v>0</v>
      </c>
      <c r="K179" s="169">
        <v>2</v>
      </c>
      <c r="L179" s="169">
        <v>0</v>
      </c>
      <c r="M179" s="169">
        <v>0</v>
      </c>
      <c r="N179" s="169">
        <v>0</v>
      </c>
      <c r="O179" s="173"/>
    </row>
    <row r="180" spans="1:15">
      <c r="A180" s="160" t="s">
        <v>54</v>
      </c>
      <c r="B180" s="170">
        <f t="shared" si="36"/>
        <v>3</v>
      </c>
      <c r="C180" s="169">
        <v>1</v>
      </c>
      <c r="D180" s="169">
        <v>0</v>
      </c>
      <c r="E180" s="169">
        <v>0</v>
      </c>
      <c r="F180" s="169">
        <v>0</v>
      </c>
      <c r="G180" s="169">
        <v>0</v>
      </c>
      <c r="H180" s="169">
        <v>0</v>
      </c>
      <c r="I180" s="169">
        <v>0</v>
      </c>
      <c r="J180" s="169">
        <v>1</v>
      </c>
      <c r="K180" s="169">
        <v>0</v>
      </c>
      <c r="L180" s="169">
        <v>0</v>
      </c>
      <c r="M180" s="169">
        <v>1</v>
      </c>
      <c r="N180" s="169">
        <v>0</v>
      </c>
      <c r="O180" s="173"/>
    </row>
    <row r="181" spans="1:15">
      <c r="A181" s="160" t="s">
        <v>63</v>
      </c>
      <c r="B181" s="170">
        <f t="shared" si="36"/>
        <v>1</v>
      </c>
      <c r="C181" s="169">
        <v>0</v>
      </c>
      <c r="D181" s="169">
        <v>0</v>
      </c>
      <c r="E181" s="169">
        <v>0</v>
      </c>
      <c r="F181" s="169">
        <v>0</v>
      </c>
      <c r="G181" s="169">
        <v>1</v>
      </c>
      <c r="H181" s="169">
        <v>0</v>
      </c>
      <c r="I181" s="169">
        <v>0</v>
      </c>
      <c r="J181" s="169">
        <v>0</v>
      </c>
      <c r="K181" s="169">
        <v>0</v>
      </c>
      <c r="L181" s="169">
        <v>0</v>
      </c>
      <c r="M181" s="169">
        <v>0</v>
      </c>
      <c r="N181" s="169">
        <v>0</v>
      </c>
      <c r="O181" s="173"/>
    </row>
    <row r="182" spans="1:15">
      <c r="A182" s="160" t="s">
        <v>56</v>
      </c>
      <c r="B182" s="170">
        <f t="shared" si="36"/>
        <v>10</v>
      </c>
      <c r="C182" s="169">
        <v>1</v>
      </c>
      <c r="D182" s="169">
        <v>0</v>
      </c>
      <c r="E182" s="169">
        <v>1</v>
      </c>
      <c r="F182" s="169">
        <v>1</v>
      </c>
      <c r="G182" s="169">
        <v>0</v>
      </c>
      <c r="H182" s="169">
        <v>0</v>
      </c>
      <c r="I182" s="169">
        <v>2</v>
      </c>
      <c r="J182" s="169">
        <v>1</v>
      </c>
      <c r="K182" s="169">
        <v>2</v>
      </c>
      <c r="L182" s="169">
        <v>2</v>
      </c>
      <c r="M182" s="169">
        <v>0</v>
      </c>
      <c r="N182" s="169">
        <v>0</v>
      </c>
      <c r="O182" s="173"/>
    </row>
    <row r="183" spans="1:15">
      <c r="A183" s="160" t="s">
        <v>52</v>
      </c>
      <c r="B183" s="170">
        <f t="shared" si="36"/>
        <v>1</v>
      </c>
      <c r="C183" s="169">
        <v>0</v>
      </c>
      <c r="D183" s="169">
        <v>0</v>
      </c>
      <c r="E183" s="169">
        <v>0</v>
      </c>
      <c r="F183" s="169">
        <v>0</v>
      </c>
      <c r="G183" s="169">
        <v>0</v>
      </c>
      <c r="H183" s="169">
        <v>0</v>
      </c>
      <c r="I183" s="169">
        <v>0</v>
      </c>
      <c r="J183" s="169">
        <v>0</v>
      </c>
      <c r="K183" s="169">
        <v>0</v>
      </c>
      <c r="L183" s="169">
        <v>0</v>
      </c>
      <c r="M183" s="169">
        <v>0</v>
      </c>
      <c r="N183" s="169">
        <v>1</v>
      </c>
      <c r="O183" s="173"/>
    </row>
    <row r="184" spans="1:15" s="166" customFormat="1">
      <c r="A184" s="159" t="s">
        <v>20</v>
      </c>
      <c r="B184" s="170">
        <f t="shared" si="36"/>
        <v>26</v>
      </c>
      <c r="C184" s="170">
        <f>SUM(C185:C186)</f>
        <v>2</v>
      </c>
      <c r="D184" s="170">
        <f t="shared" ref="D184:N184" si="52">SUM(D185:D186)</f>
        <v>3</v>
      </c>
      <c r="E184" s="170">
        <f t="shared" si="52"/>
        <v>1</v>
      </c>
      <c r="F184" s="170">
        <f t="shared" si="52"/>
        <v>4</v>
      </c>
      <c r="G184" s="170">
        <f t="shared" si="52"/>
        <v>3</v>
      </c>
      <c r="H184" s="170">
        <f t="shared" si="52"/>
        <v>2</v>
      </c>
      <c r="I184" s="170">
        <f t="shared" si="52"/>
        <v>3</v>
      </c>
      <c r="J184" s="170">
        <f t="shared" si="52"/>
        <v>3</v>
      </c>
      <c r="K184" s="170">
        <f t="shared" si="52"/>
        <v>2</v>
      </c>
      <c r="L184" s="170">
        <f t="shared" si="52"/>
        <v>0</v>
      </c>
      <c r="M184" s="170">
        <f t="shared" si="52"/>
        <v>2</v>
      </c>
      <c r="N184" s="170">
        <f t="shared" si="52"/>
        <v>1</v>
      </c>
      <c r="O184" s="173"/>
    </row>
    <row r="185" spans="1:15">
      <c r="A185" s="160" t="s">
        <v>53</v>
      </c>
      <c r="B185" s="170">
        <f t="shared" si="36"/>
        <v>11</v>
      </c>
      <c r="C185" s="169">
        <v>1</v>
      </c>
      <c r="D185" s="169">
        <v>1</v>
      </c>
      <c r="E185" s="169">
        <v>0</v>
      </c>
      <c r="F185" s="169">
        <v>2</v>
      </c>
      <c r="G185" s="169">
        <v>1</v>
      </c>
      <c r="H185" s="169">
        <v>1</v>
      </c>
      <c r="I185" s="169">
        <v>1</v>
      </c>
      <c r="J185" s="169">
        <v>2</v>
      </c>
      <c r="K185" s="169">
        <v>1</v>
      </c>
      <c r="L185" s="169">
        <v>0</v>
      </c>
      <c r="M185" s="169">
        <v>0</v>
      </c>
      <c r="N185" s="169">
        <v>1</v>
      </c>
      <c r="O185" s="173"/>
    </row>
    <row r="186" spans="1:15">
      <c r="A186" s="160" t="s">
        <v>63</v>
      </c>
      <c r="B186" s="170">
        <f t="shared" si="36"/>
        <v>15</v>
      </c>
      <c r="C186" s="169">
        <v>1</v>
      </c>
      <c r="D186" s="169">
        <v>2</v>
      </c>
      <c r="E186" s="169">
        <v>1</v>
      </c>
      <c r="F186" s="169">
        <v>2</v>
      </c>
      <c r="G186" s="169">
        <v>2</v>
      </c>
      <c r="H186" s="169">
        <v>1</v>
      </c>
      <c r="I186" s="169">
        <v>2</v>
      </c>
      <c r="J186" s="169">
        <v>1</v>
      </c>
      <c r="K186" s="169">
        <v>1</v>
      </c>
      <c r="L186" s="169">
        <v>0</v>
      </c>
      <c r="M186" s="169">
        <v>2</v>
      </c>
      <c r="N186" s="169">
        <v>0</v>
      </c>
      <c r="O186" s="173"/>
    </row>
    <row r="187" spans="1:15" s="166" customFormat="1">
      <c r="A187" s="159" t="s">
        <v>312</v>
      </c>
      <c r="B187" s="170">
        <f t="shared" si="36"/>
        <v>1</v>
      </c>
      <c r="C187" s="170">
        <f>SUM(C188)</f>
        <v>0</v>
      </c>
      <c r="D187" s="170">
        <f t="shared" ref="D187:N187" si="53">SUM(D188)</f>
        <v>0</v>
      </c>
      <c r="E187" s="170">
        <f t="shared" si="53"/>
        <v>1</v>
      </c>
      <c r="F187" s="170">
        <f t="shared" si="53"/>
        <v>0</v>
      </c>
      <c r="G187" s="170">
        <f t="shared" si="53"/>
        <v>0</v>
      </c>
      <c r="H187" s="170">
        <f t="shared" si="53"/>
        <v>0</v>
      </c>
      <c r="I187" s="170">
        <f t="shared" si="53"/>
        <v>0</v>
      </c>
      <c r="J187" s="170">
        <f t="shared" si="53"/>
        <v>0</v>
      </c>
      <c r="K187" s="170">
        <f t="shared" si="53"/>
        <v>0</v>
      </c>
      <c r="L187" s="170">
        <f t="shared" si="53"/>
        <v>0</v>
      </c>
      <c r="M187" s="170">
        <f t="shared" si="53"/>
        <v>0</v>
      </c>
      <c r="N187" s="170">
        <f t="shared" si="53"/>
        <v>0</v>
      </c>
      <c r="O187" s="173"/>
    </row>
    <row r="188" spans="1:15">
      <c r="A188" s="160" t="s">
        <v>51</v>
      </c>
      <c r="B188" s="170">
        <f t="shared" si="36"/>
        <v>1</v>
      </c>
      <c r="C188" s="169">
        <v>0</v>
      </c>
      <c r="D188" s="169">
        <v>0</v>
      </c>
      <c r="E188" s="169">
        <v>1</v>
      </c>
      <c r="F188" s="169">
        <v>0</v>
      </c>
      <c r="G188" s="169">
        <v>0</v>
      </c>
      <c r="H188" s="169">
        <v>0</v>
      </c>
      <c r="I188" s="169">
        <v>0</v>
      </c>
      <c r="J188" s="169">
        <v>0</v>
      </c>
      <c r="K188" s="169">
        <v>0</v>
      </c>
      <c r="L188" s="169">
        <v>0</v>
      </c>
      <c r="M188" s="169">
        <v>0</v>
      </c>
      <c r="N188" s="169">
        <v>0</v>
      </c>
      <c r="O188" s="173"/>
    </row>
    <row r="189" spans="1:15" s="166" customFormat="1">
      <c r="A189" s="159" t="s">
        <v>102</v>
      </c>
      <c r="B189" s="170">
        <f t="shared" si="36"/>
        <v>48</v>
      </c>
      <c r="C189" s="170">
        <f>SUM(C190:C192)</f>
        <v>4</v>
      </c>
      <c r="D189" s="170">
        <f t="shared" ref="D189:N189" si="54">SUM(D190:D192)</f>
        <v>4</v>
      </c>
      <c r="E189" s="170">
        <f t="shared" si="54"/>
        <v>11</v>
      </c>
      <c r="F189" s="170">
        <f t="shared" si="54"/>
        <v>7</v>
      </c>
      <c r="G189" s="170">
        <f t="shared" si="54"/>
        <v>5</v>
      </c>
      <c r="H189" s="170">
        <f t="shared" si="54"/>
        <v>6</v>
      </c>
      <c r="I189" s="170">
        <f t="shared" si="54"/>
        <v>3</v>
      </c>
      <c r="J189" s="170">
        <f t="shared" si="54"/>
        <v>5</v>
      </c>
      <c r="K189" s="170">
        <f t="shared" si="54"/>
        <v>1</v>
      </c>
      <c r="L189" s="170">
        <f t="shared" si="54"/>
        <v>0</v>
      </c>
      <c r="M189" s="170">
        <f t="shared" si="54"/>
        <v>0</v>
      </c>
      <c r="N189" s="170">
        <f t="shared" si="54"/>
        <v>2</v>
      </c>
      <c r="O189" s="173"/>
    </row>
    <row r="190" spans="1:15">
      <c r="A190" s="160" t="s">
        <v>51</v>
      </c>
      <c r="B190" s="170">
        <f t="shared" si="36"/>
        <v>2</v>
      </c>
      <c r="C190" s="169">
        <v>0</v>
      </c>
      <c r="D190" s="169">
        <v>1</v>
      </c>
      <c r="E190" s="169">
        <v>0</v>
      </c>
      <c r="F190" s="169">
        <v>0</v>
      </c>
      <c r="G190" s="169">
        <v>0</v>
      </c>
      <c r="H190" s="169">
        <v>0</v>
      </c>
      <c r="I190" s="169">
        <v>0</v>
      </c>
      <c r="J190" s="169">
        <v>0</v>
      </c>
      <c r="K190" s="169">
        <v>1</v>
      </c>
      <c r="L190" s="169">
        <v>0</v>
      </c>
      <c r="M190" s="169">
        <v>0</v>
      </c>
      <c r="N190" s="169">
        <v>0</v>
      </c>
      <c r="O190" s="173"/>
    </row>
    <row r="191" spans="1:15">
      <c r="A191" s="160" t="s">
        <v>54</v>
      </c>
      <c r="B191" s="170">
        <f t="shared" si="36"/>
        <v>2</v>
      </c>
      <c r="C191" s="169">
        <v>1</v>
      </c>
      <c r="D191" s="169">
        <v>0</v>
      </c>
      <c r="E191" s="169">
        <v>0</v>
      </c>
      <c r="F191" s="169">
        <v>1</v>
      </c>
      <c r="G191" s="169">
        <v>0</v>
      </c>
      <c r="H191" s="169">
        <v>0</v>
      </c>
      <c r="I191" s="169">
        <v>0</v>
      </c>
      <c r="J191" s="169">
        <v>0</v>
      </c>
      <c r="K191" s="169">
        <v>0</v>
      </c>
      <c r="L191" s="169">
        <v>0</v>
      </c>
      <c r="M191" s="169">
        <v>0</v>
      </c>
      <c r="N191" s="169">
        <v>0</v>
      </c>
      <c r="O191" s="173"/>
    </row>
    <row r="192" spans="1:15">
      <c r="A192" s="160" t="s">
        <v>56</v>
      </c>
      <c r="B192" s="170">
        <f t="shared" si="36"/>
        <v>44</v>
      </c>
      <c r="C192" s="169">
        <v>3</v>
      </c>
      <c r="D192" s="169">
        <v>3</v>
      </c>
      <c r="E192" s="169">
        <v>11</v>
      </c>
      <c r="F192" s="169">
        <v>6</v>
      </c>
      <c r="G192" s="169">
        <v>5</v>
      </c>
      <c r="H192" s="169">
        <v>6</v>
      </c>
      <c r="I192" s="169">
        <v>3</v>
      </c>
      <c r="J192" s="169">
        <v>5</v>
      </c>
      <c r="K192" s="169">
        <v>0</v>
      </c>
      <c r="L192" s="169">
        <v>0</v>
      </c>
      <c r="M192" s="169">
        <v>0</v>
      </c>
      <c r="N192" s="169">
        <v>2</v>
      </c>
      <c r="O192" s="173"/>
    </row>
    <row r="193" spans="1:15" s="166" customFormat="1">
      <c r="A193" s="159" t="s">
        <v>351</v>
      </c>
      <c r="B193" s="170">
        <f t="shared" si="36"/>
        <v>3</v>
      </c>
      <c r="C193" s="170">
        <f>SUM(C194)</f>
        <v>0</v>
      </c>
      <c r="D193" s="170">
        <f t="shared" ref="D193:N193" si="55">SUM(D194)</f>
        <v>0</v>
      </c>
      <c r="E193" s="170">
        <f t="shared" si="55"/>
        <v>1</v>
      </c>
      <c r="F193" s="170">
        <f t="shared" si="55"/>
        <v>0</v>
      </c>
      <c r="G193" s="170">
        <f t="shared" si="55"/>
        <v>0</v>
      </c>
      <c r="H193" s="170">
        <f t="shared" si="55"/>
        <v>0</v>
      </c>
      <c r="I193" s="170">
        <f t="shared" si="55"/>
        <v>0</v>
      </c>
      <c r="J193" s="170">
        <f t="shared" si="55"/>
        <v>2</v>
      </c>
      <c r="K193" s="170">
        <f t="shared" si="55"/>
        <v>0</v>
      </c>
      <c r="L193" s="170">
        <f t="shared" si="55"/>
        <v>0</v>
      </c>
      <c r="M193" s="170">
        <f t="shared" si="55"/>
        <v>0</v>
      </c>
      <c r="N193" s="170">
        <f t="shared" si="55"/>
        <v>0</v>
      </c>
      <c r="O193" s="173"/>
    </row>
    <row r="194" spans="1:15">
      <c r="A194" s="160" t="s">
        <v>52</v>
      </c>
      <c r="B194" s="170">
        <f t="shared" si="36"/>
        <v>3</v>
      </c>
      <c r="C194" s="169">
        <v>0</v>
      </c>
      <c r="D194" s="169">
        <v>0</v>
      </c>
      <c r="E194" s="169">
        <v>1</v>
      </c>
      <c r="F194" s="169">
        <v>0</v>
      </c>
      <c r="G194" s="169">
        <v>0</v>
      </c>
      <c r="H194" s="169">
        <v>0</v>
      </c>
      <c r="I194" s="169">
        <v>0</v>
      </c>
      <c r="J194" s="169">
        <v>2</v>
      </c>
      <c r="K194" s="169">
        <v>0</v>
      </c>
      <c r="L194" s="169">
        <v>0</v>
      </c>
      <c r="M194" s="169">
        <v>0</v>
      </c>
      <c r="N194" s="169">
        <v>0</v>
      </c>
      <c r="O194" s="173"/>
    </row>
    <row r="195" spans="1:15" s="166" customFormat="1">
      <c r="A195" s="159" t="s">
        <v>326</v>
      </c>
      <c r="B195" s="170">
        <f t="shared" si="36"/>
        <v>15</v>
      </c>
      <c r="C195" s="170">
        <f>SUM(C196:C198)</f>
        <v>0</v>
      </c>
      <c r="D195" s="170">
        <f t="shared" ref="D195:N195" si="56">SUM(D196:D198)</f>
        <v>0</v>
      </c>
      <c r="E195" s="170">
        <f t="shared" si="56"/>
        <v>0</v>
      </c>
      <c r="F195" s="170">
        <f t="shared" si="56"/>
        <v>5</v>
      </c>
      <c r="G195" s="170">
        <f t="shared" si="56"/>
        <v>4</v>
      </c>
      <c r="H195" s="170">
        <f t="shared" si="56"/>
        <v>4</v>
      </c>
      <c r="I195" s="170">
        <f t="shared" si="56"/>
        <v>1</v>
      </c>
      <c r="J195" s="170">
        <f t="shared" si="56"/>
        <v>0</v>
      </c>
      <c r="K195" s="170">
        <f t="shared" si="56"/>
        <v>0</v>
      </c>
      <c r="L195" s="170">
        <f t="shared" si="56"/>
        <v>0</v>
      </c>
      <c r="M195" s="170">
        <f t="shared" si="56"/>
        <v>0</v>
      </c>
      <c r="N195" s="170">
        <f t="shared" si="56"/>
        <v>1</v>
      </c>
      <c r="O195" s="173"/>
    </row>
    <row r="196" spans="1:15">
      <c r="A196" s="160" t="s">
        <v>63</v>
      </c>
      <c r="B196" s="170">
        <f t="shared" si="36"/>
        <v>1</v>
      </c>
      <c r="C196" s="169">
        <v>0</v>
      </c>
      <c r="D196" s="169">
        <v>0</v>
      </c>
      <c r="E196" s="169">
        <v>0</v>
      </c>
      <c r="F196" s="169">
        <v>0</v>
      </c>
      <c r="G196" s="169">
        <v>0</v>
      </c>
      <c r="H196" s="169">
        <v>0</v>
      </c>
      <c r="I196" s="169">
        <v>1</v>
      </c>
      <c r="J196" s="169">
        <v>0</v>
      </c>
      <c r="K196" s="169">
        <v>0</v>
      </c>
      <c r="L196" s="169">
        <v>0</v>
      </c>
      <c r="M196" s="169">
        <v>0</v>
      </c>
      <c r="N196" s="169">
        <v>0</v>
      </c>
      <c r="O196" s="173"/>
    </row>
    <row r="197" spans="1:15">
      <c r="A197" s="160" t="s">
        <v>56</v>
      </c>
      <c r="B197" s="170">
        <f t="shared" si="36"/>
        <v>4</v>
      </c>
      <c r="C197" s="169">
        <v>0</v>
      </c>
      <c r="D197" s="169">
        <v>0</v>
      </c>
      <c r="E197" s="169">
        <v>0</v>
      </c>
      <c r="F197" s="169">
        <v>1</v>
      </c>
      <c r="G197" s="169">
        <v>1</v>
      </c>
      <c r="H197" s="169">
        <v>2</v>
      </c>
      <c r="I197" s="169">
        <v>0</v>
      </c>
      <c r="J197" s="169">
        <v>0</v>
      </c>
      <c r="K197" s="169">
        <v>0</v>
      </c>
      <c r="L197" s="169">
        <v>0</v>
      </c>
      <c r="M197" s="169">
        <v>0</v>
      </c>
      <c r="N197" s="169">
        <v>0</v>
      </c>
      <c r="O197" s="173"/>
    </row>
    <row r="198" spans="1:15">
      <c r="A198" s="160" t="s">
        <v>52</v>
      </c>
      <c r="B198" s="170">
        <f t="shared" ref="B198:B261" si="57">SUM(C198:N198)</f>
        <v>10</v>
      </c>
      <c r="C198" s="169">
        <v>0</v>
      </c>
      <c r="D198" s="169">
        <v>0</v>
      </c>
      <c r="E198" s="169">
        <v>0</v>
      </c>
      <c r="F198" s="169">
        <v>4</v>
      </c>
      <c r="G198" s="169">
        <v>3</v>
      </c>
      <c r="H198" s="169">
        <v>2</v>
      </c>
      <c r="I198" s="169">
        <v>0</v>
      </c>
      <c r="J198" s="169">
        <v>0</v>
      </c>
      <c r="K198" s="169">
        <v>0</v>
      </c>
      <c r="L198" s="169">
        <v>0</v>
      </c>
      <c r="M198" s="169">
        <v>0</v>
      </c>
      <c r="N198" s="169">
        <v>1</v>
      </c>
      <c r="O198" s="173"/>
    </row>
    <row r="199" spans="1:15" s="166" customFormat="1">
      <c r="A199" s="159" t="s">
        <v>22</v>
      </c>
      <c r="B199" s="170">
        <f t="shared" si="57"/>
        <v>140</v>
      </c>
      <c r="C199" s="170">
        <f>SUM(C200:C204)</f>
        <v>30</v>
      </c>
      <c r="D199" s="170">
        <f t="shared" ref="D199:N199" si="58">SUM(D200:D204)</f>
        <v>18</v>
      </c>
      <c r="E199" s="170">
        <f t="shared" si="58"/>
        <v>18</v>
      </c>
      <c r="F199" s="170">
        <f t="shared" si="58"/>
        <v>4</v>
      </c>
      <c r="G199" s="170">
        <f t="shared" si="58"/>
        <v>5</v>
      </c>
      <c r="H199" s="170">
        <f t="shared" si="58"/>
        <v>5</v>
      </c>
      <c r="I199" s="170">
        <f t="shared" si="58"/>
        <v>10</v>
      </c>
      <c r="J199" s="170">
        <f t="shared" si="58"/>
        <v>4</v>
      </c>
      <c r="K199" s="170">
        <f t="shared" si="58"/>
        <v>7</v>
      </c>
      <c r="L199" s="170">
        <f t="shared" si="58"/>
        <v>6</v>
      </c>
      <c r="M199" s="170">
        <f t="shared" si="58"/>
        <v>12</v>
      </c>
      <c r="N199" s="170">
        <f t="shared" si="58"/>
        <v>21</v>
      </c>
      <c r="O199" s="173"/>
    </row>
    <row r="200" spans="1:15">
      <c r="A200" s="160" t="s">
        <v>51</v>
      </c>
      <c r="B200" s="170">
        <f t="shared" si="57"/>
        <v>31</v>
      </c>
      <c r="C200" s="169">
        <v>2</v>
      </c>
      <c r="D200" s="169">
        <v>2</v>
      </c>
      <c r="E200" s="169">
        <v>2</v>
      </c>
      <c r="F200" s="169">
        <v>3</v>
      </c>
      <c r="G200" s="169">
        <v>3</v>
      </c>
      <c r="H200" s="169">
        <v>2</v>
      </c>
      <c r="I200" s="169">
        <v>4</v>
      </c>
      <c r="J200" s="169">
        <v>4</v>
      </c>
      <c r="K200" s="169">
        <v>1</v>
      </c>
      <c r="L200" s="169">
        <v>3</v>
      </c>
      <c r="M200" s="169">
        <v>2</v>
      </c>
      <c r="N200" s="169">
        <v>3</v>
      </c>
      <c r="O200" s="173"/>
    </row>
    <row r="201" spans="1:15">
      <c r="A201" s="160" t="s">
        <v>55</v>
      </c>
      <c r="B201" s="170">
        <f t="shared" si="57"/>
        <v>76</v>
      </c>
      <c r="C201" s="169">
        <v>22</v>
      </c>
      <c r="D201" s="169">
        <v>14</v>
      </c>
      <c r="E201" s="169">
        <v>14</v>
      </c>
      <c r="F201" s="169">
        <v>1</v>
      </c>
      <c r="G201" s="169">
        <v>0</v>
      </c>
      <c r="H201" s="169">
        <v>0</v>
      </c>
      <c r="I201" s="169">
        <v>0</v>
      </c>
      <c r="J201" s="169">
        <v>0</v>
      </c>
      <c r="K201" s="169">
        <v>0</v>
      </c>
      <c r="L201" s="169">
        <v>0</v>
      </c>
      <c r="M201" s="169">
        <v>10</v>
      </c>
      <c r="N201" s="169">
        <v>15</v>
      </c>
      <c r="O201" s="173"/>
    </row>
    <row r="202" spans="1:15">
      <c r="A202" s="160" t="s">
        <v>54</v>
      </c>
      <c r="B202" s="170">
        <f t="shared" si="57"/>
        <v>1</v>
      </c>
      <c r="C202" s="169">
        <v>0</v>
      </c>
      <c r="D202" s="169">
        <v>0</v>
      </c>
      <c r="E202" s="169">
        <v>0</v>
      </c>
      <c r="F202" s="169">
        <v>0</v>
      </c>
      <c r="G202" s="169">
        <v>0</v>
      </c>
      <c r="H202" s="169">
        <v>0</v>
      </c>
      <c r="I202" s="169">
        <v>0</v>
      </c>
      <c r="J202" s="169">
        <v>0</v>
      </c>
      <c r="K202" s="169">
        <v>0</v>
      </c>
      <c r="L202" s="169">
        <v>1</v>
      </c>
      <c r="M202" s="169">
        <v>0</v>
      </c>
      <c r="N202" s="169">
        <v>0</v>
      </c>
      <c r="O202" s="173"/>
    </row>
    <row r="203" spans="1:15">
      <c r="A203" s="160" t="s">
        <v>56</v>
      </c>
      <c r="B203" s="170">
        <f t="shared" si="57"/>
        <v>30</v>
      </c>
      <c r="C203" s="169">
        <v>5</v>
      </c>
      <c r="D203" s="169">
        <v>1</v>
      </c>
      <c r="E203" s="169">
        <v>2</v>
      </c>
      <c r="F203" s="169">
        <v>0</v>
      </c>
      <c r="G203" s="169">
        <v>2</v>
      </c>
      <c r="H203" s="169">
        <v>3</v>
      </c>
      <c r="I203" s="169">
        <v>6</v>
      </c>
      <c r="J203" s="169">
        <v>0</v>
      </c>
      <c r="K203" s="169">
        <v>6</v>
      </c>
      <c r="L203" s="169">
        <v>2</v>
      </c>
      <c r="M203" s="169">
        <v>0</v>
      </c>
      <c r="N203" s="169">
        <v>3</v>
      </c>
      <c r="O203" s="173"/>
    </row>
    <row r="204" spans="1:15">
      <c r="A204" s="160" t="s">
        <v>52</v>
      </c>
      <c r="B204" s="170">
        <f t="shared" si="57"/>
        <v>2</v>
      </c>
      <c r="C204" s="169">
        <v>1</v>
      </c>
      <c r="D204" s="169">
        <v>1</v>
      </c>
      <c r="E204" s="169">
        <v>0</v>
      </c>
      <c r="F204" s="169">
        <v>0</v>
      </c>
      <c r="G204" s="169">
        <v>0</v>
      </c>
      <c r="H204" s="169">
        <v>0</v>
      </c>
      <c r="I204" s="169">
        <v>0</v>
      </c>
      <c r="J204" s="169">
        <v>0</v>
      </c>
      <c r="K204" s="169">
        <v>0</v>
      </c>
      <c r="L204" s="169">
        <v>0</v>
      </c>
      <c r="M204" s="169">
        <v>0</v>
      </c>
      <c r="N204" s="169">
        <v>0</v>
      </c>
      <c r="O204" s="173"/>
    </row>
    <row r="205" spans="1:15" s="166" customFormat="1">
      <c r="A205" s="159" t="s">
        <v>23</v>
      </c>
      <c r="B205" s="170">
        <f t="shared" si="57"/>
        <v>30</v>
      </c>
      <c r="C205" s="170">
        <f>SUM(C206:C209)</f>
        <v>3</v>
      </c>
      <c r="D205" s="170">
        <f t="shared" ref="D205:N205" si="59">SUM(D206:D209)</f>
        <v>1</v>
      </c>
      <c r="E205" s="170">
        <f t="shared" si="59"/>
        <v>4</v>
      </c>
      <c r="F205" s="170">
        <f t="shared" si="59"/>
        <v>3</v>
      </c>
      <c r="G205" s="170">
        <f t="shared" si="59"/>
        <v>0</v>
      </c>
      <c r="H205" s="170">
        <f t="shared" si="59"/>
        <v>4</v>
      </c>
      <c r="I205" s="170">
        <f t="shared" si="59"/>
        <v>2</v>
      </c>
      <c r="J205" s="170">
        <f t="shared" si="59"/>
        <v>4</v>
      </c>
      <c r="K205" s="170">
        <f t="shared" si="59"/>
        <v>4</v>
      </c>
      <c r="L205" s="170">
        <f t="shared" si="59"/>
        <v>3</v>
      </c>
      <c r="M205" s="170">
        <f t="shared" si="59"/>
        <v>1</v>
      </c>
      <c r="N205" s="170">
        <f t="shared" si="59"/>
        <v>1</v>
      </c>
      <c r="O205" s="173"/>
    </row>
    <row r="206" spans="1:15">
      <c r="A206" s="160" t="s">
        <v>51</v>
      </c>
      <c r="B206" s="170">
        <f t="shared" si="57"/>
        <v>12</v>
      </c>
      <c r="C206" s="169">
        <v>2</v>
      </c>
      <c r="D206" s="169">
        <v>0</v>
      </c>
      <c r="E206" s="169">
        <v>2</v>
      </c>
      <c r="F206" s="169">
        <v>2</v>
      </c>
      <c r="G206" s="169">
        <v>0</v>
      </c>
      <c r="H206" s="169">
        <v>1</v>
      </c>
      <c r="I206" s="169">
        <v>0</v>
      </c>
      <c r="J206" s="169">
        <v>3</v>
      </c>
      <c r="K206" s="169">
        <v>0</v>
      </c>
      <c r="L206" s="169">
        <v>1</v>
      </c>
      <c r="M206" s="169">
        <v>0</v>
      </c>
      <c r="N206" s="169">
        <v>1</v>
      </c>
      <c r="O206" s="173"/>
    </row>
    <row r="207" spans="1:15">
      <c r="A207" s="160" t="s">
        <v>54</v>
      </c>
      <c r="B207" s="170">
        <f t="shared" si="57"/>
        <v>1</v>
      </c>
      <c r="C207" s="169">
        <v>0</v>
      </c>
      <c r="D207" s="169">
        <v>0</v>
      </c>
      <c r="E207" s="169">
        <v>0</v>
      </c>
      <c r="F207" s="169">
        <v>0</v>
      </c>
      <c r="G207" s="169">
        <v>0</v>
      </c>
      <c r="H207" s="169">
        <v>1</v>
      </c>
      <c r="I207" s="169">
        <v>0</v>
      </c>
      <c r="J207" s="169">
        <v>0</v>
      </c>
      <c r="K207" s="169">
        <v>0</v>
      </c>
      <c r="L207" s="169">
        <v>0</v>
      </c>
      <c r="M207" s="169">
        <v>0</v>
      </c>
      <c r="N207" s="169">
        <v>0</v>
      </c>
      <c r="O207" s="173"/>
    </row>
    <row r="208" spans="1:15">
      <c r="A208" s="160" t="s">
        <v>63</v>
      </c>
      <c r="B208" s="170">
        <f t="shared" si="57"/>
        <v>12</v>
      </c>
      <c r="C208" s="169">
        <v>1</v>
      </c>
      <c r="D208" s="169">
        <v>1</v>
      </c>
      <c r="E208" s="169">
        <v>2</v>
      </c>
      <c r="F208" s="169">
        <v>0</v>
      </c>
      <c r="G208" s="169">
        <v>0</v>
      </c>
      <c r="H208" s="169">
        <v>2</v>
      </c>
      <c r="I208" s="169">
        <v>1</v>
      </c>
      <c r="J208" s="169">
        <v>0</v>
      </c>
      <c r="K208" s="169">
        <v>2</v>
      </c>
      <c r="L208" s="169">
        <v>2</v>
      </c>
      <c r="M208" s="169">
        <v>1</v>
      </c>
      <c r="N208" s="169">
        <v>0</v>
      </c>
      <c r="O208" s="173"/>
    </row>
    <row r="209" spans="1:15">
      <c r="A209" s="160" t="s">
        <v>56</v>
      </c>
      <c r="B209" s="170">
        <f t="shared" si="57"/>
        <v>5</v>
      </c>
      <c r="C209" s="169">
        <v>0</v>
      </c>
      <c r="D209" s="169">
        <v>0</v>
      </c>
      <c r="E209" s="169">
        <v>0</v>
      </c>
      <c r="F209" s="169">
        <v>1</v>
      </c>
      <c r="G209" s="169">
        <v>0</v>
      </c>
      <c r="H209" s="169">
        <v>0</v>
      </c>
      <c r="I209" s="169">
        <v>1</v>
      </c>
      <c r="J209" s="169">
        <v>1</v>
      </c>
      <c r="K209" s="169">
        <v>2</v>
      </c>
      <c r="L209" s="169">
        <v>0</v>
      </c>
      <c r="M209" s="169">
        <v>0</v>
      </c>
      <c r="N209" s="169">
        <v>0</v>
      </c>
      <c r="O209" s="173"/>
    </row>
    <row r="210" spans="1:15" s="166" customFormat="1">
      <c r="A210" s="159" t="s">
        <v>43</v>
      </c>
      <c r="B210" s="170">
        <f t="shared" si="57"/>
        <v>11</v>
      </c>
      <c r="C210" s="170">
        <f>SUM(C211)</f>
        <v>0</v>
      </c>
      <c r="D210" s="170">
        <f t="shared" ref="D210:N210" si="60">SUM(D211)</f>
        <v>2</v>
      </c>
      <c r="E210" s="170">
        <f t="shared" si="60"/>
        <v>1</v>
      </c>
      <c r="F210" s="170">
        <f t="shared" si="60"/>
        <v>0</v>
      </c>
      <c r="G210" s="170">
        <f t="shared" si="60"/>
        <v>1</v>
      </c>
      <c r="H210" s="170">
        <f t="shared" si="60"/>
        <v>1</v>
      </c>
      <c r="I210" s="170">
        <f t="shared" si="60"/>
        <v>1</v>
      </c>
      <c r="J210" s="170">
        <f t="shared" si="60"/>
        <v>1</v>
      </c>
      <c r="K210" s="170">
        <f t="shared" si="60"/>
        <v>1</v>
      </c>
      <c r="L210" s="170">
        <f t="shared" si="60"/>
        <v>2</v>
      </c>
      <c r="M210" s="170">
        <f t="shared" si="60"/>
        <v>1</v>
      </c>
      <c r="N210" s="170">
        <f t="shared" si="60"/>
        <v>0</v>
      </c>
      <c r="O210" s="173"/>
    </row>
    <row r="211" spans="1:15">
      <c r="A211" s="160" t="s">
        <v>51</v>
      </c>
      <c r="B211" s="170">
        <f t="shared" si="57"/>
        <v>11</v>
      </c>
      <c r="C211" s="169">
        <v>0</v>
      </c>
      <c r="D211" s="169">
        <v>2</v>
      </c>
      <c r="E211" s="169">
        <v>1</v>
      </c>
      <c r="F211" s="169">
        <v>0</v>
      </c>
      <c r="G211" s="169">
        <v>1</v>
      </c>
      <c r="H211" s="169">
        <v>1</v>
      </c>
      <c r="I211" s="169">
        <v>1</v>
      </c>
      <c r="J211" s="169">
        <v>1</v>
      </c>
      <c r="K211" s="169">
        <v>1</v>
      </c>
      <c r="L211" s="169">
        <v>2</v>
      </c>
      <c r="M211" s="169">
        <v>1</v>
      </c>
      <c r="N211" s="169">
        <v>0</v>
      </c>
      <c r="O211" s="173"/>
    </row>
    <row r="212" spans="1:15" s="166" customFormat="1">
      <c r="A212" s="159" t="s">
        <v>255</v>
      </c>
      <c r="B212" s="170">
        <f t="shared" si="57"/>
        <v>9</v>
      </c>
      <c r="C212" s="170">
        <f>SUM(C213)</f>
        <v>0</v>
      </c>
      <c r="D212" s="170">
        <f t="shared" ref="D212:N212" si="61">SUM(D213)</f>
        <v>0</v>
      </c>
      <c r="E212" s="170">
        <f t="shared" si="61"/>
        <v>0</v>
      </c>
      <c r="F212" s="170">
        <f t="shared" si="61"/>
        <v>0</v>
      </c>
      <c r="G212" s="170">
        <f t="shared" si="61"/>
        <v>1</v>
      </c>
      <c r="H212" s="170">
        <f t="shared" si="61"/>
        <v>2</v>
      </c>
      <c r="I212" s="170">
        <f t="shared" si="61"/>
        <v>2</v>
      </c>
      <c r="J212" s="170">
        <f t="shared" si="61"/>
        <v>0</v>
      </c>
      <c r="K212" s="170">
        <f t="shared" si="61"/>
        <v>2</v>
      </c>
      <c r="L212" s="170">
        <f t="shared" si="61"/>
        <v>2</v>
      </c>
      <c r="M212" s="170">
        <f t="shared" si="61"/>
        <v>0</v>
      </c>
      <c r="N212" s="170">
        <f t="shared" si="61"/>
        <v>0</v>
      </c>
      <c r="O212" s="173"/>
    </row>
    <row r="213" spans="1:15">
      <c r="A213" s="160" t="s">
        <v>51</v>
      </c>
      <c r="B213" s="170">
        <f t="shared" si="57"/>
        <v>9</v>
      </c>
      <c r="C213" s="169">
        <v>0</v>
      </c>
      <c r="D213" s="169">
        <v>0</v>
      </c>
      <c r="E213" s="169">
        <v>0</v>
      </c>
      <c r="F213" s="169">
        <v>0</v>
      </c>
      <c r="G213" s="169">
        <v>1</v>
      </c>
      <c r="H213" s="169">
        <v>2</v>
      </c>
      <c r="I213" s="169">
        <v>2</v>
      </c>
      <c r="J213" s="169">
        <v>0</v>
      </c>
      <c r="K213" s="169">
        <v>2</v>
      </c>
      <c r="L213" s="169">
        <v>2</v>
      </c>
      <c r="M213" s="169">
        <v>0</v>
      </c>
      <c r="N213" s="169">
        <v>0</v>
      </c>
      <c r="O213" s="173"/>
    </row>
    <row r="214" spans="1:15" s="166" customFormat="1">
      <c r="A214" s="159" t="s">
        <v>24</v>
      </c>
      <c r="B214" s="170">
        <f t="shared" si="57"/>
        <v>690</v>
      </c>
      <c r="C214" s="170">
        <f>SUM(C215:C220)</f>
        <v>57</v>
      </c>
      <c r="D214" s="170">
        <f t="shared" ref="D214:N214" si="62">SUM(D215:D220)</f>
        <v>56</v>
      </c>
      <c r="E214" s="170">
        <f t="shared" si="62"/>
        <v>48</v>
      </c>
      <c r="F214" s="170">
        <f t="shared" si="62"/>
        <v>51</v>
      </c>
      <c r="G214" s="170">
        <f t="shared" si="62"/>
        <v>60</v>
      </c>
      <c r="H214" s="170">
        <f t="shared" si="62"/>
        <v>56</v>
      </c>
      <c r="I214" s="170">
        <f t="shared" si="62"/>
        <v>57</v>
      </c>
      <c r="J214" s="170">
        <f t="shared" si="62"/>
        <v>58</v>
      </c>
      <c r="K214" s="170">
        <f t="shared" si="62"/>
        <v>53</v>
      </c>
      <c r="L214" s="170">
        <f t="shared" si="62"/>
        <v>71</v>
      </c>
      <c r="M214" s="170">
        <f t="shared" si="62"/>
        <v>59</v>
      </c>
      <c r="N214" s="170">
        <f t="shared" si="62"/>
        <v>64</v>
      </c>
      <c r="O214" s="173"/>
    </row>
    <row r="215" spans="1:15">
      <c r="A215" s="160" t="s">
        <v>53</v>
      </c>
      <c r="B215" s="170">
        <f t="shared" si="57"/>
        <v>1</v>
      </c>
      <c r="C215" s="169">
        <v>0</v>
      </c>
      <c r="D215" s="169">
        <v>0</v>
      </c>
      <c r="E215" s="169">
        <v>0</v>
      </c>
      <c r="F215" s="169">
        <v>0</v>
      </c>
      <c r="G215" s="169">
        <v>1</v>
      </c>
      <c r="H215" s="169">
        <v>0</v>
      </c>
      <c r="I215" s="169">
        <v>0</v>
      </c>
      <c r="J215" s="169">
        <v>0</v>
      </c>
      <c r="K215" s="169">
        <v>0</v>
      </c>
      <c r="L215" s="169">
        <v>0</v>
      </c>
      <c r="M215" s="169">
        <v>0</v>
      </c>
      <c r="N215" s="169">
        <v>0</v>
      </c>
      <c r="O215" s="173"/>
    </row>
    <row r="216" spans="1:15">
      <c r="A216" s="160" t="s">
        <v>51</v>
      </c>
      <c r="B216" s="170">
        <f t="shared" si="57"/>
        <v>579</v>
      </c>
      <c r="C216" s="169">
        <v>49</v>
      </c>
      <c r="D216" s="169">
        <v>46</v>
      </c>
      <c r="E216" s="169">
        <v>43</v>
      </c>
      <c r="F216" s="169">
        <v>48</v>
      </c>
      <c r="G216" s="169">
        <v>47</v>
      </c>
      <c r="H216" s="169">
        <v>47</v>
      </c>
      <c r="I216" s="169">
        <v>49</v>
      </c>
      <c r="J216" s="169">
        <v>50</v>
      </c>
      <c r="K216" s="169">
        <v>46</v>
      </c>
      <c r="L216" s="169">
        <v>50</v>
      </c>
      <c r="M216" s="169">
        <v>50</v>
      </c>
      <c r="N216" s="169">
        <v>54</v>
      </c>
      <c r="O216" s="173"/>
    </row>
    <row r="217" spans="1:15">
      <c r="A217" s="160" t="s">
        <v>54</v>
      </c>
      <c r="B217" s="170">
        <f t="shared" si="57"/>
        <v>25</v>
      </c>
      <c r="C217" s="169">
        <v>0</v>
      </c>
      <c r="D217" s="169">
        <v>0</v>
      </c>
      <c r="E217" s="169">
        <v>1</v>
      </c>
      <c r="F217" s="169">
        <v>0</v>
      </c>
      <c r="G217" s="169">
        <v>3</v>
      </c>
      <c r="H217" s="169">
        <v>2</v>
      </c>
      <c r="I217" s="169">
        <v>1</v>
      </c>
      <c r="J217" s="169">
        <v>3</v>
      </c>
      <c r="K217" s="169">
        <v>4</v>
      </c>
      <c r="L217" s="169">
        <v>4</v>
      </c>
      <c r="M217" s="169">
        <v>3</v>
      </c>
      <c r="N217" s="169">
        <v>4</v>
      </c>
      <c r="O217" s="173"/>
    </row>
    <row r="218" spans="1:15">
      <c r="A218" s="160" t="s">
        <v>63</v>
      </c>
      <c r="B218" s="170">
        <f t="shared" si="57"/>
        <v>1</v>
      </c>
      <c r="C218" s="169">
        <v>0</v>
      </c>
      <c r="D218" s="169">
        <v>0</v>
      </c>
      <c r="E218" s="169">
        <v>0</v>
      </c>
      <c r="F218" s="169">
        <v>0</v>
      </c>
      <c r="G218" s="169">
        <v>1</v>
      </c>
      <c r="H218" s="169">
        <v>0</v>
      </c>
      <c r="I218" s="169">
        <v>0</v>
      </c>
      <c r="J218" s="169">
        <v>0</v>
      </c>
      <c r="K218" s="169">
        <v>0</v>
      </c>
      <c r="L218" s="169">
        <v>0</v>
      </c>
      <c r="M218" s="169">
        <v>0</v>
      </c>
      <c r="N218" s="169">
        <v>0</v>
      </c>
      <c r="O218" s="173"/>
    </row>
    <row r="219" spans="1:15">
      <c r="A219" s="160" t="s">
        <v>56</v>
      </c>
      <c r="B219" s="170">
        <f t="shared" si="57"/>
        <v>82</v>
      </c>
      <c r="C219" s="169">
        <v>8</v>
      </c>
      <c r="D219" s="169">
        <v>9</v>
      </c>
      <c r="E219" s="169">
        <v>4</v>
      </c>
      <c r="F219" s="169">
        <v>3</v>
      </c>
      <c r="G219" s="169">
        <v>8</v>
      </c>
      <c r="H219" s="169">
        <v>7</v>
      </c>
      <c r="I219" s="169">
        <v>7</v>
      </c>
      <c r="J219" s="169">
        <v>5</v>
      </c>
      <c r="K219" s="169">
        <v>3</v>
      </c>
      <c r="L219" s="169">
        <v>16</v>
      </c>
      <c r="M219" s="169">
        <v>6</v>
      </c>
      <c r="N219" s="169">
        <v>6</v>
      </c>
      <c r="O219" s="173"/>
    </row>
    <row r="220" spans="1:15">
      <c r="A220" s="160" t="s">
        <v>52</v>
      </c>
      <c r="B220" s="170">
        <f t="shared" si="57"/>
        <v>2</v>
      </c>
      <c r="C220" s="169">
        <v>0</v>
      </c>
      <c r="D220" s="169">
        <v>1</v>
      </c>
      <c r="E220" s="169">
        <v>0</v>
      </c>
      <c r="F220" s="169">
        <v>0</v>
      </c>
      <c r="G220" s="169">
        <v>0</v>
      </c>
      <c r="H220" s="169">
        <v>0</v>
      </c>
      <c r="I220" s="169">
        <v>0</v>
      </c>
      <c r="J220" s="169">
        <v>0</v>
      </c>
      <c r="K220" s="169">
        <v>0</v>
      </c>
      <c r="L220" s="169">
        <v>1</v>
      </c>
      <c r="M220" s="169">
        <v>0</v>
      </c>
      <c r="N220" s="169">
        <v>0</v>
      </c>
      <c r="O220" s="173"/>
    </row>
    <row r="221" spans="1:15" s="166" customFormat="1">
      <c r="A221" s="159" t="s">
        <v>314</v>
      </c>
      <c r="B221" s="170">
        <f t="shared" si="57"/>
        <v>1</v>
      </c>
      <c r="C221" s="170">
        <f>SUM(C222)</f>
        <v>0</v>
      </c>
      <c r="D221" s="170">
        <f t="shared" ref="D221:N221" si="63">SUM(D222)</f>
        <v>1</v>
      </c>
      <c r="E221" s="170">
        <f t="shared" si="63"/>
        <v>0</v>
      </c>
      <c r="F221" s="170">
        <f t="shared" si="63"/>
        <v>0</v>
      </c>
      <c r="G221" s="170">
        <f t="shared" si="63"/>
        <v>0</v>
      </c>
      <c r="H221" s="170">
        <f t="shared" si="63"/>
        <v>0</v>
      </c>
      <c r="I221" s="170">
        <f t="shared" si="63"/>
        <v>0</v>
      </c>
      <c r="J221" s="170">
        <f t="shared" si="63"/>
        <v>0</v>
      </c>
      <c r="K221" s="170">
        <f t="shared" si="63"/>
        <v>0</v>
      </c>
      <c r="L221" s="170">
        <f t="shared" si="63"/>
        <v>0</v>
      </c>
      <c r="M221" s="170">
        <f t="shared" si="63"/>
        <v>0</v>
      </c>
      <c r="N221" s="170">
        <f t="shared" si="63"/>
        <v>0</v>
      </c>
      <c r="O221" s="173"/>
    </row>
    <row r="222" spans="1:15">
      <c r="A222" s="160" t="s">
        <v>52</v>
      </c>
      <c r="B222" s="170">
        <f t="shared" si="57"/>
        <v>1</v>
      </c>
      <c r="C222" s="169">
        <v>0</v>
      </c>
      <c r="D222" s="169">
        <v>1</v>
      </c>
      <c r="E222" s="169">
        <v>0</v>
      </c>
      <c r="F222" s="169">
        <v>0</v>
      </c>
      <c r="G222" s="169">
        <v>0</v>
      </c>
      <c r="H222" s="169">
        <v>0</v>
      </c>
      <c r="I222" s="169">
        <v>0</v>
      </c>
      <c r="J222" s="169">
        <v>0</v>
      </c>
      <c r="K222" s="169">
        <v>0</v>
      </c>
      <c r="L222" s="169">
        <v>0</v>
      </c>
      <c r="M222" s="169">
        <v>0</v>
      </c>
      <c r="N222" s="169">
        <v>0</v>
      </c>
      <c r="O222" s="173"/>
    </row>
    <row r="223" spans="1:15" s="166" customFormat="1">
      <c r="A223" s="159" t="s">
        <v>79</v>
      </c>
      <c r="B223" s="170">
        <f t="shared" si="57"/>
        <v>5</v>
      </c>
      <c r="C223" s="170">
        <f>SUM(C224:C227)</f>
        <v>0</v>
      </c>
      <c r="D223" s="170">
        <f t="shared" ref="D223:N223" si="64">SUM(D224:D227)</f>
        <v>1</v>
      </c>
      <c r="E223" s="170">
        <f t="shared" si="64"/>
        <v>1</v>
      </c>
      <c r="F223" s="170">
        <f t="shared" si="64"/>
        <v>0</v>
      </c>
      <c r="G223" s="170">
        <f t="shared" si="64"/>
        <v>0</v>
      </c>
      <c r="H223" s="170">
        <f t="shared" si="64"/>
        <v>0</v>
      </c>
      <c r="I223" s="170">
        <f t="shared" si="64"/>
        <v>0</v>
      </c>
      <c r="J223" s="170">
        <f t="shared" si="64"/>
        <v>2</v>
      </c>
      <c r="K223" s="170">
        <f t="shared" si="64"/>
        <v>0</v>
      </c>
      <c r="L223" s="170">
        <f t="shared" si="64"/>
        <v>1</v>
      </c>
      <c r="M223" s="170">
        <f t="shared" si="64"/>
        <v>0</v>
      </c>
      <c r="N223" s="170">
        <f t="shared" si="64"/>
        <v>0</v>
      </c>
      <c r="O223" s="173"/>
    </row>
    <row r="224" spans="1:15">
      <c r="A224" s="160" t="s">
        <v>51</v>
      </c>
      <c r="B224" s="170">
        <f t="shared" si="57"/>
        <v>1</v>
      </c>
      <c r="C224" s="169">
        <v>0</v>
      </c>
      <c r="D224" s="169">
        <v>0</v>
      </c>
      <c r="E224" s="169">
        <v>1</v>
      </c>
      <c r="F224" s="169">
        <v>0</v>
      </c>
      <c r="G224" s="169">
        <v>0</v>
      </c>
      <c r="H224" s="169">
        <v>0</v>
      </c>
      <c r="I224" s="169">
        <v>0</v>
      </c>
      <c r="J224" s="169">
        <v>0</v>
      </c>
      <c r="K224" s="169">
        <v>0</v>
      </c>
      <c r="L224" s="169">
        <v>0</v>
      </c>
      <c r="M224" s="169">
        <v>0</v>
      </c>
      <c r="N224" s="169">
        <v>0</v>
      </c>
      <c r="O224" s="173"/>
    </row>
    <row r="225" spans="1:15">
      <c r="A225" s="160" t="s">
        <v>55</v>
      </c>
      <c r="B225" s="170">
        <f t="shared" si="57"/>
        <v>1</v>
      </c>
      <c r="C225" s="169">
        <v>0</v>
      </c>
      <c r="D225" s="169">
        <v>1</v>
      </c>
      <c r="E225" s="169">
        <v>0</v>
      </c>
      <c r="F225" s="169">
        <v>0</v>
      </c>
      <c r="G225" s="169">
        <v>0</v>
      </c>
      <c r="H225" s="169">
        <v>0</v>
      </c>
      <c r="I225" s="169">
        <v>0</v>
      </c>
      <c r="J225" s="169">
        <v>0</v>
      </c>
      <c r="K225" s="169">
        <v>0</v>
      </c>
      <c r="L225" s="169">
        <v>0</v>
      </c>
      <c r="M225" s="169">
        <v>0</v>
      </c>
      <c r="N225" s="169">
        <v>0</v>
      </c>
      <c r="O225" s="173"/>
    </row>
    <row r="226" spans="1:15">
      <c r="A226" s="160" t="s">
        <v>56</v>
      </c>
      <c r="B226" s="170">
        <f t="shared" si="57"/>
        <v>1</v>
      </c>
      <c r="C226" s="169">
        <v>0</v>
      </c>
      <c r="D226" s="169">
        <v>0</v>
      </c>
      <c r="E226" s="169">
        <v>0</v>
      </c>
      <c r="F226" s="169">
        <v>0</v>
      </c>
      <c r="G226" s="169">
        <v>0</v>
      </c>
      <c r="H226" s="169">
        <v>0</v>
      </c>
      <c r="I226" s="169">
        <v>0</v>
      </c>
      <c r="J226" s="169">
        <v>0</v>
      </c>
      <c r="K226" s="169">
        <v>0</v>
      </c>
      <c r="L226" s="169">
        <v>1</v>
      </c>
      <c r="M226" s="169">
        <v>0</v>
      </c>
      <c r="N226" s="169">
        <v>0</v>
      </c>
      <c r="O226" s="173"/>
    </row>
    <row r="227" spans="1:15">
      <c r="A227" s="160" t="s">
        <v>52</v>
      </c>
      <c r="B227" s="170">
        <f t="shared" si="57"/>
        <v>2</v>
      </c>
      <c r="C227" s="169">
        <v>0</v>
      </c>
      <c r="D227" s="169">
        <v>0</v>
      </c>
      <c r="E227" s="169">
        <v>0</v>
      </c>
      <c r="F227" s="169">
        <v>0</v>
      </c>
      <c r="G227" s="169">
        <v>0</v>
      </c>
      <c r="H227" s="169">
        <v>0</v>
      </c>
      <c r="I227" s="169">
        <v>0</v>
      </c>
      <c r="J227" s="169">
        <v>2</v>
      </c>
      <c r="K227" s="169">
        <v>0</v>
      </c>
      <c r="L227" s="169">
        <v>0</v>
      </c>
      <c r="M227" s="169">
        <v>0</v>
      </c>
      <c r="N227" s="169">
        <v>0</v>
      </c>
      <c r="O227" s="173"/>
    </row>
    <row r="228" spans="1:15" s="166" customFormat="1">
      <c r="A228" s="159" t="s">
        <v>25</v>
      </c>
      <c r="B228" s="170">
        <f t="shared" si="57"/>
        <v>255</v>
      </c>
      <c r="C228" s="170">
        <f>SUM(C229:C234)</f>
        <v>21</v>
      </c>
      <c r="D228" s="170">
        <f t="shared" ref="D228:N228" si="65">SUM(D229:D234)</f>
        <v>20</v>
      </c>
      <c r="E228" s="170">
        <f t="shared" si="65"/>
        <v>28</v>
      </c>
      <c r="F228" s="170">
        <f t="shared" si="65"/>
        <v>21</v>
      </c>
      <c r="G228" s="170">
        <f t="shared" si="65"/>
        <v>17</v>
      </c>
      <c r="H228" s="170">
        <f t="shared" si="65"/>
        <v>11</v>
      </c>
      <c r="I228" s="170">
        <f t="shared" si="65"/>
        <v>19</v>
      </c>
      <c r="J228" s="170">
        <f t="shared" si="65"/>
        <v>22</v>
      </c>
      <c r="K228" s="170">
        <f t="shared" si="65"/>
        <v>25</v>
      </c>
      <c r="L228" s="170">
        <f t="shared" si="65"/>
        <v>18</v>
      </c>
      <c r="M228" s="170">
        <f t="shared" si="65"/>
        <v>24</v>
      </c>
      <c r="N228" s="170">
        <f t="shared" si="65"/>
        <v>29</v>
      </c>
      <c r="O228" s="173"/>
    </row>
    <row r="229" spans="1:15">
      <c r="A229" s="160" t="s">
        <v>53</v>
      </c>
      <c r="B229" s="170">
        <f t="shared" si="57"/>
        <v>1</v>
      </c>
      <c r="C229" s="169">
        <v>0</v>
      </c>
      <c r="D229" s="169">
        <v>0</v>
      </c>
      <c r="E229" s="169">
        <v>0</v>
      </c>
      <c r="F229" s="169">
        <v>0</v>
      </c>
      <c r="G229" s="169">
        <v>1</v>
      </c>
      <c r="H229" s="169">
        <v>0</v>
      </c>
      <c r="I229" s="169">
        <v>0</v>
      </c>
      <c r="J229" s="169">
        <v>0</v>
      </c>
      <c r="K229" s="169">
        <v>0</v>
      </c>
      <c r="L229" s="169">
        <v>0</v>
      </c>
      <c r="M229" s="169">
        <v>0</v>
      </c>
      <c r="N229" s="169">
        <v>0</v>
      </c>
      <c r="O229" s="173"/>
    </row>
    <row r="230" spans="1:15">
      <c r="A230" s="160" t="s">
        <v>51</v>
      </c>
      <c r="B230" s="170">
        <f t="shared" si="57"/>
        <v>56</v>
      </c>
      <c r="C230" s="169">
        <v>1</v>
      </c>
      <c r="D230" s="169">
        <v>1</v>
      </c>
      <c r="E230" s="169">
        <v>5</v>
      </c>
      <c r="F230" s="169">
        <v>5</v>
      </c>
      <c r="G230" s="169">
        <v>9</v>
      </c>
      <c r="H230" s="169">
        <v>6</v>
      </c>
      <c r="I230" s="169">
        <v>3</v>
      </c>
      <c r="J230" s="169">
        <v>4</v>
      </c>
      <c r="K230" s="169">
        <v>8</v>
      </c>
      <c r="L230" s="169">
        <v>4</v>
      </c>
      <c r="M230" s="169">
        <v>2</v>
      </c>
      <c r="N230" s="169">
        <v>8</v>
      </c>
      <c r="O230" s="173"/>
    </row>
    <row r="231" spans="1:15">
      <c r="A231" s="160" t="s">
        <v>55</v>
      </c>
      <c r="B231" s="170">
        <f t="shared" si="57"/>
        <v>104</v>
      </c>
      <c r="C231" s="169">
        <v>11</v>
      </c>
      <c r="D231" s="169">
        <v>13</v>
      </c>
      <c r="E231" s="169">
        <v>17</v>
      </c>
      <c r="F231" s="169">
        <v>10</v>
      </c>
      <c r="G231" s="169">
        <v>2</v>
      </c>
      <c r="H231" s="169">
        <v>4</v>
      </c>
      <c r="I231" s="169">
        <v>5</v>
      </c>
      <c r="J231" s="169">
        <v>4</v>
      </c>
      <c r="K231" s="169">
        <v>3</v>
      </c>
      <c r="L231" s="169">
        <v>5</v>
      </c>
      <c r="M231" s="169">
        <v>13</v>
      </c>
      <c r="N231" s="169">
        <v>17</v>
      </c>
      <c r="O231" s="173"/>
    </row>
    <row r="232" spans="1:15">
      <c r="A232" s="160" t="s">
        <v>54</v>
      </c>
      <c r="B232" s="170">
        <f t="shared" si="57"/>
        <v>13</v>
      </c>
      <c r="C232" s="169">
        <v>0</v>
      </c>
      <c r="D232" s="169">
        <v>1</v>
      </c>
      <c r="E232" s="169">
        <v>1</v>
      </c>
      <c r="F232" s="169">
        <v>0</v>
      </c>
      <c r="G232" s="169">
        <v>1</v>
      </c>
      <c r="H232" s="169">
        <v>0</v>
      </c>
      <c r="I232" s="169">
        <v>2</v>
      </c>
      <c r="J232" s="169">
        <v>2</v>
      </c>
      <c r="K232" s="169">
        <v>2</v>
      </c>
      <c r="L232" s="169">
        <v>1</v>
      </c>
      <c r="M232" s="169">
        <v>3</v>
      </c>
      <c r="N232" s="169">
        <v>0</v>
      </c>
      <c r="O232" s="173"/>
    </row>
    <row r="233" spans="1:15">
      <c r="A233" s="160" t="s">
        <v>63</v>
      </c>
      <c r="B233" s="170">
        <f t="shared" si="57"/>
        <v>1</v>
      </c>
      <c r="C233" s="169">
        <v>0</v>
      </c>
      <c r="D233" s="169">
        <v>0</v>
      </c>
      <c r="E233" s="169">
        <v>0</v>
      </c>
      <c r="F233" s="169">
        <v>0</v>
      </c>
      <c r="G233" s="169">
        <v>0</v>
      </c>
      <c r="H233" s="169">
        <v>0</v>
      </c>
      <c r="I233" s="169">
        <v>0</v>
      </c>
      <c r="J233" s="169">
        <v>1</v>
      </c>
      <c r="K233" s="169">
        <v>0</v>
      </c>
      <c r="L233" s="169">
        <v>0</v>
      </c>
      <c r="M233" s="169">
        <v>0</v>
      </c>
      <c r="N233" s="169">
        <v>0</v>
      </c>
      <c r="O233" s="173"/>
    </row>
    <row r="234" spans="1:15">
      <c r="A234" s="160" t="s">
        <v>56</v>
      </c>
      <c r="B234" s="170">
        <f t="shared" si="57"/>
        <v>80</v>
      </c>
      <c r="C234" s="169">
        <v>9</v>
      </c>
      <c r="D234" s="169">
        <v>5</v>
      </c>
      <c r="E234" s="169">
        <v>5</v>
      </c>
      <c r="F234" s="169">
        <v>6</v>
      </c>
      <c r="G234" s="169">
        <v>4</v>
      </c>
      <c r="H234" s="169">
        <v>1</v>
      </c>
      <c r="I234" s="169">
        <v>9</v>
      </c>
      <c r="J234" s="169">
        <v>11</v>
      </c>
      <c r="K234" s="169">
        <v>12</v>
      </c>
      <c r="L234" s="169">
        <v>8</v>
      </c>
      <c r="M234" s="169">
        <v>6</v>
      </c>
      <c r="N234" s="169">
        <v>4</v>
      </c>
      <c r="O234" s="173"/>
    </row>
    <row r="235" spans="1:15" s="166" customFormat="1">
      <c r="A235" s="159" t="s">
        <v>315</v>
      </c>
      <c r="B235" s="170">
        <f t="shared" si="57"/>
        <v>1</v>
      </c>
      <c r="C235" s="170">
        <f>SUM(C236)</f>
        <v>0</v>
      </c>
      <c r="D235" s="170">
        <f t="shared" ref="D235:N235" si="66">SUM(D236)</f>
        <v>0</v>
      </c>
      <c r="E235" s="170">
        <f t="shared" si="66"/>
        <v>0</v>
      </c>
      <c r="F235" s="170">
        <f t="shared" si="66"/>
        <v>0</v>
      </c>
      <c r="G235" s="170">
        <f t="shared" si="66"/>
        <v>0</v>
      </c>
      <c r="H235" s="170">
        <f t="shared" si="66"/>
        <v>0</v>
      </c>
      <c r="I235" s="170">
        <f t="shared" si="66"/>
        <v>0</v>
      </c>
      <c r="J235" s="170">
        <f t="shared" si="66"/>
        <v>0</v>
      </c>
      <c r="K235" s="170">
        <f t="shared" si="66"/>
        <v>0</v>
      </c>
      <c r="L235" s="170">
        <f t="shared" si="66"/>
        <v>0</v>
      </c>
      <c r="M235" s="170">
        <f t="shared" si="66"/>
        <v>0</v>
      </c>
      <c r="N235" s="170">
        <f t="shared" si="66"/>
        <v>1</v>
      </c>
      <c r="O235" s="173"/>
    </row>
    <row r="236" spans="1:15">
      <c r="A236" s="160" t="s">
        <v>51</v>
      </c>
      <c r="B236" s="170">
        <f t="shared" si="57"/>
        <v>1</v>
      </c>
      <c r="C236" s="169">
        <v>0</v>
      </c>
      <c r="D236" s="169">
        <v>0</v>
      </c>
      <c r="E236" s="169">
        <v>0</v>
      </c>
      <c r="F236" s="169">
        <v>0</v>
      </c>
      <c r="G236" s="169">
        <v>0</v>
      </c>
      <c r="H236" s="169">
        <v>0</v>
      </c>
      <c r="I236" s="169">
        <v>0</v>
      </c>
      <c r="J236" s="169">
        <v>0</v>
      </c>
      <c r="K236" s="169">
        <v>0</v>
      </c>
      <c r="L236" s="169">
        <v>0</v>
      </c>
      <c r="M236" s="169">
        <v>0</v>
      </c>
      <c r="N236" s="169">
        <v>1</v>
      </c>
      <c r="O236" s="173"/>
    </row>
    <row r="237" spans="1:15" s="166" customFormat="1">
      <c r="A237" s="159" t="s">
        <v>103</v>
      </c>
      <c r="B237" s="170">
        <f t="shared" si="57"/>
        <v>13</v>
      </c>
      <c r="C237" s="170">
        <f>SUM(C238:C240)</f>
        <v>0</v>
      </c>
      <c r="D237" s="170">
        <f t="shared" ref="D237:N237" si="67">SUM(D238:D240)</f>
        <v>0</v>
      </c>
      <c r="E237" s="170">
        <f t="shared" si="67"/>
        <v>0</v>
      </c>
      <c r="F237" s="170">
        <f t="shared" si="67"/>
        <v>0</v>
      </c>
      <c r="G237" s="170">
        <f t="shared" si="67"/>
        <v>2</v>
      </c>
      <c r="H237" s="170">
        <f t="shared" si="67"/>
        <v>0</v>
      </c>
      <c r="I237" s="170">
        <f t="shared" si="67"/>
        <v>1</v>
      </c>
      <c r="J237" s="170">
        <f t="shared" si="67"/>
        <v>2</v>
      </c>
      <c r="K237" s="170">
        <f t="shared" si="67"/>
        <v>1</v>
      </c>
      <c r="L237" s="170">
        <f t="shared" si="67"/>
        <v>3</v>
      </c>
      <c r="M237" s="170">
        <f t="shared" si="67"/>
        <v>2</v>
      </c>
      <c r="N237" s="170">
        <f t="shared" si="67"/>
        <v>2</v>
      </c>
      <c r="O237" s="173"/>
    </row>
    <row r="238" spans="1:15">
      <c r="A238" s="160" t="s">
        <v>51</v>
      </c>
      <c r="B238" s="170">
        <f t="shared" si="57"/>
        <v>11</v>
      </c>
      <c r="C238" s="169">
        <v>0</v>
      </c>
      <c r="D238" s="169">
        <v>0</v>
      </c>
      <c r="E238" s="169">
        <v>0</v>
      </c>
      <c r="F238" s="169">
        <v>0</v>
      </c>
      <c r="G238" s="169">
        <v>1</v>
      </c>
      <c r="H238" s="169">
        <v>0</v>
      </c>
      <c r="I238" s="169">
        <v>0</v>
      </c>
      <c r="J238" s="169">
        <v>2</v>
      </c>
      <c r="K238" s="169">
        <v>1</v>
      </c>
      <c r="L238" s="169">
        <v>3</v>
      </c>
      <c r="M238" s="169">
        <v>2</v>
      </c>
      <c r="N238" s="169">
        <v>2</v>
      </c>
      <c r="O238" s="173"/>
    </row>
    <row r="239" spans="1:15">
      <c r="A239" s="160" t="s">
        <v>54</v>
      </c>
      <c r="B239" s="170">
        <f t="shared" si="57"/>
        <v>1</v>
      </c>
      <c r="C239" s="169">
        <v>0</v>
      </c>
      <c r="D239" s="169">
        <v>0</v>
      </c>
      <c r="E239" s="169">
        <v>0</v>
      </c>
      <c r="F239" s="169">
        <v>0</v>
      </c>
      <c r="G239" s="169">
        <v>0</v>
      </c>
      <c r="H239" s="169">
        <v>0</v>
      </c>
      <c r="I239" s="169">
        <v>1</v>
      </c>
      <c r="J239" s="169">
        <v>0</v>
      </c>
      <c r="K239" s="169">
        <v>0</v>
      </c>
      <c r="L239" s="169">
        <v>0</v>
      </c>
      <c r="M239" s="169">
        <v>0</v>
      </c>
      <c r="N239" s="169">
        <v>0</v>
      </c>
      <c r="O239" s="173"/>
    </row>
    <row r="240" spans="1:15">
      <c r="A240" s="160" t="s">
        <v>52</v>
      </c>
      <c r="B240" s="170">
        <f t="shared" si="57"/>
        <v>1</v>
      </c>
      <c r="C240" s="169">
        <v>0</v>
      </c>
      <c r="D240" s="169">
        <v>0</v>
      </c>
      <c r="E240" s="169">
        <v>0</v>
      </c>
      <c r="F240" s="169">
        <v>0</v>
      </c>
      <c r="G240" s="169">
        <v>1</v>
      </c>
      <c r="H240" s="169">
        <v>0</v>
      </c>
      <c r="I240" s="169">
        <v>0</v>
      </c>
      <c r="J240" s="169">
        <v>0</v>
      </c>
      <c r="K240" s="169">
        <v>0</v>
      </c>
      <c r="L240" s="169">
        <v>0</v>
      </c>
      <c r="M240" s="169">
        <v>0</v>
      </c>
      <c r="N240" s="169">
        <v>0</v>
      </c>
      <c r="O240" s="173"/>
    </row>
    <row r="241" spans="1:15" s="166" customFormat="1">
      <c r="A241" s="159" t="s">
        <v>258</v>
      </c>
      <c r="B241" s="170">
        <f t="shared" si="57"/>
        <v>3</v>
      </c>
      <c r="C241" s="170">
        <f>SUM(C242)</f>
        <v>0</v>
      </c>
      <c r="D241" s="170">
        <f t="shared" ref="D241:N241" si="68">SUM(D242)</f>
        <v>0</v>
      </c>
      <c r="E241" s="170">
        <f t="shared" si="68"/>
        <v>0</v>
      </c>
      <c r="F241" s="170">
        <f t="shared" si="68"/>
        <v>0</v>
      </c>
      <c r="G241" s="170">
        <f t="shared" si="68"/>
        <v>2</v>
      </c>
      <c r="H241" s="170">
        <f t="shared" si="68"/>
        <v>0</v>
      </c>
      <c r="I241" s="170">
        <f t="shared" si="68"/>
        <v>0</v>
      </c>
      <c r="J241" s="170">
        <f t="shared" si="68"/>
        <v>0</v>
      </c>
      <c r="K241" s="170">
        <f t="shared" si="68"/>
        <v>0</v>
      </c>
      <c r="L241" s="170">
        <f t="shared" si="68"/>
        <v>0</v>
      </c>
      <c r="M241" s="170">
        <f t="shared" si="68"/>
        <v>1</v>
      </c>
      <c r="N241" s="170">
        <f t="shared" si="68"/>
        <v>0</v>
      </c>
      <c r="O241" s="173"/>
    </row>
    <row r="242" spans="1:15">
      <c r="A242" s="160" t="s">
        <v>56</v>
      </c>
      <c r="B242" s="170">
        <f t="shared" si="57"/>
        <v>3</v>
      </c>
      <c r="C242" s="169">
        <v>0</v>
      </c>
      <c r="D242" s="169">
        <v>0</v>
      </c>
      <c r="E242" s="169">
        <v>0</v>
      </c>
      <c r="F242" s="169">
        <v>0</v>
      </c>
      <c r="G242" s="169">
        <v>2</v>
      </c>
      <c r="H242" s="169">
        <v>0</v>
      </c>
      <c r="I242" s="169">
        <v>0</v>
      </c>
      <c r="J242" s="169">
        <v>0</v>
      </c>
      <c r="K242" s="169">
        <v>0</v>
      </c>
      <c r="L242" s="169">
        <v>0</v>
      </c>
      <c r="M242" s="169">
        <v>1</v>
      </c>
      <c r="N242" s="169">
        <v>0</v>
      </c>
      <c r="O242" s="173"/>
    </row>
    <row r="243" spans="1:15" s="166" customFormat="1">
      <c r="A243" s="159" t="s">
        <v>26</v>
      </c>
      <c r="B243" s="170">
        <f t="shared" si="57"/>
        <v>94</v>
      </c>
      <c r="C243" s="170">
        <f>SUM(C244:C249)</f>
        <v>7</v>
      </c>
      <c r="D243" s="170">
        <f t="shared" ref="D243:N243" si="69">SUM(D244:D249)</f>
        <v>7</v>
      </c>
      <c r="E243" s="170">
        <f t="shared" si="69"/>
        <v>12</v>
      </c>
      <c r="F243" s="170">
        <f t="shared" si="69"/>
        <v>7</v>
      </c>
      <c r="G243" s="170">
        <f t="shared" si="69"/>
        <v>6</v>
      </c>
      <c r="H243" s="170">
        <f t="shared" si="69"/>
        <v>8</v>
      </c>
      <c r="I243" s="170">
        <f t="shared" si="69"/>
        <v>9</v>
      </c>
      <c r="J243" s="170">
        <f t="shared" si="69"/>
        <v>9</v>
      </c>
      <c r="K243" s="170">
        <f t="shared" si="69"/>
        <v>5</v>
      </c>
      <c r="L243" s="170">
        <f t="shared" si="69"/>
        <v>11</v>
      </c>
      <c r="M243" s="170">
        <f t="shared" si="69"/>
        <v>6</v>
      </c>
      <c r="N243" s="170">
        <f t="shared" si="69"/>
        <v>7</v>
      </c>
      <c r="O243" s="173"/>
    </row>
    <row r="244" spans="1:15">
      <c r="A244" s="160" t="s">
        <v>53</v>
      </c>
      <c r="B244" s="170">
        <f t="shared" si="57"/>
        <v>1</v>
      </c>
      <c r="C244" s="169">
        <v>0</v>
      </c>
      <c r="D244" s="169">
        <v>1</v>
      </c>
      <c r="E244" s="169">
        <v>0</v>
      </c>
      <c r="F244" s="169">
        <v>0</v>
      </c>
      <c r="G244" s="169">
        <v>0</v>
      </c>
      <c r="H244" s="169">
        <v>0</v>
      </c>
      <c r="I244" s="169">
        <v>0</v>
      </c>
      <c r="J244" s="169">
        <v>0</v>
      </c>
      <c r="K244" s="169">
        <v>0</v>
      </c>
      <c r="L244" s="169">
        <v>0</v>
      </c>
      <c r="M244" s="169">
        <v>0</v>
      </c>
      <c r="N244" s="169">
        <v>0</v>
      </c>
      <c r="O244" s="173"/>
    </row>
    <row r="245" spans="1:15">
      <c r="A245" s="160" t="s">
        <v>51</v>
      </c>
      <c r="B245" s="170">
        <f t="shared" si="57"/>
        <v>71</v>
      </c>
      <c r="C245" s="169">
        <v>6</v>
      </c>
      <c r="D245" s="169">
        <v>3</v>
      </c>
      <c r="E245" s="169">
        <v>8</v>
      </c>
      <c r="F245" s="169">
        <v>5</v>
      </c>
      <c r="G245" s="169">
        <v>5</v>
      </c>
      <c r="H245" s="169">
        <v>7</v>
      </c>
      <c r="I245" s="169">
        <v>8</v>
      </c>
      <c r="J245" s="169">
        <v>6</v>
      </c>
      <c r="K245" s="169">
        <v>4</v>
      </c>
      <c r="L245" s="169">
        <v>10</v>
      </c>
      <c r="M245" s="169">
        <v>3</v>
      </c>
      <c r="N245" s="169">
        <v>6</v>
      </c>
      <c r="O245" s="173"/>
    </row>
    <row r="246" spans="1:15">
      <c r="A246" s="160" t="s">
        <v>55</v>
      </c>
      <c r="B246" s="170">
        <f t="shared" si="57"/>
        <v>2</v>
      </c>
      <c r="C246" s="169">
        <v>0</v>
      </c>
      <c r="D246" s="169">
        <v>1</v>
      </c>
      <c r="E246" s="169">
        <v>0</v>
      </c>
      <c r="F246" s="169">
        <v>0</v>
      </c>
      <c r="G246" s="169">
        <v>0</v>
      </c>
      <c r="H246" s="169">
        <v>0</v>
      </c>
      <c r="I246" s="169">
        <v>0</v>
      </c>
      <c r="J246" s="169">
        <v>0</v>
      </c>
      <c r="K246" s="169">
        <v>0</v>
      </c>
      <c r="L246" s="169">
        <v>0</v>
      </c>
      <c r="M246" s="169">
        <v>1</v>
      </c>
      <c r="N246" s="169">
        <v>0</v>
      </c>
      <c r="O246" s="173"/>
    </row>
    <row r="247" spans="1:15">
      <c r="A247" s="160" t="s">
        <v>54</v>
      </c>
      <c r="B247" s="170">
        <f t="shared" si="57"/>
        <v>5</v>
      </c>
      <c r="C247" s="169">
        <v>0</v>
      </c>
      <c r="D247" s="169">
        <v>0</v>
      </c>
      <c r="E247" s="169">
        <v>1</v>
      </c>
      <c r="F247" s="169">
        <v>0</v>
      </c>
      <c r="G247" s="169">
        <v>0</v>
      </c>
      <c r="H247" s="169">
        <v>1</v>
      </c>
      <c r="I247" s="169">
        <v>1</v>
      </c>
      <c r="J247" s="169">
        <v>1</v>
      </c>
      <c r="K247" s="169">
        <v>0</v>
      </c>
      <c r="L247" s="169">
        <v>1</v>
      </c>
      <c r="M247" s="169">
        <v>0</v>
      </c>
      <c r="N247" s="169">
        <v>0</v>
      </c>
      <c r="O247" s="173"/>
    </row>
    <row r="248" spans="1:15">
      <c r="A248" s="160" t="s">
        <v>56</v>
      </c>
      <c r="B248" s="170">
        <f t="shared" si="57"/>
        <v>13</v>
      </c>
      <c r="C248" s="169">
        <v>1</v>
      </c>
      <c r="D248" s="169">
        <v>2</v>
      </c>
      <c r="E248" s="169">
        <v>1</v>
      </c>
      <c r="F248" s="169">
        <v>2</v>
      </c>
      <c r="G248" s="169">
        <v>1</v>
      </c>
      <c r="H248" s="169">
        <v>0</v>
      </c>
      <c r="I248" s="169">
        <v>0</v>
      </c>
      <c r="J248" s="169">
        <v>2</v>
      </c>
      <c r="K248" s="169">
        <v>1</v>
      </c>
      <c r="L248" s="169">
        <v>0</v>
      </c>
      <c r="M248" s="169">
        <v>2</v>
      </c>
      <c r="N248" s="169">
        <v>1</v>
      </c>
      <c r="O248" s="173"/>
    </row>
    <row r="249" spans="1:15">
      <c r="A249" s="160" t="s">
        <v>52</v>
      </c>
      <c r="B249" s="170">
        <f t="shared" si="57"/>
        <v>2</v>
      </c>
      <c r="C249" s="169">
        <v>0</v>
      </c>
      <c r="D249" s="169">
        <v>0</v>
      </c>
      <c r="E249" s="169">
        <v>2</v>
      </c>
      <c r="F249" s="169">
        <v>0</v>
      </c>
      <c r="G249" s="169">
        <v>0</v>
      </c>
      <c r="H249" s="169">
        <v>0</v>
      </c>
      <c r="I249" s="169">
        <v>0</v>
      </c>
      <c r="J249" s="169">
        <v>0</v>
      </c>
      <c r="K249" s="169">
        <v>0</v>
      </c>
      <c r="L249" s="169">
        <v>0</v>
      </c>
      <c r="M249" s="169">
        <v>0</v>
      </c>
      <c r="N249" s="169">
        <v>0</v>
      </c>
      <c r="O249" s="173"/>
    </row>
    <row r="250" spans="1:15" s="166" customFormat="1">
      <c r="A250" s="159" t="s">
        <v>260</v>
      </c>
      <c r="B250" s="170">
        <f t="shared" si="57"/>
        <v>3</v>
      </c>
      <c r="C250" s="170">
        <f>SUM(C251:C252)</f>
        <v>0</v>
      </c>
      <c r="D250" s="170">
        <f t="shared" ref="D250:N250" si="70">SUM(D251:D252)</f>
        <v>1</v>
      </c>
      <c r="E250" s="170">
        <f t="shared" si="70"/>
        <v>1</v>
      </c>
      <c r="F250" s="170">
        <f t="shared" si="70"/>
        <v>1</v>
      </c>
      <c r="G250" s="170">
        <f t="shared" si="70"/>
        <v>0</v>
      </c>
      <c r="H250" s="170">
        <f t="shared" si="70"/>
        <v>0</v>
      </c>
      <c r="I250" s="170">
        <f t="shared" si="70"/>
        <v>0</v>
      </c>
      <c r="J250" s="170">
        <f t="shared" si="70"/>
        <v>0</v>
      </c>
      <c r="K250" s="170">
        <f t="shared" si="70"/>
        <v>0</v>
      </c>
      <c r="L250" s="170">
        <f t="shared" si="70"/>
        <v>0</v>
      </c>
      <c r="M250" s="170">
        <f t="shared" si="70"/>
        <v>0</v>
      </c>
      <c r="N250" s="170">
        <f t="shared" si="70"/>
        <v>0</v>
      </c>
      <c r="O250" s="173"/>
    </row>
    <row r="251" spans="1:15">
      <c r="A251" s="160" t="s">
        <v>51</v>
      </c>
      <c r="B251" s="170">
        <f t="shared" si="57"/>
        <v>1</v>
      </c>
      <c r="C251" s="169">
        <v>0</v>
      </c>
      <c r="D251" s="169">
        <v>0</v>
      </c>
      <c r="E251" s="169">
        <v>0</v>
      </c>
      <c r="F251" s="169">
        <v>1</v>
      </c>
      <c r="G251" s="169">
        <v>0</v>
      </c>
      <c r="H251" s="169">
        <v>0</v>
      </c>
      <c r="I251" s="169">
        <v>0</v>
      </c>
      <c r="J251" s="169">
        <v>0</v>
      </c>
      <c r="K251" s="169">
        <v>0</v>
      </c>
      <c r="L251" s="169">
        <v>0</v>
      </c>
      <c r="M251" s="169">
        <v>0</v>
      </c>
      <c r="N251" s="169">
        <v>0</v>
      </c>
      <c r="O251" s="173"/>
    </row>
    <row r="252" spans="1:15">
      <c r="A252" s="160" t="s">
        <v>52</v>
      </c>
      <c r="B252" s="170">
        <f t="shared" si="57"/>
        <v>2</v>
      </c>
      <c r="C252" s="169">
        <v>0</v>
      </c>
      <c r="D252" s="169">
        <v>1</v>
      </c>
      <c r="E252" s="169">
        <v>1</v>
      </c>
      <c r="F252" s="169">
        <v>0</v>
      </c>
      <c r="G252" s="169">
        <v>0</v>
      </c>
      <c r="H252" s="169">
        <v>0</v>
      </c>
      <c r="I252" s="169">
        <v>0</v>
      </c>
      <c r="J252" s="169">
        <v>0</v>
      </c>
      <c r="K252" s="169">
        <v>0</v>
      </c>
      <c r="L252" s="169">
        <v>0</v>
      </c>
      <c r="M252" s="169">
        <v>0</v>
      </c>
      <c r="N252" s="169">
        <v>0</v>
      </c>
      <c r="O252" s="173"/>
    </row>
    <row r="253" spans="1:15" s="166" customFormat="1">
      <c r="A253" s="159" t="s">
        <v>316</v>
      </c>
      <c r="B253" s="170">
        <f t="shared" si="57"/>
        <v>1</v>
      </c>
      <c r="C253" s="170">
        <f>SUM(C254)</f>
        <v>0</v>
      </c>
      <c r="D253" s="170">
        <f t="shared" ref="D253:N253" si="71">SUM(D254)</f>
        <v>0</v>
      </c>
      <c r="E253" s="170">
        <f t="shared" si="71"/>
        <v>0</v>
      </c>
      <c r="F253" s="170">
        <f t="shared" si="71"/>
        <v>1</v>
      </c>
      <c r="G253" s="170">
        <f t="shared" si="71"/>
        <v>0</v>
      </c>
      <c r="H253" s="170">
        <f t="shared" si="71"/>
        <v>0</v>
      </c>
      <c r="I253" s="170">
        <f t="shared" si="71"/>
        <v>0</v>
      </c>
      <c r="J253" s="170">
        <f t="shared" si="71"/>
        <v>0</v>
      </c>
      <c r="K253" s="170">
        <f t="shared" si="71"/>
        <v>0</v>
      </c>
      <c r="L253" s="170">
        <f t="shared" si="71"/>
        <v>0</v>
      </c>
      <c r="M253" s="170">
        <f t="shared" si="71"/>
        <v>0</v>
      </c>
      <c r="N253" s="170">
        <f t="shared" si="71"/>
        <v>0</v>
      </c>
      <c r="O253" s="173"/>
    </row>
    <row r="254" spans="1:15">
      <c r="A254" s="160" t="s">
        <v>51</v>
      </c>
      <c r="B254" s="170">
        <f t="shared" si="57"/>
        <v>1</v>
      </c>
      <c r="C254" s="169">
        <v>0</v>
      </c>
      <c r="D254" s="169">
        <v>0</v>
      </c>
      <c r="E254" s="169">
        <v>0</v>
      </c>
      <c r="F254" s="169">
        <v>1</v>
      </c>
      <c r="G254" s="169">
        <v>0</v>
      </c>
      <c r="H254" s="169">
        <v>0</v>
      </c>
      <c r="I254" s="169">
        <v>0</v>
      </c>
      <c r="J254" s="169">
        <v>0</v>
      </c>
      <c r="K254" s="169">
        <v>0</v>
      </c>
      <c r="L254" s="169">
        <v>0</v>
      </c>
      <c r="M254" s="169">
        <v>0</v>
      </c>
      <c r="N254" s="169">
        <v>0</v>
      </c>
      <c r="O254" s="173"/>
    </row>
    <row r="255" spans="1:15" s="166" customFormat="1">
      <c r="A255" s="159" t="s">
        <v>303</v>
      </c>
      <c r="B255" s="170">
        <f t="shared" si="57"/>
        <v>55</v>
      </c>
      <c r="C255" s="170">
        <f>SUM(C256:C262)</f>
        <v>12</v>
      </c>
      <c r="D255" s="170">
        <f t="shared" ref="D255:N255" si="72">SUM(D256:D262)</f>
        <v>9</v>
      </c>
      <c r="E255" s="170">
        <f t="shared" si="72"/>
        <v>4</v>
      </c>
      <c r="F255" s="170">
        <f t="shared" si="72"/>
        <v>3</v>
      </c>
      <c r="G255" s="170">
        <f t="shared" si="72"/>
        <v>2</v>
      </c>
      <c r="H255" s="170">
        <f t="shared" si="72"/>
        <v>5</v>
      </c>
      <c r="I255" s="170">
        <f t="shared" si="72"/>
        <v>2</v>
      </c>
      <c r="J255" s="170">
        <f t="shared" si="72"/>
        <v>4</v>
      </c>
      <c r="K255" s="170">
        <f t="shared" si="72"/>
        <v>1</v>
      </c>
      <c r="L255" s="170">
        <f t="shared" si="72"/>
        <v>2</v>
      </c>
      <c r="M255" s="170">
        <f t="shared" si="72"/>
        <v>5</v>
      </c>
      <c r="N255" s="170">
        <f t="shared" si="72"/>
        <v>6</v>
      </c>
      <c r="O255" s="173"/>
    </row>
    <row r="256" spans="1:15">
      <c r="A256" s="160" t="s">
        <v>53</v>
      </c>
      <c r="B256" s="170">
        <f t="shared" si="57"/>
        <v>1</v>
      </c>
      <c r="C256" s="169">
        <v>0</v>
      </c>
      <c r="D256" s="169">
        <v>0</v>
      </c>
      <c r="E256" s="169">
        <v>0</v>
      </c>
      <c r="F256" s="169">
        <v>0</v>
      </c>
      <c r="G256" s="169">
        <v>0</v>
      </c>
      <c r="H256" s="169">
        <v>1</v>
      </c>
      <c r="I256" s="169">
        <v>0</v>
      </c>
      <c r="J256" s="169">
        <v>0</v>
      </c>
      <c r="K256" s="169">
        <v>0</v>
      </c>
      <c r="L256" s="169">
        <v>0</v>
      </c>
      <c r="M256" s="169">
        <v>0</v>
      </c>
      <c r="N256" s="169">
        <v>0</v>
      </c>
      <c r="O256" s="173"/>
    </row>
    <row r="257" spans="1:15">
      <c r="A257" s="160" t="s">
        <v>51</v>
      </c>
      <c r="B257" s="170">
        <f t="shared" si="57"/>
        <v>22</v>
      </c>
      <c r="C257" s="169">
        <v>4</v>
      </c>
      <c r="D257" s="169">
        <v>3</v>
      </c>
      <c r="E257" s="169">
        <v>0</v>
      </c>
      <c r="F257" s="169">
        <v>1</v>
      </c>
      <c r="G257" s="169">
        <v>1</v>
      </c>
      <c r="H257" s="169">
        <v>4</v>
      </c>
      <c r="I257" s="169">
        <v>2</v>
      </c>
      <c r="J257" s="169">
        <v>3</v>
      </c>
      <c r="K257" s="169">
        <v>1</v>
      </c>
      <c r="L257" s="169">
        <v>2</v>
      </c>
      <c r="M257" s="169">
        <v>1</v>
      </c>
      <c r="N257" s="169">
        <v>0</v>
      </c>
      <c r="O257" s="173"/>
    </row>
    <row r="258" spans="1:15">
      <c r="A258" s="160" t="s">
        <v>55</v>
      </c>
      <c r="B258" s="170">
        <f t="shared" si="57"/>
        <v>20</v>
      </c>
      <c r="C258" s="169">
        <v>5</v>
      </c>
      <c r="D258" s="169">
        <v>3</v>
      </c>
      <c r="E258" s="169">
        <v>3</v>
      </c>
      <c r="F258" s="169">
        <v>0</v>
      </c>
      <c r="G258" s="169">
        <v>0</v>
      </c>
      <c r="H258" s="169">
        <v>0</v>
      </c>
      <c r="I258" s="169">
        <v>0</v>
      </c>
      <c r="J258" s="169">
        <v>0</v>
      </c>
      <c r="K258" s="169">
        <v>0</v>
      </c>
      <c r="L258" s="169">
        <v>0</v>
      </c>
      <c r="M258" s="169">
        <v>3</v>
      </c>
      <c r="N258" s="169">
        <v>6</v>
      </c>
      <c r="O258" s="173"/>
    </row>
    <row r="259" spans="1:15">
      <c r="A259" s="160" t="s">
        <v>54</v>
      </c>
      <c r="B259" s="170">
        <f t="shared" si="57"/>
        <v>2</v>
      </c>
      <c r="C259" s="169">
        <v>0</v>
      </c>
      <c r="D259" s="169">
        <v>0</v>
      </c>
      <c r="E259" s="169">
        <v>0</v>
      </c>
      <c r="F259" s="169">
        <v>0</v>
      </c>
      <c r="G259" s="169">
        <v>1</v>
      </c>
      <c r="H259" s="169">
        <v>0</v>
      </c>
      <c r="I259" s="169">
        <v>0</v>
      </c>
      <c r="J259" s="169">
        <v>1</v>
      </c>
      <c r="K259" s="169">
        <v>0</v>
      </c>
      <c r="L259" s="169">
        <v>0</v>
      </c>
      <c r="M259" s="169">
        <v>0</v>
      </c>
      <c r="N259" s="169">
        <v>0</v>
      </c>
      <c r="O259" s="173"/>
    </row>
    <row r="260" spans="1:15">
      <c r="A260" s="160" t="s">
        <v>56</v>
      </c>
      <c r="B260" s="170">
        <f t="shared" si="57"/>
        <v>2</v>
      </c>
      <c r="C260" s="169">
        <v>0</v>
      </c>
      <c r="D260" s="169">
        <v>0</v>
      </c>
      <c r="E260" s="169">
        <v>0</v>
      </c>
      <c r="F260" s="169">
        <v>1</v>
      </c>
      <c r="G260" s="169">
        <v>0</v>
      </c>
      <c r="H260" s="169">
        <v>0</v>
      </c>
      <c r="I260" s="169">
        <v>0</v>
      </c>
      <c r="J260" s="169">
        <v>0</v>
      </c>
      <c r="K260" s="169">
        <v>0</v>
      </c>
      <c r="L260" s="169">
        <v>0</v>
      </c>
      <c r="M260" s="169">
        <v>1</v>
      </c>
      <c r="N260" s="169">
        <v>0</v>
      </c>
      <c r="O260" s="173"/>
    </row>
    <row r="261" spans="1:15">
      <c r="A261" s="160" t="s">
        <v>52</v>
      </c>
      <c r="B261" s="170">
        <f t="shared" si="57"/>
        <v>7</v>
      </c>
      <c r="C261" s="169">
        <v>3</v>
      </c>
      <c r="D261" s="169">
        <v>3</v>
      </c>
      <c r="E261" s="169">
        <v>1</v>
      </c>
      <c r="F261" s="169">
        <v>0</v>
      </c>
      <c r="G261" s="169">
        <v>0</v>
      </c>
      <c r="H261" s="169">
        <v>0</v>
      </c>
      <c r="I261" s="169">
        <v>0</v>
      </c>
      <c r="J261" s="169">
        <v>0</v>
      </c>
      <c r="K261" s="169">
        <v>0</v>
      </c>
      <c r="L261" s="169">
        <v>0</v>
      </c>
      <c r="M261" s="169">
        <v>0</v>
      </c>
      <c r="N261" s="169">
        <v>0</v>
      </c>
      <c r="O261" s="173"/>
    </row>
    <row r="262" spans="1:15">
      <c r="A262" s="160" t="s">
        <v>68</v>
      </c>
      <c r="B262" s="170">
        <f t="shared" ref="B262:B325" si="73">SUM(C262:N262)</f>
        <v>1</v>
      </c>
      <c r="C262" s="169">
        <v>0</v>
      </c>
      <c r="D262" s="169">
        <v>0</v>
      </c>
      <c r="E262" s="169">
        <v>0</v>
      </c>
      <c r="F262" s="169">
        <v>1</v>
      </c>
      <c r="G262" s="169">
        <v>0</v>
      </c>
      <c r="H262" s="169">
        <v>0</v>
      </c>
      <c r="I262" s="169">
        <v>0</v>
      </c>
      <c r="J262" s="169">
        <v>0</v>
      </c>
      <c r="K262" s="169">
        <v>0</v>
      </c>
      <c r="L262" s="169">
        <v>0</v>
      </c>
      <c r="M262" s="169">
        <v>0</v>
      </c>
      <c r="N262" s="169">
        <v>0</v>
      </c>
      <c r="O262" s="173"/>
    </row>
    <row r="263" spans="1:15" s="166" customFormat="1">
      <c r="A263" s="159" t="s">
        <v>66</v>
      </c>
      <c r="B263" s="170">
        <f t="shared" si="73"/>
        <v>570</v>
      </c>
      <c r="C263" s="170">
        <f>SUM(C264:C271)</f>
        <v>48</v>
      </c>
      <c r="D263" s="170">
        <f t="shared" ref="D263:N263" si="74">SUM(D264:D271)</f>
        <v>53</v>
      </c>
      <c r="E263" s="170">
        <f t="shared" si="74"/>
        <v>56</v>
      </c>
      <c r="F263" s="170">
        <f t="shared" si="74"/>
        <v>56</v>
      </c>
      <c r="G263" s="170">
        <f t="shared" si="74"/>
        <v>36</v>
      </c>
      <c r="H263" s="170">
        <f t="shared" si="74"/>
        <v>37</v>
      </c>
      <c r="I263" s="170">
        <f t="shared" si="74"/>
        <v>61</v>
      </c>
      <c r="J263" s="170">
        <f t="shared" si="74"/>
        <v>48</v>
      </c>
      <c r="K263" s="170">
        <f t="shared" si="74"/>
        <v>42</v>
      </c>
      <c r="L263" s="170">
        <f t="shared" si="74"/>
        <v>49</v>
      </c>
      <c r="M263" s="170">
        <f t="shared" si="74"/>
        <v>40</v>
      </c>
      <c r="N263" s="170">
        <f t="shared" si="74"/>
        <v>44</v>
      </c>
      <c r="O263" s="173"/>
    </row>
    <row r="264" spans="1:15">
      <c r="A264" s="160" t="s">
        <v>53</v>
      </c>
      <c r="B264" s="170">
        <f t="shared" si="73"/>
        <v>18</v>
      </c>
      <c r="C264" s="169">
        <v>1</v>
      </c>
      <c r="D264" s="169">
        <v>1</v>
      </c>
      <c r="E264" s="169">
        <v>2</v>
      </c>
      <c r="F264" s="169">
        <v>1</v>
      </c>
      <c r="G264" s="169">
        <v>1</v>
      </c>
      <c r="H264" s="169">
        <v>0</v>
      </c>
      <c r="I264" s="169">
        <v>2</v>
      </c>
      <c r="J264" s="169">
        <v>1</v>
      </c>
      <c r="K264" s="169">
        <v>3</v>
      </c>
      <c r="L264" s="169">
        <v>4</v>
      </c>
      <c r="M264" s="169">
        <v>0</v>
      </c>
      <c r="N264" s="169">
        <v>2</v>
      </c>
      <c r="O264" s="173"/>
    </row>
    <row r="265" spans="1:15">
      <c r="A265" s="160" t="s">
        <v>51</v>
      </c>
      <c r="B265" s="170">
        <f t="shared" si="73"/>
        <v>275</v>
      </c>
      <c r="C265" s="169">
        <v>24</v>
      </c>
      <c r="D265" s="169">
        <v>27</v>
      </c>
      <c r="E265" s="169">
        <v>27</v>
      </c>
      <c r="F265" s="169">
        <v>32</v>
      </c>
      <c r="G265" s="169">
        <v>17</v>
      </c>
      <c r="H265" s="169">
        <v>21</v>
      </c>
      <c r="I265" s="169">
        <v>28</v>
      </c>
      <c r="J265" s="169">
        <v>24</v>
      </c>
      <c r="K265" s="169">
        <v>17</v>
      </c>
      <c r="L265" s="169">
        <v>24</v>
      </c>
      <c r="M265" s="169">
        <v>16</v>
      </c>
      <c r="N265" s="169">
        <v>18</v>
      </c>
      <c r="O265" s="173"/>
    </row>
    <row r="266" spans="1:15">
      <c r="A266" s="160" t="s">
        <v>55</v>
      </c>
      <c r="B266" s="170">
        <f t="shared" si="73"/>
        <v>102</v>
      </c>
      <c r="C266" s="169">
        <v>10</v>
      </c>
      <c r="D266" s="169">
        <v>16</v>
      </c>
      <c r="E266" s="169">
        <v>10</v>
      </c>
      <c r="F266" s="169">
        <v>12</v>
      </c>
      <c r="G266" s="169">
        <v>5</v>
      </c>
      <c r="H266" s="169">
        <v>4</v>
      </c>
      <c r="I266" s="169">
        <v>9</v>
      </c>
      <c r="J266" s="169">
        <v>7</v>
      </c>
      <c r="K266" s="169">
        <v>6</v>
      </c>
      <c r="L266" s="169">
        <v>5</v>
      </c>
      <c r="M266" s="169">
        <v>9</v>
      </c>
      <c r="N266" s="169">
        <v>9</v>
      </c>
      <c r="O266" s="173"/>
    </row>
    <row r="267" spans="1:15">
      <c r="A267" s="160" t="s">
        <v>54</v>
      </c>
      <c r="B267" s="170">
        <f t="shared" si="73"/>
        <v>71</v>
      </c>
      <c r="C267" s="169">
        <v>5</v>
      </c>
      <c r="D267" s="169">
        <v>2</v>
      </c>
      <c r="E267" s="169">
        <v>6</v>
      </c>
      <c r="F267" s="169">
        <v>2</v>
      </c>
      <c r="G267" s="169">
        <v>8</v>
      </c>
      <c r="H267" s="169">
        <v>4</v>
      </c>
      <c r="I267" s="169">
        <v>10</v>
      </c>
      <c r="J267" s="169">
        <v>7</v>
      </c>
      <c r="K267" s="169">
        <v>5</v>
      </c>
      <c r="L267" s="169">
        <v>5</v>
      </c>
      <c r="M267" s="169">
        <v>9</v>
      </c>
      <c r="N267" s="169">
        <v>8</v>
      </c>
      <c r="O267" s="173"/>
    </row>
    <row r="268" spans="1:15">
      <c r="A268" s="160" t="s">
        <v>63</v>
      </c>
      <c r="B268" s="170">
        <f t="shared" si="73"/>
        <v>19</v>
      </c>
      <c r="C268" s="169">
        <v>1</v>
      </c>
      <c r="D268" s="169">
        <v>1</v>
      </c>
      <c r="E268" s="169">
        <v>3</v>
      </c>
      <c r="F268" s="169">
        <v>2</v>
      </c>
      <c r="G268" s="169">
        <v>1</v>
      </c>
      <c r="H268" s="169">
        <v>0</v>
      </c>
      <c r="I268" s="169">
        <v>2</v>
      </c>
      <c r="J268" s="169">
        <v>1</v>
      </c>
      <c r="K268" s="169">
        <v>2</v>
      </c>
      <c r="L268" s="169">
        <v>4</v>
      </c>
      <c r="M268" s="169">
        <v>0</v>
      </c>
      <c r="N268" s="169">
        <v>2</v>
      </c>
      <c r="O268" s="173"/>
    </row>
    <row r="269" spans="1:15">
      <c r="A269" s="160" t="s">
        <v>56</v>
      </c>
      <c r="B269" s="170">
        <f t="shared" si="73"/>
        <v>81</v>
      </c>
      <c r="C269" s="169">
        <v>7</v>
      </c>
      <c r="D269" s="169">
        <v>5</v>
      </c>
      <c r="E269" s="169">
        <v>6</v>
      </c>
      <c r="F269" s="169">
        <v>7</v>
      </c>
      <c r="G269" s="169">
        <v>4</v>
      </c>
      <c r="H269" s="169">
        <v>8</v>
      </c>
      <c r="I269" s="169">
        <v>10</v>
      </c>
      <c r="J269" s="169">
        <v>7</v>
      </c>
      <c r="K269" s="169">
        <v>9</v>
      </c>
      <c r="L269" s="169">
        <v>7</v>
      </c>
      <c r="M269" s="169">
        <v>6</v>
      </c>
      <c r="N269" s="169">
        <v>5</v>
      </c>
      <c r="O269" s="173"/>
    </row>
    <row r="270" spans="1:15">
      <c r="A270" s="160" t="s">
        <v>52</v>
      </c>
      <c r="B270" s="170">
        <f t="shared" si="73"/>
        <v>3</v>
      </c>
      <c r="C270" s="169">
        <v>0</v>
      </c>
      <c r="D270" s="169">
        <v>1</v>
      </c>
      <c r="E270" s="169">
        <v>2</v>
      </c>
      <c r="F270" s="169">
        <v>0</v>
      </c>
      <c r="G270" s="169">
        <v>0</v>
      </c>
      <c r="H270" s="169">
        <v>0</v>
      </c>
      <c r="I270" s="169">
        <v>0</v>
      </c>
      <c r="J270" s="169">
        <v>0</v>
      </c>
      <c r="K270" s="169">
        <v>0</v>
      </c>
      <c r="L270" s="169">
        <v>0</v>
      </c>
      <c r="M270" s="169">
        <v>0</v>
      </c>
      <c r="N270" s="169">
        <v>0</v>
      </c>
      <c r="O270" s="173"/>
    </row>
    <row r="271" spans="1:15">
      <c r="A271" s="160" t="s">
        <v>68</v>
      </c>
      <c r="B271" s="170">
        <f t="shared" si="73"/>
        <v>1</v>
      </c>
      <c r="C271" s="169">
        <v>0</v>
      </c>
      <c r="D271" s="169">
        <v>0</v>
      </c>
      <c r="E271" s="169">
        <v>0</v>
      </c>
      <c r="F271" s="169">
        <v>0</v>
      </c>
      <c r="G271" s="169">
        <v>0</v>
      </c>
      <c r="H271" s="169">
        <v>0</v>
      </c>
      <c r="I271" s="169">
        <v>0</v>
      </c>
      <c r="J271" s="169">
        <v>1</v>
      </c>
      <c r="K271" s="169">
        <v>0</v>
      </c>
      <c r="L271" s="169">
        <v>0</v>
      </c>
      <c r="M271" s="169">
        <v>0</v>
      </c>
      <c r="N271" s="169">
        <v>0</v>
      </c>
      <c r="O271" s="173"/>
    </row>
    <row r="272" spans="1:15" s="166" customFormat="1">
      <c r="A272" s="159" t="s">
        <v>182</v>
      </c>
      <c r="B272" s="170">
        <f t="shared" si="73"/>
        <v>6</v>
      </c>
      <c r="C272" s="170">
        <f>SUM(C273)</f>
        <v>0</v>
      </c>
      <c r="D272" s="170">
        <f t="shared" ref="D272:N272" si="75">SUM(D273)</f>
        <v>0</v>
      </c>
      <c r="E272" s="170">
        <f t="shared" si="75"/>
        <v>0</v>
      </c>
      <c r="F272" s="170">
        <f t="shared" si="75"/>
        <v>0</v>
      </c>
      <c r="G272" s="170">
        <f t="shared" si="75"/>
        <v>1</v>
      </c>
      <c r="H272" s="170">
        <f t="shared" si="75"/>
        <v>0</v>
      </c>
      <c r="I272" s="170">
        <f t="shared" si="75"/>
        <v>1</v>
      </c>
      <c r="J272" s="170">
        <f t="shared" si="75"/>
        <v>3</v>
      </c>
      <c r="K272" s="170">
        <f t="shared" si="75"/>
        <v>0</v>
      </c>
      <c r="L272" s="170">
        <f t="shared" si="75"/>
        <v>1</v>
      </c>
      <c r="M272" s="170">
        <f t="shared" si="75"/>
        <v>0</v>
      </c>
      <c r="N272" s="170">
        <f t="shared" si="75"/>
        <v>0</v>
      </c>
      <c r="O272" s="173"/>
    </row>
    <row r="273" spans="1:15">
      <c r="A273" s="160" t="s">
        <v>51</v>
      </c>
      <c r="B273" s="170">
        <f t="shared" si="73"/>
        <v>6</v>
      </c>
      <c r="C273" s="169">
        <v>0</v>
      </c>
      <c r="D273" s="169">
        <v>0</v>
      </c>
      <c r="E273" s="169">
        <v>0</v>
      </c>
      <c r="F273" s="169">
        <v>0</v>
      </c>
      <c r="G273" s="169">
        <v>1</v>
      </c>
      <c r="H273" s="169">
        <v>0</v>
      </c>
      <c r="I273" s="169">
        <v>1</v>
      </c>
      <c r="J273" s="169">
        <v>3</v>
      </c>
      <c r="K273" s="169">
        <v>0</v>
      </c>
      <c r="L273" s="169">
        <v>1</v>
      </c>
      <c r="M273" s="169">
        <v>0</v>
      </c>
      <c r="N273" s="169">
        <v>0</v>
      </c>
      <c r="O273" s="173"/>
    </row>
    <row r="274" spans="1:15" s="166" customFormat="1">
      <c r="A274" s="159" t="s">
        <v>317</v>
      </c>
      <c r="B274" s="170">
        <f t="shared" si="73"/>
        <v>1</v>
      </c>
      <c r="C274" s="170">
        <f>SUM(C275)</f>
        <v>0</v>
      </c>
      <c r="D274" s="170">
        <f t="shared" ref="D274:N274" si="76">SUM(D275)</f>
        <v>0</v>
      </c>
      <c r="E274" s="170">
        <f t="shared" si="76"/>
        <v>0</v>
      </c>
      <c r="F274" s="170">
        <f t="shared" si="76"/>
        <v>0</v>
      </c>
      <c r="G274" s="170">
        <f t="shared" si="76"/>
        <v>0</v>
      </c>
      <c r="H274" s="170">
        <f t="shared" si="76"/>
        <v>1</v>
      </c>
      <c r="I274" s="170">
        <f t="shared" si="76"/>
        <v>0</v>
      </c>
      <c r="J274" s="170">
        <f t="shared" si="76"/>
        <v>0</v>
      </c>
      <c r="K274" s="170">
        <f t="shared" si="76"/>
        <v>0</v>
      </c>
      <c r="L274" s="170">
        <f t="shared" si="76"/>
        <v>0</v>
      </c>
      <c r="M274" s="170">
        <f t="shared" si="76"/>
        <v>0</v>
      </c>
      <c r="N274" s="170">
        <f t="shared" si="76"/>
        <v>0</v>
      </c>
      <c r="O274" s="173"/>
    </row>
    <row r="275" spans="1:15">
      <c r="A275" s="160" t="s">
        <v>52</v>
      </c>
      <c r="B275" s="170">
        <f t="shared" si="73"/>
        <v>1</v>
      </c>
      <c r="C275" s="169">
        <v>0</v>
      </c>
      <c r="D275" s="169">
        <v>0</v>
      </c>
      <c r="E275" s="169">
        <v>0</v>
      </c>
      <c r="F275" s="169">
        <v>0</v>
      </c>
      <c r="G275" s="169">
        <v>0</v>
      </c>
      <c r="H275" s="169">
        <v>1</v>
      </c>
      <c r="I275" s="169">
        <v>0</v>
      </c>
      <c r="J275" s="169">
        <v>0</v>
      </c>
      <c r="K275" s="169">
        <v>0</v>
      </c>
      <c r="L275" s="169">
        <v>0</v>
      </c>
      <c r="M275" s="169">
        <v>0</v>
      </c>
      <c r="N275" s="169">
        <v>0</v>
      </c>
      <c r="O275" s="173"/>
    </row>
    <row r="276" spans="1:15" s="166" customFormat="1">
      <c r="A276" s="159" t="s">
        <v>140</v>
      </c>
      <c r="B276" s="170">
        <f t="shared" si="73"/>
        <v>10</v>
      </c>
      <c r="C276" s="170">
        <f>SUM(C277)</f>
        <v>1</v>
      </c>
      <c r="D276" s="170">
        <f t="shared" ref="D276:N276" si="77">SUM(D277)</f>
        <v>1</v>
      </c>
      <c r="E276" s="170">
        <f t="shared" si="77"/>
        <v>2</v>
      </c>
      <c r="F276" s="170">
        <f t="shared" si="77"/>
        <v>0</v>
      </c>
      <c r="G276" s="170">
        <f t="shared" si="77"/>
        <v>1</v>
      </c>
      <c r="H276" s="170">
        <f t="shared" si="77"/>
        <v>2</v>
      </c>
      <c r="I276" s="170">
        <f t="shared" si="77"/>
        <v>1</v>
      </c>
      <c r="J276" s="170">
        <f t="shared" si="77"/>
        <v>0</v>
      </c>
      <c r="K276" s="170">
        <f t="shared" si="77"/>
        <v>0</v>
      </c>
      <c r="L276" s="170">
        <f t="shared" si="77"/>
        <v>0</v>
      </c>
      <c r="M276" s="170">
        <f t="shared" si="77"/>
        <v>1</v>
      </c>
      <c r="N276" s="170">
        <f t="shared" si="77"/>
        <v>1</v>
      </c>
      <c r="O276" s="173"/>
    </row>
    <row r="277" spans="1:15">
      <c r="A277" s="160" t="s">
        <v>52</v>
      </c>
      <c r="B277" s="170">
        <f t="shared" si="73"/>
        <v>10</v>
      </c>
      <c r="C277" s="169">
        <v>1</v>
      </c>
      <c r="D277" s="169">
        <v>1</v>
      </c>
      <c r="E277" s="169">
        <v>2</v>
      </c>
      <c r="F277" s="169">
        <v>0</v>
      </c>
      <c r="G277" s="169">
        <v>1</v>
      </c>
      <c r="H277" s="169">
        <v>2</v>
      </c>
      <c r="I277" s="169">
        <v>1</v>
      </c>
      <c r="J277" s="169">
        <v>0</v>
      </c>
      <c r="K277" s="169">
        <v>0</v>
      </c>
      <c r="L277" s="169">
        <v>0</v>
      </c>
      <c r="M277" s="169">
        <v>1</v>
      </c>
      <c r="N277" s="169">
        <v>1</v>
      </c>
      <c r="O277" s="173"/>
    </row>
    <row r="278" spans="1:15" s="166" customFormat="1">
      <c r="A278" s="159" t="s">
        <v>27</v>
      </c>
      <c r="B278" s="170">
        <f t="shared" si="73"/>
        <v>178</v>
      </c>
      <c r="C278" s="170">
        <f>SUM(C279:C282)</f>
        <v>17</v>
      </c>
      <c r="D278" s="170">
        <f t="shared" ref="D278:N278" si="78">SUM(D279:D282)</f>
        <v>16</v>
      </c>
      <c r="E278" s="170">
        <f t="shared" si="78"/>
        <v>24</v>
      </c>
      <c r="F278" s="170">
        <f t="shared" si="78"/>
        <v>18</v>
      </c>
      <c r="G278" s="170">
        <f t="shared" si="78"/>
        <v>13</v>
      </c>
      <c r="H278" s="170">
        <f t="shared" si="78"/>
        <v>19</v>
      </c>
      <c r="I278" s="170">
        <f t="shared" si="78"/>
        <v>15</v>
      </c>
      <c r="J278" s="170">
        <f t="shared" si="78"/>
        <v>13</v>
      </c>
      <c r="K278" s="170">
        <f t="shared" si="78"/>
        <v>9</v>
      </c>
      <c r="L278" s="170">
        <f t="shared" si="78"/>
        <v>10</v>
      </c>
      <c r="M278" s="170">
        <f t="shared" si="78"/>
        <v>13</v>
      </c>
      <c r="N278" s="170">
        <f t="shared" si="78"/>
        <v>11</v>
      </c>
      <c r="O278" s="173"/>
    </row>
    <row r="279" spans="1:15">
      <c r="A279" s="160" t="s">
        <v>51</v>
      </c>
      <c r="B279" s="170">
        <f t="shared" si="73"/>
        <v>172</v>
      </c>
      <c r="C279" s="169">
        <v>17</v>
      </c>
      <c r="D279" s="169">
        <v>13</v>
      </c>
      <c r="E279" s="169">
        <v>23</v>
      </c>
      <c r="F279" s="169">
        <v>18</v>
      </c>
      <c r="G279" s="169">
        <v>13</v>
      </c>
      <c r="H279" s="169">
        <v>19</v>
      </c>
      <c r="I279" s="169">
        <v>15</v>
      </c>
      <c r="J279" s="169">
        <v>13</v>
      </c>
      <c r="K279" s="169">
        <v>9</v>
      </c>
      <c r="L279" s="169">
        <v>9</v>
      </c>
      <c r="M279" s="169">
        <v>12</v>
      </c>
      <c r="N279" s="169">
        <v>11</v>
      </c>
      <c r="O279" s="173"/>
    </row>
    <row r="280" spans="1:15">
      <c r="A280" s="160" t="s">
        <v>55</v>
      </c>
      <c r="B280" s="170">
        <f t="shared" si="73"/>
        <v>1</v>
      </c>
      <c r="C280" s="169">
        <v>0</v>
      </c>
      <c r="D280" s="169">
        <v>1</v>
      </c>
      <c r="E280" s="169">
        <v>0</v>
      </c>
      <c r="F280" s="169">
        <v>0</v>
      </c>
      <c r="G280" s="169">
        <v>0</v>
      </c>
      <c r="H280" s="169">
        <v>0</v>
      </c>
      <c r="I280" s="169">
        <v>0</v>
      </c>
      <c r="J280" s="169">
        <v>0</v>
      </c>
      <c r="K280" s="169">
        <v>0</v>
      </c>
      <c r="L280" s="169">
        <v>0</v>
      </c>
      <c r="M280" s="169">
        <v>0</v>
      </c>
      <c r="N280" s="169">
        <v>0</v>
      </c>
      <c r="O280" s="173"/>
    </row>
    <row r="281" spans="1:15">
      <c r="A281" s="160" t="s">
        <v>54</v>
      </c>
      <c r="B281" s="170">
        <f t="shared" si="73"/>
        <v>4</v>
      </c>
      <c r="C281" s="169">
        <v>0</v>
      </c>
      <c r="D281" s="169">
        <v>1</v>
      </c>
      <c r="E281" s="169">
        <v>1</v>
      </c>
      <c r="F281" s="169">
        <v>0</v>
      </c>
      <c r="G281" s="169">
        <v>0</v>
      </c>
      <c r="H281" s="169">
        <v>0</v>
      </c>
      <c r="I281" s="169">
        <v>0</v>
      </c>
      <c r="J281" s="169">
        <v>0</v>
      </c>
      <c r="K281" s="169">
        <v>0</v>
      </c>
      <c r="L281" s="169">
        <v>1</v>
      </c>
      <c r="M281" s="169">
        <v>1</v>
      </c>
      <c r="N281" s="169">
        <v>0</v>
      </c>
      <c r="O281" s="173"/>
    </row>
    <row r="282" spans="1:15">
      <c r="A282" s="160" t="s">
        <v>52</v>
      </c>
      <c r="B282" s="170">
        <f t="shared" si="73"/>
        <v>1</v>
      </c>
      <c r="C282" s="169">
        <v>0</v>
      </c>
      <c r="D282" s="169">
        <v>1</v>
      </c>
      <c r="E282" s="169">
        <v>0</v>
      </c>
      <c r="F282" s="169">
        <v>0</v>
      </c>
      <c r="G282" s="169">
        <v>0</v>
      </c>
      <c r="H282" s="169">
        <v>0</v>
      </c>
      <c r="I282" s="169">
        <v>0</v>
      </c>
      <c r="J282" s="169">
        <v>0</v>
      </c>
      <c r="K282" s="169">
        <v>0</v>
      </c>
      <c r="L282" s="169">
        <v>0</v>
      </c>
      <c r="M282" s="169">
        <v>0</v>
      </c>
      <c r="N282" s="169">
        <v>0</v>
      </c>
      <c r="O282" s="173"/>
    </row>
    <row r="283" spans="1:15" s="166" customFormat="1">
      <c r="A283" s="159" t="s">
        <v>28</v>
      </c>
      <c r="B283" s="170">
        <f t="shared" si="73"/>
        <v>53</v>
      </c>
      <c r="C283" s="170">
        <f>SUM(C284:C288)</f>
        <v>3</v>
      </c>
      <c r="D283" s="170">
        <f t="shared" ref="D283:N283" si="79">SUM(D284:D288)</f>
        <v>10</v>
      </c>
      <c r="E283" s="170">
        <f t="shared" si="79"/>
        <v>4</v>
      </c>
      <c r="F283" s="170">
        <f t="shared" si="79"/>
        <v>7</v>
      </c>
      <c r="G283" s="170">
        <f t="shared" si="79"/>
        <v>9</v>
      </c>
      <c r="H283" s="170">
        <f t="shared" si="79"/>
        <v>6</v>
      </c>
      <c r="I283" s="170">
        <f t="shared" si="79"/>
        <v>2</v>
      </c>
      <c r="J283" s="170">
        <f t="shared" si="79"/>
        <v>0</v>
      </c>
      <c r="K283" s="170">
        <f t="shared" si="79"/>
        <v>1</v>
      </c>
      <c r="L283" s="170">
        <f t="shared" si="79"/>
        <v>1</v>
      </c>
      <c r="M283" s="170">
        <f t="shared" si="79"/>
        <v>4</v>
      </c>
      <c r="N283" s="170">
        <f t="shared" si="79"/>
        <v>6</v>
      </c>
      <c r="O283" s="173"/>
    </row>
    <row r="284" spans="1:15">
      <c r="A284" s="160" t="s">
        <v>51</v>
      </c>
      <c r="B284" s="170">
        <f t="shared" si="73"/>
        <v>10</v>
      </c>
      <c r="C284" s="169">
        <v>1</v>
      </c>
      <c r="D284" s="169">
        <v>0</v>
      </c>
      <c r="E284" s="169">
        <v>0</v>
      </c>
      <c r="F284" s="169">
        <v>2</v>
      </c>
      <c r="G284" s="169">
        <v>1</v>
      </c>
      <c r="H284" s="169">
        <v>0</v>
      </c>
      <c r="I284" s="169">
        <v>0</v>
      </c>
      <c r="J284" s="169">
        <v>0</v>
      </c>
      <c r="K284" s="169">
        <v>0</v>
      </c>
      <c r="L284" s="169">
        <v>1</v>
      </c>
      <c r="M284" s="169">
        <v>2</v>
      </c>
      <c r="N284" s="169">
        <v>3</v>
      </c>
      <c r="O284" s="173"/>
    </row>
    <row r="285" spans="1:15">
      <c r="A285" s="160" t="s">
        <v>54</v>
      </c>
      <c r="B285" s="170">
        <f t="shared" si="73"/>
        <v>3</v>
      </c>
      <c r="C285" s="169">
        <v>0</v>
      </c>
      <c r="D285" s="169">
        <v>1</v>
      </c>
      <c r="E285" s="169">
        <v>0</v>
      </c>
      <c r="F285" s="169">
        <v>0</v>
      </c>
      <c r="G285" s="169">
        <v>0</v>
      </c>
      <c r="H285" s="169">
        <v>1</v>
      </c>
      <c r="I285" s="169">
        <v>1</v>
      </c>
      <c r="J285" s="169">
        <v>0</v>
      </c>
      <c r="K285" s="169">
        <v>0</v>
      </c>
      <c r="L285" s="169">
        <v>0</v>
      </c>
      <c r="M285" s="169">
        <v>0</v>
      </c>
      <c r="N285" s="169">
        <v>0</v>
      </c>
      <c r="O285" s="173"/>
    </row>
    <row r="286" spans="1:15">
      <c r="A286" s="160" t="s">
        <v>63</v>
      </c>
      <c r="B286" s="170">
        <f t="shared" si="73"/>
        <v>4</v>
      </c>
      <c r="C286" s="169">
        <v>0</v>
      </c>
      <c r="D286" s="169">
        <v>0</v>
      </c>
      <c r="E286" s="169">
        <v>0</v>
      </c>
      <c r="F286" s="169">
        <v>1</v>
      </c>
      <c r="G286" s="169">
        <v>2</v>
      </c>
      <c r="H286" s="169">
        <v>1</v>
      </c>
      <c r="I286" s="169">
        <v>0</v>
      </c>
      <c r="J286" s="169">
        <v>0</v>
      </c>
      <c r="K286" s="169">
        <v>0</v>
      </c>
      <c r="L286" s="169">
        <v>0</v>
      </c>
      <c r="M286" s="169">
        <v>0</v>
      </c>
      <c r="N286" s="169">
        <v>0</v>
      </c>
      <c r="O286" s="173"/>
    </row>
    <row r="287" spans="1:15">
      <c r="A287" s="160" t="s">
        <v>56</v>
      </c>
      <c r="B287" s="170">
        <f t="shared" si="73"/>
        <v>28</v>
      </c>
      <c r="C287" s="169">
        <v>1</v>
      </c>
      <c r="D287" s="169">
        <v>8</v>
      </c>
      <c r="E287" s="169">
        <v>2</v>
      </c>
      <c r="F287" s="169">
        <v>4</v>
      </c>
      <c r="G287" s="169">
        <v>6</v>
      </c>
      <c r="H287" s="169">
        <v>2</v>
      </c>
      <c r="I287" s="169">
        <v>1</v>
      </c>
      <c r="J287" s="169">
        <v>0</v>
      </c>
      <c r="K287" s="169">
        <v>0</v>
      </c>
      <c r="L287" s="169">
        <v>0</v>
      </c>
      <c r="M287" s="169">
        <v>2</v>
      </c>
      <c r="N287" s="169">
        <v>2</v>
      </c>
      <c r="O287" s="173"/>
    </row>
    <row r="288" spans="1:15">
      <c r="A288" s="160" t="s">
        <v>52</v>
      </c>
      <c r="B288" s="170">
        <f t="shared" si="73"/>
        <v>8</v>
      </c>
      <c r="C288" s="169">
        <v>1</v>
      </c>
      <c r="D288" s="169">
        <v>1</v>
      </c>
      <c r="E288" s="169">
        <v>2</v>
      </c>
      <c r="F288" s="169">
        <v>0</v>
      </c>
      <c r="G288" s="169">
        <v>0</v>
      </c>
      <c r="H288" s="169">
        <v>2</v>
      </c>
      <c r="I288" s="169">
        <v>0</v>
      </c>
      <c r="J288" s="169">
        <v>0</v>
      </c>
      <c r="K288" s="169">
        <v>1</v>
      </c>
      <c r="L288" s="169">
        <v>0</v>
      </c>
      <c r="M288" s="169">
        <v>0</v>
      </c>
      <c r="N288" s="169">
        <v>1</v>
      </c>
      <c r="O288" s="173"/>
    </row>
    <row r="289" spans="1:15" s="166" customFormat="1">
      <c r="A289" s="159" t="s">
        <v>318</v>
      </c>
      <c r="B289" s="170">
        <f t="shared" si="73"/>
        <v>142</v>
      </c>
      <c r="C289" s="170">
        <f>SUM(C290:C292)</f>
        <v>7</v>
      </c>
      <c r="D289" s="170">
        <f t="shared" ref="D289:N289" si="80">SUM(D290:D292)</f>
        <v>6</v>
      </c>
      <c r="E289" s="170">
        <f t="shared" si="80"/>
        <v>16</v>
      </c>
      <c r="F289" s="170">
        <f t="shared" si="80"/>
        <v>10</v>
      </c>
      <c r="G289" s="170">
        <f t="shared" si="80"/>
        <v>14</v>
      </c>
      <c r="H289" s="170">
        <f t="shared" si="80"/>
        <v>12</v>
      </c>
      <c r="I289" s="170">
        <f t="shared" si="80"/>
        <v>10</v>
      </c>
      <c r="J289" s="170">
        <f t="shared" si="80"/>
        <v>15</v>
      </c>
      <c r="K289" s="170">
        <f t="shared" si="80"/>
        <v>12</v>
      </c>
      <c r="L289" s="170">
        <f t="shared" si="80"/>
        <v>14</v>
      </c>
      <c r="M289" s="170">
        <f t="shared" si="80"/>
        <v>11</v>
      </c>
      <c r="N289" s="170">
        <f t="shared" si="80"/>
        <v>15</v>
      </c>
      <c r="O289" s="173"/>
    </row>
    <row r="290" spans="1:15">
      <c r="A290" s="160" t="s">
        <v>51</v>
      </c>
      <c r="B290" s="170">
        <f t="shared" si="73"/>
        <v>139</v>
      </c>
      <c r="C290" s="169">
        <v>7</v>
      </c>
      <c r="D290" s="169">
        <v>6</v>
      </c>
      <c r="E290" s="169">
        <v>15</v>
      </c>
      <c r="F290" s="169">
        <v>10</v>
      </c>
      <c r="G290" s="169">
        <v>14</v>
      </c>
      <c r="H290" s="169">
        <v>12</v>
      </c>
      <c r="I290" s="169">
        <v>9</v>
      </c>
      <c r="J290" s="169">
        <v>15</v>
      </c>
      <c r="K290" s="169">
        <v>12</v>
      </c>
      <c r="L290" s="169">
        <v>13</v>
      </c>
      <c r="M290" s="169">
        <v>11</v>
      </c>
      <c r="N290" s="169">
        <v>15</v>
      </c>
      <c r="O290" s="173"/>
    </row>
    <row r="291" spans="1:15">
      <c r="A291" s="160" t="s">
        <v>54</v>
      </c>
      <c r="B291" s="170">
        <f t="shared" si="73"/>
        <v>1</v>
      </c>
      <c r="C291" s="169">
        <v>0</v>
      </c>
      <c r="D291" s="169">
        <v>0</v>
      </c>
      <c r="E291" s="169">
        <v>0</v>
      </c>
      <c r="F291" s="169">
        <v>0</v>
      </c>
      <c r="G291" s="169">
        <v>0</v>
      </c>
      <c r="H291" s="169">
        <v>0</v>
      </c>
      <c r="I291" s="169">
        <v>0</v>
      </c>
      <c r="J291" s="169">
        <v>0</v>
      </c>
      <c r="K291" s="169">
        <v>0</v>
      </c>
      <c r="L291" s="169">
        <v>1</v>
      </c>
      <c r="M291" s="169">
        <v>0</v>
      </c>
      <c r="N291" s="169">
        <v>0</v>
      </c>
      <c r="O291" s="173"/>
    </row>
    <row r="292" spans="1:15">
      <c r="A292" s="160" t="s">
        <v>56</v>
      </c>
      <c r="B292" s="170">
        <f t="shared" si="73"/>
        <v>2</v>
      </c>
      <c r="C292" s="169">
        <v>0</v>
      </c>
      <c r="D292" s="169">
        <v>0</v>
      </c>
      <c r="E292" s="169">
        <v>1</v>
      </c>
      <c r="F292" s="169">
        <v>0</v>
      </c>
      <c r="G292" s="169">
        <v>0</v>
      </c>
      <c r="H292" s="169">
        <v>0</v>
      </c>
      <c r="I292" s="169">
        <v>1</v>
      </c>
      <c r="J292" s="169">
        <v>0</v>
      </c>
      <c r="K292" s="169">
        <v>0</v>
      </c>
      <c r="L292" s="169">
        <v>0</v>
      </c>
      <c r="M292" s="169">
        <v>0</v>
      </c>
      <c r="N292" s="169">
        <v>0</v>
      </c>
      <c r="O292" s="173"/>
    </row>
    <row r="293" spans="1:15" s="166" customFormat="1">
      <c r="A293" s="159" t="s">
        <v>29</v>
      </c>
      <c r="B293" s="170">
        <f t="shared" si="73"/>
        <v>92</v>
      </c>
      <c r="C293" s="170">
        <f>SUM(C294:C300)</f>
        <v>8</v>
      </c>
      <c r="D293" s="170">
        <f t="shared" ref="D293:N293" si="81">SUM(D294:D300)</f>
        <v>8</v>
      </c>
      <c r="E293" s="170">
        <f t="shared" si="81"/>
        <v>9</v>
      </c>
      <c r="F293" s="170">
        <f t="shared" si="81"/>
        <v>11</v>
      </c>
      <c r="G293" s="170">
        <f t="shared" si="81"/>
        <v>5</v>
      </c>
      <c r="H293" s="170">
        <f t="shared" si="81"/>
        <v>7</v>
      </c>
      <c r="I293" s="170">
        <f t="shared" si="81"/>
        <v>4</v>
      </c>
      <c r="J293" s="170">
        <f t="shared" si="81"/>
        <v>9</v>
      </c>
      <c r="K293" s="170">
        <f t="shared" si="81"/>
        <v>6</v>
      </c>
      <c r="L293" s="170">
        <f t="shared" si="81"/>
        <v>11</v>
      </c>
      <c r="M293" s="170">
        <f t="shared" si="81"/>
        <v>8</v>
      </c>
      <c r="N293" s="170">
        <f t="shared" si="81"/>
        <v>6</v>
      </c>
      <c r="O293" s="173"/>
    </row>
    <row r="294" spans="1:15">
      <c r="A294" s="160" t="s">
        <v>53</v>
      </c>
      <c r="B294" s="170">
        <f t="shared" si="73"/>
        <v>2</v>
      </c>
      <c r="C294" s="169">
        <v>0</v>
      </c>
      <c r="D294" s="169">
        <v>0</v>
      </c>
      <c r="E294" s="169">
        <v>1</v>
      </c>
      <c r="F294" s="169">
        <v>0</v>
      </c>
      <c r="G294" s="169">
        <v>1</v>
      </c>
      <c r="H294" s="169">
        <v>0</v>
      </c>
      <c r="I294" s="169">
        <v>0</v>
      </c>
      <c r="J294" s="169">
        <v>0</v>
      </c>
      <c r="K294" s="169">
        <v>0</v>
      </c>
      <c r="L294" s="169">
        <v>0</v>
      </c>
      <c r="M294" s="169">
        <v>0</v>
      </c>
      <c r="N294" s="169">
        <v>0</v>
      </c>
      <c r="O294" s="173"/>
    </row>
    <row r="295" spans="1:15">
      <c r="A295" s="160" t="s">
        <v>51</v>
      </c>
      <c r="B295" s="170">
        <f t="shared" si="73"/>
        <v>75</v>
      </c>
      <c r="C295" s="169">
        <v>6</v>
      </c>
      <c r="D295" s="169">
        <v>7</v>
      </c>
      <c r="E295" s="169">
        <v>7</v>
      </c>
      <c r="F295" s="169">
        <v>10</v>
      </c>
      <c r="G295" s="169">
        <v>3</v>
      </c>
      <c r="H295" s="169">
        <v>5</v>
      </c>
      <c r="I295" s="169">
        <v>4</v>
      </c>
      <c r="J295" s="169">
        <v>6</v>
      </c>
      <c r="K295" s="169">
        <v>5</v>
      </c>
      <c r="L295" s="169">
        <v>8</v>
      </c>
      <c r="M295" s="169">
        <v>8</v>
      </c>
      <c r="N295" s="169">
        <v>6</v>
      </c>
      <c r="O295" s="173"/>
    </row>
    <row r="296" spans="1:15">
      <c r="A296" s="160" t="s">
        <v>54</v>
      </c>
      <c r="B296" s="170">
        <f t="shared" si="73"/>
        <v>2</v>
      </c>
      <c r="C296" s="169">
        <v>0</v>
      </c>
      <c r="D296" s="169">
        <v>0</v>
      </c>
      <c r="E296" s="169">
        <v>0</v>
      </c>
      <c r="F296" s="169">
        <v>1</v>
      </c>
      <c r="G296" s="169">
        <v>0</v>
      </c>
      <c r="H296" s="169">
        <v>0</v>
      </c>
      <c r="I296" s="169">
        <v>0</v>
      </c>
      <c r="J296" s="169">
        <v>0</v>
      </c>
      <c r="K296" s="169">
        <v>1</v>
      </c>
      <c r="L296" s="169">
        <v>0</v>
      </c>
      <c r="M296" s="169">
        <v>0</v>
      </c>
      <c r="N296" s="169">
        <v>0</v>
      </c>
      <c r="O296" s="173"/>
    </row>
    <row r="297" spans="1:15">
      <c r="A297" s="160" t="s">
        <v>67</v>
      </c>
      <c r="B297" s="170">
        <f t="shared" si="73"/>
        <v>1</v>
      </c>
      <c r="C297" s="169">
        <v>0</v>
      </c>
      <c r="D297" s="169">
        <v>0</v>
      </c>
      <c r="E297" s="169">
        <v>0</v>
      </c>
      <c r="F297" s="169">
        <v>0</v>
      </c>
      <c r="G297" s="169">
        <v>0</v>
      </c>
      <c r="H297" s="169">
        <v>0</v>
      </c>
      <c r="I297" s="169">
        <v>0</v>
      </c>
      <c r="J297" s="169">
        <v>1</v>
      </c>
      <c r="K297" s="169">
        <v>0</v>
      </c>
      <c r="L297" s="169">
        <v>0</v>
      </c>
      <c r="M297" s="169">
        <v>0</v>
      </c>
      <c r="N297" s="169">
        <v>0</v>
      </c>
      <c r="O297" s="173"/>
    </row>
    <row r="298" spans="1:15">
      <c r="A298" s="160" t="s">
        <v>63</v>
      </c>
      <c r="B298" s="170">
        <f t="shared" si="73"/>
        <v>3</v>
      </c>
      <c r="C298" s="169">
        <v>0</v>
      </c>
      <c r="D298" s="169">
        <v>0</v>
      </c>
      <c r="E298" s="169">
        <v>0</v>
      </c>
      <c r="F298" s="169">
        <v>0</v>
      </c>
      <c r="G298" s="169">
        <v>1</v>
      </c>
      <c r="H298" s="169">
        <v>1</v>
      </c>
      <c r="I298" s="169">
        <v>0</v>
      </c>
      <c r="J298" s="169">
        <v>1</v>
      </c>
      <c r="K298" s="169">
        <v>0</v>
      </c>
      <c r="L298" s="169">
        <v>0</v>
      </c>
      <c r="M298" s="169">
        <v>0</v>
      </c>
      <c r="N298" s="169">
        <v>0</v>
      </c>
      <c r="O298" s="173"/>
    </row>
    <row r="299" spans="1:15">
      <c r="A299" s="160" t="s">
        <v>52</v>
      </c>
      <c r="B299" s="170">
        <f t="shared" si="73"/>
        <v>8</v>
      </c>
      <c r="C299" s="169">
        <v>2</v>
      </c>
      <c r="D299" s="169">
        <v>1</v>
      </c>
      <c r="E299" s="169">
        <v>1</v>
      </c>
      <c r="F299" s="169">
        <v>0</v>
      </c>
      <c r="G299" s="169">
        <v>0</v>
      </c>
      <c r="H299" s="169">
        <v>1</v>
      </c>
      <c r="I299" s="169">
        <v>0</v>
      </c>
      <c r="J299" s="169">
        <v>0</v>
      </c>
      <c r="K299" s="169">
        <v>0</v>
      </c>
      <c r="L299" s="169">
        <v>3</v>
      </c>
      <c r="M299" s="169">
        <v>0</v>
      </c>
      <c r="N299" s="169">
        <v>0</v>
      </c>
      <c r="O299" s="173"/>
    </row>
    <row r="300" spans="1:15">
      <c r="A300" s="160" t="s">
        <v>68</v>
      </c>
      <c r="B300" s="170">
        <f t="shared" si="73"/>
        <v>1</v>
      </c>
      <c r="C300" s="169">
        <v>0</v>
      </c>
      <c r="D300" s="169">
        <v>0</v>
      </c>
      <c r="E300" s="169">
        <v>0</v>
      </c>
      <c r="F300" s="169">
        <v>0</v>
      </c>
      <c r="G300" s="169">
        <v>0</v>
      </c>
      <c r="H300" s="169">
        <v>0</v>
      </c>
      <c r="I300" s="169">
        <v>0</v>
      </c>
      <c r="J300" s="169">
        <v>1</v>
      </c>
      <c r="K300" s="169">
        <v>0</v>
      </c>
      <c r="L300" s="169">
        <v>0</v>
      </c>
      <c r="M300" s="169">
        <v>0</v>
      </c>
      <c r="N300" s="169">
        <v>0</v>
      </c>
      <c r="O300" s="173"/>
    </row>
    <row r="301" spans="1:15" s="166" customFormat="1">
      <c r="A301" s="159" t="s">
        <v>319</v>
      </c>
      <c r="B301" s="170">
        <f t="shared" si="73"/>
        <v>11</v>
      </c>
      <c r="C301" s="170">
        <f>SUM(C302)</f>
        <v>0</v>
      </c>
      <c r="D301" s="170">
        <f t="shared" ref="D301:N301" si="82">SUM(D302)</f>
        <v>0</v>
      </c>
      <c r="E301" s="170">
        <f t="shared" si="82"/>
        <v>0</v>
      </c>
      <c r="F301" s="170">
        <f t="shared" si="82"/>
        <v>0</v>
      </c>
      <c r="G301" s="170">
        <f t="shared" si="82"/>
        <v>1</v>
      </c>
      <c r="H301" s="170">
        <f t="shared" si="82"/>
        <v>0</v>
      </c>
      <c r="I301" s="170">
        <f t="shared" si="82"/>
        <v>1</v>
      </c>
      <c r="J301" s="170">
        <f t="shared" si="82"/>
        <v>1</v>
      </c>
      <c r="K301" s="170">
        <f t="shared" si="82"/>
        <v>2</v>
      </c>
      <c r="L301" s="170">
        <f t="shared" si="82"/>
        <v>1</v>
      </c>
      <c r="M301" s="170">
        <f t="shared" si="82"/>
        <v>2</v>
      </c>
      <c r="N301" s="170">
        <f t="shared" si="82"/>
        <v>3</v>
      </c>
      <c r="O301" s="173"/>
    </row>
    <row r="302" spans="1:15">
      <c r="A302" s="160" t="s">
        <v>51</v>
      </c>
      <c r="B302" s="170">
        <f t="shared" si="73"/>
        <v>11</v>
      </c>
      <c r="C302" s="169">
        <v>0</v>
      </c>
      <c r="D302" s="169">
        <v>0</v>
      </c>
      <c r="E302" s="169">
        <v>0</v>
      </c>
      <c r="F302" s="169">
        <v>0</v>
      </c>
      <c r="G302" s="169">
        <v>1</v>
      </c>
      <c r="H302" s="169">
        <v>0</v>
      </c>
      <c r="I302" s="169">
        <v>1</v>
      </c>
      <c r="J302" s="169">
        <v>1</v>
      </c>
      <c r="K302" s="169">
        <v>2</v>
      </c>
      <c r="L302" s="169">
        <v>1</v>
      </c>
      <c r="M302" s="169">
        <v>2</v>
      </c>
      <c r="N302" s="169">
        <v>3</v>
      </c>
      <c r="O302" s="173"/>
    </row>
    <row r="303" spans="1:15" s="166" customFormat="1">
      <c r="A303" s="159" t="s">
        <v>30</v>
      </c>
      <c r="B303" s="170">
        <f t="shared" si="73"/>
        <v>26</v>
      </c>
      <c r="C303" s="170">
        <f>SUM(C304:C305)</f>
        <v>4</v>
      </c>
      <c r="D303" s="170">
        <f t="shared" ref="D303:N303" si="83">SUM(D304:D305)</f>
        <v>2</v>
      </c>
      <c r="E303" s="170">
        <f t="shared" si="83"/>
        <v>1</v>
      </c>
      <c r="F303" s="170">
        <f t="shared" si="83"/>
        <v>4</v>
      </c>
      <c r="G303" s="170">
        <f t="shared" si="83"/>
        <v>2</v>
      </c>
      <c r="H303" s="170">
        <f t="shared" si="83"/>
        <v>2</v>
      </c>
      <c r="I303" s="170">
        <f t="shared" si="83"/>
        <v>3</v>
      </c>
      <c r="J303" s="170">
        <f t="shared" si="83"/>
        <v>4</v>
      </c>
      <c r="K303" s="170">
        <f t="shared" si="83"/>
        <v>1</v>
      </c>
      <c r="L303" s="170">
        <f t="shared" si="83"/>
        <v>3</v>
      </c>
      <c r="M303" s="170">
        <f t="shared" si="83"/>
        <v>0</v>
      </c>
      <c r="N303" s="170">
        <f t="shared" si="83"/>
        <v>0</v>
      </c>
      <c r="O303" s="173"/>
    </row>
    <row r="304" spans="1:15">
      <c r="A304" s="160" t="s">
        <v>51</v>
      </c>
      <c r="B304" s="170">
        <f t="shared" si="73"/>
        <v>25</v>
      </c>
      <c r="C304" s="169">
        <v>4</v>
      </c>
      <c r="D304" s="169">
        <v>2</v>
      </c>
      <c r="E304" s="169">
        <v>1</v>
      </c>
      <c r="F304" s="169">
        <v>4</v>
      </c>
      <c r="G304" s="169">
        <v>2</v>
      </c>
      <c r="H304" s="169">
        <v>2</v>
      </c>
      <c r="I304" s="169">
        <v>3</v>
      </c>
      <c r="J304" s="169">
        <v>4</v>
      </c>
      <c r="K304" s="169">
        <v>1</v>
      </c>
      <c r="L304" s="169">
        <v>2</v>
      </c>
      <c r="M304" s="169">
        <v>0</v>
      </c>
      <c r="N304" s="169">
        <v>0</v>
      </c>
      <c r="O304" s="173"/>
    </row>
    <row r="305" spans="1:15">
      <c r="A305" s="160" t="s">
        <v>55</v>
      </c>
      <c r="B305" s="170">
        <f t="shared" si="73"/>
        <v>1</v>
      </c>
      <c r="C305" s="169">
        <v>0</v>
      </c>
      <c r="D305" s="169">
        <v>0</v>
      </c>
      <c r="E305" s="169">
        <v>0</v>
      </c>
      <c r="F305" s="169">
        <v>0</v>
      </c>
      <c r="G305" s="169">
        <v>0</v>
      </c>
      <c r="H305" s="169">
        <v>0</v>
      </c>
      <c r="I305" s="169">
        <v>0</v>
      </c>
      <c r="J305" s="169">
        <v>0</v>
      </c>
      <c r="K305" s="169">
        <v>0</v>
      </c>
      <c r="L305" s="169">
        <v>1</v>
      </c>
      <c r="M305" s="169">
        <v>0</v>
      </c>
      <c r="N305" s="169">
        <v>0</v>
      </c>
      <c r="O305" s="173"/>
    </row>
    <row r="306" spans="1:15" s="166" customFormat="1">
      <c r="A306" s="159" t="s">
        <v>184</v>
      </c>
      <c r="B306" s="170">
        <f t="shared" si="73"/>
        <v>1</v>
      </c>
      <c r="C306" s="170">
        <f>SUM(C307)</f>
        <v>0</v>
      </c>
      <c r="D306" s="170">
        <f t="shared" ref="D306:N306" si="84">SUM(D307)</f>
        <v>0</v>
      </c>
      <c r="E306" s="170">
        <f t="shared" si="84"/>
        <v>1</v>
      </c>
      <c r="F306" s="170">
        <f t="shared" si="84"/>
        <v>0</v>
      </c>
      <c r="G306" s="170">
        <f t="shared" si="84"/>
        <v>0</v>
      </c>
      <c r="H306" s="170">
        <f t="shared" si="84"/>
        <v>0</v>
      </c>
      <c r="I306" s="170">
        <f t="shared" si="84"/>
        <v>0</v>
      </c>
      <c r="J306" s="170">
        <f t="shared" si="84"/>
        <v>0</v>
      </c>
      <c r="K306" s="170">
        <f t="shared" si="84"/>
        <v>0</v>
      </c>
      <c r="L306" s="170">
        <f t="shared" si="84"/>
        <v>0</v>
      </c>
      <c r="M306" s="170">
        <f t="shared" si="84"/>
        <v>0</v>
      </c>
      <c r="N306" s="170">
        <f t="shared" si="84"/>
        <v>0</v>
      </c>
      <c r="O306" s="173"/>
    </row>
    <row r="307" spans="1:15">
      <c r="A307" s="160" t="s">
        <v>56</v>
      </c>
      <c r="B307" s="170">
        <f t="shared" si="73"/>
        <v>1</v>
      </c>
      <c r="C307" s="169">
        <v>0</v>
      </c>
      <c r="D307" s="169">
        <v>0</v>
      </c>
      <c r="E307" s="169">
        <v>1</v>
      </c>
      <c r="F307" s="169">
        <v>0</v>
      </c>
      <c r="G307" s="169">
        <v>0</v>
      </c>
      <c r="H307" s="169">
        <v>0</v>
      </c>
      <c r="I307" s="169">
        <v>0</v>
      </c>
      <c r="J307" s="169">
        <v>0</v>
      </c>
      <c r="K307" s="169">
        <v>0</v>
      </c>
      <c r="L307" s="169">
        <v>0</v>
      </c>
      <c r="M307" s="169">
        <v>0</v>
      </c>
      <c r="N307" s="169">
        <v>0</v>
      </c>
      <c r="O307" s="173"/>
    </row>
    <row r="308" spans="1:15" s="166" customFormat="1">
      <c r="A308" s="159" t="s">
        <v>320</v>
      </c>
      <c r="B308" s="170">
        <f t="shared" si="73"/>
        <v>13</v>
      </c>
      <c r="C308" s="170">
        <f>SUM(C309:C311)</f>
        <v>0</v>
      </c>
      <c r="D308" s="170">
        <f t="shared" ref="D308:N308" si="85">SUM(D309:D311)</f>
        <v>0</v>
      </c>
      <c r="E308" s="170">
        <f t="shared" si="85"/>
        <v>0</v>
      </c>
      <c r="F308" s="170">
        <f t="shared" si="85"/>
        <v>2</v>
      </c>
      <c r="G308" s="170">
        <f t="shared" si="85"/>
        <v>0</v>
      </c>
      <c r="H308" s="170">
        <f t="shared" si="85"/>
        <v>2</v>
      </c>
      <c r="I308" s="170">
        <f t="shared" si="85"/>
        <v>0</v>
      </c>
      <c r="J308" s="170">
        <f t="shared" si="85"/>
        <v>0</v>
      </c>
      <c r="K308" s="170">
        <f t="shared" si="85"/>
        <v>3</v>
      </c>
      <c r="L308" s="170">
        <f t="shared" si="85"/>
        <v>1</v>
      </c>
      <c r="M308" s="170">
        <f t="shared" si="85"/>
        <v>2</v>
      </c>
      <c r="N308" s="170">
        <f t="shared" si="85"/>
        <v>3</v>
      </c>
      <c r="O308" s="173"/>
    </row>
    <row r="309" spans="1:15">
      <c r="A309" s="160" t="s">
        <v>53</v>
      </c>
      <c r="B309" s="170">
        <f t="shared" si="73"/>
        <v>3</v>
      </c>
      <c r="C309" s="169">
        <v>0</v>
      </c>
      <c r="D309" s="169">
        <v>0</v>
      </c>
      <c r="E309" s="169">
        <v>0</v>
      </c>
      <c r="F309" s="169">
        <v>0</v>
      </c>
      <c r="G309" s="169">
        <v>0</v>
      </c>
      <c r="H309" s="169">
        <v>0</v>
      </c>
      <c r="I309" s="169">
        <v>0</v>
      </c>
      <c r="J309" s="169">
        <v>0</v>
      </c>
      <c r="K309" s="169">
        <v>1</v>
      </c>
      <c r="L309" s="169">
        <v>0</v>
      </c>
      <c r="M309" s="169">
        <v>1</v>
      </c>
      <c r="N309" s="169">
        <v>1</v>
      </c>
      <c r="O309" s="173"/>
    </row>
    <row r="310" spans="1:15">
      <c r="A310" s="160" t="s">
        <v>51</v>
      </c>
      <c r="B310" s="170">
        <f t="shared" si="73"/>
        <v>7</v>
      </c>
      <c r="C310" s="169">
        <v>0</v>
      </c>
      <c r="D310" s="169">
        <v>0</v>
      </c>
      <c r="E310" s="169">
        <v>0</v>
      </c>
      <c r="F310" s="169">
        <v>2</v>
      </c>
      <c r="G310" s="169">
        <v>0</v>
      </c>
      <c r="H310" s="169">
        <v>2</v>
      </c>
      <c r="I310" s="169">
        <v>0</v>
      </c>
      <c r="J310" s="169">
        <v>0</v>
      </c>
      <c r="K310" s="169">
        <v>1</v>
      </c>
      <c r="L310" s="169">
        <v>1</v>
      </c>
      <c r="M310" s="169">
        <v>0</v>
      </c>
      <c r="N310" s="169">
        <v>1</v>
      </c>
      <c r="O310" s="173"/>
    </row>
    <row r="311" spans="1:15">
      <c r="A311" s="160" t="s">
        <v>63</v>
      </c>
      <c r="B311" s="170">
        <f t="shared" si="73"/>
        <v>3</v>
      </c>
      <c r="C311" s="169">
        <v>0</v>
      </c>
      <c r="D311" s="169">
        <v>0</v>
      </c>
      <c r="E311" s="169">
        <v>0</v>
      </c>
      <c r="F311" s="169">
        <v>0</v>
      </c>
      <c r="G311" s="169">
        <v>0</v>
      </c>
      <c r="H311" s="169">
        <v>0</v>
      </c>
      <c r="I311" s="169">
        <v>0</v>
      </c>
      <c r="J311" s="169">
        <v>0</v>
      </c>
      <c r="K311" s="169">
        <v>1</v>
      </c>
      <c r="L311" s="169">
        <v>0</v>
      </c>
      <c r="M311" s="169">
        <v>1</v>
      </c>
      <c r="N311" s="169">
        <v>1</v>
      </c>
      <c r="O311" s="173"/>
    </row>
    <row r="312" spans="1:15" s="166" customFormat="1">
      <c r="A312" s="159" t="s">
        <v>185</v>
      </c>
      <c r="B312" s="170">
        <f t="shared" si="73"/>
        <v>2</v>
      </c>
      <c r="C312" s="170">
        <f>SUM(C313)</f>
        <v>0</v>
      </c>
      <c r="D312" s="170">
        <f t="shared" ref="D312:N312" si="86">SUM(D313)</f>
        <v>0</v>
      </c>
      <c r="E312" s="170">
        <f t="shared" si="86"/>
        <v>0</v>
      </c>
      <c r="F312" s="170">
        <f t="shared" si="86"/>
        <v>0</v>
      </c>
      <c r="G312" s="170">
        <f t="shared" si="86"/>
        <v>2</v>
      </c>
      <c r="H312" s="170">
        <f t="shared" si="86"/>
        <v>0</v>
      </c>
      <c r="I312" s="170">
        <f t="shared" si="86"/>
        <v>0</v>
      </c>
      <c r="J312" s="170">
        <f t="shared" si="86"/>
        <v>0</v>
      </c>
      <c r="K312" s="170">
        <f t="shared" si="86"/>
        <v>0</v>
      </c>
      <c r="L312" s="170">
        <f t="shared" si="86"/>
        <v>0</v>
      </c>
      <c r="M312" s="170">
        <f t="shared" si="86"/>
        <v>0</v>
      </c>
      <c r="N312" s="170">
        <f t="shared" si="86"/>
        <v>0</v>
      </c>
      <c r="O312" s="173"/>
    </row>
    <row r="313" spans="1:15">
      <c r="A313" s="160" t="s">
        <v>51</v>
      </c>
      <c r="B313" s="170">
        <f t="shared" si="73"/>
        <v>2</v>
      </c>
      <c r="C313" s="169">
        <v>0</v>
      </c>
      <c r="D313" s="169">
        <v>0</v>
      </c>
      <c r="E313" s="169">
        <v>0</v>
      </c>
      <c r="F313" s="169">
        <v>0</v>
      </c>
      <c r="G313" s="169">
        <v>2</v>
      </c>
      <c r="H313" s="169">
        <v>0</v>
      </c>
      <c r="I313" s="169">
        <v>0</v>
      </c>
      <c r="J313" s="169">
        <v>0</v>
      </c>
      <c r="K313" s="169">
        <v>0</v>
      </c>
      <c r="L313" s="169">
        <v>0</v>
      </c>
      <c r="M313" s="169">
        <v>0</v>
      </c>
      <c r="N313" s="169">
        <v>0</v>
      </c>
      <c r="O313" s="173"/>
    </row>
    <row r="314" spans="1:15" s="166" customFormat="1">
      <c r="A314" s="159" t="s">
        <v>321</v>
      </c>
      <c r="B314" s="170">
        <f t="shared" si="73"/>
        <v>144</v>
      </c>
      <c r="C314" s="170">
        <f>SUM(C315:C319)</f>
        <v>18</v>
      </c>
      <c r="D314" s="170">
        <f t="shared" ref="D314:N314" si="87">SUM(D315:D319)</f>
        <v>12</v>
      </c>
      <c r="E314" s="170">
        <f t="shared" si="87"/>
        <v>16</v>
      </c>
      <c r="F314" s="170">
        <f t="shared" si="87"/>
        <v>9</v>
      </c>
      <c r="G314" s="170">
        <f t="shared" si="87"/>
        <v>10</v>
      </c>
      <c r="H314" s="170">
        <f t="shared" si="87"/>
        <v>10</v>
      </c>
      <c r="I314" s="170">
        <f t="shared" si="87"/>
        <v>10</v>
      </c>
      <c r="J314" s="170">
        <f t="shared" si="87"/>
        <v>13</v>
      </c>
      <c r="K314" s="170">
        <f t="shared" si="87"/>
        <v>13</v>
      </c>
      <c r="L314" s="170">
        <f t="shared" si="87"/>
        <v>13</v>
      </c>
      <c r="M314" s="170">
        <f t="shared" si="87"/>
        <v>10</v>
      </c>
      <c r="N314" s="170">
        <f t="shared" si="87"/>
        <v>10</v>
      </c>
      <c r="O314" s="173"/>
    </row>
    <row r="315" spans="1:15">
      <c r="A315" s="160" t="s">
        <v>53</v>
      </c>
      <c r="B315" s="170">
        <f t="shared" si="73"/>
        <v>19</v>
      </c>
      <c r="C315" s="169">
        <v>2</v>
      </c>
      <c r="D315" s="169">
        <v>2</v>
      </c>
      <c r="E315" s="169">
        <v>2</v>
      </c>
      <c r="F315" s="169">
        <v>3</v>
      </c>
      <c r="G315" s="169">
        <v>1</v>
      </c>
      <c r="H315" s="169">
        <v>3</v>
      </c>
      <c r="I315" s="169">
        <v>0</v>
      </c>
      <c r="J315" s="169">
        <v>1</v>
      </c>
      <c r="K315" s="169">
        <v>1</v>
      </c>
      <c r="L315" s="169">
        <v>3</v>
      </c>
      <c r="M315" s="169">
        <v>1</v>
      </c>
      <c r="N315" s="169">
        <v>0</v>
      </c>
      <c r="O315" s="173"/>
    </row>
    <row r="316" spans="1:15">
      <c r="A316" s="160" t="s">
        <v>51</v>
      </c>
      <c r="B316" s="170">
        <f t="shared" si="73"/>
        <v>113</v>
      </c>
      <c r="C316" s="169">
        <v>16</v>
      </c>
      <c r="D316" s="169">
        <v>9</v>
      </c>
      <c r="E316" s="169">
        <v>11</v>
      </c>
      <c r="F316" s="169">
        <v>5</v>
      </c>
      <c r="G316" s="169">
        <v>8</v>
      </c>
      <c r="H316" s="169">
        <v>6</v>
      </c>
      <c r="I316" s="169">
        <v>9</v>
      </c>
      <c r="J316" s="169">
        <v>11</v>
      </c>
      <c r="K316" s="169">
        <v>9</v>
      </c>
      <c r="L316" s="169">
        <v>10</v>
      </c>
      <c r="M316" s="169">
        <v>9</v>
      </c>
      <c r="N316" s="169">
        <v>10</v>
      </c>
      <c r="O316" s="173"/>
    </row>
    <row r="317" spans="1:15">
      <c r="A317" s="160" t="s">
        <v>54</v>
      </c>
      <c r="B317" s="170">
        <f t="shared" si="73"/>
        <v>1</v>
      </c>
      <c r="C317" s="169">
        <v>0</v>
      </c>
      <c r="D317" s="169">
        <v>0</v>
      </c>
      <c r="E317" s="169">
        <v>0</v>
      </c>
      <c r="F317" s="169">
        <v>0</v>
      </c>
      <c r="G317" s="169">
        <v>0</v>
      </c>
      <c r="H317" s="169">
        <v>0</v>
      </c>
      <c r="I317" s="169">
        <v>0</v>
      </c>
      <c r="J317" s="169">
        <v>0</v>
      </c>
      <c r="K317" s="169">
        <v>1</v>
      </c>
      <c r="L317" s="169">
        <v>0</v>
      </c>
      <c r="M317" s="169">
        <v>0</v>
      </c>
      <c r="N317" s="169">
        <v>0</v>
      </c>
      <c r="O317" s="173"/>
    </row>
    <row r="318" spans="1:15">
      <c r="A318" s="160" t="s">
        <v>63</v>
      </c>
      <c r="B318" s="170">
        <f t="shared" si="73"/>
        <v>10</v>
      </c>
      <c r="C318" s="169">
        <v>0</v>
      </c>
      <c r="D318" s="169">
        <v>0</v>
      </c>
      <c r="E318" s="169">
        <v>3</v>
      </c>
      <c r="F318" s="169">
        <v>1</v>
      </c>
      <c r="G318" s="169">
        <v>1</v>
      </c>
      <c r="H318" s="169">
        <v>1</v>
      </c>
      <c r="I318" s="169">
        <v>1</v>
      </c>
      <c r="J318" s="169">
        <v>1</v>
      </c>
      <c r="K318" s="169">
        <v>2</v>
      </c>
      <c r="L318" s="169">
        <v>0</v>
      </c>
      <c r="M318" s="169">
        <v>0</v>
      </c>
      <c r="N318" s="169">
        <v>0</v>
      </c>
      <c r="O318" s="173"/>
    </row>
    <row r="319" spans="1:15">
      <c r="A319" s="160" t="s">
        <v>56</v>
      </c>
      <c r="B319" s="170">
        <f t="shared" si="73"/>
        <v>1</v>
      </c>
      <c r="C319" s="169">
        <v>0</v>
      </c>
      <c r="D319" s="169">
        <v>1</v>
      </c>
      <c r="E319" s="169">
        <v>0</v>
      </c>
      <c r="F319" s="169">
        <v>0</v>
      </c>
      <c r="G319" s="169">
        <v>0</v>
      </c>
      <c r="H319" s="169">
        <v>0</v>
      </c>
      <c r="I319" s="169">
        <v>0</v>
      </c>
      <c r="J319" s="169">
        <v>0</v>
      </c>
      <c r="K319" s="169">
        <v>0</v>
      </c>
      <c r="L319" s="169">
        <v>0</v>
      </c>
      <c r="M319" s="169">
        <v>0</v>
      </c>
      <c r="N319" s="169">
        <v>0</v>
      </c>
      <c r="O319" s="173"/>
    </row>
    <row r="320" spans="1:15" s="166" customFormat="1">
      <c r="A320" s="159" t="s">
        <v>50</v>
      </c>
      <c r="B320" s="170">
        <f t="shared" si="73"/>
        <v>1</v>
      </c>
      <c r="C320" s="170">
        <f>SUM(C321)</f>
        <v>0</v>
      </c>
      <c r="D320" s="170">
        <f t="shared" ref="D320:N320" si="88">SUM(D321)</f>
        <v>0</v>
      </c>
      <c r="E320" s="170">
        <f t="shared" si="88"/>
        <v>0</v>
      </c>
      <c r="F320" s="170">
        <f t="shared" si="88"/>
        <v>0</v>
      </c>
      <c r="G320" s="170">
        <f t="shared" si="88"/>
        <v>0</v>
      </c>
      <c r="H320" s="170">
        <f t="shared" si="88"/>
        <v>0</v>
      </c>
      <c r="I320" s="170">
        <f t="shared" si="88"/>
        <v>0</v>
      </c>
      <c r="J320" s="170">
        <f t="shared" si="88"/>
        <v>1</v>
      </c>
      <c r="K320" s="170">
        <f t="shared" si="88"/>
        <v>0</v>
      </c>
      <c r="L320" s="170">
        <f t="shared" si="88"/>
        <v>0</v>
      </c>
      <c r="M320" s="170">
        <f t="shared" si="88"/>
        <v>0</v>
      </c>
      <c r="N320" s="170">
        <f t="shared" si="88"/>
        <v>0</v>
      </c>
      <c r="O320" s="173"/>
    </row>
    <row r="321" spans="1:15">
      <c r="A321" s="160" t="s">
        <v>51</v>
      </c>
      <c r="B321" s="170">
        <f t="shared" si="73"/>
        <v>1</v>
      </c>
      <c r="C321" s="169">
        <v>0</v>
      </c>
      <c r="D321" s="169">
        <v>0</v>
      </c>
      <c r="E321" s="169">
        <v>0</v>
      </c>
      <c r="F321" s="169">
        <v>0</v>
      </c>
      <c r="G321" s="169">
        <v>0</v>
      </c>
      <c r="H321" s="169">
        <v>0</v>
      </c>
      <c r="I321" s="169">
        <v>0</v>
      </c>
      <c r="J321" s="169">
        <v>1</v>
      </c>
      <c r="K321" s="169">
        <v>0</v>
      </c>
      <c r="L321" s="169">
        <v>0</v>
      </c>
      <c r="M321" s="169">
        <v>0</v>
      </c>
      <c r="N321" s="169">
        <v>0</v>
      </c>
      <c r="O321" s="173"/>
    </row>
    <row r="322" spans="1:15" s="166" customFormat="1">
      <c r="A322" s="159" t="s">
        <v>322</v>
      </c>
      <c r="B322" s="170">
        <f t="shared" si="73"/>
        <v>1</v>
      </c>
      <c r="C322" s="170">
        <f>SUM(C323)</f>
        <v>0</v>
      </c>
      <c r="D322" s="170">
        <f t="shared" ref="D322:N322" si="89">SUM(D323)</f>
        <v>0</v>
      </c>
      <c r="E322" s="170">
        <f t="shared" si="89"/>
        <v>0</v>
      </c>
      <c r="F322" s="170">
        <f t="shared" si="89"/>
        <v>0</v>
      </c>
      <c r="G322" s="170">
        <f t="shared" si="89"/>
        <v>0</v>
      </c>
      <c r="H322" s="170">
        <f t="shared" si="89"/>
        <v>0</v>
      </c>
      <c r="I322" s="170">
        <f t="shared" si="89"/>
        <v>0</v>
      </c>
      <c r="J322" s="170">
        <f t="shared" si="89"/>
        <v>0</v>
      </c>
      <c r="K322" s="170">
        <f t="shared" si="89"/>
        <v>0</v>
      </c>
      <c r="L322" s="170">
        <f t="shared" si="89"/>
        <v>0</v>
      </c>
      <c r="M322" s="170">
        <f t="shared" si="89"/>
        <v>1</v>
      </c>
      <c r="N322" s="170">
        <f t="shared" si="89"/>
        <v>0</v>
      </c>
      <c r="O322" s="173"/>
    </row>
    <row r="323" spans="1:15">
      <c r="A323" s="160" t="s">
        <v>52</v>
      </c>
      <c r="B323" s="170">
        <f t="shared" si="73"/>
        <v>1</v>
      </c>
      <c r="C323" s="169">
        <v>0</v>
      </c>
      <c r="D323" s="169">
        <v>0</v>
      </c>
      <c r="E323" s="169">
        <v>0</v>
      </c>
      <c r="F323" s="169">
        <v>0</v>
      </c>
      <c r="G323" s="169">
        <v>0</v>
      </c>
      <c r="H323" s="169">
        <v>0</v>
      </c>
      <c r="I323" s="169">
        <v>0</v>
      </c>
      <c r="J323" s="169">
        <v>0</v>
      </c>
      <c r="K323" s="169">
        <v>0</v>
      </c>
      <c r="L323" s="169">
        <v>0</v>
      </c>
      <c r="M323" s="169">
        <v>1</v>
      </c>
      <c r="N323" s="169">
        <v>0</v>
      </c>
      <c r="O323" s="173"/>
    </row>
    <row r="324" spans="1:15" s="166" customFormat="1">
      <c r="A324" s="159" t="s">
        <v>323</v>
      </c>
      <c r="B324" s="170">
        <f t="shared" si="73"/>
        <v>1</v>
      </c>
      <c r="C324" s="170">
        <f>SUM(C325)</f>
        <v>1</v>
      </c>
      <c r="D324" s="170">
        <f t="shared" ref="D324:N324" si="90">SUM(D325)</f>
        <v>0</v>
      </c>
      <c r="E324" s="170">
        <f t="shared" si="90"/>
        <v>0</v>
      </c>
      <c r="F324" s="170">
        <f t="shared" si="90"/>
        <v>0</v>
      </c>
      <c r="G324" s="170">
        <f t="shared" si="90"/>
        <v>0</v>
      </c>
      <c r="H324" s="170">
        <f t="shared" si="90"/>
        <v>0</v>
      </c>
      <c r="I324" s="170">
        <f t="shared" si="90"/>
        <v>0</v>
      </c>
      <c r="J324" s="170">
        <f t="shared" si="90"/>
        <v>0</v>
      </c>
      <c r="K324" s="170">
        <f t="shared" si="90"/>
        <v>0</v>
      </c>
      <c r="L324" s="170">
        <f t="shared" si="90"/>
        <v>0</v>
      </c>
      <c r="M324" s="170">
        <f t="shared" si="90"/>
        <v>0</v>
      </c>
      <c r="N324" s="170">
        <f t="shared" si="90"/>
        <v>0</v>
      </c>
      <c r="O324" s="173"/>
    </row>
    <row r="325" spans="1:15">
      <c r="A325" s="160" t="s">
        <v>56</v>
      </c>
      <c r="B325" s="170">
        <f t="shared" si="73"/>
        <v>1</v>
      </c>
      <c r="C325" s="169">
        <v>1</v>
      </c>
      <c r="D325" s="169">
        <v>0</v>
      </c>
      <c r="E325" s="169">
        <v>0</v>
      </c>
      <c r="F325" s="169">
        <v>0</v>
      </c>
      <c r="G325" s="169">
        <v>0</v>
      </c>
      <c r="H325" s="169">
        <v>0</v>
      </c>
      <c r="I325" s="169">
        <v>0</v>
      </c>
      <c r="J325" s="169">
        <v>0</v>
      </c>
      <c r="K325" s="169">
        <v>0</v>
      </c>
      <c r="L325" s="169">
        <v>0</v>
      </c>
      <c r="M325" s="169">
        <v>0</v>
      </c>
      <c r="N325" s="169">
        <v>0</v>
      </c>
      <c r="O325" s="173"/>
    </row>
    <row r="326" spans="1:15" s="166" customFormat="1">
      <c r="A326" s="159" t="s">
        <v>32</v>
      </c>
      <c r="B326" s="170">
        <f t="shared" ref="B326:B365" si="91">SUM(C326:N326)</f>
        <v>310</v>
      </c>
      <c r="C326" s="170">
        <f>SUM(C327:C329)</f>
        <v>27</v>
      </c>
      <c r="D326" s="170">
        <f t="shared" ref="D326:N326" si="92">SUM(D327:D329)</f>
        <v>25</v>
      </c>
      <c r="E326" s="170">
        <f t="shared" si="92"/>
        <v>27</v>
      </c>
      <c r="F326" s="170">
        <f t="shared" si="92"/>
        <v>31</v>
      </c>
      <c r="G326" s="170">
        <f t="shared" si="92"/>
        <v>18</v>
      </c>
      <c r="H326" s="170">
        <f t="shared" si="92"/>
        <v>31</v>
      </c>
      <c r="I326" s="170">
        <f t="shared" si="92"/>
        <v>21</v>
      </c>
      <c r="J326" s="170">
        <f t="shared" si="92"/>
        <v>26</v>
      </c>
      <c r="K326" s="170">
        <f t="shared" si="92"/>
        <v>25</v>
      </c>
      <c r="L326" s="170">
        <f t="shared" si="92"/>
        <v>29</v>
      </c>
      <c r="M326" s="170">
        <f t="shared" si="92"/>
        <v>27</v>
      </c>
      <c r="N326" s="170">
        <f t="shared" si="92"/>
        <v>23</v>
      </c>
      <c r="O326" s="173"/>
    </row>
    <row r="327" spans="1:15">
      <c r="A327" s="160" t="s">
        <v>51</v>
      </c>
      <c r="B327" s="170">
        <f t="shared" si="91"/>
        <v>247</v>
      </c>
      <c r="C327" s="169">
        <v>21</v>
      </c>
      <c r="D327" s="169">
        <v>20</v>
      </c>
      <c r="E327" s="169">
        <v>22</v>
      </c>
      <c r="F327" s="169">
        <v>25</v>
      </c>
      <c r="G327" s="169">
        <v>11</v>
      </c>
      <c r="H327" s="169">
        <v>25</v>
      </c>
      <c r="I327" s="169">
        <v>16</v>
      </c>
      <c r="J327" s="169">
        <v>19</v>
      </c>
      <c r="K327" s="169">
        <v>22</v>
      </c>
      <c r="L327" s="169">
        <v>22</v>
      </c>
      <c r="M327" s="169">
        <v>24</v>
      </c>
      <c r="N327" s="169">
        <v>20</v>
      </c>
      <c r="O327" s="173"/>
    </row>
    <row r="328" spans="1:15">
      <c r="A328" s="160" t="s">
        <v>54</v>
      </c>
      <c r="B328" s="170">
        <f t="shared" si="91"/>
        <v>13</v>
      </c>
      <c r="C328" s="169">
        <v>0</v>
      </c>
      <c r="D328" s="169">
        <v>0</v>
      </c>
      <c r="E328" s="169">
        <v>2</v>
      </c>
      <c r="F328" s="169">
        <v>2</v>
      </c>
      <c r="G328" s="169">
        <v>2</v>
      </c>
      <c r="H328" s="169">
        <v>2</v>
      </c>
      <c r="I328" s="169">
        <v>0</v>
      </c>
      <c r="J328" s="169">
        <v>4</v>
      </c>
      <c r="K328" s="169">
        <v>0</v>
      </c>
      <c r="L328" s="169">
        <v>1</v>
      </c>
      <c r="M328" s="169">
        <v>0</v>
      </c>
      <c r="N328" s="169">
        <v>0</v>
      </c>
      <c r="O328" s="173"/>
    </row>
    <row r="329" spans="1:15">
      <c r="A329" s="160" t="s">
        <v>56</v>
      </c>
      <c r="B329" s="170">
        <f t="shared" si="91"/>
        <v>50</v>
      </c>
      <c r="C329" s="169">
        <v>6</v>
      </c>
      <c r="D329" s="169">
        <v>5</v>
      </c>
      <c r="E329" s="169">
        <v>3</v>
      </c>
      <c r="F329" s="169">
        <v>4</v>
      </c>
      <c r="G329" s="169">
        <v>5</v>
      </c>
      <c r="H329" s="169">
        <v>4</v>
      </c>
      <c r="I329" s="169">
        <v>5</v>
      </c>
      <c r="J329" s="169">
        <v>3</v>
      </c>
      <c r="K329" s="169">
        <v>3</v>
      </c>
      <c r="L329" s="169">
        <v>6</v>
      </c>
      <c r="M329" s="169">
        <v>3</v>
      </c>
      <c r="N329" s="169">
        <v>3</v>
      </c>
      <c r="O329" s="173"/>
    </row>
    <row r="330" spans="1:15" s="166" customFormat="1">
      <c r="A330" s="159" t="s">
        <v>270</v>
      </c>
      <c r="B330" s="170">
        <f t="shared" si="91"/>
        <v>1</v>
      </c>
      <c r="C330" s="170">
        <f>SUM(C331)</f>
        <v>0</v>
      </c>
      <c r="D330" s="170">
        <f t="shared" ref="D330:N330" si="93">SUM(D331)</f>
        <v>0</v>
      </c>
      <c r="E330" s="170">
        <f t="shared" si="93"/>
        <v>0</v>
      </c>
      <c r="F330" s="170">
        <f t="shared" si="93"/>
        <v>0</v>
      </c>
      <c r="G330" s="170">
        <f t="shared" si="93"/>
        <v>0</v>
      </c>
      <c r="H330" s="170">
        <f t="shared" si="93"/>
        <v>0</v>
      </c>
      <c r="I330" s="170">
        <f t="shared" si="93"/>
        <v>0</v>
      </c>
      <c r="J330" s="170">
        <f t="shared" si="93"/>
        <v>1</v>
      </c>
      <c r="K330" s="170">
        <f t="shared" si="93"/>
        <v>0</v>
      </c>
      <c r="L330" s="170">
        <f t="shared" si="93"/>
        <v>0</v>
      </c>
      <c r="M330" s="170">
        <f t="shared" si="93"/>
        <v>0</v>
      </c>
      <c r="N330" s="170">
        <f t="shared" si="93"/>
        <v>0</v>
      </c>
      <c r="O330" s="173"/>
    </row>
    <row r="331" spans="1:15">
      <c r="A331" s="160" t="s">
        <v>52</v>
      </c>
      <c r="B331" s="170">
        <f t="shared" si="91"/>
        <v>1</v>
      </c>
      <c r="C331" s="169">
        <v>0</v>
      </c>
      <c r="D331" s="169">
        <v>0</v>
      </c>
      <c r="E331" s="169">
        <v>0</v>
      </c>
      <c r="F331" s="169">
        <v>0</v>
      </c>
      <c r="G331" s="169">
        <v>0</v>
      </c>
      <c r="H331" s="169">
        <v>0</v>
      </c>
      <c r="I331" s="169">
        <v>0</v>
      </c>
      <c r="J331" s="169">
        <v>1</v>
      </c>
      <c r="K331" s="169">
        <v>0</v>
      </c>
      <c r="L331" s="169">
        <v>0</v>
      </c>
      <c r="M331" s="169">
        <v>0</v>
      </c>
      <c r="N331" s="169">
        <v>0</v>
      </c>
      <c r="O331" s="173"/>
    </row>
    <row r="332" spans="1:15" s="166" customFormat="1">
      <c r="A332" s="159" t="s">
        <v>33</v>
      </c>
      <c r="B332" s="170">
        <f t="shared" si="91"/>
        <v>1</v>
      </c>
      <c r="C332" s="170">
        <f>SUM(C333)</f>
        <v>0</v>
      </c>
      <c r="D332" s="170">
        <f t="shared" ref="D332:N332" si="94">SUM(D333)</f>
        <v>1</v>
      </c>
      <c r="E332" s="170">
        <f t="shared" si="94"/>
        <v>0</v>
      </c>
      <c r="F332" s="170">
        <f t="shared" si="94"/>
        <v>0</v>
      </c>
      <c r="G332" s="170">
        <f t="shared" si="94"/>
        <v>0</v>
      </c>
      <c r="H332" s="170">
        <f t="shared" si="94"/>
        <v>0</v>
      </c>
      <c r="I332" s="170">
        <f t="shared" si="94"/>
        <v>0</v>
      </c>
      <c r="J332" s="170">
        <f t="shared" si="94"/>
        <v>0</v>
      </c>
      <c r="K332" s="170">
        <f t="shared" si="94"/>
        <v>0</v>
      </c>
      <c r="L332" s="170">
        <f t="shared" si="94"/>
        <v>0</v>
      </c>
      <c r="M332" s="170">
        <f t="shared" si="94"/>
        <v>0</v>
      </c>
      <c r="N332" s="170">
        <f t="shared" si="94"/>
        <v>0</v>
      </c>
      <c r="O332" s="173"/>
    </row>
    <row r="333" spans="1:15">
      <c r="A333" s="160" t="s">
        <v>52</v>
      </c>
      <c r="B333" s="170">
        <f t="shared" si="91"/>
        <v>1</v>
      </c>
      <c r="C333" s="169">
        <v>0</v>
      </c>
      <c r="D333" s="169">
        <v>1</v>
      </c>
      <c r="E333" s="169">
        <v>0</v>
      </c>
      <c r="F333" s="169">
        <v>0</v>
      </c>
      <c r="G333" s="169">
        <v>0</v>
      </c>
      <c r="H333" s="169">
        <v>0</v>
      </c>
      <c r="I333" s="169">
        <v>0</v>
      </c>
      <c r="J333" s="169">
        <v>0</v>
      </c>
      <c r="K333" s="169">
        <v>0</v>
      </c>
      <c r="L333" s="169">
        <v>0</v>
      </c>
      <c r="M333" s="169">
        <v>0</v>
      </c>
      <c r="N333" s="169">
        <v>0</v>
      </c>
      <c r="O333" s="173"/>
    </row>
    <row r="334" spans="1:15" s="166" customFormat="1">
      <c r="A334" s="159" t="s">
        <v>69</v>
      </c>
      <c r="B334" s="170">
        <f t="shared" si="91"/>
        <v>9</v>
      </c>
      <c r="C334" s="170">
        <f>SUM(C335)</f>
        <v>3</v>
      </c>
      <c r="D334" s="170">
        <f t="shared" ref="D334:N334" si="95">SUM(D335)</f>
        <v>0</v>
      </c>
      <c r="E334" s="170">
        <f t="shared" si="95"/>
        <v>2</v>
      </c>
      <c r="F334" s="170">
        <f t="shared" si="95"/>
        <v>2</v>
      </c>
      <c r="G334" s="170">
        <f t="shared" si="95"/>
        <v>2</v>
      </c>
      <c r="H334" s="170">
        <f t="shared" si="95"/>
        <v>0</v>
      </c>
      <c r="I334" s="170">
        <f t="shared" si="95"/>
        <v>0</v>
      </c>
      <c r="J334" s="170">
        <f t="shared" si="95"/>
        <v>0</v>
      </c>
      <c r="K334" s="170">
        <f t="shared" si="95"/>
        <v>0</v>
      </c>
      <c r="L334" s="170">
        <f t="shared" si="95"/>
        <v>0</v>
      </c>
      <c r="M334" s="170">
        <f t="shared" si="95"/>
        <v>0</v>
      </c>
      <c r="N334" s="170">
        <f t="shared" si="95"/>
        <v>0</v>
      </c>
      <c r="O334" s="173"/>
    </row>
    <row r="335" spans="1:15">
      <c r="A335" s="160" t="s">
        <v>52</v>
      </c>
      <c r="B335" s="170">
        <f t="shared" si="91"/>
        <v>9</v>
      </c>
      <c r="C335" s="169">
        <v>3</v>
      </c>
      <c r="D335" s="169">
        <v>0</v>
      </c>
      <c r="E335" s="169">
        <v>2</v>
      </c>
      <c r="F335" s="169">
        <v>2</v>
      </c>
      <c r="G335" s="169">
        <v>2</v>
      </c>
      <c r="H335" s="169">
        <v>0</v>
      </c>
      <c r="I335" s="169">
        <v>0</v>
      </c>
      <c r="J335" s="169">
        <v>0</v>
      </c>
      <c r="K335" s="169">
        <v>0</v>
      </c>
      <c r="L335" s="169">
        <v>0</v>
      </c>
      <c r="M335" s="169">
        <v>0</v>
      </c>
      <c r="N335" s="169">
        <v>0</v>
      </c>
      <c r="O335" s="173"/>
    </row>
    <row r="336" spans="1:15" s="166" customFormat="1">
      <c r="A336" s="159" t="s">
        <v>114</v>
      </c>
      <c r="B336" s="170">
        <f t="shared" si="91"/>
        <v>3</v>
      </c>
      <c r="C336" s="170">
        <f>SUM(C337:C338)</f>
        <v>1</v>
      </c>
      <c r="D336" s="170">
        <f t="shared" ref="D336:N336" si="96">SUM(D337:D338)</f>
        <v>0</v>
      </c>
      <c r="E336" s="170">
        <f t="shared" si="96"/>
        <v>0</v>
      </c>
      <c r="F336" s="170">
        <f t="shared" si="96"/>
        <v>2</v>
      </c>
      <c r="G336" s="170">
        <f t="shared" si="96"/>
        <v>0</v>
      </c>
      <c r="H336" s="170">
        <f t="shared" si="96"/>
        <v>0</v>
      </c>
      <c r="I336" s="170">
        <f t="shared" si="96"/>
        <v>0</v>
      </c>
      <c r="J336" s="170">
        <f t="shared" si="96"/>
        <v>0</v>
      </c>
      <c r="K336" s="170">
        <f t="shared" si="96"/>
        <v>0</v>
      </c>
      <c r="L336" s="170">
        <f t="shared" si="96"/>
        <v>0</v>
      </c>
      <c r="M336" s="170">
        <f t="shared" si="96"/>
        <v>0</v>
      </c>
      <c r="N336" s="170">
        <f t="shared" si="96"/>
        <v>0</v>
      </c>
      <c r="O336" s="173"/>
    </row>
    <row r="337" spans="1:15">
      <c r="A337" s="160" t="s">
        <v>51</v>
      </c>
      <c r="B337" s="170">
        <f t="shared" si="91"/>
        <v>2</v>
      </c>
      <c r="C337" s="169">
        <v>1</v>
      </c>
      <c r="D337" s="169">
        <v>0</v>
      </c>
      <c r="E337" s="169">
        <v>0</v>
      </c>
      <c r="F337" s="169">
        <v>1</v>
      </c>
      <c r="G337" s="169">
        <v>0</v>
      </c>
      <c r="H337" s="169">
        <v>0</v>
      </c>
      <c r="I337" s="169">
        <v>0</v>
      </c>
      <c r="J337" s="169">
        <v>0</v>
      </c>
      <c r="K337" s="169">
        <v>0</v>
      </c>
      <c r="L337" s="169">
        <v>0</v>
      </c>
      <c r="M337" s="169">
        <v>0</v>
      </c>
      <c r="N337" s="169">
        <v>0</v>
      </c>
      <c r="O337" s="173"/>
    </row>
    <row r="338" spans="1:15">
      <c r="A338" s="160" t="s">
        <v>54</v>
      </c>
      <c r="B338" s="170">
        <f t="shared" si="91"/>
        <v>1</v>
      </c>
      <c r="C338" s="169">
        <v>0</v>
      </c>
      <c r="D338" s="169">
        <v>0</v>
      </c>
      <c r="E338" s="169">
        <v>0</v>
      </c>
      <c r="F338" s="169">
        <v>1</v>
      </c>
      <c r="G338" s="169">
        <v>0</v>
      </c>
      <c r="H338" s="169">
        <v>0</v>
      </c>
      <c r="I338" s="169">
        <v>0</v>
      </c>
      <c r="J338" s="169">
        <v>0</v>
      </c>
      <c r="K338" s="169">
        <v>0</v>
      </c>
      <c r="L338" s="169">
        <v>0</v>
      </c>
      <c r="M338" s="169">
        <v>0</v>
      </c>
      <c r="N338" s="169">
        <v>0</v>
      </c>
      <c r="O338" s="173"/>
    </row>
    <row r="339" spans="1:15" s="166" customFormat="1">
      <c r="A339" s="159" t="s">
        <v>34</v>
      </c>
      <c r="B339" s="170">
        <f t="shared" si="91"/>
        <v>1</v>
      </c>
      <c r="C339" s="170">
        <f>SUM(C340)</f>
        <v>0</v>
      </c>
      <c r="D339" s="170">
        <f t="shared" ref="D339:N339" si="97">SUM(D340)</f>
        <v>0</v>
      </c>
      <c r="E339" s="170">
        <f t="shared" si="97"/>
        <v>1</v>
      </c>
      <c r="F339" s="170">
        <f t="shared" si="97"/>
        <v>0</v>
      </c>
      <c r="G339" s="170">
        <f t="shared" si="97"/>
        <v>0</v>
      </c>
      <c r="H339" s="170">
        <f t="shared" si="97"/>
        <v>0</v>
      </c>
      <c r="I339" s="170">
        <f t="shared" si="97"/>
        <v>0</v>
      </c>
      <c r="J339" s="170">
        <f t="shared" si="97"/>
        <v>0</v>
      </c>
      <c r="K339" s="170">
        <f t="shared" si="97"/>
        <v>0</v>
      </c>
      <c r="L339" s="170">
        <f t="shared" si="97"/>
        <v>0</v>
      </c>
      <c r="M339" s="170">
        <f t="shared" si="97"/>
        <v>0</v>
      </c>
      <c r="N339" s="170">
        <f t="shared" si="97"/>
        <v>0</v>
      </c>
      <c r="O339" s="173"/>
    </row>
    <row r="340" spans="1:15">
      <c r="A340" s="160" t="s">
        <v>51</v>
      </c>
      <c r="B340" s="170">
        <f t="shared" si="91"/>
        <v>1</v>
      </c>
      <c r="C340" s="169">
        <v>0</v>
      </c>
      <c r="D340" s="169">
        <v>0</v>
      </c>
      <c r="E340" s="169">
        <v>1</v>
      </c>
      <c r="F340" s="169">
        <v>0</v>
      </c>
      <c r="G340" s="169">
        <v>0</v>
      </c>
      <c r="H340" s="169">
        <v>0</v>
      </c>
      <c r="I340" s="169">
        <v>0</v>
      </c>
      <c r="J340" s="169">
        <v>0</v>
      </c>
      <c r="K340" s="169">
        <v>0</v>
      </c>
      <c r="L340" s="169">
        <v>0</v>
      </c>
      <c r="M340" s="169">
        <v>0</v>
      </c>
      <c r="N340" s="169">
        <v>0</v>
      </c>
      <c r="O340" s="173"/>
    </row>
    <row r="341" spans="1:15" s="166" customFormat="1">
      <c r="A341" s="159" t="s">
        <v>45</v>
      </c>
      <c r="B341" s="170">
        <f t="shared" si="91"/>
        <v>45</v>
      </c>
      <c r="C341" s="170">
        <f>SUM(C342:C345)</f>
        <v>5</v>
      </c>
      <c r="D341" s="170">
        <f t="shared" ref="D341:N341" si="98">SUM(D342:D345)</f>
        <v>4</v>
      </c>
      <c r="E341" s="170">
        <f t="shared" si="98"/>
        <v>2</v>
      </c>
      <c r="F341" s="170">
        <f t="shared" si="98"/>
        <v>1</v>
      </c>
      <c r="G341" s="170">
        <f t="shared" si="98"/>
        <v>6</v>
      </c>
      <c r="H341" s="170">
        <f t="shared" si="98"/>
        <v>6</v>
      </c>
      <c r="I341" s="170">
        <f t="shared" si="98"/>
        <v>8</v>
      </c>
      <c r="J341" s="170">
        <f t="shared" si="98"/>
        <v>2</v>
      </c>
      <c r="K341" s="170">
        <f t="shared" si="98"/>
        <v>3</v>
      </c>
      <c r="L341" s="170">
        <f t="shared" si="98"/>
        <v>2</v>
      </c>
      <c r="M341" s="170">
        <f t="shared" si="98"/>
        <v>3</v>
      </c>
      <c r="N341" s="170">
        <f t="shared" si="98"/>
        <v>3</v>
      </c>
      <c r="O341" s="173"/>
    </row>
    <row r="342" spans="1:15">
      <c r="A342" s="160" t="s">
        <v>53</v>
      </c>
      <c r="B342" s="170">
        <f t="shared" si="91"/>
        <v>13</v>
      </c>
      <c r="C342" s="169">
        <v>2</v>
      </c>
      <c r="D342" s="169">
        <v>1</v>
      </c>
      <c r="E342" s="169">
        <v>1</v>
      </c>
      <c r="F342" s="169">
        <v>0</v>
      </c>
      <c r="G342" s="169">
        <v>2</v>
      </c>
      <c r="H342" s="169">
        <v>1</v>
      </c>
      <c r="I342" s="169">
        <v>4</v>
      </c>
      <c r="J342" s="169">
        <v>1</v>
      </c>
      <c r="K342" s="169">
        <v>1</v>
      </c>
      <c r="L342" s="169">
        <v>0</v>
      </c>
      <c r="M342" s="169">
        <v>0</v>
      </c>
      <c r="N342" s="169">
        <v>0</v>
      </c>
      <c r="O342" s="173"/>
    </row>
    <row r="343" spans="1:15">
      <c r="A343" s="160" t="s">
        <v>51</v>
      </c>
      <c r="B343" s="170">
        <f t="shared" si="91"/>
        <v>9</v>
      </c>
      <c r="C343" s="169">
        <v>0</v>
      </c>
      <c r="D343" s="169">
        <v>1</v>
      </c>
      <c r="E343" s="169">
        <v>0</v>
      </c>
      <c r="F343" s="169">
        <v>0</v>
      </c>
      <c r="G343" s="169">
        <v>1</v>
      </c>
      <c r="H343" s="169">
        <v>2</v>
      </c>
      <c r="I343" s="169">
        <v>0</v>
      </c>
      <c r="J343" s="169">
        <v>0</v>
      </c>
      <c r="K343" s="169">
        <v>0</v>
      </c>
      <c r="L343" s="169">
        <v>1</v>
      </c>
      <c r="M343" s="169">
        <v>3</v>
      </c>
      <c r="N343" s="169">
        <v>1</v>
      </c>
      <c r="O343" s="173"/>
    </row>
    <row r="344" spans="1:15">
      <c r="A344" s="160" t="s">
        <v>54</v>
      </c>
      <c r="B344" s="170">
        <f t="shared" si="91"/>
        <v>1</v>
      </c>
      <c r="C344" s="169">
        <v>0</v>
      </c>
      <c r="D344" s="169">
        <v>0</v>
      </c>
      <c r="E344" s="169">
        <v>0</v>
      </c>
      <c r="F344" s="169">
        <v>0</v>
      </c>
      <c r="G344" s="169">
        <v>0</v>
      </c>
      <c r="H344" s="169">
        <v>0</v>
      </c>
      <c r="I344" s="169">
        <v>0</v>
      </c>
      <c r="J344" s="169">
        <v>0</v>
      </c>
      <c r="K344" s="169">
        <v>0</v>
      </c>
      <c r="L344" s="169">
        <v>0</v>
      </c>
      <c r="M344" s="169">
        <v>0</v>
      </c>
      <c r="N344" s="169">
        <v>1</v>
      </c>
      <c r="O344" s="173"/>
    </row>
    <row r="345" spans="1:15">
      <c r="A345" s="160" t="s">
        <v>63</v>
      </c>
      <c r="B345" s="170">
        <f t="shared" si="91"/>
        <v>22</v>
      </c>
      <c r="C345" s="169">
        <v>3</v>
      </c>
      <c r="D345" s="169">
        <v>2</v>
      </c>
      <c r="E345" s="169">
        <v>1</v>
      </c>
      <c r="F345" s="169">
        <v>1</v>
      </c>
      <c r="G345" s="169">
        <v>3</v>
      </c>
      <c r="H345" s="169">
        <v>3</v>
      </c>
      <c r="I345" s="169">
        <v>4</v>
      </c>
      <c r="J345" s="169">
        <v>1</v>
      </c>
      <c r="K345" s="169">
        <v>2</v>
      </c>
      <c r="L345" s="169">
        <v>1</v>
      </c>
      <c r="M345" s="169">
        <v>0</v>
      </c>
      <c r="N345" s="169">
        <v>1</v>
      </c>
      <c r="O345" s="173"/>
    </row>
    <row r="346" spans="1:15" s="166" customFormat="1">
      <c r="A346" s="159" t="s">
        <v>298</v>
      </c>
      <c r="B346" s="170">
        <f t="shared" si="91"/>
        <v>2</v>
      </c>
      <c r="C346" s="170">
        <f>SUM(C347:C348)</f>
        <v>1</v>
      </c>
      <c r="D346" s="170">
        <f t="shared" ref="D346:N346" si="99">SUM(D347:D348)</f>
        <v>1</v>
      </c>
      <c r="E346" s="170">
        <f t="shared" si="99"/>
        <v>0</v>
      </c>
      <c r="F346" s="170">
        <f t="shared" si="99"/>
        <v>0</v>
      </c>
      <c r="G346" s="170">
        <f t="shared" si="99"/>
        <v>0</v>
      </c>
      <c r="H346" s="170">
        <f t="shared" si="99"/>
        <v>0</v>
      </c>
      <c r="I346" s="170">
        <f t="shared" si="99"/>
        <v>0</v>
      </c>
      <c r="J346" s="170">
        <f t="shared" si="99"/>
        <v>0</v>
      </c>
      <c r="K346" s="170">
        <f t="shared" si="99"/>
        <v>0</v>
      </c>
      <c r="L346" s="170">
        <f t="shared" si="99"/>
        <v>0</v>
      </c>
      <c r="M346" s="170">
        <f t="shared" si="99"/>
        <v>0</v>
      </c>
      <c r="N346" s="170">
        <f t="shared" si="99"/>
        <v>0</v>
      </c>
      <c r="O346" s="173"/>
    </row>
    <row r="347" spans="1:15">
      <c r="A347" s="160" t="s">
        <v>51</v>
      </c>
      <c r="B347" s="170">
        <f t="shared" si="91"/>
        <v>1</v>
      </c>
      <c r="C347" s="169">
        <v>0</v>
      </c>
      <c r="D347" s="169">
        <v>1</v>
      </c>
      <c r="E347" s="169">
        <v>0</v>
      </c>
      <c r="F347" s="169">
        <v>0</v>
      </c>
      <c r="G347" s="169">
        <v>0</v>
      </c>
      <c r="H347" s="169">
        <v>0</v>
      </c>
      <c r="I347" s="169">
        <v>0</v>
      </c>
      <c r="J347" s="169">
        <v>0</v>
      </c>
      <c r="K347" s="169">
        <v>0</v>
      </c>
      <c r="L347" s="169">
        <v>0</v>
      </c>
      <c r="M347" s="169">
        <v>0</v>
      </c>
      <c r="N347" s="169">
        <v>0</v>
      </c>
      <c r="O347" s="173"/>
    </row>
    <row r="348" spans="1:15">
      <c r="A348" s="160" t="s">
        <v>52</v>
      </c>
      <c r="B348" s="170">
        <f t="shared" si="91"/>
        <v>1</v>
      </c>
      <c r="C348" s="169">
        <v>1</v>
      </c>
      <c r="D348" s="169">
        <v>0</v>
      </c>
      <c r="E348" s="169">
        <v>0</v>
      </c>
      <c r="F348" s="169">
        <v>0</v>
      </c>
      <c r="G348" s="169">
        <v>0</v>
      </c>
      <c r="H348" s="169">
        <v>0</v>
      </c>
      <c r="I348" s="169">
        <v>0</v>
      </c>
      <c r="J348" s="169">
        <v>0</v>
      </c>
      <c r="K348" s="169">
        <v>0</v>
      </c>
      <c r="L348" s="169">
        <v>0</v>
      </c>
      <c r="M348" s="169">
        <v>0</v>
      </c>
      <c r="N348" s="169">
        <v>0</v>
      </c>
      <c r="O348" s="173"/>
    </row>
    <row r="349" spans="1:15" s="166" customFormat="1">
      <c r="A349" s="159" t="s">
        <v>116</v>
      </c>
      <c r="B349" s="170">
        <f t="shared" si="91"/>
        <v>10</v>
      </c>
      <c r="C349" s="170">
        <f>SUM(C350:C352)</f>
        <v>0</v>
      </c>
      <c r="D349" s="170">
        <f t="shared" ref="D349:N349" si="100">SUM(D350:D352)</f>
        <v>0</v>
      </c>
      <c r="E349" s="170">
        <f t="shared" si="100"/>
        <v>0</v>
      </c>
      <c r="F349" s="170">
        <f t="shared" si="100"/>
        <v>2</v>
      </c>
      <c r="G349" s="170">
        <f t="shared" si="100"/>
        <v>1</v>
      </c>
      <c r="H349" s="170">
        <f t="shared" si="100"/>
        <v>1</v>
      </c>
      <c r="I349" s="170">
        <f t="shared" si="100"/>
        <v>1</v>
      </c>
      <c r="J349" s="170">
        <f t="shared" si="100"/>
        <v>1</v>
      </c>
      <c r="K349" s="170">
        <f t="shared" si="100"/>
        <v>0</v>
      </c>
      <c r="L349" s="170">
        <f t="shared" si="100"/>
        <v>2</v>
      </c>
      <c r="M349" s="170">
        <f t="shared" si="100"/>
        <v>1</v>
      </c>
      <c r="N349" s="170">
        <f t="shared" si="100"/>
        <v>1</v>
      </c>
      <c r="O349" s="173"/>
    </row>
    <row r="350" spans="1:15">
      <c r="A350" s="160" t="s">
        <v>51</v>
      </c>
      <c r="B350" s="170">
        <f t="shared" si="91"/>
        <v>5</v>
      </c>
      <c r="C350" s="169">
        <v>0</v>
      </c>
      <c r="D350" s="169">
        <v>0</v>
      </c>
      <c r="E350" s="169">
        <v>0</v>
      </c>
      <c r="F350" s="169">
        <v>0</v>
      </c>
      <c r="G350" s="169">
        <v>1</v>
      </c>
      <c r="H350" s="169">
        <v>1</v>
      </c>
      <c r="I350" s="169">
        <v>0</v>
      </c>
      <c r="J350" s="169">
        <v>0</v>
      </c>
      <c r="K350" s="169">
        <v>0</v>
      </c>
      <c r="L350" s="169">
        <v>2</v>
      </c>
      <c r="M350" s="169">
        <v>0</v>
      </c>
      <c r="N350" s="169">
        <v>1</v>
      </c>
      <c r="O350" s="173"/>
    </row>
    <row r="351" spans="1:15">
      <c r="A351" s="160" t="s">
        <v>54</v>
      </c>
      <c r="B351" s="170">
        <f t="shared" si="91"/>
        <v>2</v>
      </c>
      <c r="C351" s="169">
        <v>0</v>
      </c>
      <c r="D351" s="169">
        <v>0</v>
      </c>
      <c r="E351" s="169">
        <v>0</v>
      </c>
      <c r="F351" s="169">
        <v>1</v>
      </c>
      <c r="G351" s="169">
        <v>0</v>
      </c>
      <c r="H351" s="169">
        <v>0</v>
      </c>
      <c r="I351" s="169">
        <v>0</v>
      </c>
      <c r="J351" s="169">
        <v>1</v>
      </c>
      <c r="K351" s="169">
        <v>0</v>
      </c>
      <c r="L351" s="169">
        <v>0</v>
      </c>
      <c r="M351" s="169">
        <v>0</v>
      </c>
      <c r="N351" s="169">
        <v>0</v>
      </c>
      <c r="O351" s="173"/>
    </row>
    <row r="352" spans="1:15">
      <c r="A352" s="160" t="s">
        <v>56</v>
      </c>
      <c r="B352" s="170">
        <f t="shared" si="91"/>
        <v>3</v>
      </c>
      <c r="C352" s="169">
        <v>0</v>
      </c>
      <c r="D352" s="169">
        <v>0</v>
      </c>
      <c r="E352" s="169">
        <v>0</v>
      </c>
      <c r="F352" s="169">
        <v>1</v>
      </c>
      <c r="G352" s="169">
        <v>0</v>
      </c>
      <c r="H352" s="169">
        <v>0</v>
      </c>
      <c r="I352" s="169">
        <v>1</v>
      </c>
      <c r="J352" s="169">
        <v>0</v>
      </c>
      <c r="K352" s="169">
        <v>0</v>
      </c>
      <c r="L352" s="169">
        <v>0</v>
      </c>
      <c r="M352" s="169">
        <v>1</v>
      </c>
      <c r="N352" s="169">
        <v>0</v>
      </c>
      <c r="O352" s="173"/>
    </row>
    <row r="353" spans="1:15" s="166" customFormat="1">
      <c r="A353" s="159" t="s">
        <v>117</v>
      </c>
      <c r="B353" s="170">
        <f t="shared" si="91"/>
        <v>2</v>
      </c>
      <c r="C353" s="170">
        <f>SUM(C354:C355)</f>
        <v>0</v>
      </c>
      <c r="D353" s="170">
        <f t="shared" ref="D353:N353" si="101">SUM(D354:D355)</f>
        <v>0</v>
      </c>
      <c r="E353" s="170">
        <f t="shared" si="101"/>
        <v>0</v>
      </c>
      <c r="F353" s="170">
        <f t="shared" si="101"/>
        <v>1</v>
      </c>
      <c r="G353" s="170">
        <f t="shared" si="101"/>
        <v>1</v>
      </c>
      <c r="H353" s="170">
        <f t="shared" si="101"/>
        <v>0</v>
      </c>
      <c r="I353" s="170">
        <f t="shared" si="101"/>
        <v>0</v>
      </c>
      <c r="J353" s="170">
        <f t="shared" si="101"/>
        <v>0</v>
      </c>
      <c r="K353" s="170">
        <f t="shared" si="101"/>
        <v>0</v>
      </c>
      <c r="L353" s="170">
        <f t="shared" si="101"/>
        <v>0</v>
      </c>
      <c r="M353" s="170">
        <f t="shared" si="101"/>
        <v>0</v>
      </c>
      <c r="N353" s="170">
        <f t="shared" si="101"/>
        <v>0</v>
      </c>
      <c r="O353" s="173"/>
    </row>
    <row r="354" spans="1:15">
      <c r="A354" s="160" t="s">
        <v>51</v>
      </c>
      <c r="B354" s="170">
        <f t="shared" si="91"/>
        <v>1</v>
      </c>
      <c r="C354" s="169">
        <v>0</v>
      </c>
      <c r="D354" s="169">
        <v>0</v>
      </c>
      <c r="E354" s="169">
        <v>0</v>
      </c>
      <c r="F354" s="169">
        <v>1</v>
      </c>
      <c r="G354" s="169">
        <v>0</v>
      </c>
      <c r="H354" s="169">
        <v>0</v>
      </c>
      <c r="I354" s="169">
        <v>0</v>
      </c>
      <c r="J354" s="169">
        <v>0</v>
      </c>
      <c r="K354" s="169">
        <v>0</v>
      </c>
      <c r="L354" s="169">
        <v>0</v>
      </c>
      <c r="M354" s="169">
        <v>0</v>
      </c>
      <c r="N354" s="169">
        <v>0</v>
      </c>
      <c r="O354" s="173"/>
    </row>
    <row r="355" spans="1:15">
      <c r="A355" s="160" t="s">
        <v>52</v>
      </c>
      <c r="B355" s="170">
        <f t="shared" si="91"/>
        <v>1</v>
      </c>
      <c r="C355" s="169">
        <v>0</v>
      </c>
      <c r="D355" s="169">
        <v>0</v>
      </c>
      <c r="E355" s="169">
        <v>0</v>
      </c>
      <c r="F355" s="169">
        <v>0</v>
      </c>
      <c r="G355" s="169">
        <v>1</v>
      </c>
      <c r="H355" s="169">
        <v>0</v>
      </c>
      <c r="I355" s="169">
        <v>0</v>
      </c>
      <c r="J355" s="169">
        <v>0</v>
      </c>
      <c r="K355" s="169">
        <v>0</v>
      </c>
      <c r="L355" s="169">
        <v>0</v>
      </c>
      <c r="M355" s="169">
        <v>0</v>
      </c>
      <c r="N355" s="169">
        <v>0</v>
      </c>
      <c r="O355" s="173"/>
    </row>
    <row r="356" spans="1:15" s="166" customFormat="1">
      <c r="A356" s="159" t="s">
        <v>81</v>
      </c>
      <c r="B356" s="170">
        <f t="shared" si="91"/>
        <v>1</v>
      </c>
      <c r="C356" s="170">
        <f>SUM(C357)</f>
        <v>0</v>
      </c>
      <c r="D356" s="170">
        <f t="shared" ref="D356:N356" si="102">SUM(D357)</f>
        <v>0</v>
      </c>
      <c r="E356" s="170">
        <f t="shared" si="102"/>
        <v>0</v>
      </c>
      <c r="F356" s="170">
        <f t="shared" si="102"/>
        <v>0</v>
      </c>
      <c r="G356" s="170">
        <f t="shared" si="102"/>
        <v>1</v>
      </c>
      <c r="H356" s="170">
        <f t="shared" si="102"/>
        <v>0</v>
      </c>
      <c r="I356" s="170">
        <f t="shared" si="102"/>
        <v>0</v>
      </c>
      <c r="J356" s="170">
        <f t="shared" si="102"/>
        <v>0</v>
      </c>
      <c r="K356" s="170">
        <f t="shared" si="102"/>
        <v>0</v>
      </c>
      <c r="L356" s="170">
        <f t="shared" si="102"/>
        <v>0</v>
      </c>
      <c r="M356" s="170">
        <f t="shared" si="102"/>
        <v>0</v>
      </c>
      <c r="N356" s="170">
        <f t="shared" si="102"/>
        <v>0</v>
      </c>
      <c r="O356" s="173"/>
    </row>
    <row r="357" spans="1:15">
      <c r="A357" s="160" t="s">
        <v>52</v>
      </c>
      <c r="B357" s="170">
        <f t="shared" si="91"/>
        <v>1</v>
      </c>
      <c r="C357" s="169">
        <v>0</v>
      </c>
      <c r="D357" s="169">
        <v>0</v>
      </c>
      <c r="E357" s="169">
        <v>0</v>
      </c>
      <c r="F357" s="169">
        <v>0</v>
      </c>
      <c r="G357" s="169">
        <v>1</v>
      </c>
      <c r="H357" s="169">
        <v>0</v>
      </c>
      <c r="I357" s="169">
        <v>0</v>
      </c>
      <c r="J357" s="169">
        <v>0</v>
      </c>
      <c r="K357" s="169">
        <v>0</v>
      </c>
      <c r="L357" s="169">
        <v>0</v>
      </c>
      <c r="M357" s="169">
        <v>0</v>
      </c>
      <c r="N357" s="169">
        <v>0</v>
      </c>
      <c r="O357" s="173"/>
    </row>
    <row r="358" spans="1:15" s="166" customFormat="1">
      <c r="A358" s="159" t="s">
        <v>35</v>
      </c>
      <c r="B358" s="170">
        <f t="shared" si="91"/>
        <v>95</v>
      </c>
      <c r="C358" s="170">
        <f>SUM(C359:C360)</f>
        <v>9</v>
      </c>
      <c r="D358" s="170">
        <f t="shared" ref="D358:N358" si="103">SUM(D359:D360)</f>
        <v>9</v>
      </c>
      <c r="E358" s="170">
        <f t="shared" si="103"/>
        <v>5</v>
      </c>
      <c r="F358" s="170">
        <f t="shared" si="103"/>
        <v>10</v>
      </c>
      <c r="G358" s="170">
        <f t="shared" si="103"/>
        <v>7</v>
      </c>
      <c r="H358" s="170">
        <f t="shared" si="103"/>
        <v>9</v>
      </c>
      <c r="I358" s="170">
        <f t="shared" si="103"/>
        <v>11</v>
      </c>
      <c r="J358" s="170">
        <f t="shared" si="103"/>
        <v>1</v>
      </c>
      <c r="K358" s="170">
        <f t="shared" si="103"/>
        <v>7</v>
      </c>
      <c r="L358" s="170">
        <f t="shared" si="103"/>
        <v>15</v>
      </c>
      <c r="M358" s="170">
        <f t="shared" si="103"/>
        <v>7</v>
      </c>
      <c r="N358" s="170">
        <f t="shared" si="103"/>
        <v>5</v>
      </c>
      <c r="O358" s="173"/>
    </row>
    <row r="359" spans="1:15">
      <c r="A359" s="160" t="s">
        <v>51</v>
      </c>
      <c r="B359" s="170">
        <f t="shared" si="91"/>
        <v>91</v>
      </c>
      <c r="C359" s="169">
        <v>8</v>
      </c>
      <c r="D359" s="169">
        <v>8</v>
      </c>
      <c r="E359" s="169">
        <v>4</v>
      </c>
      <c r="F359" s="169">
        <v>9</v>
      </c>
      <c r="G359" s="169">
        <v>7</v>
      </c>
      <c r="H359" s="169">
        <v>9</v>
      </c>
      <c r="I359" s="169">
        <v>11</v>
      </c>
      <c r="J359" s="169">
        <v>1</v>
      </c>
      <c r="K359" s="169">
        <v>7</v>
      </c>
      <c r="L359" s="169">
        <v>15</v>
      </c>
      <c r="M359" s="169">
        <v>7</v>
      </c>
      <c r="N359" s="169">
        <v>5</v>
      </c>
      <c r="O359" s="173"/>
    </row>
    <row r="360" spans="1:15">
      <c r="A360" s="160" t="s">
        <v>52</v>
      </c>
      <c r="B360" s="170">
        <f t="shared" si="91"/>
        <v>4</v>
      </c>
      <c r="C360" s="169">
        <v>1</v>
      </c>
      <c r="D360" s="169">
        <v>1</v>
      </c>
      <c r="E360" s="169">
        <v>1</v>
      </c>
      <c r="F360" s="169">
        <v>1</v>
      </c>
      <c r="G360" s="169">
        <v>0</v>
      </c>
      <c r="H360" s="169">
        <v>0</v>
      </c>
      <c r="I360" s="169">
        <v>0</v>
      </c>
      <c r="J360" s="169">
        <v>0</v>
      </c>
      <c r="K360" s="169">
        <v>0</v>
      </c>
      <c r="L360" s="169">
        <v>0</v>
      </c>
      <c r="M360" s="169">
        <v>0</v>
      </c>
      <c r="N360" s="169">
        <v>0</v>
      </c>
      <c r="O360" s="173"/>
    </row>
    <row r="361" spans="1:15" s="166" customFormat="1">
      <c r="A361" s="159" t="s">
        <v>47</v>
      </c>
      <c r="B361" s="170">
        <f t="shared" si="91"/>
        <v>7</v>
      </c>
      <c r="C361" s="170">
        <f>SUM(C362:C365)</f>
        <v>0</v>
      </c>
      <c r="D361" s="170">
        <f t="shared" ref="D361:N361" si="104">SUM(D362:D365)</f>
        <v>0</v>
      </c>
      <c r="E361" s="170">
        <f t="shared" si="104"/>
        <v>0</v>
      </c>
      <c r="F361" s="170">
        <f t="shared" si="104"/>
        <v>1</v>
      </c>
      <c r="G361" s="170">
        <f t="shared" si="104"/>
        <v>0</v>
      </c>
      <c r="H361" s="170">
        <f t="shared" si="104"/>
        <v>3</v>
      </c>
      <c r="I361" s="170">
        <f t="shared" si="104"/>
        <v>1</v>
      </c>
      <c r="J361" s="170">
        <f t="shared" si="104"/>
        <v>1</v>
      </c>
      <c r="K361" s="170">
        <f t="shared" si="104"/>
        <v>0</v>
      </c>
      <c r="L361" s="170">
        <f t="shared" si="104"/>
        <v>0</v>
      </c>
      <c r="M361" s="170">
        <f t="shared" si="104"/>
        <v>1</v>
      </c>
      <c r="N361" s="170">
        <f t="shared" si="104"/>
        <v>0</v>
      </c>
      <c r="O361" s="173"/>
    </row>
    <row r="362" spans="1:15">
      <c r="A362" s="160" t="s">
        <v>53</v>
      </c>
      <c r="B362" s="170">
        <f t="shared" si="91"/>
        <v>1</v>
      </c>
      <c r="C362" s="169">
        <v>0</v>
      </c>
      <c r="D362" s="169">
        <v>0</v>
      </c>
      <c r="E362" s="169">
        <v>0</v>
      </c>
      <c r="F362" s="169">
        <v>0</v>
      </c>
      <c r="G362" s="169">
        <v>0</v>
      </c>
      <c r="H362" s="169">
        <v>1</v>
      </c>
      <c r="I362" s="169">
        <v>0</v>
      </c>
      <c r="J362" s="169">
        <v>0</v>
      </c>
      <c r="K362" s="169">
        <v>0</v>
      </c>
      <c r="L362" s="169">
        <v>0</v>
      </c>
      <c r="M362" s="169">
        <v>0</v>
      </c>
      <c r="N362" s="169">
        <v>0</v>
      </c>
      <c r="O362" s="173"/>
    </row>
    <row r="363" spans="1:15">
      <c r="A363" s="160" t="s">
        <v>51</v>
      </c>
      <c r="B363" s="170">
        <f t="shared" si="91"/>
        <v>4</v>
      </c>
      <c r="C363" s="169">
        <v>0</v>
      </c>
      <c r="D363" s="169">
        <v>0</v>
      </c>
      <c r="E363" s="169">
        <v>0</v>
      </c>
      <c r="F363" s="169">
        <v>1</v>
      </c>
      <c r="G363" s="169">
        <v>0</v>
      </c>
      <c r="H363" s="169">
        <v>1</v>
      </c>
      <c r="I363" s="169">
        <v>1</v>
      </c>
      <c r="J363" s="169">
        <v>0</v>
      </c>
      <c r="K363" s="169">
        <v>0</v>
      </c>
      <c r="L363" s="169">
        <v>0</v>
      </c>
      <c r="M363" s="169">
        <v>1</v>
      </c>
      <c r="N363" s="169">
        <v>0</v>
      </c>
      <c r="O363" s="173"/>
    </row>
    <row r="364" spans="1:15">
      <c r="A364" s="160" t="s">
        <v>63</v>
      </c>
      <c r="B364" s="170">
        <f t="shared" si="91"/>
        <v>1</v>
      </c>
      <c r="C364" s="169">
        <v>0</v>
      </c>
      <c r="D364" s="169">
        <v>0</v>
      </c>
      <c r="E364" s="169">
        <v>0</v>
      </c>
      <c r="F364" s="169">
        <v>0</v>
      </c>
      <c r="G364" s="169">
        <v>0</v>
      </c>
      <c r="H364" s="169">
        <v>1</v>
      </c>
      <c r="I364" s="169">
        <v>0</v>
      </c>
      <c r="J364" s="169">
        <v>0</v>
      </c>
      <c r="K364" s="169">
        <v>0</v>
      </c>
      <c r="L364" s="169">
        <v>0</v>
      </c>
      <c r="M364" s="169">
        <v>0</v>
      </c>
      <c r="N364" s="169">
        <v>0</v>
      </c>
      <c r="O364" s="173"/>
    </row>
    <row r="365" spans="1:15">
      <c r="A365" s="162" t="s">
        <v>56</v>
      </c>
      <c r="B365" s="171">
        <f t="shared" si="91"/>
        <v>1</v>
      </c>
      <c r="C365" s="172">
        <v>0</v>
      </c>
      <c r="D365" s="172">
        <v>0</v>
      </c>
      <c r="E365" s="172">
        <v>0</v>
      </c>
      <c r="F365" s="172">
        <v>0</v>
      </c>
      <c r="G365" s="172">
        <v>0</v>
      </c>
      <c r="H365" s="172">
        <v>0</v>
      </c>
      <c r="I365" s="172">
        <v>0</v>
      </c>
      <c r="J365" s="172">
        <v>1</v>
      </c>
      <c r="K365" s="172">
        <v>0</v>
      </c>
      <c r="L365" s="172">
        <v>0</v>
      </c>
      <c r="M365" s="172">
        <v>0</v>
      </c>
      <c r="N365" s="172">
        <v>0</v>
      </c>
      <c r="O365" s="173"/>
    </row>
    <row r="366" spans="1:15" s="58" customFormat="1" ht="13.2">
      <c r="A366" s="167" t="s">
        <v>273</v>
      </c>
      <c r="B366" s="121"/>
      <c r="C366" s="121"/>
      <c r="D366" s="121"/>
      <c r="E366" s="121"/>
      <c r="F366" s="121"/>
      <c r="G366" s="121"/>
      <c r="H366" s="121"/>
      <c r="I366" s="121"/>
      <c r="J366" s="121"/>
      <c r="K366" s="121"/>
      <c r="L366" s="121"/>
      <c r="M366" s="121"/>
      <c r="N366" s="121"/>
      <c r="O366" s="122"/>
    </row>
    <row r="367" spans="1:15" s="58" customFormat="1">
      <c r="A367" s="124" t="s">
        <v>274</v>
      </c>
      <c r="B367" s="124"/>
      <c r="C367" s="74"/>
      <c r="D367" s="74"/>
      <c r="E367" s="74"/>
      <c r="F367" s="74"/>
      <c r="G367" s="74"/>
      <c r="H367" s="74"/>
      <c r="I367" s="74"/>
      <c r="J367" s="74"/>
      <c r="K367" s="74"/>
      <c r="L367" s="17"/>
      <c r="M367" s="17"/>
      <c r="N367" s="17"/>
      <c r="O367" s="17"/>
    </row>
    <row r="368" spans="1:15" s="58" customFormat="1">
      <c r="A368" s="74" t="s">
        <v>275</v>
      </c>
      <c r="B368" s="126"/>
      <c r="C368" s="74"/>
      <c r="D368" s="74"/>
      <c r="E368" s="74"/>
      <c r="F368" s="74"/>
      <c r="G368" s="74"/>
      <c r="H368" s="74"/>
      <c r="I368" s="74"/>
      <c r="J368" s="74"/>
      <c r="K368" s="127"/>
      <c r="L368" s="17"/>
      <c r="M368" s="17"/>
      <c r="N368" s="17"/>
      <c r="O368" s="1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N384"/>
  <sheetViews>
    <sheetView showGridLines="0" zoomScale="106" zoomScaleNormal="106" workbookViewId="0">
      <selection activeCell="R21" sqref="R21"/>
    </sheetView>
  </sheetViews>
  <sheetFormatPr baseColWidth="10" defaultColWidth="11.44140625" defaultRowHeight="12"/>
  <cols>
    <col min="1" max="1" width="31.44140625" style="175" customWidth="1"/>
    <col min="2" max="2" width="14.6640625" style="175" customWidth="1"/>
    <col min="3" max="11" width="11.44140625" style="175"/>
    <col min="12" max="14" width="11.44140625" style="175" customWidth="1"/>
    <col min="15" max="16384" width="11.44140625" style="175"/>
  </cols>
  <sheetData>
    <row r="2" spans="1:14" s="75" customFormat="1" ht="15" customHeight="1">
      <c r="A2" s="174" t="s">
        <v>336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1:14"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</row>
    <row r="4" spans="1:14" ht="24">
      <c r="A4" s="176" t="s">
        <v>119</v>
      </c>
      <c r="B4" s="177" t="s">
        <v>4</v>
      </c>
      <c r="C4" s="177" t="s">
        <v>1</v>
      </c>
      <c r="D4" s="177" t="s">
        <v>2</v>
      </c>
      <c r="E4" s="177" t="s">
        <v>3</v>
      </c>
      <c r="F4" s="177" t="s">
        <v>70</v>
      </c>
      <c r="G4" s="177" t="s">
        <v>71</v>
      </c>
      <c r="H4" s="177" t="s">
        <v>72</v>
      </c>
      <c r="I4" s="177" t="s">
        <v>73</v>
      </c>
      <c r="J4" s="177" t="s">
        <v>74</v>
      </c>
      <c r="K4" s="177" t="s">
        <v>75</v>
      </c>
      <c r="L4" s="177" t="s">
        <v>84</v>
      </c>
      <c r="M4" s="177" t="s">
        <v>193</v>
      </c>
      <c r="N4" s="177" t="s">
        <v>86</v>
      </c>
    </row>
    <row r="5" spans="1:14">
      <c r="A5" s="178" t="s">
        <v>4</v>
      </c>
      <c r="B5" s="179">
        <f t="shared" ref="B5:B68" si="0">SUM(C5:N5)</f>
        <v>5754</v>
      </c>
      <c r="C5" s="180">
        <f t="shared" ref="C5:N5" si="1">C6+C8+C10+C14+C20+C25+C28+C32+C37+C2+C40+C49+C53+C57+C60+C64+C69+C72+C74+C85+C89+C94+C96+C98+C100+C102+C106+C112+C115+C119+C146+C148+C157+C159+C161+C163+C167+C169+C172+C175+C177+C179+C183+C188+C192+C195+C198+C201+C203+C211+C218+C220+C227+C223+C225+C230+C236+C238+C240+C247+C251+C254+C257+C262+C271+C280+C284+C287+C293+C300+C303+C305+C309+C319+C323+C327+C331+C334+C339+C342+C347+C349+C353+C356+C358+C364+C366+C370+C373+C376</f>
        <v>509</v>
      </c>
      <c r="D5" s="180">
        <f t="shared" si="1"/>
        <v>505</v>
      </c>
      <c r="E5" s="180">
        <f t="shared" si="1"/>
        <v>553</v>
      </c>
      <c r="F5" s="180">
        <f t="shared" si="1"/>
        <v>504</v>
      </c>
      <c r="G5" s="180">
        <f t="shared" si="1"/>
        <v>506</v>
      </c>
      <c r="H5" s="180">
        <f t="shared" si="1"/>
        <v>474</v>
      </c>
      <c r="I5" s="180">
        <f t="shared" si="1"/>
        <v>492</v>
      </c>
      <c r="J5" s="180">
        <f t="shared" si="1"/>
        <v>447</v>
      </c>
      <c r="K5" s="180">
        <f t="shared" si="1"/>
        <v>425</v>
      </c>
      <c r="L5" s="180">
        <f t="shared" si="1"/>
        <v>415</v>
      </c>
      <c r="M5" s="180">
        <f t="shared" si="1"/>
        <v>454</v>
      </c>
      <c r="N5" s="180">
        <f t="shared" si="1"/>
        <v>470</v>
      </c>
    </row>
    <row r="6" spans="1:14" s="181" customFormat="1">
      <c r="A6" s="181" t="s">
        <v>328</v>
      </c>
      <c r="B6" s="181">
        <f t="shared" si="0"/>
        <v>1</v>
      </c>
      <c r="C6" s="181">
        <f>SUM(C7)</f>
        <v>0</v>
      </c>
      <c r="D6" s="181">
        <f t="shared" ref="D6:N6" si="2">SUM(D7)</f>
        <v>1</v>
      </c>
      <c r="E6" s="181">
        <f t="shared" si="2"/>
        <v>0</v>
      </c>
      <c r="F6" s="181">
        <f t="shared" si="2"/>
        <v>0</v>
      </c>
      <c r="G6" s="181">
        <f t="shared" si="2"/>
        <v>0</v>
      </c>
      <c r="H6" s="181">
        <f t="shared" si="2"/>
        <v>0</v>
      </c>
      <c r="I6" s="181">
        <f t="shared" si="2"/>
        <v>0</v>
      </c>
      <c r="J6" s="181">
        <f t="shared" si="2"/>
        <v>0</v>
      </c>
      <c r="K6" s="181">
        <f t="shared" si="2"/>
        <v>0</v>
      </c>
      <c r="L6" s="181">
        <f t="shared" si="2"/>
        <v>0</v>
      </c>
      <c r="M6" s="181">
        <f t="shared" si="2"/>
        <v>0</v>
      </c>
      <c r="N6" s="181">
        <f t="shared" si="2"/>
        <v>0</v>
      </c>
    </row>
    <row r="7" spans="1:14">
      <c r="A7" s="182" t="s">
        <v>56</v>
      </c>
      <c r="B7" s="175">
        <f t="shared" si="0"/>
        <v>1</v>
      </c>
      <c r="C7" s="175">
        <v>0</v>
      </c>
      <c r="D7" s="175">
        <v>1</v>
      </c>
      <c r="E7" s="175">
        <v>0</v>
      </c>
      <c r="F7" s="175">
        <v>0</v>
      </c>
      <c r="G7" s="175">
        <v>0</v>
      </c>
      <c r="H7" s="175">
        <v>0</v>
      </c>
      <c r="I7" s="175">
        <v>0</v>
      </c>
      <c r="J7" s="175">
        <v>0</v>
      </c>
      <c r="K7" s="175">
        <v>0</v>
      </c>
      <c r="L7" s="175">
        <v>0</v>
      </c>
      <c r="M7" s="175">
        <v>0</v>
      </c>
      <c r="N7" s="175">
        <v>0</v>
      </c>
    </row>
    <row r="8" spans="1:14">
      <c r="A8" s="30" t="s">
        <v>344</v>
      </c>
      <c r="B8" s="181">
        <f t="shared" si="0"/>
        <v>1</v>
      </c>
      <c r="C8" s="181">
        <f>SUM(C9)</f>
        <v>0</v>
      </c>
      <c r="D8" s="181">
        <f t="shared" ref="D8:N8" si="3">SUM(D9)</f>
        <v>0</v>
      </c>
      <c r="E8" s="181">
        <f t="shared" si="3"/>
        <v>0</v>
      </c>
      <c r="F8" s="181">
        <f t="shared" si="3"/>
        <v>0</v>
      </c>
      <c r="G8" s="181">
        <f t="shared" si="3"/>
        <v>0</v>
      </c>
      <c r="H8" s="181">
        <f t="shared" si="3"/>
        <v>0</v>
      </c>
      <c r="I8" s="181">
        <f>SUM(I9)</f>
        <v>1</v>
      </c>
      <c r="J8" s="181">
        <f t="shared" si="3"/>
        <v>0</v>
      </c>
      <c r="K8" s="181">
        <f t="shared" si="3"/>
        <v>0</v>
      </c>
      <c r="L8" s="181">
        <f t="shared" si="3"/>
        <v>0</v>
      </c>
      <c r="M8" s="181">
        <f t="shared" si="3"/>
        <v>0</v>
      </c>
      <c r="N8" s="181">
        <f t="shared" si="3"/>
        <v>0</v>
      </c>
    </row>
    <row r="9" spans="1:14">
      <c r="A9" s="182" t="s">
        <v>51</v>
      </c>
      <c r="B9" s="175">
        <f t="shared" si="0"/>
        <v>1</v>
      </c>
      <c r="C9" s="175">
        <v>0</v>
      </c>
      <c r="D9" s="175">
        <v>0</v>
      </c>
      <c r="E9" s="175">
        <v>0</v>
      </c>
      <c r="F9" s="175">
        <v>0</v>
      </c>
      <c r="G9" s="175">
        <v>0</v>
      </c>
      <c r="H9" s="175">
        <v>0</v>
      </c>
      <c r="I9" s="175">
        <v>1</v>
      </c>
      <c r="J9" s="175">
        <v>0</v>
      </c>
      <c r="K9" s="175">
        <v>0</v>
      </c>
      <c r="L9" s="175">
        <v>0</v>
      </c>
      <c r="M9" s="175">
        <v>0</v>
      </c>
      <c r="N9" s="175">
        <v>0</v>
      </c>
    </row>
    <row r="10" spans="1:14" s="181" customFormat="1">
      <c r="A10" s="181" t="s">
        <v>5</v>
      </c>
      <c r="B10" s="181">
        <f t="shared" si="0"/>
        <v>70</v>
      </c>
      <c r="C10" s="181">
        <f>SUM(C11:C13)</f>
        <v>5</v>
      </c>
      <c r="D10" s="181">
        <f t="shared" ref="D10" si="4">SUM(D11:D13)</f>
        <v>8</v>
      </c>
      <c r="E10" s="181">
        <f>SUM(E11:E13)</f>
        <v>9</v>
      </c>
      <c r="F10" s="181">
        <f t="shared" ref="F10:N10" si="5">SUM(F11:F13)</f>
        <v>4</v>
      </c>
      <c r="G10" s="181">
        <f t="shared" si="5"/>
        <v>8</v>
      </c>
      <c r="H10" s="181">
        <f t="shared" si="5"/>
        <v>9</v>
      </c>
      <c r="I10" s="181">
        <f t="shared" si="5"/>
        <v>7</v>
      </c>
      <c r="J10" s="181">
        <f t="shared" si="5"/>
        <v>3</v>
      </c>
      <c r="K10" s="181">
        <f t="shared" si="5"/>
        <v>4</v>
      </c>
      <c r="L10" s="181">
        <f t="shared" si="5"/>
        <v>4</v>
      </c>
      <c r="M10" s="181">
        <f t="shared" si="5"/>
        <v>5</v>
      </c>
      <c r="N10" s="181">
        <f t="shared" si="5"/>
        <v>4</v>
      </c>
    </row>
    <row r="11" spans="1:14">
      <c r="A11" s="182" t="s">
        <v>51</v>
      </c>
      <c r="B11" s="175">
        <f t="shared" si="0"/>
        <v>48</v>
      </c>
      <c r="C11" s="175">
        <v>4</v>
      </c>
      <c r="D11" s="175">
        <v>4</v>
      </c>
      <c r="E11" s="175">
        <v>4</v>
      </c>
      <c r="F11" s="175">
        <v>1</v>
      </c>
      <c r="G11" s="175">
        <v>4</v>
      </c>
      <c r="H11" s="175">
        <v>5</v>
      </c>
      <c r="I11" s="175">
        <v>6</v>
      </c>
      <c r="J11" s="175">
        <v>3</v>
      </c>
      <c r="K11" s="175">
        <v>4</v>
      </c>
      <c r="L11" s="175">
        <v>4</v>
      </c>
      <c r="M11" s="175">
        <v>5</v>
      </c>
      <c r="N11" s="175">
        <v>4</v>
      </c>
    </row>
    <row r="12" spans="1:14">
      <c r="A12" s="182" t="s">
        <v>52</v>
      </c>
      <c r="B12" s="175">
        <f t="shared" si="0"/>
        <v>21</v>
      </c>
      <c r="C12" s="175">
        <v>0</v>
      </c>
      <c r="D12" s="175">
        <v>4</v>
      </c>
      <c r="E12" s="175">
        <v>5</v>
      </c>
      <c r="F12" s="175">
        <v>3</v>
      </c>
      <c r="G12" s="175">
        <v>4</v>
      </c>
      <c r="H12" s="175">
        <v>4</v>
      </c>
      <c r="I12" s="175">
        <v>1</v>
      </c>
      <c r="J12" s="175">
        <v>0</v>
      </c>
      <c r="K12" s="175">
        <v>0</v>
      </c>
      <c r="L12" s="175">
        <v>0</v>
      </c>
      <c r="M12" s="175">
        <v>0</v>
      </c>
      <c r="N12" s="175">
        <v>0</v>
      </c>
    </row>
    <row r="13" spans="1:14">
      <c r="A13" s="182" t="s">
        <v>68</v>
      </c>
      <c r="B13" s="175">
        <f t="shared" si="0"/>
        <v>1</v>
      </c>
      <c r="C13" s="175">
        <v>1</v>
      </c>
      <c r="D13" s="175">
        <v>0</v>
      </c>
      <c r="E13" s="175">
        <v>0</v>
      </c>
      <c r="F13" s="175">
        <v>0</v>
      </c>
      <c r="G13" s="175">
        <v>0</v>
      </c>
      <c r="H13" s="175">
        <v>0</v>
      </c>
      <c r="I13" s="175">
        <v>0</v>
      </c>
      <c r="J13" s="175">
        <v>0</v>
      </c>
      <c r="K13" s="175">
        <v>0</v>
      </c>
      <c r="L13" s="175">
        <v>0</v>
      </c>
      <c r="M13" s="175">
        <v>0</v>
      </c>
      <c r="N13" s="175">
        <v>0</v>
      </c>
    </row>
    <row r="14" spans="1:14" s="181" customFormat="1">
      <c r="A14" s="181" t="s">
        <v>6</v>
      </c>
      <c r="B14" s="181">
        <f t="shared" si="0"/>
        <v>198</v>
      </c>
      <c r="C14" s="181">
        <f t="shared" ref="C14:N14" si="6">SUM(C15:C19)</f>
        <v>15</v>
      </c>
      <c r="D14" s="181">
        <f t="shared" si="6"/>
        <v>11</v>
      </c>
      <c r="E14" s="181">
        <f t="shared" si="6"/>
        <v>14</v>
      </c>
      <c r="F14" s="181">
        <f t="shared" si="6"/>
        <v>14</v>
      </c>
      <c r="G14" s="181">
        <f t="shared" si="6"/>
        <v>19</v>
      </c>
      <c r="H14" s="181">
        <f t="shared" si="6"/>
        <v>17</v>
      </c>
      <c r="I14" s="181">
        <f t="shared" si="6"/>
        <v>21</v>
      </c>
      <c r="J14" s="181">
        <f t="shared" si="6"/>
        <v>24</v>
      </c>
      <c r="K14" s="181">
        <f t="shared" si="6"/>
        <v>19</v>
      </c>
      <c r="L14" s="181">
        <f t="shared" si="6"/>
        <v>14</v>
      </c>
      <c r="M14" s="181">
        <f t="shared" si="6"/>
        <v>18</v>
      </c>
      <c r="N14" s="181">
        <f t="shared" si="6"/>
        <v>12</v>
      </c>
    </row>
    <row r="15" spans="1:14" s="181" customFormat="1">
      <c r="A15" s="182" t="s">
        <v>53</v>
      </c>
      <c r="B15" s="175">
        <f t="shared" si="0"/>
        <v>3</v>
      </c>
      <c r="C15" s="175">
        <v>0</v>
      </c>
      <c r="D15" s="175">
        <v>0</v>
      </c>
      <c r="E15" s="175">
        <v>0</v>
      </c>
      <c r="F15" s="175">
        <v>0</v>
      </c>
      <c r="G15" s="175">
        <v>0</v>
      </c>
      <c r="H15" s="175">
        <v>1</v>
      </c>
      <c r="I15" s="175">
        <v>2</v>
      </c>
      <c r="J15" s="175">
        <v>0</v>
      </c>
      <c r="K15" s="175">
        <v>0</v>
      </c>
      <c r="L15" s="175">
        <v>0</v>
      </c>
      <c r="M15" s="175">
        <v>0</v>
      </c>
      <c r="N15" s="175">
        <v>0</v>
      </c>
    </row>
    <row r="16" spans="1:14">
      <c r="A16" s="182" t="s">
        <v>51</v>
      </c>
      <c r="B16" s="175">
        <f t="shared" si="0"/>
        <v>182</v>
      </c>
      <c r="C16" s="175">
        <v>14</v>
      </c>
      <c r="D16" s="175">
        <v>10</v>
      </c>
      <c r="E16" s="175">
        <v>13</v>
      </c>
      <c r="F16" s="175">
        <v>14</v>
      </c>
      <c r="G16" s="175">
        <v>16</v>
      </c>
      <c r="H16" s="175">
        <v>13</v>
      </c>
      <c r="I16" s="175">
        <v>17</v>
      </c>
      <c r="J16" s="175">
        <v>24</v>
      </c>
      <c r="K16" s="175">
        <v>17</v>
      </c>
      <c r="L16" s="175">
        <v>14</v>
      </c>
      <c r="M16" s="175">
        <v>18</v>
      </c>
      <c r="N16" s="175">
        <v>12</v>
      </c>
    </row>
    <row r="17" spans="1:14">
      <c r="A17" s="182" t="s">
        <v>54</v>
      </c>
      <c r="B17" s="175">
        <f t="shared" si="0"/>
        <v>5</v>
      </c>
      <c r="C17" s="175">
        <v>0</v>
      </c>
      <c r="D17" s="175">
        <v>1</v>
      </c>
      <c r="E17" s="175">
        <v>1</v>
      </c>
      <c r="F17" s="175">
        <v>0</v>
      </c>
      <c r="G17" s="175">
        <v>1</v>
      </c>
      <c r="H17" s="175">
        <v>1</v>
      </c>
      <c r="I17" s="175">
        <v>0</v>
      </c>
      <c r="J17" s="175">
        <v>0</v>
      </c>
      <c r="K17" s="175">
        <v>1</v>
      </c>
      <c r="L17" s="175">
        <v>0</v>
      </c>
      <c r="M17" s="175">
        <v>0</v>
      </c>
      <c r="N17" s="175">
        <v>0</v>
      </c>
    </row>
    <row r="18" spans="1:14">
      <c r="A18" s="182" t="s">
        <v>63</v>
      </c>
      <c r="B18" s="175">
        <f t="shared" si="0"/>
        <v>7</v>
      </c>
      <c r="C18" s="175">
        <v>0</v>
      </c>
      <c r="D18" s="175">
        <v>0</v>
      </c>
      <c r="E18" s="175">
        <v>0</v>
      </c>
      <c r="F18" s="175">
        <v>0</v>
      </c>
      <c r="G18" s="175">
        <v>2</v>
      </c>
      <c r="H18" s="175">
        <v>2</v>
      </c>
      <c r="I18" s="175">
        <v>2</v>
      </c>
      <c r="J18" s="175">
        <v>0</v>
      </c>
      <c r="K18" s="175">
        <v>1</v>
      </c>
      <c r="L18" s="175">
        <v>0</v>
      </c>
      <c r="M18" s="175">
        <v>0</v>
      </c>
      <c r="N18" s="175">
        <v>0</v>
      </c>
    </row>
    <row r="19" spans="1:14">
      <c r="A19" s="182" t="s">
        <v>56</v>
      </c>
      <c r="B19" s="175">
        <f t="shared" si="0"/>
        <v>1</v>
      </c>
      <c r="C19" s="175">
        <v>1</v>
      </c>
      <c r="D19" s="175">
        <v>0</v>
      </c>
      <c r="E19" s="175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</v>
      </c>
      <c r="M19" s="175">
        <v>0</v>
      </c>
      <c r="N19" s="175">
        <v>0</v>
      </c>
    </row>
    <row r="20" spans="1:14" s="181" customFormat="1">
      <c r="A20" s="181" t="s">
        <v>283</v>
      </c>
      <c r="B20" s="181">
        <f t="shared" si="0"/>
        <v>21</v>
      </c>
      <c r="C20" s="181">
        <f>SUM(C21:C24)</f>
        <v>5</v>
      </c>
      <c r="D20" s="181">
        <f t="shared" ref="D20" si="7">SUM(D21:D24)</f>
        <v>3</v>
      </c>
      <c r="E20" s="181">
        <f>SUM(E21:E24)</f>
        <v>8</v>
      </c>
      <c r="F20" s="181">
        <f t="shared" ref="F20:N20" si="8">SUM(F21:F24)</f>
        <v>0</v>
      </c>
      <c r="G20" s="181">
        <f t="shared" si="8"/>
        <v>2</v>
      </c>
      <c r="H20" s="181">
        <f t="shared" si="8"/>
        <v>1</v>
      </c>
      <c r="I20" s="181">
        <f t="shared" si="8"/>
        <v>0</v>
      </c>
      <c r="J20" s="181">
        <f t="shared" si="8"/>
        <v>0</v>
      </c>
      <c r="K20" s="181">
        <f t="shared" si="8"/>
        <v>0</v>
      </c>
      <c r="L20" s="181">
        <f t="shared" si="8"/>
        <v>1</v>
      </c>
      <c r="M20" s="181">
        <f t="shared" si="8"/>
        <v>0</v>
      </c>
      <c r="N20" s="181">
        <f t="shared" si="8"/>
        <v>1</v>
      </c>
    </row>
    <row r="21" spans="1:14">
      <c r="A21" s="182" t="s">
        <v>51</v>
      </c>
      <c r="B21" s="175">
        <f t="shared" si="0"/>
        <v>5</v>
      </c>
      <c r="C21" s="175">
        <v>1</v>
      </c>
      <c r="D21" s="175">
        <v>1</v>
      </c>
      <c r="E21" s="175">
        <v>1</v>
      </c>
      <c r="F21" s="175">
        <v>0</v>
      </c>
      <c r="G21" s="175">
        <v>0</v>
      </c>
      <c r="H21" s="175">
        <v>1</v>
      </c>
      <c r="I21" s="175">
        <v>0</v>
      </c>
      <c r="J21" s="175">
        <v>0</v>
      </c>
      <c r="K21" s="175">
        <v>0</v>
      </c>
      <c r="L21" s="175">
        <v>1</v>
      </c>
      <c r="M21" s="175">
        <v>0</v>
      </c>
      <c r="N21" s="175">
        <v>0</v>
      </c>
    </row>
    <row r="22" spans="1:14">
      <c r="A22" s="182" t="s">
        <v>55</v>
      </c>
      <c r="B22" s="175">
        <f t="shared" si="0"/>
        <v>6</v>
      </c>
      <c r="C22" s="175">
        <v>0</v>
      </c>
      <c r="D22" s="175">
        <v>2</v>
      </c>
      <c r="E22" s="175">
        <v>3</v>
      </c>
      <c r="F22" s="175">
        <v>0</v>
      </c>
      <c r="G22" s="175">
        <v>0</v>
      </c>
      <c r="H22" s="175">
        <v>0</v>
      </c>
      <c r="I22" s="175">
        <v>0</v>
      </c>
      <c r="J22" s="175">
        <v>0</v>
      </c>
      <c r="K22" s="175">
        <v>0</v>
      </c>
      <c r="L22" s="175">
        <v>0</v>
      </c>
      <c r="M22" s="175">
        <v>0</v>
      </c>
      <c r="N22" s="175">
        <v>1</v>
      </c>
    </row>
    <row r="23" spans="1:14">
      <c r="A23" s="182" t="s">
        <v>54</v>
      </c>
      <c r="B23" s="175">
        <f t="shared" si="0"/>
        <v>1</v>
      </c>
      <c r="C23" s="175">
        <v>0</v>
      </c>
      <c r="D23" s="175">
        <v>0</v>
      </c>
      <c r="E23" s="175">
        <v>0</v>
      </c>
      <c r="F23" s="175">
        <v>0</v>
      </c>
      <c r="G23" s="175">
        <v>1</v>
      </c>
      <c r="H23" s="175">
        <v>0</v>
      </c>
      <c r="I23" s="175">
        <v>0</v>
      </c>
      <c r="J23" s="175">
        <v>0</v>
      </c>
      <c r="K23" s="175">
        <v>0</v>
      </c>
      <c r="L23" s="175">
        <v>0</v>
      </c>
      <c r="M23" s="175">
        <v>0</v>
      </c>
      <c r="N23" s="175">
        <v>0</v>
      </c>
    </row>
    <row r="24" spans="1:14">
      <c r="A24" s="182" t="s">
        <v>52</v>
      </c>
      <c r="B24" s="175">
        <f t="shared" si="0"/>
        <v>9</v>
      </c>
      <c r="C24" s="175">
        <v>4</v>
      </c>
      <c r="D24" s="175">
        <v>0</v>
      </c>
      <c r="E24" s="175">
        <v>4</v>
      </c>
      <c r="F24" s="175">
        <v>0</v>
      </c>
      <c r="G24" s="175">
        <v>1</v>
      </c>
      <c r="H24" s="175">
        <v>0</v>
      </c>
      <c r="I24" s="175">
        <v>0</v>
      </c>
      <c r="J24" s="175">
        <v>0</v>
      </c>
      <c r="K24" s="175">
        <v>0</v>
      </c>
      <c r="L24" s="175">
        <v>0</v>
      </c>
      <c r="M24" s="175">
        <v>0</v>
      </c>
      <c r="N24" s="175">
        <v>0</v>
      </c>
    </row>
    <row r="25" spans="1:14" s="181" customFormat="1">
      <c r="A25" s="181" t="s">
        <v>337</v>
      </c>
      <c r="B25" s="181">
        <f t="shared" si="0"/>
        <v>2</v>
      </c>
      <c r="C25" s="181">
        <f t="shared" ref="C25:N25" si="9">SUM(C26:C27)</f>
        <v>0</v>
      </c>
      <c r="D25" s="181">
        <f t="shared" si="9"/>
        <v>0</v>
      </c>
      <c r="E25" s="181">
        <f t="shared" si="9"/>
        <v>0</v>
      </c>
      <c r="F25" s="181">
        <f t="shared" si="9"/>
        <v>0</v>
      </c>
      <c r="G25" s="181">
        <f t="shared" si="9"/>
        <v>0</v>
      </c>
      <c r="H25" s="181">
        <f t="shared" si="9"/>
        <v>1</v>
      </c>
      <c r="I25" s="181">
        <f t="shared" si="9"/>
        <v>0</v>
      </c>
      <c r="J25" s="181">
        <f t="shared" si="9"/>
        <v>0</v>
      </c>
      <c r="K25" s="181">
        <f t="shared" si="9"/>
        <v>0</v>
      </c>
      <c r="L25" s="181">
        <f t="shared" si="9"/>
        <v>0</v>
      </c>
      <c r="M25" s="181">
        <f t="shared" si="9"/>
        <v>1</v>
      </c>
      <c r="N25" s="181">
        <f t="shared" si="9"/>
        <v>0</v>
      </c>
    </row>
    <row r="26" spans="1:14" s="181" customFormat="1">
      <c r="A26" s="182" t="s">
        <v>51</v>
      </c>
      <c r="B26" s="175">
        <f t="shared" si="0"/>
        <v>1</v>
      </c>
      <c r="C26" s="175">
        <v>0</v>
      </c>
      <c r="D26" s="175">
        <v>0</v>
      </c>
      <c r="E26" s="175">
        <v>0</v>
      </c>
      <c r="F26" s="175">
        <v>0</v>
      </c>
      <c r="G26" s="175">
        <v>0</v>
      </c>
      <c r="H26" s="175">
        <v>1</v>
      </c>
      <c r="I26" s="175">
        <v>0</v>
      </c>
      <c r="J26" s="175">
        <v>0</v>
      </c>
      <c r="K26" s="175">
        <v>0</v>
      </c>
      <c r="L26" s="175">
        <v>0</v>
      </c>
      <c r="M26" s="175">
        <v>0</v>
      </c>
      <c r="N26" s="175">
        <v>0</v>
      </c>
    </row>
    <row r="27" spans="1:14">
      <c r="A27" s="182" t="s">
        <v>54</v>
      </c>
      <c r="B27" s="175">
        <f t="shared" si="0"/>
        <v>1</v>
      </c>
      <c r="C27" s="175">
        <v>0</v>
      </c>
      <c r="D27" s="175">
        <v>0</v>
      </c>
      <c r="E27" s="175">
        <v>0</v>
      </c>
      <c r="F27" s="175">
        <v>0</v>
      </c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>
        <v>1</v>
      </c>
      <c r="N27" s="175">
        <v>0</v>
      </c>
    </row>
    <row r="28" spans="1:14" s="181" customFormat="1">
      <c r="A28" s="30" t="s">
        <v>122</v>
      </c>
      <c r="B28" s="181">
        <f t="shared" si="0"/>
        <v>4</v>
      </c>
      <c r="C28" s="181">
        <f>SUM(C29:C31)</f>
        <v>0</v>
      </c>
      <c r="D28" s="181">
        <f t="shared" ref="D28:N28" si="10">SUM(D29:D31)</f>
        <v>0</v>
      </c>
      <c r="E28" s="181">
        <f t="shared" si="10"/>
        <v>0</v>
      </c>
      <c r="F28" s="181">
        <f t="shared" si="10"/>
        <v>0</v>
      </c>
      <c r="G28" s="181">
        <f t="shared" si="10"/>
        <v>0</v>
      </c>
      <c r="H28" s="181">
        <f t="shared" si="10"/>
        <v>2</v>
      </c>
      <c r="I28" s="181">
        <f t="shared" si="10"/>
        <v>0</v>
      </c>
      <c r="J28" s="181">
        <f t="shared" si="10"/>
        <v>1</v>
      </c>
      <c r="K28" s="181">
        <f t="shared" si="10"/>
        <v>0</v>
      </c>
      <c r="L28" s="181">
        <f t="shared" si="10"/>
        <v>0</v>
      </c>
      <c r="M28" s="181">
        <f t="shared" si="10"/>
        <v>1</v>
      </c>
      <c r="N28" s="181">
        <f t="shared" si="10"/>
        <v>0</v>
      </c>
    </row>
    <row r="29" spans="1:14" s="181" customFormat="1">
      <c r="A29" s="182" t="s">
        <v>53</v>
      </c>
      <c r="B29" s="175">
        <f t="shared" si="0"/>
        <v>1</v>
      </c>
      <c r="C29" s="175">
        <v>0</v>
      </c>
      <c r="D29" s="175">
        <v>0</v>
      </c>
      <c r="E29" s="175">
        <v>0</v>
      </c>
      <c r="F29" s="175">
        <v>0</v>
      </c>
      <c r="G29" s="175">
        <v>0</v>
      </c>
      <c r="H29" s="175">
        <v>0</v>
      </c>
      <c r="I29" s="175">
        <v>0</v>
      </c>
      <c r="J29" s="175">
        <v>0</v>
      </c>
      <c r="K29" s="175">
        <v>0</v>
      </c>
      <c r="L29" s="175">
        <v>0</v>
      </c>
      <c r="M29" s="175">
        <v>1</v>
      </c>
      <c r="N29" s="175">
        <v>0</v>
      </c>
    </row>
    <row r="30" spans="1:14">
      <c r="A30" s="182" t="s">
        <v>51</v>
      </c>
      <c r="B30" s="175">
        <f t="shared" si="0"/>
        <v>1</v>
      </c>
      <c r="C30" s="175">
        <v>0</v>
      </c>
      <c r="D30" s="175">
        <v>0</v>
      </c>
      <c r="E30" s="175">
        <v>0</v>
      </c>
      <c r="F30" s="175">
        <v>0</v>
      </c>
      <c r="G30" s="175">
        <v>0</v>
      </c>
      <c r="H30" s="175">
        <v>1</v>
      </c>
      <c r="I30" s="175">
        <v>0</v>
      </c>
      <c r="J30" s="175">
        <v>0</v>
      </c>
      <c r="K30" s="175">
        <v>0</v>
      </c>
      <c r="L30" s="175">
        <v>0</v>
      </c>
      <c r="M30" s="175">
        <v>0</v>
      </c>
      <c r="N30" s="175">
        <v>0</v>
      </c>
    </row>
    <row r="31" spans="1:14">
      <c r="A31" s="182" t="s">
        <v>56</v>
      </c>
      <c r="B31" s="175">
        <f t="shared" si="0"/>
        <v>2</v>
      </c>
      <c r="C31" s="175">
        <v>0</v>
      </c>
      <c r="D31" s="175">
        <v>0</v>
      </c>
      <c r="E31" s="175">
        <v>0</v>
      </c>
      <c r="F31" s="175">
        <v>0</v>
      </c>
      <c r="G31" s="175">
        <v>0</v>
      </c>
      <c r="H31" s="175">
        <v>1</v>
      </c>
      <c r="I31" s="175">
        <v>0</v>
      </c>
      <c r="J31" s="175">
        <v>1</v>
      </c>
      <c r="K31" s="175">
        <v>0</v>
      </c>
      <c r="L31" s="175">
        <v>0</v>
      </c>
      <c r="M31" s="175">
        <v>0</v>
      </c>
      <c r="N31" s="175">
        <v>0</v>
      </c>
    </row>
    <row r="32" spans="1:14" s="181" customFormat="1">
      <c r="A32" s="30" t="s">
        <v>163</v>
      </c>
      <c r="B32" s="181">
        <f t="shared" si="0"/>
        <v>5</v>
      </c>
      <c r="C32" s="181">
        <f>SUM(C33:C36)</f>
        <v>0</v>
      </c>
      <c r="D32" s="181">
        <f t="shared" ref="D32:N32" si="11">SUM(D33:D36)</f>
        <v>0</v>
      </c>
      <c r="E32" s="181">
        <f t="shared" si="11"/>
        <v>1</v>
      </c>
      <c r="F32" s="181">
        <f t="shared" si="11"/>
        <v>0</v>
      </c>
      <c r="G32" s="181">
        <f t="shared" si="11"/>
        <v>0</v>
      </c>
      <c r="H32" s="181">
        <f t="shared" si="11"/>
        <v>0</v>
      </c>
      <c r="I32" s="181">
        <f t="shared" si="11"/>
        <v>0</v>
      </c>
      <c r="J32" s="181">
        <f t="shared" si="11"/>
        <v>0</v>
      </c>
      <c r="K32" s="181">
        <f t="shared" si="11"/>
        <v>1</v>
      </c>
      <c r="L32" s="181">
        <f t="shared" si="11"/>
        <v>0</v>
      </c>
      <c r="M32" s="181">
        <f t="shared" si="11"/>
        <v>0</v>
      </c>
      <c r="N32" s="181">
        <f t="shared" si="11"/>
        <v>3</v>
      </c>
    </row>
    <row r="33" spans="1:14">
      <c r="A33" s="182" t="s">
        <v>51</v>
      </c>
      <c r="B33" s="175">
        <f t="shared" si="0"/>
        <v>1</v>
      </c>
      <c r="C33" s="175">
        <v>0</v>
      </c>
      <c r="D33" s="175">
        <v>0</v>
      </c>
      <c r="E33" s="175">
        <v>0</v>
      </c>
      <c r="F33" s="175">
        <v>0</v>
      </c>
      <c r="G33" s="175">
        <v>0</v>
      </c>
      <c r="H33" s="175">
        <v>0</v>
      </c>
      <c r="I33" s="175">
        <v>0</v>
      </c>
      <c r="J33" s="175">
        <v>0</v>
      </c>
      <c r="K33" s="175">
        <v>0</v>
      </c>
      <c r="L33" s="175">
        <v>0</v>
      </c>
      <c r="M33" s="175">
        <v>0</v>
      </c>
      <c r="N33" s="175">
        <v>1</v>
      </c>
    </row>
    <row r="34" spans="1:14">
      <c r="A34" s="182" t="s">
        <v>55</v>
      </c>
      <c r="B34" s="175">
        <f t="shared" si="0"/>
        <v>2</v>
      </c>
      <c r="C34" s="175">
        <v>0</v>
      </c>
      <c r="D34" s="175">
        <v>0</v>
      </c>
      <c r="E34" s="175">
        <v>0</v>
      </c>
      <c r="F34" s="175">
        <v>0</v>
      </c>
      <c r="G34" s="175">
        <v>0</v>
      </c>
      <c r="H34" s="175">
        <v>0</v>
      </c>
      <c r="I34" s="175">
        <v>0</v>
      </c>
      <c r="J34" s="175">
        <v>0</v>
      </c>
      <c r="K34" s="175">
        <v>0</v>
      </c>
      <c r="L34" s="175">
        <v>0</v>
      </c>
      <c r="M34" s="175">
        <v>0</v>
      </c>
      <c r="N34" s="175">
        <v>2</v>
      </c>
    </row>
    <row r="35" spans="1:14">
      <c r="A35" s="182" t="s">
        <v>63</v>
      </c>
      <c r="B35" s="175">
        <f t="shared" si="0"/>
        <v>1</v>
      </c>
      <c r="C35" s="175">
        <v>0</v>
      </c>
      <c r="D35" s="175">
        <v>0</v>
      </c>
      <c r="E35" s="175">
        <v>0</v>
      </c>
      <c r="F35" s="175">
        <v>0</v>
      </c>
      <c r="G35" s="175">
        <v>0</v>
      </c>
      <c r="H35" s="175">
        <v>0</v>
      </c>
      <c r="I35" s="175">
        <v>0</v>
      </c>
      <c r="J35" s="175">
        <v>0</v>
      </c>
      <c r="K35" s="175">
        <v>1</v>
      </c>
      <c r="L35" s="175">
        <v>0</v>
      </c>
      <c r="M35" s="175">
        <v>0</v>
      </c>
      <c r="N35" s="175">
        <v>0</v>
      </c>
    </row>
    <row r="36" spans="1:14">
      <c r="A36" s="182" t="s">
        <v>56</v>
      </c>
      <c r="B36" s="175">
        <f t="shared" si="0"/>
        <v>1</v>
      </c>
      <c r="C36" s="175">
        <v>0</v>
      </c>
      <c r="D36" s="175">
        <v>0</v>
      </c>
      <c r="E36" s="175">
        <v>1</v>
      </c>
      <c r="F36" s="175">
        <v>0</v>
      </c>
      <c r="G36" s="175">
        <v>0</v>
      </c>
      <c r="H36" s="175">
        <v>0</v>
      </c>
      <c r="I36" s="175">
        <v>0</v>
      </c>
      <c r="J36" s="175">
        <v>0</v>
      </c>
      <c r="K36" s="175">
        <v>0</v>
      </c>
      <c r="L36" s="175">
        <v>0</v>
      </c>
      <c r="M36" s="175">
        <v>0</v>
      </c>
      <c r="N36" s="175">
        <v>0</v>
      </c>
    </row>
    <row r="37" spans="1:14" s="181" customFormat="1">
      <c r="A37" s="181" t="s">
        <v>7</v>
      </c>
      <c r="B37" s="181">
        <f t="shared" si="0"/>
        <v>2</v>
      </c>
      <c r="C37" s="181">
        <f>SUM(C38:C39)</f>
        <v>0</v>
      </c>
      <c r="D37" s="181">
        <f t="shared" ref="D37" si="12">SUM(D38:D39)</f>
        <v>0</v>
      </c>
      <c r="E37" s="181">
        <f>SUM(E38:E39)</f>
        <v>1</v>
      </c>
      <c r="F37" s="181">
        <f t="shared" ref="F37:N37" si="13">SUM(F38:F39)</f>
        <v>1</v>
      </c>
      <c r="G37" s="181">
        <f t="shared" si="13"/>
        <v>0</v>
      </c>
      <c r="H37" s="181">
        <f t="shared" si="13"/>
        <v>0</v>
      </c>
      <c r="I37" s="181">
        <f t="shared" si="13"/>
        <v>0</v>
      </c>
      <c r="J37" s="181">
        <f t="shared" si="13"/>
        <v>0</v>
      </c>
      <c r="K37" s="181">
        <f t="shared" si="13"/>
        <v>0</v>
      </c>
      <c r="L37" s="181">
        <f t="shared" si="13"/>
        <v>0</v>
      </c>
      <c r="M37" s="181">
        <f t="shared" si="13"/>
        <v>0</v>
      </c>
      <c r="N37" s="181">
        <f t="shared" si="13"/>
        <v>0</v>
      </c>
    </row>
    <row r="38" spans="1:14">
      <c r="A38" s="182" t="s">
        <v>51</v>
      </c>
      <c r="B38" s="175">
        <f t="shared" si="0"/>
        <v>1</v>
      </c>
      <c r="C38" s="175">
        <v>0</v>
      </c>
      <c r="D38" s="175">
        <v>0</v>
      </c>
      <c r="E38" s="175">
        <v>1</v>
      </c>
      <c r="F38" s="175">
        <v>0</v>
      </c>
      <c r="G38" s="175">
        <v>0</v>
      </c>
      <c r="H38" s="175">
        <v>0</v>
      </c>
      <c r="I38" s="175">
        <v>0</v>
      </c>
      <c r="J38" s="175">
        <v>0</v>
      </c>
      <c r="K38" s="175">
        <v>0</v>
      </c>
      <c r="L38" s="175">
        <v>0</v>
      </c>
      <c r="M38" s="175">
        <v>0</v>
      </c>
      <c r="N38" s="175">
        <v>0</v>
      </c>
    </row>
    <row r="39" spans="1:14">
      <c r="A39" s="182" t="s">
        <v>52</v>
      </c>
      <c r="B39" s="175">
        <f t="shared" si="0"/>
        <v>1</v>
      </c>
      <c r="C39" s="175">
        <v>0</v>
      </c>
      <c r="D39" s="175">
        <v>0</v>
      </c>
      <c r="E39" s="175">
        <v>0</v>
      </c>
      <c r="F39" s="175">
        <v>1</v>
      </c>
      <c r="G39" s="175">
        <v>0</v>
      </c>
      <c r="H39" s="175">
        <v>0</v>
      </c>
      <c r="I39" s="175">
        <v>0</v>
      </c>
      <c r="J39" s="175">
        <v>0</v>
      </c>
      <c r="K39" s="175">
        <v>0</v>
      </c>
      <c r="L39" s="175">
        <v>0</v>
      </c>
      <c r="M39" s="175">
        <v>0</v>
      </c>
      <c r="N39" s="175">
        <v>0</v>
      </c>
    </row>
    <row r="40" spans="1:14" s="181" customFormat="1">
      <c r="A40" s="181" t="s">
        <v>8</v>
      </c>
      <c r="B40" s="181">
        <f t="shared" si="0"/>
        <v>626</v>
      </c>
      <c r="C40" s="181">
        <f>SUM(C41:C48)</f>
        <v>52</v>
      </c>
      <c r="D40" s="181">
        <f t="shared" ref="D40:N40" si="14">SUM(D41:D48)</f>
        <v>53</v>
      </c>
      <c r="E40" s="181">
        <f t="shared" si="14"/>
        <v>60</v>
      </c>
      <c r="F40" s="181">
        <f t="shared" si="14"/>
        <v>61</v>
      </c>
      <c r="G40" s="181">
        <f t="shared" si="14"/>
        <v>49</v>
      </c>
      <c r="H40" s="181">
        <f t="shared" si="14"/>
        <v>40</v>
      </c>
      <c r="I40" s="181">
        <f t="shared" si="14"/>
        <v>52</v>
      </c>
      <c r="J40" s="181">
        <f t="shared" si="14"/>
        <v>49</v>
      </c>
      <c r="K40" s="181">
        <f t="shared" si="14"/>
        <v>33</v>
      </c>
      <c r="L40" s="181">
        <f t="shared" si="14"/>
        <v>40</v>
      </c>
      <c r="M40" s="181">
        <f t="shared" si="14"/>
        <v>60</v>
      </c>
      <c r="N40" s="181">
        <f t="shared" si="14"/>
        <v>77</v>
      </c>
    </row>
    <row r="41" spans="1:14">
      <c r="A41" s="182" t="s">
        <v>53</v>
      </c>
      <c r="B41" s="175">
        <f t="shared" si="0"/>
        <v>6</v>
      </c>
      <c r="C41" s="175">
        <v>1</v>
      </c>
      <c r="D41" s="175">
        <v>1</v>
      </c>
      <c r="E41" s="175">
        <v>1</v>
      </c>
      <c r="F41" s="175">
        <v>1</v>
      </c>
      <c r="G41" s="175">
        <v>0</v>
      </c>
      <c r="H41" s="175">
        <v>1</v>
      </c>
      <c r="I41" s="175">
        <v>0</v>
      </c>
      <c r="J41" s="175">
        <v>0</v>
      </c>
      <c r="K41" s="175">
        <v>1</v>
      </c>
      <c r="L41" s="175">
        <v>0</v>
      </c>
      <c r="M41" s="175">
        <v>0</v>
      </c>
      <c r="N41" s="175">
        <v>0</v>
      </c>
    </row>
    <row r="42" spans="1:14">
      <c r="A42" s="182" t="s">
        <v>51</v>
      </c>
      <c r="B42" s="175">
        <f t="shared" si="0"/>
        <v>73</v>
      </c>
      <c r="C42" s="175">
        <v>4</v>
      </c>
      <c r="D42" s="175">
        <v>5</v>
      </c>
      <c r="E42" s="175">
        <v>3</v>
      </c>
      <c r="F42" s="175">
        <v>11</v>
      </c>
      <c r="G42" s="175">
        <v>5</v>
      </c>
      <c r="H42" s="175">
        <v>6</v>
      </c>
      <c r="I42" s="175">
        <v>8</v>
      </c>
      <c r="J42" s="175">
        <v>10</v>
      </c>
      <c r="K42" s="175">
        <v>3</v>
      </c>
      <c r="L42" s="175">
        <v>4</v>
      </c>
      <c r="M42" s="175">
        <v>5</v>
      </c>
      <c r="N42" s="175">
        <v>9</v>
      </c>
    </row>
    <row r="43" spans="1:14">
      <c r="A43" s="182" t="s">
        <v>55</v>
      </c>
      <c r="B43" s="175">
        <f t="shared" si="0"/>
        <v>310</v>
      </c>
      <c r="C43" s="175">
        <v>33</v>
      </c>
      <c r="D43" s="175">
        <v>30</v>
      </c>
      <c r="E43" s="175">
        <v>35</v>
      </c>
      <c r="F43" s="175">
        <v>30</v>
      </c>
      <c r="G43" s="175">
        <v>23</v>
      </c>
      <c r="H43" s="175">
        <v>17</v>
      </c>
      <c r="I43" s="175">
        <v>19</v>
      </c>
      <c r="J43" s="175">
        <v>16</v>
      </c>
      <c r="K43" s="175">
        <v>8</v>
      </c>
      <c r="L43" s="175">
        <v>14</v>
      </c>
      <c r="M43" s="175">
        <v>33</v>
      </c>
      <c r="N43" s="175">
        <v>52</v>
      </c>
    </row>
    <row r="44" spans="1:14">
      <c r="A44" s="182" t="s">
        <v>87</v>
      </c>
      <c r="B44" s="175">
        <f t="shared" si="0"/>
        <v>155</v>
      </c>
      <c r="C44" s="175">
        <v>12</v>
      </c>
      <c r="D44" s="175">
        <v>12</v>
      </c>
      <c r="E44" s="175">
        <v>14</v>
      </c>
      <c r="F44" s="175">
        <v>13</v>
      </c>
      <c r="G44" s="175">
        <v>14</v>
      </c>
      <c r="H44" s="175">
        <v>12</v>
      </c>
      <c r="I44" s="175">
        <v>13</v>
      </c>
      <c r="J44" s="175">
        <v>14</v>
      </c>
      <c r="K44" s="175">
        <v>13</v>
      </c>
      <c r="L44" s="175">
        <v>12</v>
      </c>
      <c r="M44" s="175">
        <v>13</v>
      </c>
      <c r="N44" s="175">
        <v>13</v>
      </c>
    </row>
    <row r="45" spans="1:14">
      <c r="A45" s="182" t="s">
        <v>54</v>
      </c>
      <c r="B45" s="175">
        <f t="shared" si="0"/>
        <v>69</v>
      </c>
      <c r="C45" s="175">
        <v>2</v>
      </c>
      <c r="D45" s="175">
        <v>5</v>
      </c>
      <c r="E45" s="175">
        <v>5</v>
      </c>
      <c r="F45" s="175">
        <v>4</v>
      </c>
      <c r="G45" s="175">
        <v>6</v>
      </c>
      <c r="H45" s="175">
        <v>3</v>
      </c>
      <c r="I45" s="175">
        <v>11</v>
      </c>
      <c r="J45" s="175">
        <v>7</v>
      </c>
      <c r="K45" s="175">
        <v>8</v>
      </c>
      <c r="L45" s="175">
        <v>8</v>
      </c>
      <c r="M45" s="175">
        <v>8</v>
      </c>
      <c r="N45" s="175">
        <v>2</v>
      </c>
    </row>
    <row r="46" spans="1:14">
      <c r="A46" s="182" t="s">
        <v>63</v>
      </c>
      <c r="B46" s="175">
        <f t="shared" si="0"/>
        <v>2</v>
      </c>
      <c r="C46" s="175">
        <v>0</v>
      </c>
      <c r="D46" s="175">
        <v>0</v>
      </c>
      <c r="E46" s="175">
        <v>0</v>
      </c>
      <c r="F46" s="175">
        <v>0</v>
      </c>
      <c r="G46" s="175">
        <v>0</v>
      </c>
      <c r="H46" s="175">
        <v>0</v>
      </c>
      <c r="I46" s="175">
        <v>1</v>
      </c>
      <c r="J46" s="175">
        <v>0</v>
      </c>
      <c r="K46" s="175">
        <v>0</v>
      </c>
      <c r="L46" s="175">
        <v>0</v>
      </c>
      <c r="M46" s="175">
        <v>0</v>
      </c>
      <c r="N46" s="175">
        <v>1</v>
      </c>
    </row>
    <row r="47" spans="1:14">
      <c r="A47" s="182" t="s">
        <v>56</v>
      </c>
      <c r="B47" s="175">
        <f t="shared" si="0"/>
        <v>9</v>
      </c>
      <c r="C47" s="175">
        <v>0</v>
      </c>
      <c r="D47" s="175">
        <v>0</v>
      </c>
      <c r="E47" s="175">
        <v>2</v>
      </c>
      <c r="F47" s="175">
        <v>2</v>
      </c>
      <c r="G47" s="175">
        <v>0</v>
      </c>
      <c r="H47" s="175">
        <v>1</v>
      </c>
      <c r="I47" s="175">
        <v>0</v>
      </c>
      <c r="J47" s="175">
        <v>2</v>
      </c>
      <c r="K47" s="175">
        <v>0</v>
      </c>
      <c r="L47" s="175">
        <v>1</v>
      </c>
      <c r="M47" s="175">
        <v>1</v>
      </c>
      <c r="N47" s="175">
        <v>0</v>
      </c>
    </row>
    <row r="48" spans="1:14">
      <c r="A48" s="182" t="s">
        <v>68</v>
      </c>
      <c r="B48" s="175">
        <f t="shared" si="0"/>
        <v>2</v>
      </c>
      <c r="C48" s="175">
        <v>0</v>
      </c>
      <c r="D48" s="175">
        <v>0</v>
      </c>
      <c r="E48" s="175">
        <v>0</v>
      </c>
      <c r="F48" s="175">
        <v>0</v>
      </c>
      <c r="G48" s="175">
        <v>1</v>
      </c>
      <c r="H48" s="175">
        <v>0</v>
      </c>
      <c r="I48" s="175">
        <v>0</v>
      </c>
      <c r="J48" s="175">
        <v>0</v>
      </c>
      <c r="K48" s="175">
        <v>0</v>
      </c>
      <c r="L48" s="175">
        <v>1</v>
      </c>
      <c r="M48" s="175">
        <v>0</v>
      </c>
      <c r="N48" s="175">
        <v>0</v>
      </c>
    </row>
    <row r="49" spans="1:14" s="181" customFormat="1">
      <c r="A49" s="181" t="s">
        <v>76</v>
      </c>
      <c r="B49" s="181">
        <f t="shared" si="0"/>
        <v>4</v>
      </c>
      <c r="C49" s="181">
        <f>SUM(C50:C52)</f>
        <v>0</v>
      </c>
      <c r="D49" s="181">
        <f t="shared" ref="D49:N49" si="15">SUM(D50:D52)</f>
        <v>1</v>
      </c>
      <c r="E49" s="181">
        <f t="shared" si="15"/>
        <v>1</v>
      </c>
      <c r="F49" s="181">
        <f t="shared" si="15"/>
        <v>0</v>
      </c>
      <c r="G49" s="181">
        <f t="shared" si="15"/>
        <v>0</v>
      </c>
      <c r="H49" s="181">
        <f t="shared" si="15"/>
        <v>0</v>
      </c>
      <c r="I49" s="181">
        <f t="shared" si="15"/>
        <v>1</v>
      </c>
      <c r="J49" s="181">
        <f t="shared" si="15"/>
        <v>0</v>
      </c>
      <c r="K49" s="181">
        <f t="shared" si="15"/>
        <v>0</v>
      </c>
      <c r="L49" s="181">
        <f t="shared" si="15"/>
        <v>1</v>
      </c>
      <c r="M49" s="181">
        <f t="shared" si="15"/>
        <v>0</v>
      </c>
      <c r="N49" s="181">
        <f t="shared" si="15"/>
        <v>0</v>
      </c>
    </row>
    <row r="50" spans="1:14">
      <c r="A50" s="182" t="s">
        <v>51</v>
      </c>
      <c r="B50" s="175">
        <f t="shared" si="0"/>
        <v>2</v>
      </c>
      <c r="C50" s="175">
        <v>0</v>
      </c>
      <c r="D50" s="175">
        <v>1</v>
      </c>
      <c r="E50" s="175">
        <v>0</v>
      </c>
      <c r="F50" s="175">
        <v>0</v>
      </c>
      <c r="G50" s="175">
        <v>0</v>
      </c>
      <c r="H50" s="175">
        <v>0</v>
      </c>
      <c r="I50" s="175">
        <v>0</v>
      </c>
      <c r="J50" s="175">
        <v>0</v>
      </c>
      <c r="K50" s="175">
        <v>0</v>
      </c>
      <c r="L50" s="175">
        <v>1</v>
      </c>
      <c r="M50" s="175">
        <v>0</v>
      </c>
      <c r="N50" s="175">
        <v>0</v>
      </c>
    </row>
    <row r="51" spans="1:14">
      <c r="A51" s="182" t="s">
        <v>54</v>
      </c>
      <c r="B51" s="175">
        <f t="shared" si="0"/>
        <v>1</v>
      </c>
      <c r="C51" s="175">
        <v>0</v>
      </c>
      <c r="D51" s="175">
        <v>0</v>
      </c>
      <c r="E51" s="175">
        <v>0</v>
      </c>
      <c r="F51" s="175">
        <v>0</v>
      </c>
      <c r="G51" s="175">
        <v>0</v>
      </c>
      <c r="H51" s="175">
        <v>0</v>
      </c>
      <c r="I51" s="175">
        <v>1</v>
      </c>
      <c r="J51" s="175">
        <v>0</v>
      </c>
      <c r="K51" s="175">
        <v>0</v>
      </c>
      <c r="L51" s="175">
        <v>0</v>
      </c>
      <c r="M51" s="175">
        <v>0</v>
      </c>
      <c r="N51" s="175">
        <v>0</v>
      </c>
    </row>
    <row r="52" spans="1:14">
      <c r="A52" s="182" t="s">
        <v>56</v>
      </c>
      <c r="B52" s="175">
        <f t="shared" si="0"/>
        <v>1</v>
      </c>
      <c r="C52" s="175">
        <v>0</v>
      </c>
      <c r="D52" s="175">
        <v>0</v>
      </c>
      <c r="E52" s="175">
        <v>1</v>
      </c>
      <c r="F52" s="175">
        <v>0</v>
      </c>
      <c r="G52" s="175">
        <v>0</v>
      </c>
      <c r="H52" s="175">
        <v>0</v>
      </c>
      <c r="I52" s="175">
        <v>0</v>
      </c>
      <c r="J52" s="175">
        <v>0</v>
      </c>
      <c r="K52" s="175">
        <v>0</v>
      </c>
      <c r="L52" s="175">
        <v>0</v>
      </c>
      <c r="M52" s="175">
        <v>0</v>
      </c>
      <c r="N52" s="175">
        <v>0</v>
      </c>
    </row>
    <row r="53" spans="1:14" s="181" customFormat="1">
      <c r="A53" s="181" t="s">
        <v>88</v>
      </c>
      <c r="B53" s="181">
        <f t="shared" si="0"/>
        <v>7</v>
      </c>
      <c r="C53" s="181">
        <f>SUM(C54:C56)</f>
        <v>1</v>
      </c>
      <c r="D53" s="181">
        <f t="shared" ref="D53:N53" si="16">SUM(D54:D56)</f>
        <v>0</v>
      </c>
      <c r="E53" s="181">
        <f t="shared" si="16"/>
        <v>0</v>
      </c>
      <c r="F53" s="181">
        <f t="shared" si="16"/>
        <v>1</v>
      </c>
      <c r="G53" s="181">
        <f>SUM(G54:G56)</f>
        <v>0</v>
      </c>
      <c r="H53" s="181">
        <f t="shared" si="16"/>
        <v>1</v>
      </c>
      <c r="I53" s="181">
        <f t="shared" si="16"/>
        <v>1</v>
      </c>
      <c r="J53" s="181">
        <f t="shared" si="16"/>
        <v>0</v>
      </c>
      <c r="K53" s="181">
        <f t="shared" si="16"/>
        <v>2</v>
      </c>
      <c r="L53" s="181">
        <f t="shared" si="16"/>
        <v>0</v>
      </c>
      <c r="M53" s="181">
        <f t="shared" si="16"/>
        <v>1</v>
      </c>
      <c r="N53" s="181">
        <f t="shared" si="16"/>
        <v>0</v>
      </c>
    </row>
    <row r="54" spans="1:14">
      <c r="A54" s="182" t="s">
        <v>51</v>
      </c>
      <c r="B54" s="175">
        <f t="shared" si="0"/>
        <v>1</v>
      </c>
      <c r="C54" s="175">
        <v>1</v>
      </c>
      <c r="D54" s="175">
        <v>0</v>
      </c>
      <c r="E54" s="175">
        <v>0</v>
      </c>
      <c r="F54" s="175">
        <v>0</v>
      </c>
      <c r="G54" s="175">
        <v>0</v>
      </c>
      <c r="H54" s="175">
        <v>0</v>
      </c>
      <c r="I54" s="175">
        <v>0</v>
      </c>
      <c r="J54" s="175">
        <v>0</v>
      </c>
      <c r="K54" s="175">
        <v>0</v>
      </c>
      <c r="L54" s="175">
        <v>0</v>
      </c>
      <c r="M54" s="175">
        <v>0</v>
      </c>
      <c r="N54" s="175">
        <v>0</v>
      </c>
    </row>
    <row r="55" spans="1:14">
      <c r="A55" s="182" t="s">
        <v>56</v>
      </c>
      <c r="B55" s="175">
        <f t="shared" si="0"/>
        <v>5</v>
      </c>
      <c r="C55" s="175">
        <v>0</v>
      </c>
      <c r="D55" s="175">
        <v>0</v>
      </c>
      <c r="E55" s="175">
        <v>0</v>
      </c>
      <c r="F55" s="175">
        <v>0</v>
      </c>
      <c r="G55" s="175">
        <v>0</v>
      </c>
      <c r="H55" s="175">
        <v>1</v>
      </c>
      <c r="I55" s="175">
        <v>1</v>
      </c>
      <c r="J55" s="175">
        <v>0</v>
      </c>
      <c r="K55" s="175">
        <v>2</v>
      </c>
      <c r="L55" s="175">
        <v>0</v>
      </c>
      <c r="M55" s="175">
        <v>1</v>
      </c>
      <c r="N55" s="175">
        <v>0</v>
      </c>
    </row>
    <row r="56" spans="1:14">
      <c r="A56" s="182" t="s">
        <v>52</v>
      </c>
      <c r="B56" s="175">
        <f t="shared" si="0"/>
        <v>1</v>
      </c>
      <c r="C56" s="175">
        <v>0</v>
      </c>
      <c r="D56" s="175">
        <v>0</v>
      </c>
      <c r="E56" s="175">
        <v>0</v>
      </c>
      <c r="F56" s="175">
        <v>1</v>
      </c>
      <c r="G56" s="175">
        <v>0</v>
      </c>
      <c r="H56" s="175">
        <v>0</v>
      </c>
      <c r="I56" s="175">
        <v>0</v>
      </c>
      <c r="J56" s="175">
        <v>0</v>
      </c>
      <c r="K56" s="175">
        <v>0</v>
      </c>
      <c r="L56" s="175">
        <v>0</v>
      </c>
      <c r="M56" s="175">
        <v>0</v>
      </c>
      <c r="N56" s="175">
        <v>0</v>
      </c>
    </row>
    <row r="57" spans="1:14">
      <c r="A57" s="30" t="s">
        <v>167</v>
      </c>
      <c r="B57" s="181">
        <f t="shared" si="0"/>
        <v>2</v>
      </c>
      <c r="C57" s="181">
        <f>SUM(C58:C59)</f>
        <v>0</v>
      </c>
      <c r="D57" s="181">
        <f t="shared" ref="D57:N57" si="17">SUM(D58:D59)</f>
        <v>0</v>
      </c>
      <c r="E57" s="181">
        <f t="shared" si="17"/>
        <v>0</v>
      </c>
      <c r="F57" s="181">
        <f t="shared" si="17"/>
        <v>0</v>
      </c>
      <c r="G57" s="181">
        <f t="shared" si="17"/>
        <v>0</v>
      </c>
      <c r="H57" s="181">
        <f t="shared" si="17"/>
        <v>0</v>
      </c>
      <c r="I57" s="181">
        <f t="shared" si="17"/>
        <v>1</v>
      </c>
      <c r="J57" s="181">
        <f t="shared" si="17"/>
        <v>0</v>
      </c>
      <c r="K57" s="181">
        <f t="shared" si="17"/>
        <v>0</v>
      </c>
      <c r="L57" s="181">
        <f t="shared" si="17"/>
        <v>1</v>
      </c>
      <c r="M57" s="181">
        <f t="shared" si="17"/>
        <v>0</v>
      </c>
      <c r="N57" s="181">
        <f t="shared" si="17"/>
        <v>0</v>
      </c>
    </row>
    <row r="58" spans="1:14">
      <c r="A58" s="182" t="s">
        <v>51</v>
      </c>
      <c r="B58" s="175">
        <f t="shared" si="0"/>
        <v>1</v>
      </c>
      <c r="C58" s="175">
        <v>0</v>
      </c>
      <c r="D58" s="175">
        <v>0</v>
      </c>
      <c r="E58" s="175">
        <v>0</v>
      </c>
      <c r="F58" s="175">
        <v>0</v>
      </c>
      <c r="G58" s="175">
        <v>0</v>
      </c>
      <c r="H58" s="175">
        <v>0</v>
      </c>
      <c r="I58" s="175">
        <v>1</v>
      </c>
      <c r="J58" s="175">
        <v>0</v>
      </c>
      <c r="K58" s="175">
        <v>0</v>
      </c>
      <c r="L58" s="175">
        <v>0</v>
      </c>
      <c r="M58" s="175">
        <v>0</v>
      </c>
      <c r="N58" s="175">
        <v>0</v>
      </c>
    </row>
    <row r="59" spans="1:14">
      <c r="A59" s="182" t="s">
        <v>52</v>
      </c>
      <c r="B59" s="175">
        <f t="shared" si="0"/>
        <v>1</v>
      </c>
      <c r="C59" s="175">
        <v>0</v>
      </c>
      <c r="D59" s="175">
        <v>0</v>
      </c>
      <c r="E59" s="175">
        <v>0</v>
      </c>
      <c r="F59" s="175">
        <v>0</v>
      </c>
      <c r="G59" s="175">
        <v>0</v>
      </c>
      <c r="H59" s="175">
        <v>0</v>
      </c>
      <c r="I59" s="175">
        <v>0</v>
      </c>
      <c r="J59" s="175">
        <v>0</v>
      </c>
      <c r="K59" s="175">
        <v>0</v>
      </c>
      <c r="L59" s="175">
        <v>1</v>
      </c>
      <c r="M59" s="175">
        <v>0</v>
      </c>
      <c r="N59" s="175">
        <v>0</v>
      </c>
    </row>
    <row r="60" spans="1:14" s="181" customFormat="1">
      <c r="A60" s="181" t="s">
        <v>46</v>
      </c>
      <c r="B60" s="181">
        <f t="shared" si="0"/>
        <v>18</v>
      </c>
      <c r="C60" s="181">
        <f>SUM(C61:C63)</f>
        <v>2</v>
      </c>
      <c r="D60" s="181">
        <f t="shared" ref="D60:N60" si="18">SUM(D61:D63)</f>
        <v>2</v>
      </c>
      <c r="E60" s="181">
        <f t="shared" si="18"/>
        <v>4</v>
      </c>
      <c r="F60" s="181">
        <f t="shared" si="18"/>
        <v>3</v>
      </c>
      <c r="G60" s="181">
        <f t="shared" si="18"/>
        <v>1</v>
      </c>
      <c r="H60" s="181">
        <f t="shared" si="18"/>
        <v>1</v>
      </c>
      <c r="I60" s="181">
        <f t="shared" si="18"/>
        <v>2</v>
      </c>
      <c r="J60" s="181">
        <f t="shared" si="18"/>
        <v>0</v>
      </c>
      <c r="K60" s="181">
        <f t="shared" si="18"/>
        <v>1</v>
      </c>
      <c r="L60" s="181">
        <f t="shared" si="18"/>
        <v>0</v>
      </c>
      <c r="M60" s="181">
        <f t="shared" si="18"/>
        <v>1</v>
      </c>
      <c r="N60" s="181">
        <f t="shared" si="18"/>
        <v>1</v>
      </c>
    </row>
    <row r="61" spans="1:14" s="181" customFormat="1">
      <c r="A61" s="182" t="s">
        <v>51</v>
      </c>
      <c r="B61" s="175">
        <f t="shared" si="0"/>
        <v>1</v>
      </c>
      <c r="C61" s="175">
        <v>0</v>
      </c>
      <c r="D61" s="175">
        <v>0</v>
      </c>
      <c r="E61" s="175">
        <v>0</v>
      </c>
      <c r="F61" s="175">
        <v>1</v>
      </c>
      <c r="G61" s="175">
        <v>0</v>
      </c>
      <c r="H61" s="175">
        <v>0</v>
      </c>
      <c r="I61" s="175">
        <v>0</v>
      </c>
      <c r="J61" s="175">
        <v>0</v>
      </c>
      <c r="K61" s="175">
        <v>0</v>
      </c>
      <c r="L61" s="175">
        <v>0</v>
      </c>
      <c r="M61" s="175">
        <v>0</v>
      </c>
      <c r="N61" s="175">
        <v>0</v>
      </c>
    </row>
    <row r="62" spans="1:14">
      <c r="A62" s="182" t="s">
        <v>55</v>
      </c>
      <c r="B62" s="175">
        <f t="shared" si="0"/>
        <v>13</v>
      </c>
      <c r="C62" s="175">
        <v>2</v>
      </c>
      <c r="D62" s="175">
        <v>2</v>
      </c>
      <c r="E62" s="175">
        <v>3</v>
      </c>
      <c r="F62" s="175">
        <v>2</v>
      </c>
      <c r="G62" s="175">
        <v>1</v>
      </c>
      <c r="H62" s="175">
        <v>0</v>
      </c>
      <c r="I62" s="175">
        <v>1</v>
      </c>
      <c r="J62" s="175">
        <v>0</v>
      </c>
      <c r="K62" s="175">
        <v>0</v>
      </c>
      <c r="L62" s="175">
        <v>0</v>
      </c>
      <c r="M62" s="175">
        <v>1</v>
      </c>
      <c r="N62" s="175">
        <v>1</v>
      </c>
    </row>
    <row r="63" spans="1:14">
      <c r="A63" s="182" t="s">
        <v>56</v>
      </c>
      <c r="B63" s="175">
        <f t="shared" si="0"/>
        <v>4</v>
      </c>
      <c r="C63" s="175">
        <v>0</v>
      </c>
      <c r="D63" s="175">
        <v>0</v>
      </c>
      <c r="E63" s="175">
        <v>1</v>
      </c>
      <c r="F63" s="175">
        <v>0</v>
      </c>
      <c r="G63" s="175">
        <v>0</v>
      </c>
      <c r="H63" s="175">
        <v>1</v>
      </c>
      <c r="I63" s="175">
        <v>1</v>
      </c>
      <c r="J63" s="175">
        <v>0</v>
      </c>
      <c r="K63" s="175">
        <v>1</v>
      </c>
      <c r="L63" s="175">
        <v>0</v>
      </c>
      <c r="M63" s="175">
        <v>0</v>
      </c>
      <c r="N63" s="175">
        <v>0</v>
      </c>
    </row>
    <row r="64" spans="1:14" s="181" customFormat="1">
      <c r="A64" s="181" t="s">
        <v>10</v>
      </c>
      <c r="B64" s="181">
        <f t="shared" si="0"/>
        <v>46</v>
      </c>
      <c r="C64" s="181">
        <f>SUM(C65:C68)</f>
        <v>0</v>
      </c>
      <c r="D64" s="181">
        <f t="shared" ref="D64" si="19">SUM(D65:D68)</f>
        <v>10</v>
      </c>
      <c r="E64" s="181">
        <f>SUM(E65:E68)</f>
        <v>2</v>
      </c>
      <c r="F64" s="181">
        <f t="shared" ref="F64:N64" si="20">SUM(F65:F68)</f>
        <v>0</v>
      </c>
      <c r="G64" s="181">
        <f t="shared" si="20"/>
        <v>2</v>
      </c>
      <c r="H64" s="181">
        <f t="shared" si="20"/>
        <v>2</v>
      </c>
      <c r="I64" s="181">
        <f t="shared" si="20"/>
        <v>7</v>
      </c>
      <c r="J64" s="181">
        <f t="shared" si="20"/>
        <v>6</v>
      </c>
      <c r="K64" s="181">
        <f t="shared" si="20"/>
        <v>4</v>
      </c>
      <c r="L64" s="181">
        <f t="shared" si="20"/>
        <v>3</v>
      </c>
      <c r="M64" s="181">
        <f t="shared" si="20"/>
        <v>4</v>
      </c>
      <c r="N64" s="181">
        <f t="shared" si="20"/>
        <v>6</v>
      </c>
    </row>
    <row r="65" spans="1:14">
      <c r="A65" s="182" t="s">
        <v>53</v>
      </c>
      <c r="B65" s="175">
        <f t="shared" si="0"/>
        <v>13</v>
      </c>
      <c r="C65" s="175">
        <v>0</v>
      </c>
      <c r="D65" s="175">
        <v>3</v>
      </c>
      <c r="E65" s="175">
        <v>0</v>
      </c>
      <c r="F65" s="175">
        <v>0</v>
      </c>
      <c r="G65" s="175">
        <v>0</v>
      </c>
      <c r="H65" s="175">
        <v>1</v>
      </c>
      <c r="I65" s="175">
        <v>2</v>
      </c>
      <c r="J65" s="175">
        <v>1</v>
      </c>
      <c r="K65" s="175">
        <v>1</v>
      </c>
      <c r="L65" s="175">
        <v>1</v>
      </c>
      <c r="M65" s="175">
        <v>2</v>
      </c>
      <c r="N65" s="175">
        <v>2</v>
      </c>
    </row>
    <row r="66" spans="1:14">
      <c r="A66" s="182" t="s">
        <v>51</v>
      </c>
      <c r="B66" s="175">
        <f t="shared" si="0"/>
        <v>13</v>
      </c>
      <c r="C66" s="175">
        <v>0</v>
      </c>
      <c r="D66" s="175">
        <v>4</v>
      </c>
      <c r="E66" s="175">
        <v>2</v>
      </c>
      <c r="F66" s="175">
        <v>0</v>
      </c>
      <c r="G66" s="175">
        <v>1</v>
      </c>
      <c r="H66" s="175">
        <v>0</v>
      </c>
      <c r="I66" s="175">
        <v>1</v>
      </c>
      <c r="J66" s="175">
        <v>2</v>
      </c>
      <c r="K66" s="175">
        <v>1</v>
      </c>
      <c r="L66" s="175">
        <v>0</v>
      </c>
      <c r="M66" s="175">
        <v>0</v>
      </c>
      <c r="N66" s="175">
        <v>2</v>
      </c>
    </row>
    <row r="67" spans="1:14">
      <c r="A67" s="182" t="s">
        <v>63</v>
      </c>
      <c r="B67" s="175">
        <f t="shared" si="0"/>
        <v>18</v>
      </c>
      <c r="C67" s="175">
        <v>0</v>
      </c>
      <c r="D67" s="175">
        <v>2</v>
      </c>
      <c r="E67" s="175">
        <v>0</v>
      </c>
      <c r="F67" s="175">
        <v>0</v>
      </c>
      <c r="G67" s="175">
        <v>1</v>
      </c>
      <c r="H67" s="175">
        <v>1</v>
      </c>
      <c r="I67" s="175">
        <v>3</v>
      </c>
      <c r="J67" s="175">
        <v>3</v>
      </c>
      <c r="K67" s="175">
        <v>2</v>
      </c>
      <c r="L67" s="175">
        <v>2</v>
      </c>
      <c r="M67" s="175">
        <v>2</v>
      </c>
      <c r="N67" s="175">
        <v>2</v>
      </c>
    </row>
    <row r="68" spans="1:14">
      <c r="A68" s="182" t="s">
        <v>56</v>
      </c>
      <c r="B68" s="175">
        <f t="shared" si="0"/>
        <v>2</v>
      </c>
      <c r="C68" s="175">
        <v>0</v>
      </c>
      <c r="D68" s="175">
        <v>1</v>
      </c>
      <c r="E68" s="175">
        <v>0</v>
      </c>
      <c r="F68" s="175">
        <v>0</v>
      </c>
      <c r="G68" s="175">
        <v>0</v>
      </c>
      <c r="H68" s="175">
        <v>0</v>
      </c>
      <c r="I68" s="175">
        <v>1</v>
      </c>
      <c r="J68" s="175">
        <v>0</v>
      </c>
      <c r="K68" s="175">
        <v>0</v>
      </c>
      <c r="L68" s="175">
        <v>0</v>
      </c>
      <c r="M68" s="175">
        <v>0</v>
      </c>
      <c r="N68" s="175">
        <v>0</v>
      </c>
    </row>
    <row r="69" spans="1:14" s="181" customFormat="1">
      <c r="A69" s="181" t="s">
        <v>57</v>
      </c>
      <c r="B69" s="181">
        <f t="shared" ref="B69:B132" si="21">SUM(C69:N69)</f>
        <v>4</v>
      </c>
      <c r="C69" s="181">
        <f>SUM(C70:C71)</f>
        <v>0</v>
      </c>
      <c r="D69" s="181">
        <f>SUM(D70:D71)</f>
        <v>2</v>
      </c>
      <c r="E69" s="181">
        <f>SUM(E70:E71)</f>
        <v>0</v>
      </c>
      <c r="F69" s="181">
        <f t="shared" ref="F69:N69" si="22">SUM(F70:F71)</f>
        <v>1</v>
      </c>
      <c r="G69" s="181">
        <f t="shared" si="22"/>
        <v>0</v>
      </c>
      <c r="H69" s="181">
        <f t="shared" si="22"/>
        <v>0</v>
      </c>
      <c r="I69" s="181">
        <f t="shared" si="22"/>
        <v>0</v>
      </c>
      <c r="J69" s="181">
        <f t="shared" si="22"/>
        <v>0</v>
      </c>
      <c r="K69" s="181">
        <f t="shared" si="22"/>
        <v>1</v>
      </c>
      <c r="L69" s="181">
        <f t="shared" si="22"/>
        <v>0</v>
      </c>
      <c r="M69" s="181">
        <f t="shared" si="22"/>
        <v>0</v>
      </c>
      <c r="N69" s="181">
        <f t="shared" si="22"/>
        <v>0</v>
      </c>
    </row>
    <row r="70" spans="1:14">
      <c r="A70" s="182" t="s">
        <v>51</v>
      </c>
      <c r="B70" s="175">
        <f t="shared" si="21"/>
        <v>1</v>
      </c>
      <c r="C70" s="175">
        <v>0</v>
      </c>
      <c r="D70" s="175">
        <v>0</v>
      </c>
      <c r="E70" s="175">
        <v>0</v>
      </c>
      <c r="F70" s="175">
        <v>1</v>
      </c>
      <c r="G70" s="175">
        <v>0</v>
      </c>
      <c r="H70" s="175">
        <v>0</v>
      </c>
      <c r="I70" s="175">
        <v>0</v>
      </c>
      <c r="J70" s="175">
        <v>0</v>
      </c>
      <c r="K70" s="175">
        <v>0</v>
      </c>
      <c r="L70" s="175">
        <v>0</v>
      </c>
      <c r="M70" s="175">
        <v>0</v>
      </c>
      <c r="N70" s="175">
        <v>0</v>
      </c>
    </row>
    <row r="71" spans="1:14">
      <c r="A71" s="182" t="s">
        <v>54</v>
      </c>
      <c r="B71" s="175">
        <f t="shared" si="21"/>
        <v>3</v>
      </c>
      <c r="C71" s="175">
        <v>0</v>
      </c>
      <c r="D71" s="175">
        <v>2</v>
      </c>
      <c r="E71" s="175">
        <v>0</v>
      </c>
      <c r="F71" s="175">
        <v>0</v>
      </c>
      <c r="G71" s="175">
        <v>0</v>
      </c>
      <c r="H71" s="175">
        <v>0</v>
      </c>
      <c r="I71" s="175">
        <v>0</v>
      </c>
      <c r="J71" s="175">
        <v>0</v>
      </c>
      <c r="K71" s="175">
        <v>1</v>
      </c>
      <c r="L71" s="175">
        <v>0</v>
      </c>
      <c r="M71" s="175">
        <v>0</v>
      </c>
      <c r="N71" s="175">
        <v>0</v>
      </c>
    </row>
    <row r="72" spans="1:14" s="181" customFormat="1">
      <c r="A72" s="181" t="s">
        <v>58</v>
      </c>
      <c r="B72" s="181">
        <f t="shared" si="21"/>
        <v>44</v>
      </c>
      <c r="C72" s="181">
        <f>SUM(C73)</f>
        <v>8</v>
      </c>
      <c r="D72" s="181">
        <f t="shared" ref="D72:N72" si="23">SUM(D73)</f>
        <v>11</v>
      </c>
      <c r="E72" s="181">
        <f t="shared" si="23"/>
        <v>5</v>
      </c>
      <c r="F72" s="181">
        <f t="shared" si="23"/>
        <v>12</v>
      </c>
      <c r="G72" s="181">
        <f t="shared" si="23"/>
        <v>1</v>
      </c>
      <c r="H72" s="181">
        <f t="shared" si="23"/>
        <v>4</v>
      </c>
      <c r="I72" s="181">
        <f t="shared" si="23"/>
        <v>0</v>
      </c>
      <c r="J72" s="181">
        <f t="shared" si="23"/>
        <v>1</v>
      </c>
      <c r="K72" s="181">
        <f t="shared" si="23"/>
        <v>0</v>
      </c>
      <c r="L72" s="181">
        <f t="shared" si="23"/>
        <v>0</v>
      </c>
      <c r="M72" s="181">
        <f t="shared" si="23"/>
        <v>1</v>
      </c>
      <c r="N72" s="181">
        <f t="shared" si="23"/>
        <v>1</v>
      </c>
    </row>
    <row r="73" spans="1:14">
      <c r="A73" s="182" t="s">
        <v>52</v>
      </c>
      <c r="B73" s="175">
        <f t="shared" si="21"/>
        <v>44</v>
      </c>
      <c r="C73" s="175">
        <v>8</v>
      </c>
      <c r="D73" s="175">
        <v>11</v>
      </c>
      <c r="E73" s="175">
        <v>5</v>
      </c>
      <c r="F73" s="175">
        <v>12</v>
      </c>
      <c r="G73" s="175">
        <v>1</v>
      </c>
      <c r="H73" s="175">
        <v>4</v>
      </c>
      <c r="I73" s="175">
        <v>0</v>
      </c>
      <c r="J73" s="175">
        <v>1</v>
      </c>
      <c r="K73" s="175">
        <v>0</v>
      </c>
      <c r="L73" s="175">
        <v>0</v>
      </c>
      <c r="M73" s="175">
        <v>1</v>
      </c>
      <c r="N73" s="175">
        <v>1</v>
      </c>
    </row>
    <row r="74" spans="1:14" s="181" customFormat="1">
      <c r="A74" s="30" t="s">
        <v>11</v>
      </c>
      <c r="B74" s="181">
        <f t="shared" si="21"/>
        <v>177</v>
      </c>
      <c r="C74" s="181">
        <f>C75+C79+C83</f>
        <v>10</v>
      </c>
      <c r="D74" s="181">
        <f t="shared" ref="D74:N74" si="24">D75+D79+D83</f>
        <v>16</v>
      </c>
      <c r="E74" s="181">
        <f t="shared" si="24"/>
        <v>22</v>
      </c>
      <c r="F74" s="181">
        <f>F75+F79+F83</f>
        <v>14</v>
      </c>
      <c r="G74" s="181">
        <f t="shared" si="24"/>
        <v>17</v>
      </c>
      <c r="H74" s="181">
        <f t="shared" si="24"/>
        <v>15</v>
      </c>
      <c r="I74" s="181">
        <f>I75+I79+I83</f>
        <v>13</v>
      </c>
      <c r="J74" s="181">
        <f>J75+J79+J83</f>
        <v>11</v>
      </c>
      <c r="K74" s="181">
        <f t="shared" si="24"/>
        <v>15</v>
      </c>
      <c r="L74" s="181">
        <f t="shared" si="24"/>
        <v>12</v>
      </c>
      <c r="M74" s="181">
        <f t="shared" si="24"/>
        <v>19</v>
      </c>
      <c r="N74" s="181">
        <f t="shared" si="24"/>
        <v>13</v>
      </c>
    </row>
    <row r="75" spans="1:14" s="181" customFormat="1">
      <c r="A75" s="183" t="s">
        <v>11</v>
      </c>
      <c r="B75" s="181">
        <f t="shared" si="21"/>
        <v>30</v>
      </c>
      <c r="C75" s="181">
        <f>SUM(C76:C78)</f>
        <v>2</v>
      </c>
      <c r="D75" s="181">
        <f t="shared" ref="D75" si="25">SUM(D76:D78)</f>
        <v>4</v>
      </c>
      <c r="E75" s="181">
        <f>SUM(E76:E78)</f>
        <v>4</v>
      </c>
      <c r="F75" s="181">
        <f t="shared" ref="F75:N75" si="26">SUM(F76:F78)</f>
        <v>1</v>
      </c>
      <c r="G75" s="181">
        <f t="shared" si="26"/>
        <v>4</v>
      </c>
      <c r="H75" s="181">
        <f t="shared" si="26"/>
        <v>0</v>
      </c>
      <c r="I75" s="181">
        <f t="shared" si="26"/>
        <v>2</v>
      </c>
      <c r="J75" s="181">
        <f t="shared" si="26"/>
        <v>0</v>
      </c>
      <c r="K75" s="181">
        <f t="shared" si="26"/>
        <v>5</v>
      </c>
      <c r="L75" s="181">
        <f t="shared" si="26"/>
        <v>3</v>
      </c>
      <c r="M75" s="181">
        <f t="shared" si="26"/>
        <v>3</v>
      </c>
      <c r="N75" s="181">
        <f t="shared" si="26"/>
        <v>2</v>
      </c>
    </row>
    <row r="76" spans="1:14">
      <c r="A76" s="182" t="s">
        <v>51</v>
      </c>
      <c r="B76" s="175">
        <f t="shared" si="21"/>
        <v>23</v>
      </c>
      <c r="C76" s="175">
        <v>1</v>
      </c>
      <c r="D76" s="175">
        <v>3</v>
      </c>
      <c r="E76" s="175">
        <v>3</v>
      </c>
      <c r="F76" s="175">
        <v>1</v>
      </c>
      <c r="G76" s="175">
        <v>4</v>
      </c>
      <c r="H76" s="175">
        <v>0</v>
      </c>
      <c r="I76" s="175">
        <v>2</v>
      </c>
      <c r="J76" s="175">
        <v>0</v>
      </c>
      <c r="K76" s="175">
        <v>4</v>
      </c>
      <c r="L76" s="175">
        <v>2</v>
      </c>
      <c r="M76" s="175">
        <v>1</v>
      </c>
      <c r="N76" s="175">
        <v>2</v>
      </c>
    </row>
    <row r="77" spans="1:14">
      <c r="A77" s="182" t="s">
        <v>54</v>
      </c>
      <c r="B77" s="175">
        <f t="shared" si="21"/>
        <v>4</v>
      </c>
      <c r="C77" s="175">
        <v>1</v>
      </c>
      <c r="D77" s="175">
        <v>1</v>
      </c>
      <c r="E77" s="175">
        <v>0</v>
      </c>
      <c r="F77" s="175">
        <v>0</v>
      </c>
      <c r="G77" s="175">
        <v>0</v>
      </c>
      <c r="H77" s="175">
        <v>0</v>
      </c>
      <c r="I77" s="175">
        <v>0</v>
      </c>
      <c r="J77" s="175">
        <v>0</v>
      </c>
      <c r="K77" s="175">
        <v>0</v>
      </c>
      <c r="L77" s="175">
        <v>1</v>
      </c>
      <c r="M77" s="175">
        <v>1</v>
      </c>
      <c r="N77" s="175">
        <v>0</v>
      </c>
    </row>
    <row r="78" spans="1:14">
      <c r="A78" s="182" t="s">
        <v>56</v>
      </c>
      <c r="B78" s="175">
        <f t="shared" si="21"/>
        <v>3</v>
      </c>
      <c r="C78" s="175">
        <v>0</v>
      </c>
      <c r="D78" s="175">
        <v>0</v>
      </c>
      <c r="E78" s="175">
        <v>1</v>
      </c>
      <c r="F78" s="175">
        <v>0</v>
      </c>
      <c r="G78" s="175">
        <v>0</v>
      </c>
      <c r="H78" s="175">
        <v>0</v>
      </c>
      <c r="I78" s="175">
        <v>0</v>
      </c>
      <c r="J78" s="175">
        <v>0</v>
      </c>
      <c r="K78" s="175">
        <v>1</v>
      </c>
      <c r="L78" s="175">
        <v>0</v>
      </c>
      <c r="M78" s="175">
        <v>1</v>
      </c>
      <c r="N78" s="175">
        <v>0</v>
      </c>
    </row>
    <row r="79" spans="1:14" s="181" customFormat="1">
      <c r="A79" s="183" t="s">
        <v>19</v>
      </c>
      <c r="B79" s="181">
        <f t="shared" si="21"/>
        <v>141</v>
      </c>
      <c r="C79" s="181">
        <f>SUM(C80:C82)</f>
        <v>8</v>
      </c>
      <c r="D79" s="181">
        <f t="shared" ref="D79" si="27">SUM(D80:D82)</f>
        <v>12</v>
      </c>
      <c r="E79" s="181">
        <f>SUM(E80:E82)</f>
        <v>18</v>
      </c>
      <c r="F79" s="181">
        <f t="shared" ref="F79:N79" si="28">SUM(F80:F82)</f>
        <v>13</v>
      </c>
      <c r="G79" s="181">
        <f t="shared" si="28"/>
        <v>12</v>
      </c>
      <c r="H79" s="181">
        <f t="shared" si="28"/>
        <v>12</v>
      </c>
      <c r="I79" s="181">
        <f t="shared" si="28"/>
        <v>11</v>
      </c>
      <c r="J79" s="181">
        <f t="shared" si="28"/>
        <v>11</v>
      </c>
      <c r="K79" s="181">
        <f t="shared" si="28"/>
        <v>8</v>
      </c>
      <c r="L79" s="181">
        <f t="shared" si="28"/>
        <v>9</v>
      </c>
      <c r="M79" s="181">
        <f t="shared" si="28"/>
        <v>16</v>
      </c>
      <c r="N79" s="181">
        <f t="shared" si="28"/>
        <v>11</v>
      </c>
    </row>
    <row r="80" spans="1:14">
      <c r="A80" s="182" t="s">
        <v>51</v>
      </c>
      <c r="B80" s="175">
        <f t="shared" si="21"/>
        <v>109</v>
      </c>
      <c r="C80" s="175">
        <v>4</v>
      </c>
      <c r="D80" s="175">
        <v>8</v>
      </c>
      <c r="E80" s="175">
        <v>15</v>
      </c>
      <c r="F80" s="175">
        <v>9</v>
      </c>
      <c r="G80" s="175">
        <v>10</v>
      </c>
      <c r="H80" s="175">
        <v>9</v>
      </c>
      <c r="I80" s="175">
        <v>10</v>
      </c>
      <c r="J80" s="175">
        <v>9</v>
      </c>
      <c r="K80" s="175">
        <v>7</v>
      </c>
      <c r="L80" s="175">
        <v>7</v>
      </c>
      <c r="M80" s="175">
        <v>12</v>
      </c>
      <c r="N80" s="175">
        <v>9</v>
      </c>
    </row>
    <row r="81" spans="1:14">
      <c r="A81" s="182" t="s">
        <v>54</v>
      </c>
      <c r="B81" s="175">
        <f t="shared" si="21"/>
        <v>10</v>
      </c>
      <c r="C81" s="175">
        <v>2</v>
      </c>
      <c r="D81" s="181">
        <v>0</v>
      </c>
      <c r="E81" s="175">
        <v>0</v>
      </c>
      <c r="F81" s="175">
        <v>1</v>
      </c>
      <c r="G81" s="175">
        <v>0</v>
      </c>
      <c r="H81" s="175">
        <v>2</v>
      </c>
      <c r="I81" s="175">
        <v>0</v>
      </c>
      <c r="J81" s="175">
        <v>2</v>
      </c>
      <c r="K81" s="175">
        <v>1</v>
      </c>
      <c r="L81" s="175">
        <v>1</v>
      </c>
      <c r="M81" s="175">
        <v>1</v>
      </c>
      <c r="N81" s="175">
        <v>0</v>
      </c>
    </row>
    <row r="82" spans="1:14">
      <c r="A82" s="182" t="s">
        <v>56</v>
      </c>
      <c r="B82" s="175">
        <f t="shared" si="21"/>
        <v>22</v>
      </c>
      <c r="C82" s="175">
        <v>2</v>
      </c>
      <c r="D82" s="175">
        <v>4</v>
      </c>
      <c r="E82" s="175">
        <v>3</v>
      </c>
      <c r="F82" s="175">
        <v>3</v>
      </c>
      <c r="G82" s="175">
        <v>2</v>
      </c>
      <c r="H82" s="175">
        <v>1</v>
      </c>
      <c r="I82" s="175">
        <v>1</v>
      </c>
      <c r="J82" s="175">
        <v>0</v>
      </c>
      <c r="K82" s="175">
        <v>0</v>
      </c>
      <c r="L82" s="175">
        <v>1</v>
      </c>
      <c r="M82" s="175">
        <v>3</v>
      </c>
      <c r="N82" s="175">
        <v>2</v>
      </c>
    </row>
    <row r="83" spans="1:14" s="181" customFormat="1">
      <c r="A83" s="183" t="s">
        <v>324</v>
      </c>
      <c r="B83" s="181">
        <f t="shared" si="21"/>
        <v>6</v>
      </c>
      <c r="C83" s="181">
        <f>SUM(C84)</f>
        <v>0</v>
      </c>
      <c r="D83" s="181">
        <f t="shared" ref="D83:N83" si="29">SUM(D84)</f>
        <v>0</v>
      </c>
      <c r="E83" s="181">
        <f t="shared" si="29"/>
        <v>0</v>
      </c>
      <c r="F83" s="181">
        <f t="shared" si="29"/>
        <v>0</v>
      </c>
      <c r="G83" s="181">
        <f t="shared" si="29"/>
        <v>1</v>
      </c>
      <c r="H83" s="181">
        <f t="shared" si="29"/>
        <v>3</v>
      </c>
      <c r="I83" s="181">
        <f t="shared" si="29"/>
        <v>0</v>
      </c>
      <c r="J83" s="181">
        <f t="shared" si="29"/>
        <v>0</v>
      </c>
      <c r="K83" s="181">
        <f t="shared" si="29"/>
        <v>2</v>
      </c>
      <c r="L83" s="181">
        <f t="shared" si="29"/>
        <v>0</v>
      </c>
      <c r="M83" s="181">
        <f t="shared" si="29"/>
        <v>0</v>
      </c>
      <c r="N83" s="181">
        <f t="shared" si="29"/>
        <v>0</v>
      </c>
    </row>
    <row r="84" spans="1:14">
      <c r="A84" s="182" t="s">
        <v>51</v>
      </c>
      <c r="B84" s="175">
        <f t="shared" si="21"/>
        <v>6</v>
      </c>
      <c r="C84" s="175">
        <v>0</v>
      </c>
      <c r="D84" s="175">
        <v>0</v>
      </c>
      <c r="E84" s="175">
        <v>0</v>
      </c>
      <c r="F84" s="175">
        <v>0</v>
      </c>
      <c r="G84" s="175">
        <v>1</v>
      </c>
      <c r="H84" s="175">
        <v>3</v>
      </c>
      <c r="I84" s="175">
        <v>0</v>
      </c>
      <c r="J84" s="175">
        <v>0</v>
      </c>
      <c r="K84" s="175">
        <v>2</v>
      </c>
      <c r="L84" s="175">
        <v>0</v>
      </c>
      <c r="M84" s="175">
        <v>0</v>
      </c>
      <c r="N84" s="175">
        <v>0</v>
      </c>
    </row>
    <row r="85" spans="1:14" s="181" customFormat="1">
      <c r="A85" s="181" t="s">
        <v>12</v>
      </c>
      <c r="B85" s="181">
        <f t="shared" si="21"/>
        <v>181</v>
      </c>
      <c r="C85" s="181">
        <f>SUM(C86:C88)</f>
        <v>13</v>
      </c>
      <c r="D85" s="181">
        <f t="shared" ref="D85:N85" si="30">SUM(D86:D88)</f>
        <v>12</v>
      </c>
      <c r="E85" s="181">
        <f t="shared" si="30"/>
        <v>14</v>
      </c>
      <c r="F85" s="181">
        <f t="shared" si="30"/>
        <v>19</v>
      </c>
      <c r="G85" s="181">
        <f t="shared" si="30"/>
        <v>19</v>
      </c>
      <c r="H85" s="181">
        <f t="shared" si="30"/>
        <v>18</v>
      </c>
      <c r="I85" s="181">
        <f t="shared" si="30"/>
        <v>15</v>
      </c>
      <c r="J85" s="181">
        <f t="shared" si="30"/>
        <v>14</v>
      </c>
      <c r="K85" s="181">
        <f t="shared" si="30"/>
        <v>14</v>
      </c>
      <c r="L85" s="181">
        <f t="shared" si="30"/>
        <v>17</v>
      </c>
      <c r="M85" s="181">
        <f t="shared" si="30"/>
        <v>10</v>
      </c>
      <c r="N85" s="181">
        <f t="shared" si="30"/>
        <v>16</v>
      </c>
    </row>
    <row r="86" spans="1:14">
      <c r="A86" s="182" t="s">
        <v>51</v>
      </c>
      <c r="B86" s="175">
        <f t="shared" si="21"/>
        <v>163</v>
      </c>
      <c r="C86" s="175">
        <v>13</v>
      </c>
      <c r="D86" s="175">
        <v>12</v>
      </c>
      <c r="E86" s="175">
        <v>11</v>
      </c>
      <c r="F86" s="175">
        <v>19</v>
      </c>
      <c r="G86" s="175">
        <v>19</v>
      </c>
      <c r="H86" s="175">
        <v>18</v>
      </c>
      <c r="I86" s="175">
        <v>11</v>
      </c>
      <c r="J86" s="175">
        <v>13</v>
      </c>
      <c r="K86" s="175">
        <v>11</v>
      </c>
      <c r="L86" s="175">
        <v>12</v>
      </c>
      <c r="M86" s="175">
        <v>10</v>
      </c>
      <c r="N86" s="175">
        <v>14</v>
      </c>
    </row>
    <row r="87" spans="1:14">
      <c r="A87" s="182" t="s">
        <v>54</v>
      </c>
      <c r="B87" s="175">
        <f t="shared" si="21"/>
        <v>16</v>
      </c>
      <c r="C87" s="175">
        <v>0</v>
      </c>
      <c r="D87" s="175">
        <v>0</v>
      </c>
      <c r="E87" s="175">
        <v>3</v>
      </c>
      <c r="F87" s="175">
        <v>0</v>
      </c>
      <c r="G87" s="175">
        <v>0</v>
      </c>
      <c r="H87" s="175">
        <v>0</v>
      </c>
      <c r="I87" s="175">
        <v>4</v>
      </c>
      <c r="J87" s="175">
        <v>1</v>
      </c>
      <c r="K87" s="175">
        <v>2</v>
      </c>
      <c r="L87" s="175">
        <v>4</v>
      </c>
      <c r="M87" s="175">
        <v>0</v>
      </c>
      <c r="N87" s="175">
        <v>2</v>
      </c>
    </row>
    <row r="88" spans="1:14">
      <c r="A88" s="182" t="s">
        <v>56</v>
      </c>
      <c r="B88" s="175">
        <f t="shared" si="21"/>
        <v>2</v>
      </c>
      <c r="C88" s="175">
        <v>0</v>
      </c>
      <c r="D88" s="175">
        <v>0</v>
      </c>
      <c r="E88" s="175">
        <v>0</v>
      </c>
      <c r="F88" s="175">
        <v>0</v>
      </c>
      <c r="G88" s="175">
        <v>0</v>
      </c>
      <c r="H88" s="175">
        <v>0</v>
      </c>
      <c r="I88" s="175">
        <v>0</v>
      </c>
      <c r="J88" s="175">
        <v>0</v>
      </c>
      <c r="K88" s="175">
        <v>1</v>
      </c>
      <c r="L88" s="175">
        <v>1</v>
      </c>
      <c r="M88" s="175">
        <v>0</v>
      </c>
      <c r="N88" s="175">
        <v>0</v>
      </c>
    </row>
    <row r="89" spans="1:14" s="181" customFormat="1">
      <c r="A89" s="181" t="s">
        <v>90</v>
      </c>
      <c r="B89" s="181">
        <f t="shared" si="21"/>
        <v>8</v>
      </c>
      <c r="C89" s="181">
        <f>SUM(C90:C93)</f>
        <v>1</v>
      </c>
      <c r="D89" s="181">
        <f t="shared" ref="D89:N89" si="31">SUM(D90:D93)</f>
        <v>3</v>
      </c>
      <c r="E89" s="181">
        <f t="shared" si="31"/>
        <v>0</v>
      </c>
      <c r="F89" s="181">
        <f t="shared" si="31"/>
        <v>0</v>
      </c>
      <c r="G89" s="181">
        <f t="shared" si="31"/>
        <v>0</v>
      </c>
      <c r="H89" s="181">
        <f t="shared" si="31"/>
        <v>1</v>
      </c>
      <c r="I89" s="181">
        <f t="shared" si="31"/>
        <v>0</v>
      </c>
      <c r="J89" s="181">
        <f t="shared" si="31"/>
        <v>1</v>
      </c>
      <c r="K89" s="181">
        <f t="shared" si="31"/>
        <v>1</v>
      </c>
      <c r="L89" s="181">
        <f t="shared" si="31"/>
        <v>0</v>
      </c>
      <c r="M89" s="181">
        <f t="shared" si="31"/>
        <v>1</v>
      </c>
      <c r="N89" s="181">
        <f t="shared" si="31"/>
        <v>0</v>
      </c>
    </row>
    <row r="90" spans="1:14" s="181" customFormat="1">
      <c r="A90" s="182" t="s">
        <v>53</v>
      </c>
      <c r="B90" s="175">
        <f t="shared" si="21"/>
        <v>1</v>
      </c>
      <c r="C90" s="175">
        <v>0</v>
      </c>
      <c r="D90" s="175">
        <v>0</v>
      </c>
      <c r="E90" s="175">
        <v>0</v>
      </c>
      <c r="F90" s="175">
        <v>0</v>
      </c>
      <c r="G90" s="175">
        <v>0</v>
      </c>
      <c r="H90" s="175">
        <v>0</v>
      </c>
      <c r="I90" s="175">
        <v>0</v>
      </c>
      <c r="J90" s="175">
        <v>0</v>
      </c>
      <c r="K90" s="175">
        <v>0</v>
      </c>
      <c r="L90" s="175">
        <v>0</v>
      </c>
      <c r="M90" s="175">
        <v>1</v>
      </c>
      <c r="N90" s="175">
        <v>0</v>
      </c>
    </row>
    <row r="91" spans="1:14">
      <c r="A91" s="182" t="s">
        <v>51</v>
      </c>
      <c r="B91" s="175">
        <f t="shared" si="21"/>
        <v>3</v>
      </c>
      <c r="C91" s="175">
        <v>1</v>
      </c>
      <c r="D91" s="175">
        <v>1</v>
      </c>
      <c r="E91" s="175">
        <v>0</v>
      </c>
      <c r="F91" s="175">
        <v>0</v>
      </c>
      <c r="G91" s="175">
        <v>0</v>
      </c>
      <c r="H91" s="175">
        <v>0</v>
      </c>
      <c r="I91" s="175">
        <v>0</v>
      </c>
      <c r="J91" s="175">
        <v>0</v>
      </c>
      <c r="K91" s="175">
        <v>1</v>
      </c>
      <c r="L91" s="175">
        <v>0</v>
      </c>
      <c r="M91" s="175">
        <v>0</v>
      </c>
      <c r="N91" s="175">
        <v>0</v>
      </c>
    </row>
    <row r="92" spans="1:14">
      <c r="A92" s="182" t="s">
        <v>54</v>
      </c>
      <c r="B92" s="175">
        <f t="shared" si="21"/>
        <v>3</v>
      </c>
      <c r="C92" s="175">
        <v>0</v>
      </c>
      <c r="D92" s="175">
        <v>1</v>
      </c>
      <c r="E92" s="175">
        <v>0</v>
      </c>
      <c r="F92" s="175">
        <v>0</v>
      </c>
      <c r="G92" s="175">
        <v>0</v>
      </c>
      <c r="H92" s="175">
        <v>1</v>
      </c>
      <c r="I92" s="175">
        <v>0</v>
      </c>
      <c r="J92" s="175">
        <v>1</v>
      </c>
      <c r="K92" s="175">
        <v>0</v>
      </c>
      <c r="L92" s="175">
        <v>0</v>
      </c>
      <c r="M92" s="175">
        <v>0</v>
      </c>
      <c r="N92" s="175">
        <v>0</v>
      </c>
    </row>
    <row r="93" spans="1:14">
      <c r="A93" s="182" t="s">
        <v>63</v>
      </c>
      <c r="B93" s="175">
        <f t="shared" si="21"/>
        <v>1</v>
      </c>
      <c r="C93" s="175">
        <v>0</v>
      </c>
      <c r="D93" s="175">
        <v>1</v>
      </c>
      <c r="E93" s="175">
        <v>0</v>
      </c>
      <c r="F93" s="175">
        <v>0</v>
      </c>
      <c r="G93" s="175">
        <v>0</v>
      </c>
      <c r="H93" s="175">
        <v>0</v>
      </c>
      <c r="I93" s="175">
        <v>0</v>
      </c>
      <c r="J93" s="175">
        <v>0</v>
      </c>
      <c r="K93" s="175">
        <v>0</v>
      </c>
      <c r="L93" s="175">
        <v>0</v>
      </c>
      <c r="M93" s="175">
        <v>0</v>
      </c>
      <c r="N93" s="175">
        <v>0</v>
      </c>
    </row>
    <row r="94" spans="1:14" s="181" customFormat="1">
      <c r="A94" s="181" t="s">
        <v>310</v>
      </c>
      <c r="B94" s="181">
        <f t="shared" si="21"/>
        <v>2</v>
      </c>
      <c r="C94" s="181">
        <f>SUM(C95)</f>
        <v>0</v>
      </c>
      <c r="D94" s="181">
        <f t="shared" ref="D94:N94" si="32">SUM(D95)</f>
        <v>0</v>
      </c>
      <c r="E94" s="181">
        <f t="shared" si="32"/>
        <v>1</v>
      </c>
      <c r="F94" s="181">
        <f>SUM(F95)</f>
        <v>0</v>
      </c>
      <c r="G94" s="181">
        <f t="shared" ref="G94:H94" si="33">SUM(G95)</f>
        <v>0</v>
      </c>
      <c r="H94" s="181">
        <f t="shared" si="33"/>
        <v>0</v>
      </c>
      <c r="I94" s="181">
        <f t="shared" si="32"/>
        <v>0</v>
      </c>
      <c r="J94" s="181">
        <f t="shared" si="32"/>
        <v>0</v>
      </c>
      <c r="K94" s="181">
        <f t="shared" si="32"/>
        <v>1</v>
      </c>
      <c r="L94" s="181">
        <f t="shared" si="32"/>
        <v>0</v>
      </c>
      <c r="M94" s="181">
        <f t="shared" si="32"/>
        <v>0</v>
      </c>
      <c r="N94" s="181">
        <f t="shared" si="32"/>
        <v>0</v>
      </c>
    </row>
    <row r="95" spans="1:14">
      <c r="A95" s="182" t="s">
        <v>51</v>
      </c>
      <c r="B95" s="175">
        <f t="shared" si="21"/>
        <v>2</v>
      </c>
      <c r="C95" s="175">
        <v>0</v>
      </c>
      <c r="D95" s="175">
        <v>0</v>
      </c>
      <c r="E95" s="175">
        <v>1</v>
      </c>
      <c r="F95" s="175">
        <v>0</v>
      </c>
      <c r="G95" s="175">
        <v>0</v>
      </c>
      <c r="H95" s="175">
        <v>0</v>
      </c>
      <c r="I95" s="175">
        <v>0</v>
      </c>
      <c r="J95" s="175">
        <v>0</v>
      </c>
      <c r="K95" s="175">
        <v>1</v>
      </c>
      <c r="L95" s="175">
        <v>0</v>
      </c>
      <c r="M95" s="175">
        <v>0</v>
      </c>
      <c r="N95" s="175">
        <v>0</v>
      </c>
    </row>
    <row r="96" spans="1:14" s="181" customFormat="1">
      <c r="A96" s="181" t="s">
        <v>92</v>
      </c>
      <c r="B96" s="181">
        <f t="shared" si="21"/>
        <v>4</v>
      </c>
      <c r="C96" s="181">
        <f>SUM(C97)</f>
        <v>0</v>
      </c>
      <c r="D96" s="181">
        <f t="shared" ref="D96" si="34">SUM(D97)</f>
        <v>1</v>
      </c>
      <c r="E96" s="181">
        <f>SUM(E97)</f>
        <v>0</v>
      </c>
      <c r="F96" s="181">
        <f>SUM(F97)</f>
        <v>0</v>
      </c>
      <c r="G96" s="181">
        <f>SUM(G97)</f>
        <v>1</v>
      </c>
      <c r="H96" s="181">
        <f t="shared" ref="H96:N96" si="35">SUM(H97)</f>
        <v>1</v>
      </c>
      <c r="I96" s="181">
        <f t="shared" si="35"/>
        <v>0</v>
      </c>
      <c r="J96" s="181">
        <f t="shared" si="35"/>
        <v>0</v>
      </c>
      <c r="K96" s="181">
        <f t="shared" si="35"/>
        <v>0</v>
      </c>
      <c r="L96" s="181">
        <f t="shared" si="35"/>
        <v>0</v>
      </c>
      <c r="M96" s="181">
        <f t="shared" si="35"/>
        <v>0</v>
      </c>
      <c r="N96" s="181">
        <f t="shared" si="35"/>
        <v>1</v>
      </c>
    </row>
    <row r="97" spans="1:14">
      <c r="A97" s="182" t="s">
        <v>51</v>
      </c>
      <c r="B97" s="175">
        <f t="shared" si="21"/>
        <v>4</v>
      </c>
      <c r="C97" s="175">
        <v>0</v>
      </c>
      <c r="D97" s="175">
        <v>1</v>
      </c>
      <c r="E97" s="175">
        <v>0</v>
      </c>
      <c r="F97" s="175">
        <v>0</v>
      </c>
      <c r="G97" s="175">
        <v>1</v>
      </c>
      <c r="H97" s="175">
        <v>1</v>
      </c>
      <c r="I97" s="175">
        <v>0</v>
      </c>
      <c r="J97" s="175">
        <v>0</v>
      </c>
      <c r="K97" s="175">
        <v>0</v>
      </c>
      <c r="L97" s="175">
        <v>0</v>
      </c>
      <c r="M97" s="175">
        <v>0</v>
      </c>
      <c r="N97" s="175">
        <v>1</v>
      </c>
    </row>
    <row r="98" spans="1:14" s="181" customFormat="1">
      <c r="A98" s="181" t="s">
        <v>235</v>
      </c>
      <c r="B98" s="181">
        <f t="shared" si="21"/>
        <v>2</v>
      </c>
      <c r="C98" s="181">
        <f>SUM(C99)</f>
        <v>0</v>
      </c>
      <c r="D98" s="181">
        <f t="shared" ref="D98:N98" si="36">SUM(D99)</f>
        <v>0</v>
      </c>
      <c r="E98" s="181">
        <f t="shared" si="36"/>
        <v>1</v>
      </c>
      <c r="F98" s="181">
        <f t="shared" si="36"/>
        <v>1</v>
      </c>
      <c r="G98" s="181">
        <f t="shared" si="36"/>
        <v>0</v>
      </c>
      <c r="H98" s="181">
        <f t="shared" si="36"/>
        <v>0</v>
      </c>
      <c r="I98" s="181">
        <f t="shared" si="36"/>
        <v>0</v>
      </c>
      <c r="J98" s="181">
        <f t="shared" si="36"/>
        <v>0</v>
      </c>
      <c r="K98" s="181">
        <f t="shared" si="36"/>
        <v>0</v>
      </c>
      <c r="L98" s="181">
        <f t="shared" si="36"/>
        <v>0</v>
      </c>
      <c r="M98" s="181">
        <f t="shared" si="36"/>
        <v>0</v>
      </c>
      <c r="N98" s="181">
        <f t="shared" si="36"/>
        <v>0</v>
      </c>
    </row>
    <row r="99" spans="1:14">
      <c r="A99" s="182" t="s">
        <v>51</v>
      </c>
      <c r="B99" s="175">
        <f t="shared" si="21"/>
        <v>2</v>
      </c>
      <c r="C99" s="175">
        <v>0</v>
      </c>
      <c r="D99" s="175">
        <v>0</v>
      </c>
      <c r="E99" s="175">
        <v>1</v>
      </c>
      <c r="F99" s="175">
        <v>1</v>
      </c>
      <c r="G99" s="175">
        <v>0</v>
      </c>
      <c r="H99" s="175">
        <v>0</v>
      </c>
      <c r="I99" s="175">
        <v>0</v>
      </c>
      <c r="J99" s="175">
        <v>0</v>
      </c>
      <c r="K99" s="175">
        <v>0</v>
      </c>
      <c r="L99" s="175">
        <v>0</v>
      </c>
      <c r="M99" s="175">
        <v>0</v>
      </c>
      <c r="N99" s="175">
        <v>0</v>
      </c>
    </row>
    <row r="100" spans="1:14" s="181" customFormat="1">
      <c r="A100" s="30" t="s">
        <v>171</v>
      </c>
      <c r="B100" s="181">
        <f t="shared" si="21"/>
        <v>2</v>
      </c>
      <c r="C100" s="181">
        <f>SUM(C101)</f>
        <v>0</v>
      </c>
      <c r="D100" s="181">
        <f t="shared" ref="D100:N100" si="37">SUM(D101)</f>
        <v>0</v>
      </c>
      <c r="E100" s="181">
        <f t="shared" si="37"/>
        <v>0</v>
      </c>
      <c r="F100" s="181">
        <f t="shared" si="37"/>
        <v>0</v>
      </c>
      <c r="G100" s="181">
        <f t="shared" si="37"/>
        <v>2</v>
      </c>
      <c r="H100" s="181">
        <f t="shared" si="37"/>
        <v>0</v>
      </c>
      <c r="I100" s="181">
        <f t="shared" si="37"/>
        <v>0</v>
      </c>
      <c r="J100" s="181">
        <f t="shared" si="37"/>
        <v>0</v>
      </c>
      <c r="K100" s="181">
        <f t="shared" si="37"/>
        <v>0</v>
      </c>
      <c r="L100" s="181">
        <f t="shared" si="37"/>
        <v>0</v>
      </c>
      <c r="M100" s="181">
        <f t="shared" si="37"/>
        <v>0</v>
      </c>
      <c r="N100" s="181">
        <f t="shared" si="37"/>
        <v>0</v>
      </c>
    </row>
    <row r="101" spans="1:14">
      <c r="A101" s="182" t="s">
        <v>56</v>
      </c>
      <c r="B101" s="175">
        <f t="shared" si="21"/>
        <v>2</v>
      </c>
      <c r="C101" s="175">
        <v>0</v>
      </c>
      <c r="D101" s="175">
        <v>0</v>
      </c>
      <c r="E101" s="175">
        <v>0</v>
      </c>
      <c r="F101" s="175">
        <v>0</v>
      </c>
      <c r="G101" s="175">
        <v>2</v>
      </c>
      <c r="H101" s="175">
        <v>0</v>
      </c>
      <c r="I101" s="175">
        <v>0</v>
      </c>
      <c r="J101" s="175">
        <v>0</v>
      </c>
      <c r="K101" s="175">
        <v>0</v>
      </c>
      <c r="L101" s="175">
        <v>0</v>
      </c>
      <c r="M101" s="175">
        <v>0</v>
      </c>
      <c r="N101" s="175">
        <v>0</v>
      </c>
    </row>
    <row r="102" spans="1:14" s="181" customFormat="1">
      <c r="A102" s="181" t="s">
        <v>236</v>
      </c>
      <c r="B102" s="181">
        <f t="shared" si="21"/>
        <v>10</v>
      </c>
      <c r="C102" s="181">
        <f>SUM(C103:C105)</f>
        <v>1</v>
      </c>
      <c r="D102" s="181">
        <f t="shared" ref="D102" si="38">SUM(D103:D105)</f>
        <v>1</v>
      </c>
      <c r="E102" s="181">
        <f>SUM(E103:E105)</f>
        <v>1</v>
      </c>
      <c r="F102" s="181">
        <f t="shared" ref="F102:J102" si="39">SUM(F103:F105)</f>
        <v>2</v>
      </c>
      <c r="G102" s="181">
        <f t="shared" si="39"/>
        <v>2</v>
      </c>
      <c r="H102" s="181">
        <f t="shared" si="39"/>
        <v>0</v>
      </c>
      <c r="I102" s="181">
        <f t="shared" si="39"/>
        <v>1</v>
      </c>
      <c r="J102" s="181">
        <f t="shared" si="39"/>
        <v>2</v>
      </c>
      <c r="K102" s="181">
        <f>SUM(K103:K105)</f>
        <v>0</v>
      </c>
      <c r="L102" s="181">
        <f t="shared" ref="L102:N102" si="40">SUM(L103:L105)</f>
        <v>0</v>
      </c>
      <c r="M102" s="181">
        <f t="shared" si="40"/>
        <v>0</v>
      </c>
      <c r="N102" s="181">
        <f t="shared" si="40"/>
        <v>0</v>
      </c>
    </row>
    <row r="103" spans="1:14">
      <c r="A103" s="182" t="s">
        <v>53</v>
      </c>
      <c r="B103" s="175">
        <f t="shared" si="21"/>
        <v>2</v>
      </c>
      <c r="C103" s="175">
        <v>0</v>
      </c>
      <c r="D103" s="175">
        <v>0</v>
      </c>
      <c r="E103" s="175">
        <v>1</v>
      </c>
      <c r="F103" s="175">
        <v>0</v>
      </c>
      <c r="G103" s="175">
        <v>1</v>
      </c>
      <c r="H103" s="175">
        <v>0</v>
      </c>
      <c r="I103" s="175">
        <v>0</v>
      </c>
      <c r="J103" s="175">
        <v>0</v>
      </c>
      <c r="K103" s="175">
        <v>0</v>
      </c>
      <c r="L103" s="175">
        <v>0</v>
      </c>
      <c r="M103" s="175">
        <v>0</v>
      </c>
      <c r="N103" s="175">
        <v>0</v>
      </c>
    </row>
    <row r="104" spans="1:14">
      <c r="A104" s="182" t="s">
        <v>51</v>
      </c>
      <c r="B104" s="175">
        <f t="shared" si="21"/>
        <v>1</v>
      </c>
      <c r="C104" s="175">
        <v>0</v>
      </c>
      <c r="D104" s="175">
        <v>0</v>
      </c>
      <c r="E104" s="175">
        <v>0</v>
      </c>
      <c r="F104" s="175">
        <v>0</v>
      </c>
      <c r="G104" s="175">
        <v>0</v>
      </c>
      <c r="H104" s="175">
        <v>0</v>
      </c>
      <c r="I104" s="175">
        <v>0</v>
      </c>
      <c r="J104" s="175">
        <v>1</v>
      </c>
      <c r="K104" s="175">
        <v>0</v>
      </c>
      <c r="L104" s="175">
        <v>0</v>
      </c>
      <c r="M104" s="175">
        <v>0</v>
      </c>
      <c r="N104" s="175">
        <v>0</v>
      </c>
    </row>
    <row r="105" spans="1:14">
      <c r="A105" s="182" t="s">
        <v>56</v>
      </c>
      <c r="B105" s="175">
        <f t="shared" si="21"/>
        <v>7</v>
      </c>
      <c r="C105" s="175">
        <v>1</v>
      </c>
      <c r="D105" s="175">
        <v>1</v>
      </c>
      <c r="E105" s="175">
        <v>0</v>
      </c>
      <c r="F105" s="175">
        <v>2</v>
      </c>
      <c r="G105" s="175">
        <v>1</v>
      </c>
      <c r="H105" s="175">
        <v>0</v>
      </c>
      <c r="I105" s="175">
        <v>1</v>
      </c>
      <c r="J105" s="175">
        <v>1</v>
      </c>
      <c r="K105" s="175">
        <v>0</v>
      </c>
      <c r="L105" s="175">
        <v>0</v>
      </c>
      <c r="M105" s="175">
        <v>0</v>
      </c>
      <c r="N105" s="175">
        <v>0</v>
      </c>
    </row>
    <row r="106" spans="1:14" s="181" customFormat="1">
      <c r="A106" s="181" t="s">
        <v>13</v>
      </c>
      <c r="B106" s="181">
        <f t="shared" si="21"/>
        <v>31</v>
      </c>
      <c r="C106" s="181">
        <f>SUM(C107:C111)</f>
        <v>1</v>
      </c>
      <c r="D106" s="181">
        <f t="shared" ref="D106:N106" si="41">SUM(D107:D111)</f>
        <v>2</v>
      </c>
      <c r="E106" s="181">
        <f t="shared" si="41"/>
        <v>3</v>
      </c>
      <c r="F106" s="181">
        <f t="shared" si="41"/>
        <v>5</v>
      </c>
      <c r="G106" s="181">
        <f t="shared" si="41"/>
        <v>4</v>
      </c>
      <c r="H106" s="181">
        <f t="shared" si="41"/>
        <v>2</v>
      </c>
      <c r="I106" s="181">
        <f t="shared" si="41"/>
        <v>2</v>
      </c>
      <c r="J106" s="181">
        <f t="shared" si="41"/>
        <v>1</v>
      </c>
      <c r="K106" s="181">
        <f t="shared" si="41"/>
        <v>0</v>
      </c>
      <c r="L106" s="181">
        <f t="shared" si="41"/>
        <v>5</v>
      </c>
      <c r="M106" s="181">
        <f t="shared" si="41"/>
        <v>3</v>
      </c>
      <c r="N106" s="181">
        <f t="shared" si="41"/>
        <v>3</v>
      </c>
    </row>
    <row r="107" spans="1:14">
      <c r="A107" s="182" t="s">
        <v>51</v>
      </c>
      <c r="B107" s="175">
        <f t="shared" si="21"/>
        <v>4</v>
      </c>
      <c r="C107" s="175">
        <v>0</v>
      </c>
      <c r="D107" s="175">
        <v>0</v>
      </c>
      <c r="E107" s="175">
        <v>1</v>
      </c>
      <c r="F107" s="175">
        <v>0</v>
      </c>
      <c r="G107" s="175">
        <v>0</v>
      </c>
      <c r="H107" s="175">
        <v>0</v>
      </c>
      <c r="I107" s="175">
        <v>0</v>
      </c>
      <c r="J107" s="175">
        <v>0</v>
      </c>
      <c r="K107" s="175">
        <v>0</v>
      </c>
      <c r="L107" s="175">
        <v>2</v>
      </c>
      <c r="M107" s="175">
        <v>0</v>
      </c>
      <c r="N107" s="175">
        <v>1</v>
      </c>
    </row>
    <row r="108" spans="1:14">
      <c r="A108" s="182" t="s">
        <v>54</v>
      </c>
      <c r="B108" s="175">
        <f t="shared" si="21"/>
        <v>3</v>
      </c>
      <c r="C108" s="175">
        <v>0</v>
      </c>
      <c r="D108" s="175">
        <v>0</v>
      </c>
      <c r="E108" s="175">
        <v>0</v>
      </c>
      <c r="F108" s="175">
        <v>0</v>
      </c>
      <c r="G108" s="175">
        <v>0</v>
      </c>
      <c r="H108" s="175">
        <v>0</v>
      </c>
      <c r="I108" s="175">
        <v>0</v>
      </c>
      <c r="J108" s="175">
        <v>0</v>
      </c>
      <c r="K108" s="175">
        <v>0</v>
      </c>
      <c r="L108" s="175">
        <v>2</v>
      </c>
      <c r="M108" s="175">
        <v>1</v>
      </c>
      <c r="N108" s="175">
        <v>0</v>
      </c>
    </row>
    <row r="109" spans="1:14">
      <c r="A109" s="182" t="s">
        <v>56</v>
      </c>
      <c r="B109" s="175">
        <f t="shared" si="21"/>
        <v>17</v>
      </c>
      <c r="C109" s="175">
        <v>1</v>
      </c>
      <c r="D109" s="175">
        <v>2</v>
      </c>
      <c r="E109" s="175">
        <v>2</v>
      </c>
      <c r="F109" s="175">
        <v>1</v>
      </c>
      <c r="G109" s="175">
        <v>1</v>
      </c>
      <c r="H109" s="175">
        <v>2</v>
      </c>
      <c r="I109" s="175">
        <v>2</v>
      </c>
      <c r="J109" s="175">
        <v>1</v>
      </c>
      <c r="K109" s="175">
        <v>0</v>
      </c>
      <c r="L109" s="175">
        <v>1</v>
      </c>
      <c r="M109" s="175">
        <v>2</v>
      </c>
      <c r="N109" s="175">
        <v>2</v>
      </c>
    </row>
    <row r="110" spans="1:14">
      <c r="A110" s="182" t="s">
        <v>52</v>
      </c>
      <c r="B110" s="175">
        <f t="shared" si="21"/>
        <v>6</v>
      </c>
      <c r="C110" s="175">
        <v>0</v>
      </c>
      <c r="D110" s="175">
        <v>0</v>
      </c>
      <c r="E110" s="175">
        <v>0</v>
      </c>
      <c r="F110" s="175">
        <v>4</v>
      </c>
      <c r="G110" s="175">
        <v>2</v>
      </c>
      <c r="H110" s="175">
        <v>0</v>
      </c>
      <c r="I110" s="175">
        <v>0</v>
      </c>
      <c r="J110" s="175">
        <v>0</v>
      </c>
      <c r="K110" s="175">
        <v>0</v>
      </c>
      <c r="L110" s="175">
        <v>0</v>
      </c>
      <c r="M110" s="175">
        <v>0</v>
      </c>
      <c r="N110" s="175">
        <v>0</v>
      </c>
    </row>
    <row r="111" spans="1:14">
      <c r="A111" s="182" t="s">
        <v>68</v>
      </c>
      <c r="B111" s="175">
        <f t="shared" si="21"/>
        <v>1</v>
      </c>
      <c r="C111" s="175">
        <v>0</v>
      </c>
      <c r="D111" s="175">
        <v>0</v>
      </c>
      <c r="E111" s="175">
        <v>0</v>
      </c>
      <c r="F111" s="175">
        <v>0</v>
      </c>
      <c r="G111" s="175">
        <v>1</v>
      </c>
      <c r="H111" s="175">
        <v>0</v>
      </c>
      <c r="I111" s="175">
        <v>0</v>
      </c>
      <c r="J111" s="175">
        <v>0</v>
      </c>
      <c r="K111" s="175">
        <v>0</v>
      </c>
      <c r="L111" s="175">
        <v>0</v>
      </c>
      <c r="M111" s="175">
        <v>0</v>
      </c>
      <c r="N111" s="175">
        <v>0</v>
      </c>
    </row>
    <row r="112" spans="1:14" s="181" customFormat="1">
      <c r="A112" s="181" t="s">
        <v>61</v>
      </c>
      <c r="B112" s="181">
        <f t="shared" si="21"/>
        <v>6</v>
      </c>
      <c r="C112" s="181">
        <f>SUM(C113:C114)</f>
        <v>1</v>
      </c>
      <c r="D112" s="181">
        <f t="shared" ref="D112:N112" si="42">SUM(D113:D114)</f>
        <v>0</v>
      </c>
      <c r="E112" s="181">
        <f t="shared" si="42"/>
        <v>0</v>
      </c>
      <c r="F112" s="181">
        <f t="shared" si="42"/>
        <v>0</v>
      </c>
      <c r="G112" s="181">
        <f t="shared" si="42"/>
        <v>0</v>
      </c>
      <c r="H112" s="181">
        <f t="shared" si="42"/>
        <v>0</v>
      </c>
      <c r="I112" s="181">
        <f t="shared" si="42"/>
        <v>2</v>
      </c>
      <c r="J112" s="181">
        <f t="shared" si="42"/>
        <v>0</v>
      </c>
      <c r="K112" s="181">
        <f t="shared" si="42"/>
        <v>0</v>
      </c>
      <c r="L112" s="181">
        <f t="shared" si="42"/>
        <v>1</v>
      </c>
      <c r="M112" s="181">
        <f t="shared" si="42"/>
        <v>1</v>
      </c>
      <c r="N112" s="181">
        <f t="shared" si="42"/>
        <v>1</v>
      </c>
    </row>
    <row r="113" spans="1:14" s="181" customFormat="1">
      <c r="A113" s="182" t="s">
        <v>51</v>
      </c>
      <c r="B113" s="175">
        <f t="shared" si="21"/>
        <v>4</v>
      </c>
      <c r="C113" s="175">
        <v>0</v>
      </c>
      <c r="D113" s="175">
        <v>0</v>
      </c>
      <c r="E113" s="175">
        <v>0</v>
      </c>
      <c r="F113" s="175">
        <v>0</v>
      </c>
      <c r="G113" s="175">
        <v>0</v>
      </c>
      <c r="H113" s="175">
        <v>0</v>
      </c>
      <c r="I113" s="175">
        <v>2</v>
      </c>
      <c r="J113" s="175">
        <v>0</v>
      </c>
      <c r="K113" s="175">
        <v>0</v>
      </c>
      <c r="L113" s="175">
        <v>0</v>
      </c>
      <c r="M113" s="175">
        <v>1</v>
      </c>
      <c r="N113" s="175">
        <v>1</v>
      </c>
    </row>
    <row r="114" spans="1:14">
      <c r="A114" s="182" t="s">
        <v>63</v>
      </c>
      <c r="B114" s="175">
        <f t="shared" si="21"/>
        <v>2</v>
      </c>
      <c r="C114" s="175">
        <v>1</v>
      </c>
      <c r="D114" s="175">
        <v>0</v>
      </c>
      <c r="E114" s="175">
        <v>0</v>
      </c>
      <c r="F114" s="175">
        <v>0</v>
      </c>
      <c r="G114" s="175">
        <v>0</v>
      </c>
      <c r="H114" s="175">
        <v>0</v>
      </c>
      <c r="I114" s="175">
        <v>0</v>
      </c>
      <c r="J114" s="175">
        <v>0</v>
      </c>
      <c r="K114" s="175">
        <v>0</v>
      </c>
      <c r="L114" s="175">
        <v>1</v>
      </c>
      <c r="M114" s="175">
        <v>0</v>
      </c>
      <c r="N114" s="175">
        <v>0</v>
      </c>
    </row>
    <row r="115" spans="1:14" s="181" customFormat="1">
      <c r="A115" s="181" t="s">
        <v>14</v>
      </c>
      <c r="B115" s="181">
        <f t="shared" si="21"/>
        <v>19</v>
      </c>
      <c r="C115" s="181">
        <f>SUM(C116:C118)</f>
        <v>1</v>
      </c>
      <c r="D115" s="181">
        <f t="shared" ref="D115:N115" si="43">SUM(D116:D118)</f>
        <v>3</v>
      </c>
      <c r="E115" s="181">
        <f t="shared" si="43"/>
        <v>2</v>
      </c>
      <c r="F115" s="181">
        <f t="shared" si="43"/>
        <v>2</v>
      </c>
      <c r="G115" s="181">
        <f t="shared" si="43"/>
        <v>4</v>
      </c>
      <c r="H115" s="181">
        <f t="shared" si="43"/>
        <v>1</v>
      </c>
      <c r="I115" s="181">
        <f t="shared" si="43"/>
        <v>1</v>
      </c>
      <c r="J115" s="181">
        <f t="shared" si="43"/>
        <v>0</v>
      </c>
      <c r="K115" s="181">
        <f t="shared" si="43"/>
        <v>0</v>
      </c>
      <c r="L115" s="181">
        <f t="shared" si="43"/>
        <v>3</v>
      </c>
      <c r="M115" s="181">
        <f t="shared" si="43"/>
        <v>1</v>
      </c>
      <c r="N115" s="181">
        <f t="shared" si="43"/>
        <v>1</v>
      </c>
    </row>
    <row r="116" spans="1:14">
      <c r="A116" s="182" t="s">
        <v>51</v>
      </c>
      <c r="B116" s="175">
        <f t="shared" si="21"/>
        <v>14</v>
      </c>
      <c r="C116" s="175">
        <v>1</v>
      </c>
      <c r="D116" s="175">
        <v>3</v>
      </c>
      <c r="E116" s="175">
        <v>2</v>
      </c>
      <c r="F116" s="175">
        <v>2</v>
      </c>
      <c r="G116" s="175">
        <v>3</v>
      </c>
      <c r="H116" s="175">
        <v>0</v>
      </c>
      <c r="I116" s="175">
        <v>0</v>
      </c>
      <c r="J116" s="175">
        <v>0</v>
      </c>
      <c r="K116" s="175">
        <v>0</v>
      </c>
      <c r="L116" s="175">
        <v>2</v>
      </c>
      <c r="M116" s="175">
        <v>1</v>
      </c>
      <c r="N116" s="175">
        <v>0</v>
      </c>
    </row>
    <row r="117" spans="1:14">
      <c r="A117" s="182" t="s">
        <v>56</v>
      </c>
      <c r="B117" s="175">
        <f t="shared" si="21"/>
        <v>3</v>
      </c>
      <c r="C117" s="175">
        <v>0</v>
      </c>
      <c r="D117" s="175">
        <v>0</v>
      </c>
      <c r="E117" s="175">
        <v>0</v>
      </c>
      <c r="F117" s="175">
        <v>0</v>
      </c>
      <c r="G117" s="175">
        <v>0</v>
      </c>
      <c r="H117" s="175">
        <v>0</v>
      </c>
      <c r="I117" s="175">
        <v>1</v>
      </c>
      <c r="J117" s="175">
        <v>0</v>
      </c>
      <c r="K117" s="175">
        <v>0</v>
      </c>
      <c r="L117" s="175">
        <v>1</v>
      </c>
      <c r="M117" s="175">
        <v>0</v>
      </c>
      <c r="N117" s="175">
        <v>1</v>
      </c>
    </row>
    <row r="118" spans="1:14">
      <c r="A118" s="182" t="s">
        <v>52</v>
      </c>
      <c r="B118" s="175">
        <f t="shared" si="21"/>
        <v>2</v>
      </c>
      <c r="C118" s="175">
        <v>0</v>
      </c>
      <c r="D118" s="175">
        <v>0</v>
      </c>
      <c r="E118" s="175">
        <v>0</v>
      </c>
      <c r="F118" s="175">
        <v>0</v>
      </c>
      <c r="G118" s="175">
        <v>1</v>
      </c>
      <c r="H118" s="175">
        <v>1</v>
      </c>
      <c r="I118" s="175">
        <v>0</v>
      </c>
      <c r="J118" s="175">
        <v>0</v>
      </c>
      <c r="K118" s="175">
        <v>0</v>
      </c>
      <c r="L118" s="175">
        <v>0</v>
      </c>
      <c r="M118" s="175">
        <v>0</v>
      </c>
      <c r="N118" s="175">
        <v>0</v>
      </c>
    </row>
    <row r="119" spans="1:14" s="181" customFormat="1">
      <c r="A119" s="181" t="s">
        <v>311</v>
      </c>
      <c r="B119" s="181">
        <f t="shared" si="21"/>
        <v>643</v>
      </c>
      <c r="C119" s="181">
        <f>C120+C136+C129+C140+C142</f>
        <v>68</v>
      </c>
      <c r="D119" s="181">
        <f t="shared" ref="D119:N119" si="44">D120+D136+D129+D140+D142</f>
        <v>55</v>
      </c>
      <c r="E119" s="181">
        <f t="shared" si="44"/>
        <v>46</v>
      </c>
      <c r="F119" s="181">
        <f t="shared" si="44"/>
        <v>63</v>
      </c>
      <c r="G119" s="181">
        <f t="shared" si="44"/>
        <v>75</v>
      </c>
      <c r="H119" s="181">
        <f t="shared" si="44"/>
        <v>65</v>
      </c>
      <c r="I119" s="181">
        <f t="shared" si="44"/>
        <v>50</v>
      </c>
      <c r="J119" s="181">
        <f t="shared" si="44"/>
        <v>50</v>
      </c>
      <c r="K119" s="181">
        <f t="shared" si="44"/>
        <v>42</v>
      </c>
      <c r="L119" s="181">
        <f t="shared" si="44"/>
        <v>36</v>
      </c>
      <c r="M119" s="181">
        <f t="shared" si="44"/>
        <v>42</v>
      </c>
      <c r="N119" s="181">
        <f t="shared" si="44"/>
        <v>51</v>
      </c>
    </row>
    <row r="120" spans="1:14" s="181" customFormat="1">
      <c r="A120" s="183" t="s">
        <v>311</v>
      </c>
      <c r="B120" s="181">
        <f t="shared" si="21"/>
        <v>258</v>
      </c>
      <c r="C120" s="181">
        <f>SUM(C121:C128)</f>
        <v>24</v>
      </c>
      <c r="D120" s="181">
        <f t="shared" ref="D120:N120" si="45">SUM(D121:D128)</f>
        <v>28</v>
      </c>
      <c r="E120" s="181">
        <f t="shared" si="45"/>
        <v>25</v>
      </c>
      <c r="F120" s="181">
        <f t="shared" si="45"/>
        <v>34</v>
      </c>
      <c r="G120" s="181">
        <f t="shared" si="45"/>
        <v>39</v>
      </c>
      <c r="H120" s="181">
        <f t="shared" si="45"/>
        <v>35</v>
      </c>
      <c r="I120" s="181">
        <f t="shared" si="45"/>
        <v>20</v>
      </c>
      <c r="J120" s="181">
        <f t="shared" si="45"/>
        <v>12</v>
      </c>
      <c r="K120" s="181">
        <f t="shared" si="45"/>
        <v>11</v>
      </c>
      <c r="L120" s="181">
        <f t="shared" si="45"/>
        <v>10</v>
      </c>
      <c r="M120" s="181">
        <f t="shared" si="45"/>
        <v>12</v>
      </c>
      <c r="N120" s="181">
        <f t="shared" si="45"/>
        <v>8</v>
      </c>
    </row>
    <row r="121" spans="1:14">
      <c r="A121" s="182" t="s">
        <v>53</v>
      </c>
      <c r="B121" s="175">
        <f t="shared" si="21"/>
        <v>37</v>
      </c>
      <c r="C121" s="175">
        <v>2</v>
      </c>
      <c r="D121" s="175">
        <v>5</v>
      </c>
      <c r="E121" s="175">
        <v>3</v>
      </c>
      <c r="F121" s="175">
        <v>4</v>
      </c>
      <c r="G121" s="175">
        <v>2</v>
      </c>
      <c r="H121" s="175">
        <v>6</v>
      </c>
      <c r="I121" s="175">
        <v>4</v>
      </c>
      <c r="J121" s="175">
        <v>2</v>
      </c>
      <c r="K121" s="175">
        <v>5</v>
      </c>
      <c r="L121" s="175">
        <v>1</v>
      </c>
      <c r="M121" s="175">
        <v>3</v>
      </c>
      <c r="N121" s="175">
        <v>0</v>
      </c>
    </row>
    <row r="122" spans="1:14">
      <c r="A122" s="182" t="s">
        <v>51</v>
      </c>
      <c r="B122" s="175">
        <f t="shared" si="21"/>
        <v>20</v>
      </c>
      <c r="C122" s="175">
        <v>2</v>
      </c>
      <c r="D122" s="175">
        <v>3</v>
      </c>
      <c r="E122" s="175">
        <v>2</v>
      </c>
      <c r="F122" s="175">
        <v>5</v>
      </c>
      <c r="G122" s="175">
        <v>2</v>
      </c>
      <c r="H122" s="175">
        <v>0</v>
      </c>
      <c r="I122" s="175">
        <v>1</v>
      </c>
      <c r="J122" s="175">
        <v>1</v>
      </c>
      <c r="K122" s="175">
        <v>1</v>
      </c>
      <c r="L122" s="175">
        <v>0</v>
      </c>
      <c r="M122" s="175">
        <v>2</v>
      </c>
      <c r="N122" s="175">
        <v>1</v>
      </c>
    </row>
    <row r="123" spans="1:14">
      <c r="A123" s="182" t="s">
        <v>55</v>
      </c>
      <c r="B123" s="175">
        <f t="shared" si="21"/>
        <v>2</v>
      </c>
      <c r="C123" s="175">
        <v>1</v>
      </c>
      <c r="D123" s="175">
        <v>0</v>
      </c>
      <c r="E123" s="175">
        <v>0</v>
      </c>
      <c r="F123" s="175">
        <v>0</v>
      </c>
      <c r="G123" s="175">
        <v>0</v>
      </c>
      <c r="H123" s="175">
        <v>0</v>
      </c>
      <c r="I123" s="175">
        <v>0</v>
      </c>
      <c r="J123" s="175">
        <v>0</v>
      </c>
      <c r="K123" s="175">
        <v>1</v>
      </c>
      <c r="L123" s="175">
        <v>0</v>
      </c>
      <c r="M123" s="175">
        <v>0</v>
      </c>
      <c r="N123" s="175">
        <v>0</v>
      </c>
    </row>
    <row r="124" spans="1:14">
      <c r="A124" s="182" t="s">
        <v>54</v>
      </c>
      <c r="B124" s="175">
        <f t="shared" si="21"/>
        <v>4</v>
      </c>
      <c r="C124" s="175">
        <v>1</v>
      </c>
      <c r="D124" s="175">
        <v>0</v>
      </c>
      <c r="E124" s="175">
        <v>0</v>
      </c>
      <c r="F124" s="175">
        <v>0</v>
      </c>
      <c r="G124" s="175">
        <v>0</v>
      </c>
      <c r="H124" s="175">
        <v>0</v>
      </c>
      <c r="I124" s="175">
        <v>1</v>
      </c>
      <c r="J124" s="175">
        <v>0</v>
      </c>
      <c r="K124" s="175">
        <v>0</v>
      </c>
      <c r="L124" s="175">
        <v>1</v>
      </c>
      <c r="M124" s="175">
        <v>0</v>
      </c>
      <c r="N124" s="175">
        <v>1</v>
      </c>
    </row>
    <row r="125" spans="1:14">
      <c r="A125" s="182" t="s">
        <v>63</v>
      </c>
      <c r="B125" s="175">
        <f t="shared" si="21"/>
        <v>28</v>
      </c>
      <c r="C125" s="175">
        <v>1</v>
      </c>
      <c r="D125" s="175">
        <v>3</v>
      </c>
      <c r="E125" s="175">
        <v>4</v>
      </c>
      <c r="F125" s="175">
        <v>4</v>
      </c>
      <c r="G125" s="175">
        <v>2</v>
      </c>
      <c r="H125" s="175">
        <v>4</v>
      </c>
      <c r="I125" s="175">
        <v>2</v>
      </c>
      <c r="J125" s="175">
        <v>0</v>
      </c>
      <c r="K125" s="175">
        <v>2</v>
      </c>
      <c r="L125" s="175">
        <v>1</v>
      </c>
      <c r="M125" s="175">
        <v>5</v>
      </c>
      <c r="N125" s="175">
        <v>0</v>
      </c>
    </row>
    <row r="126" spans="1:14">
      <c r="A126" s="182" t="s">
        <v>56</v>
      </c>
      <c r="B126" s="175">
        <f t="shared" si="21"/>
        <v>16</v>
      </c>
      <c r="C126" s="175">
        <v>2</v>
      </c>
      <c r="D126" s="175">
        <v>0</v>
      </c>
      <c r="E126" s="175">
        <v>1</v>
      </c>
      <c r="F126" s="175">
        <v>3</v>
      </c>
      <c r="G126" s="175">
        <v>4</v>
      </c>
      <c r="H126" s="175">
        <v>1</v>
      </c>
      <c r="I126" s="175">
        <v>2</v>
      </c>
      <c r="J126" s="175">
        <v>0</v>
      </c>
      <c r="K126" s="175">
        <v>1</v>
      </c>
      <c r="L126" s="175">
        <v>2</v>
      </c>
      <c r="M126" s="175">
        <v>0</v>
      </c>
      <c r="N126" s="175">
        <v>0</v>
      </c>
    </row>
    <row r="127" spans="1:14">
      <c r="A127" s="182" t="s">
        <v>52</v>
      </c>
      <c r="B127" s="175">
        <f t="shared" si="21"/>
        <v>149</v>
      </c>
      <c r="C127" s="175">
        <v>15</v>
      </c>
      <c r="D127" s="175">
        <v>17</v>
      </c>
      <c r="E127" s="175">
        <v>15</v>
      </c>
      <c r="F127" s="175">
        <v>18</v>
      </c>
      <c r="G127" s="175">
        <v>29</v>
      </c>
      <c r="H127" s="175">
        <v>24</v>
      </c>
      <c r="I127" s="175">
        <v>9</v>
      </c>
      <c r="J127" s="175">
        <v>9</v>
      </c>
      <c r="K127" s="175">
        <v>1</v>
      </c>
      <c r="L127" s="175">
        <v>4</v>
      </c>
      <c r="M127" s="175">
        <v>2</v>
      </c>
      <c r="N127" s="175">
        <v>6</v>
      </c>
    </row>
    <row r="128" spans="1:14">
      <c r="A128" s="182" t="s">
        <v>68</v>
      </c>
      <c r="B128" s="175">
        <f t="shared" si="21"/>
        <v>2</v>
      </c>
      <c r="C128" s="175">
        <v>0</v>
      </c>
      <c r="D128" s="175">
        <v>0</v>
      </c>
      <c r="E128" s="175">
        <v>0</v>
      </c>
      <c r="F128" s="175">
        <v>0</v>
      </c>
      <c r="G128" s="175">
        <v>0</v>
      </c>
      <c r="H128" s="175">
        <v>0</v>
      </c>
      <c r="I128" s="175">
        <v>1</v>
      </c>
      <c r="J128" s="175">
        <v>0</v>
      </c>
      <c r="K128" s="175">
        <v>0</v>
      </c>
      <c r="L128" s="175">
        <v>1</v>
      </c>
      <c r="M128" s="175">
        <v>0</v>
      </c>
      <c r="N128" s="175">
        <v>0</v>
      </c>
    </row>
    <row r="129" spans="1:14" s="181" customFormat="1">
      <c r="A129" s="183" t="s">
        <v>21</v>
      </c>
      <c r="B129" s="181">
        <f t="shared" si="21"/>
        <v>377</v>
      </c>
      <c r="C129" s="181">
        <f>SUM(C130:C135)</f>
        <v>43</v>
      </c>
      <c r="D129" s="181">
        <f t="shared" ref="D129" si="46">SUM(D130:D135)</f>
        <v>27</v>
      </c>
      <c r="E129" s="181">
        <f>SUM(E130:E135)</f>
        <v>21</v>
      </c>
      <c r="F129" s="181">
        <f t="shared" ref="F129:N129" si="47">SUM(F130:F135)</f>
        <v>28</v>
      </c>
      <c r="G129" s="181">
        <f t="shared" si="47"/>
        <v>34</v>
      </c>
      <c r="H129" s="181">
        <f t="shared" si="47"/>
        <v>28</v>
      </c>
      <c r="I129" s="181">
        <f t="shared" si="47"/>
        <v>30</v>
      </c>
      <c r="J129" s="181">
        <f t="shared" si="47"/>
        <v>37</v>
      </c>
      <c r="K129" s="181">
        <f t="shared" si="47"/>
        <v>31</v>
      </c>
      <c r="L129" s="181">
        <f t="shared" si="47"/>
        <v>26</v>
      </c>
      <c r="M129" s="181">
        <f t="shared" si="47"/>
        <v>29</v>
      </c>
      <c r="N129" s="181">
        <f t="shared" si="47"/>
        <v>43</v>
      </c>
    </row>
    <row r="130" spans="1:14">
      <c r="A130" s="182" t="s">
        <v>51</v>
      </c>
      <c r="B130" s="175">
        <f t="shared" si="21"/>
        <v>167</v>
      </c>
      <c r="C130" s="175">
        <v>21</v>
      </c>
      <c r="D130" s="175">
        <v>12</v>
      </c>
      <c r="E130" s="175">
        <v>12</v>
      </c>
      <c r="F130" s="175">
        <v>14</v>
      </c>
      <c r="G130" s="175">
        <v>19</v>
      </c>
      <c r="H130" s="175">
        <v>14</v>
      </c>
      <c r="I130" s="175">
        <v>12</v>
      </c>
      <c r="J130" s="175">
        <v>13</v>
      </c>
      <c r="K130" s="175">
        <v>15</v>
      </c>
      <c r="L130" s="175">
        <v>14</v>
      </c>
      <c r="M130" s="175">
        <v>12</v>
      </c>
      <c r="N130" s="175">
        <v>9</v>
      </c>
    </row>
    <row r="131" spans="1:14">
      <c r="A131" s="182" t="s">
        <v>55</v>
      </c>
      <c r="B131" s="175">
        <f t="shared" si="21"/>
        <v>5</v>
      </c>
      <c r="C131" s="175">
        <v>1</v>
      </c>
      <c r="D131" s="175">
        <v>1</v>
      </c>
      <c r="E131" s="175">
        <v>3</v>
      </c>
      <c r="F131" s="175">
        <v>0</v>
      </c>
      <c r="G131" s="175">
        <v>0</v>
      </c>
      <c r="H131" s="175">
        <v>0</v>
      </c>
      <c r="I131" s="175">
        <v>0</v>
      </c>
      <c r="J131" s="175">
        <v>0</v>
      </c>
      <c r="K131" s="175">
        <v>0</v>
      </c>
      <c r="L131" s="175">
        <v>0</v>
      </c>
      <c r="M131" s="175">
        <v>0</v>
      </c>
      <c r="N131" s="175">
        <v>0</v>
      </c>
    </row>
    <row r="132" spans="1:14">
      <c r="A132" s="182" t="s">
        <v>54</v>
      </c>
      <c r="B132" s="175">
        <f t="shared" si="21"/>
        <v>49</v>
      </c>
      <c r="C132" s="175">
        <v>6</v>
      </c>
      <c r="D132" s="175">
        <v>6</v>
      </c>
      <c r="E132" s="175">
        <v>2</v>
      </c>
      <c r="F132" s="175">
        <v>2</v>
      </c>
      <c r="G132" s="175">
        <v>2</v>
      </c>
      <c r="H132" s="175">
        <v>2</v>
      </c>
      <c r="I132" s="175">
        <v>4</v>
      </c>
      <c r="J132" s="175">
        <v>7</v>
      </c>
      <c r="K132" s="175">
        <v>8</v>
      </c>
      <c r="L132" s="175">
        <v>2</v>
      </c>
      <c r="M132" s="175">
        <v>3</v>
      </c>
      <c r="N132" s="175">
        <v>5</v>
      </c>
    </row>
    <row r="133" spans="1:14">
      <c r="A133" s="182" t="s">
        <v>63</v>
      </c>
      <c r="B133" s="175">
        <f t="shared" ref="B133:B196" si="48">SUM(C133:N133)</f>
        <v>1</v>
      </c>
      <c r="C133" s="175">
        <v>0</v>
      </c>
      <c r="D133" s="175">
        <v>0</v>
      </c>
      <c r="E133" s="175">
        <v>0</v>
      </c>
      <c r="F133" s="175">
        <v>1</v>
      </c>
      <c r="G133" s="175">
        <v>0</v>
      </c>
      <c r="H133" s="175">
        <v>0</v>
      </c>
      <c r="I133" s="175">
        <v>0</v>
      </c>
      <c r="J133" s="175">
        <v>0</v>
      </c>
      <c r="K133" s="175">
        <v>0</v>
      </c>
      <c r="L133" s="175">
        <v>0</v>
      </c>
      <c r="M133" s="175">
        <v>0</v>
      </c>
      <c r="N133" s="175">
        <v>0</v>
      </c>
    </row>
    <row r="134" spans="1:14">
      <c r="A134" s="182" t="s">
        <v>56</v>
      </c>
      <c r="B134" s="175">
        <f t="shared" si="48"/>
        <v>154</v>
      </c>
      <c r="C134" s="175">
        <v>15</v>
      </c>
      <c r="D134" s="175">
        <v>8</v>
      </c>
      <c r="E134" s="175">
        <v>4</v>
      </c>
      <c r="F134" s="175">
        <v>10</v>
      </c>
      <c r="G134" s="175">
        <v>13</v>
      </c>
      <c r="H134" s="175">
        <v>12</v>
      </c>
      <c r="I134" s="175">
        <v>14</v>
      </c>
      <c r="J134" s="175">
        <v>17</v>
      </c>
      <c r="K134" s="175">
        <v>8</v>
      </c>
      <c r="L134" s="175">
        <v>10</v>
      </c>
      <c r="M134" s="175">
        <v>14</v>
      </c>
      <c r="N134" s="175">
        <v>29</v>
      </c>
    </row>
    <row r="135" spans="1:14">
      <c r="A135" s="182" t="s">
        <v>52</v>
      </c>
      <c r="B135" s="175">
        <f t="shared" si="48"/>
        <v>1</v>
      </c>
      <c r="C135" s="175">
        <v>0</v>
      </c>
      <c r="D135" s="175">
        <v>0</v>
      </c>
      <c r="E135" s="175">
        <v>0</v>
      </c>
      <c r="F135" s="175">
        <v>1</v>
      </c>
      <c r="G135" s="175">
        <v>0</v>
      </c>
      <c r="H135" s="175">
        <v>0</v>
      </c>
      <c r="I135" s="175">
        <v>0</v>
      </c>
      <c r="J135" s="175">
        <v>0</v>
      </c>
      <c r="K135" s="175">
        <v>0</v>
      </c>
      <c r="L135" s="175">
        <v>0</v>
      </c>
      <c r="M135" s="175">
        <v>0</v>
      </c>
      <c r="N135" s="175">
        <v>0</v>
      </c>
    </row>
    <row r="136" spans="1:14" s="181" customFormat="1">
      <c r="A136" s="183" t="s">
        <v>341</v>
      </c>
      <c r="B136" s="181">
        <f t="shared" si="48"/>
        <v>4</v>
      </c>
      <c r="C136" s="181">
        <f>SUM(C137:C139)</f>
        <v>0</v>
      </c>
      <c r="D136" s="181">
        <f>SUM(D137:D139)</f>
        <v>0</v>
      </c>
      <c r="E136" s="181">
        <f>SUM(E137:E139)</f>
        <v>0</v>
      </c>
      <c r="F136" s="181">
        <f t="shared" ref="F136:N136" si="49">SUM(F137:F139)</f>
        <v>1</v>
      </c>
      <c r="G136" s="181">
        <f t="shared" si="49"/>
        <v>1</v>
      </c>
      <c r="H136" s="181">
        <f t="shared" si="49"/>
        <v>1</v>
      </c>
      <c r="I136" s="181">
        <f t="shared" si="49"/>
        <v>0</v>
      </c>
      <c r="J136" s="181">
        <f t="shared" si="49"/>
        <v>0</v>
      </c>
      <c r="K136" s="181">
        <f t="shared" si="49"/>
        <v>0</v>
      </c>
      <c r="L136" s="181">
        <f t="shared" si="49"/>
        <v>0</v>
      </c>
      <c r="M136" s="181">
        <f t="shared" si="49"/>
        <v>1</v>
      </c>
      <c r="N136" s="181">
        <f t="shared" si="49"/>
        <v>0</v>
      </c>
    </row>
    <row r="137" spans="1:14">
      <c r="A137" s="182" t="s">
        <v>51</v>
      </c>
      <c r="B137" s="175">
        <f t="shared" si="48"/>
        <v>2</v>
      </c>
      <c r="C137" s="175">
        <v>0</v>
      </c>
      <c r="D137" s="175">
        <v>0</v>
      </c>
      <c r="E137" s="175">
        <v>0</v>
      </c>
      <c r="F137" s="175">
        <v>1</v>
      </c>
      <c r="G137" s="175">
        <v>0</v>
      </c>
      <c r="H137" s="175">
        <v>1</v>
      </c>
      <c r="I137" s="175">
        <v>0</v>
      </c>
      <c r="J137" s="175">
        <v>0</v>
      </c>
      <c r="K137" s="175">
        <v>0</v>
      </c>
      <c r="L137" s="175">
        <v>0</v>
      </c>
      <c r="M137" s="175">
        <v>0</v>
      </c>
      <c r="N137" s="175">
        <v>0</v>
      </c>
    </row>
    <row r="138" spans="1:14">
      <c r="A138" s="182" t="s">
        <v>63</v>
      </c>
      <c r="B138" s="175">
        <f t="shared" si="48"/>
        <v>1</v>
      </c>
      <c r="C138" s="175">
        <v>0</v>
      </c>
      <c r="D138" s="175">
        <v>0</v>
      </c>
      <c r="E138" s="175">
        <v>0</v>
      </c>
      <c r="F138" s="175">
        <v>0</v>
      </c>
      <c r="G138" s="175">
        <v>0</v>
      </c>
      <c r="H138" s="175">
        <v>0</v>
      </c>
      <c r="I138" s="175">
        <v>0</v>
      </c>
      <c r="J138" s="175">
        <v>0</v>
      </c>
      <c r="K138" s="175">
        <v>0</v>
      </c>
      <c r="L138" s="175">
        <v>0</v>
      </c>
      <c r="M138" s="175">
        <v>1</v>
      </c>
      <c r="N138" s="175">
        <v>0</v>
      </c>
    </row>
    <row r="139" spans="1:14">
      <c r="A139" s="182" t="s">
        <v>52</v>
      </c>
      <c r="B139" s="175">
        <f t="shared" si="48"/>
        <v>1</v>
      </c>
      <c r="C139" s="175">
        <v>0</v>
      </c>
      <c r="D139" s="175">
        <v>0</v>
      </c>
      <c r="E139" s="175">
        <v>0</v>
      </c>
      <c r="F139" s="175">
        <v>0</v>
      </c>
      <c r="G139" s="175">
        <v>1</v>
      </c>
      <c r="H139" s="175">
        <v>0</v>
      </c>
      <c r="I139" s="175">
        <v>0</v>
      </c>
      <c r="J139" s="175">
        <v>0</v>
      </c>
      <c r="K139" s="175">
        <v>0</v>
      </c>
      <c r="L139" s="175">
        <v>0</v>
      </c>
      <c r="M139" s="175">
        <v>0</v>
      </c>
      <c r="N139" s="175">
        <v>0</v>
      </c>
    </row>
    <row r="140" spans="1:14" s="181" customFormat="1">
      <c r="A140" s="183" t="s">
        <v>333</v>
      </c>
      <c r="B140" s="181">
        <f t="shared" si="48"/>
        <v>1</v>
      </c>
      <c r="C140" s="181">
        <f>SUM(C141)</f>
        <v>0</v>
      </c>
      <c r="D140" s="181">
        <f t="shared" ref="D140:N140" si="50">SUM(D141)</f>
        <v>0</v>
      </c>
      <c r="E140" s="181">
        <f t="shared" si="50"/>
        <v>0</v>
      </c>
      <c r="F140" s="181">
        <f t="shared" si="50"/>
        <v>0</v>
      </c>
      <c r="G140" s="181">
        <f t="shared" si="50"/>
        <v>0</v>
      </c>
      <c r="H140" s="181">
        <f t="shared" si="50"/>
        <v>0</v>
      </c>
      <c r="I140" s="181">
        <f t="shared" si="50"/>
        <v>0</v>
      </c>
      <c r="J140" s="181">
        <f t="shared" si="50"/>
        <v>1</v>
      </c>
      <c r="K140" s="181">
        <f t="shared" si="50"/>
        <v>0</v>
      </c>
      <c r="L140" s="181">
        <f t="shared" si="50"/>
        <v>0</v>
      </c>
      <c r="M140" s="181">
        <f t="shared" si="50"/>
        <v>0</v>
      </c>
      <c r="N140" s="181">
        <f t="shared" si="50"/>
        <v>0</v>
      </c>
    </row>
    <row r="141" spans="1:14">
      <c r="A141" s="182" t="s">
        <v>51</v>
      </c>
      <c r="B141" s="175">
        <f t="shared" si="48"/>
        <v>1</v>
      </c>
      <c r="C141" s="175">
        <v>0</v>
      </c>
      <c r="D141" s="175">
        <v>0</v>
      </c>
      <c r="E141" s="175">
        <v>0</v>
      </c>
      <c r="F141" s="175">
        <v>0</v>
      </c>
      <c r="G141" s="175">
        <v>0</v>
      </c>
      <c r="H141" s="175">
        <v>0</v>
      </c>
      <c r="I141" s="175">
        <v>0</v>
      </c>
      <c r="J141" s="175">
        <v>1</v>
      </c>
      <c r="K141" s="175">
        <v>0</v>
      </c>
      <c r="L141" s="175">
        <v>0</v>
      </c>
      <c r="M141" s="175">
        <v>0</v>
      </c>
      <c r="N141" s="175">
        <v>0</v>
      </c>
    </row>
    <row r="142" spans="1:14" s="181" customFormat="1">
      <c r="A142" s="183" t="s">
        <v>141</v>
      </c>
      <c r="B142" s="181">
        <f t="shared" si="48"/>
        <v>3</v>
      </c>
      <c r="C142" s="181">
        <f>SUM(C143:C145)</f>
        <v>1</v>
      </c>
      <c r="D142" s="181">
        <f t="shared" ref="D142:N142" si="51">SUM(D143:D145)</f>
        <v>0</v>
      </c>
      <c r="E142" s="181">
        <f t="shared" si="51"/>
        <v>0</v>
      </c>
      <c r="F142" s="181">
        <f t="shared" si="51"/>
        <v>0</v>
      </c>
      <c r="G142" s="181">
        <f t="shared" si="51"/>
        <v>1</v>
      </c>
      <c r="H142" s="181">
        <f t="shared" si="51"/>
        <v>1</v>
      </c>
      <c r="I142" s="181">
        <f t="shared" si="51"/>
        <v>0</v>
      </c>
      <c r="J142" s="181">
        <f t="shared" si="51"/>
        <v>0</v>
      </c>
      <c r="K142" s="181">
        <f t="shared" si="51"/>
        <v>0</v>
      </c>
      <c r="L142" s="181">
        <f t="shared" si="51"/>
        <v>0</v>
      </c>
      <c r="M142" s="181">
        <f t="shared" si="51"/>
        <v>0</v>
      </c>
      <c r="N142" s="181">
        <f t="shared" si="51"/>
        <v>0</v>
      </c>
    </row>
    <row r="143" spans="1:14">
      <c r="A143" s="182" t="s">
        <v>51</v>
      </c>
      <c r="B143" s="175">
        <f t="shared" si="48"/>
        <v>1</v>
      </c>
      <c r="C143" s="175">
        <v>1</v>
      </c>
      <c r="D143" s="175">
        <v>0</v>
      </c>
      <c r="E143" s="175">
        <v>0</v>
      </c>
      <c r="F143" s="175">
        <v>0</v>
      </c>
      <c r="G143" s="175">
        <v>0</v>
      </c>
      <c r="H143" s="175">
        <v>0</v>
      </c>
      <c r="I143" s="175">
        <v>0</v>
      </c>
      <c r="J143" s="175">
        <v>0</v>
      </c>
      <c r="K143" s="175">
        <v>0</v>
      </c>
      <c r="L143" s="175">
        <v>0</v>
      </c>
      <c r="M143" s="175">
        <v>0</v>
      </c>
      <c r="N143" s="175">
        <v>0</v>
      </c>
    </row>
    <row r="144" spans="1:14">
      <c r="A144" s="182" t="s">
        <v>87</v>
      </c>
      <c r="B144" s="175">
        <f t="shared" si="48"/>
        <v>1</v>
      </c>
      <c r="C144" s="175">
        <v>0</v>
      </c>
      <c r="D144" s="175">
        <v>0</v>
      </c>
      <c r="E144" s="175">
        <v>0</v>
      </c>
      <c r="F144" s="175">
        <v>0</v>
      </c>
      <c r="G144" s="175">
        <v>0</v>
      </c>
      <c r="H144" s="175">
        <v>1</v>
      </c>
      <c r="I144" s="175">
        <v>0</v>
      </c>
      <c r="J144" s="175">
        <v>0</v>
      </c>
      <c r="K144" s="175">
        <v>0</v>
      </c>
      <c r="L144" s="175">
        <v>0</v>
      </c>
      <c r="M144" s="175">
        <v>0</v>
      </c>
      <c r="N144" s="175">
        <v>0</v>
      </c>
    </row>
    <row r="145" spans="1:14">
      <c r="A145" s="182" t="s">
        <v>63</v>
      </c>
      <c r="B145" s="175">
        <f t="shared" si="48"/>
        <v>1</v>
      </c>
      <c r="C145" s="175">
        <v>0</v>
      </c>
      <c r="D145" s="175">
        <v>0</v>
      </c>
      <c r="E145" s="175">
        <v>0</v>
      </c>
      <c r="F145" s="175">
        <v>0</v>
      </c>
      <c r="G145" s="175">
        <v>1</v>
      </c>
      <c r="H145" s="175">
        <v>0</v>
      </c>
      <c r="I145" s="175">
        <v>0</v>
      </c>
      <c r="J145" s="175">
        <v>0</v>
      </c>
      <c r="K145" s="175">
        <v>0</v>
      </c>
      <c r="L145" s="175">
        <v>0</v>
      </c>
      <c r="M145" s="175">
        <v>0</v>
      </c>
      <c r="N145" s="175">
        <v>0</v>
      </c>
    </row>
    <row r="146" spans="1:14" s="181" customFormat="1">
      <c r="A146" s="181" t="s">
        <v>77</v>
      </c>
      <c r="B146" s="181">
        <f t="shared" si="48"/>
        <v>1</v>
      </c>
      <c r="C146" s="181">
        <f>SUM(C147)</f>
        <v>0</v>
      </c>
      <c r="D146" s="181">
        <f t="shared" ref="D146:N146" si="52">SUM(D147)</f>
        <v>1</v>
      </c>
      <c r="E146" s="181">
        <f t="shared" si="52"/>
        <v>0</v>
      </c>
      <c r="F146" s="181">
        <f t="shared" si="52"/>
        <v>0</v>
      </c>
      <c r="G146" s="181">
        <f t="shared" si="52"/>
        <v>0</v>
      </c>
      <c r="H146" s="181">
        <f t="shared" si="52"/>
        <v>0</v>
      </c>
      <c r="I146" s="181">
        <f t="shared" si="52"/>
        <v>0</v>
      </c>
      <c r="J146" s="181">
        <f t="shared" si="52"/>
        <v>0</v>
      </c>
      <c r="K146" s="181">
        <f t="shared" si="52"/>
        <v>0</v>
      </c>
      <c r="L146" s="181">
        <f t="shared" si="52"/>
        <v>0</v>
      </c>
      <c r="M146" s="181">
        <f t="shared" si="52"/>
        <v>0</v>
      </c>
      <c r="N146" s="181">
        <f t="shared" si="52"/>
        <v>0</v>
      </c>
    </row>
    <row r="147" spans="1:14">
      <c r="A147" s="182" t="s">
        <v>55</v>
      </c>
      <c r="B147" s="175">
        <f t="shared" si="48"/>
        <v>1</v>
      </c>
      <c r="C147" s="175">
        <v>0</v>
      </c>
      <c r="D147" s="175">
        <v>1</v>
      </c>
      <c r="E147" s="175">
        <v>0</v>
      </c>
      <c r="F147" s="175">
        <v>0</v>
      </c>
      <c r="G147" s="175">
        <v>0</v>
      </c>
      <c r="H147" s="175">
        <v>0</v>
      </c>
      <c r="I147" s="175">
        <v>0</v>
      </c>
      <c r="J147" s="175">
        <v>0</v>
      </c>
      <c r="K147" s="175">
        <v>0</v>
      </c>
      <c r="L147" s="175">
        <v>0</v>
      </c>
      <c r="M147" s="175">
        <v>0</v>
      </c>
      <c r="N147" s="175">
        <v>0</v>
      </c>
    </row>
    <row r="148" spans="1:14" s="181" customFormat="1">
      <c r="A148" s="181" t="s">
        <v>16</v>
      </c>
      <c r="B148" s="181">
        <f t="shared" si="48"/>
        <v>77</v>
      </c>
      <c r="C148" s="181">
        <f>C149+C155</f>
        <v>16</v>
      </c>
      <c r="D148" s="181">
        <f t="shared" ref="D148" si="53">D149+D155</f>
        <v>14</v>
      </c>
      <c r="E148" s="181">
        <f>E149+E155</f>
        <v>14</v>
      </c>
      <c r="F148" s="181">
        <f>F149+F155</f>
        <v>8</v>
      </c>
      <c r="G148" s="181">
        <f t="shared" ref="G148:N148" si="54">G149+G155</f>
        <v>11</v>
      </c>
      <c r="H148" s="181">
        <f t="shared" si="54"/>
        <v>5</v>
      </c>
      <c r="I148" s="181">
        <f t="shared" si="54"/>
        <v>3</v>
      </c>
      <c r="J148" s="181">
        <f t="shared" si="54"/>
        <v>1</v>
      </c>
      <c r="K148" s="181">
        <f t="shared" si="54"/>
        <v>1</v>
      </c>
      <c r="L148" s="181">
        <f t="shared" si="54"/>
        <v>1</v>
      </c>
      <c r="M148" s="181">
        <f t="shared" si="54"/>
        <v>1</v>
      </c>
      <c r="N148" s="181">
        <f t="shared" si="54"/>
        <v>2</v>
      </c>
    </row>
    <row r="149" spans="1:14" s="181" customFormat="1">
      <c r="A149" s="183" t="s">
        <v>16</v>
      </c>
      <c r="B149" s="181">
        <f t="shared" si="48"/>
        <v>75</v>
      </c>
      <c r="C149" s="181">
        <f>SUM(C150:C154)</f>
        <v>14</v>
      </c>
      <c r="D149" s="181">
        <f t="shared" ref="D149" si="55">SUM(D150:D154)</f>
        <v>14</v>
      </c>
      <c r="E149" s="181">
        <f>SUM(E150:E154)</f>
        <v>14</v>
      </c>
      <c r="F149" s="181">
        <f t="shared" ref="F149:N149" si="56">SUM(F150:F154)</f>
        <v>8</v>
      </c>
      <c r="G149" s="181">
        <f t="shared" si="56"/>
        <v>11</v>
      </c>
      <c r="H149" s="181">
        <f t="shared" si="56"/>
        <v>5</v>
      </c>
      <c r="I149" s="181">
        <f t="shared" si="56"/>
        <v>3</v>
      </c>
      <c r="J149" s="181">
        <f t="shared" si="56"/>
        <v>1</v>
      </c>
      <c r="K149" s="181">
        <f t="shared" si="56"/>
        <v>1</v>
      </c>
      <c r="L149" s="181">
        <f t="shared" si="56"/>
        <v>1</v>
      </c>
      <c r="M149" s="181">
        <f t="shared" si="56"/>
        <v>1</v>
      </c>
      <c r="N149" s="181">
        <f t="shared" si="56"/>
        <v>2</v>
      </c>
    </row>
    <row r="150" spans="1:14">
      <c r="A150" s="182" t="s">
        <v>51</v>
      </c>
      <c r="B150" s="181">
        <f t="shared" si="48"/>
        <v>7</v>
      </c>
      <c r="C150" s="175">
        <v>3</v>
      </c>
      <c r="D150" s="175">
        <v>2</v>
      </c>
      <c r="E150" s="175">
        <v>0</v>
      </c>
      <c r="F150" s="175">
        <v>0</v>
      </c>
      <c r="G150" s="175">
        <v>0</v>
      </c>
      <c r="H150" s="175">
        <v>1</v>
      </c>
      <c r="I150" s="175">
        <v>0</v>
      </c>
      <c r="J150" s="175">
        <v>0</v>
      </c>
      <c r="K150" s="175">
        <v>0</v>
      </c>
      <c r="L150" s="175">
        <v>0</v>
      </c>
      <c r="M150" s="175">
        <v>0</v>
      </c>
      <c r="N150" s="175">
        <v>1</v>
      </c>
    </row>
    <row r="151" spans="1:14">
      <c r="A151" s="182" t="s">
        <v>55</v>
      </c>
      <c r="B151" s="175">
        <f t="shared" si="48"/>
        <v>9</v>
      </c>
      <c r="C151" s="175">
        <v>6</v>
      </c>
      <c r="D151" s="175">
        <v>1</v>
      </c>
      <c r="E151" s="175">
        <v>1</v>
      </c>
      <c r="F151" s="175">
        <v>0</v>
      </c>
      <c r="G151" s="175">
        <v>0</v>
      </c>
      <c r="H151" s="175">
        <v>0</v>
      </c>
      <c r="I151" s="175">
        <v>0</v>
      </c>
      <c r="J151" s="175">
        <v>0</v>
      </c>
      <c r="K151" s="175">
        <v>0</v>
      </c>
      <c r="L151" s="175">
        <v>0</v>
      </c>
      <c r="M151" s="175">
        <v>0</v>
      </c>
      <c r="N151" s="175">
        <v>1</v>
      </c>
    </row>
    <row r="152" spans="1:14">
      <c r="A152" s="182" t="s">
        <v>56</v>
      </c>
      <c r="B152" s="175">
        <f t="shared" si="48"/>
        <v>18</v>
      </c>
      <c r="C152" s="175">
        <v>2</v>
      </c>
      <c r="D152" s="175">
        <v>1</v>
      </c>
      <c r="E152" s="175">
        <v>5</v>
      </c>
      <c r="F152" s="175">
        <v>3</v>
      </c>
      <c r="G152" s="175">
        <v>4</v>
      </c>
      <c r="H152" s="175">
        <v>2</v>
      </c>
      <c r="I152" s="175">
        <v>1</v>
      </c>
      <c r="J152" s="175">
        <v>0</v>
      </c>
      <c r="K152" s="175">
        <v>0</v>
      </c>
      <c r="L152" s="175">
        <v>0</v>
      </c>
      <c r="M152" s="175">
        <v>0</v>
      </c>
      <c r="N152" s="175">
        <v>0</v>
      </c>
    </row>
    <row r="153" spans="1:14">
      <c r="A153" s="182" t="s">
        <v>52</v>
      </c>
      <c r="B153" s="175">
        <f t="shared" si="48"/>
        <v>37</v>
      </c>
      <c r="C153" s="175">
        <v>3</v>
      </c>
      <c r="D153" s="175">
        <v>10</v>
      </c>
      <c r="E153" s="175">
        <v>7</v>
      </c>
      <c r="F153" s="175">
        <v>5</v>
      </c>
      <c r="G153" s="175">
        <v>5</v>
      </c>
      <c r="H153" s="175">
        <v>2</v>
      </c>
      <c r="I153" s="175">
        <v>2</v>
      </c>
      <c r="J153" s="175">
        <v>1</v>
      </c>
      <c r="K153" s="175">
        <v>0</v>
      </c>
      <c r="L153" s="175">
        <v>1</v>
      </c>
      <c r="M153" s="175">
        <v>1</v>
      </c>
      <c r="N153" s="175">
        <v>0</v>
      </c>
    </row>
    <row r="154" spans="1:14">
      <c r="A154" s="182" t="s">
        <v>68</v>
      </c>
      <c r="B154" s="175">
        <f t="shared" si="48"/>
        <v>4</v>
      </c>
      <c r="C154" s="175">
        <v>0</v>
      </c>
      <c r="D154" s="175">
        <v>0</v>
      </c>
      <c r="E154" s="175">
        <v>1</v>
      </c>
      <c r="F154" s="175">
        <v>0</v>
      </c>
      <c r="G154" s="175">
        <v>2</v>
      </c>
      <c r="H154" s="175">
        <v>0</v>
      </c>
      <c r="I154" s="175">
        <v>0</v>
      </c>
      <c r="J154" s="175">
        <v>0</v>
      </c>
      <c r="K154" s="175">
        <v>1</v>
      </c>
      <c r="L154" s="175">
        <v>0</v>
      </c>
      <c r="M154" s="175">
        <v>0</v>
      </c>
      <c r="N154" s="175">
        <v>0</v>
      </c>
    </row>
    <row r="155" spans="1:14" s="181" customFormat="1">
      <c r="A155" s="183" t="s">
        <v>65</v>
      </c>
      <c r="B155" s="181">
        <f t="shared" si="48"/>
        <v>2</v>
      </c>
      <c r="C155" s="181">
        <f t="shared" ref="C155:N155" si="57">SUM(C156:C156)</f>
        <v>2</v>
      </c>
      <c r="D155" s="181">
        <f t="shared" si="57"/>
        <v>0</v>
      </c>
      <c r="E155" s="181">
        <f t="shared" si="57"/>
        <v>0</v>
      </c>
      <c r="F155" s="181">
        <f t="shared" si="57"/>
        <v>0</v>
      </c>
      <c r="G155" s="181">
        <f t="shared" si="57"/>
        <v>0</v>
      </c>
      <c r="H155" s="181">
        <f t="shared" si="57"/>
        <v>0</v>
      </c>
      <c r="I155" s="181">
        <f t="shared" si="57"/>
        <v>0</v>
      </c>
      <c r="J155" s="181">
        <f t="shared" si="57"/>
        <v>0</v>
      </c>
      <c r="K155" s="181">
        <f t="shared" si="57"/>
        <v>0</v>
      </c>
      <c r="L155" s="181">
        <f t="shared" si="57"/>
        <v>0</v>
      </c>
      <c r="M155" s="181">
        <f t="shared" si="57"/>
        <v>0</v>
      </c>
      <c r="N155" s="181">
        <f t="shared" si="57"/>
        <v>0</v>
      </c>
    </row>
    <row r="156" spans="1:14">
      <c r="A156" s="182" t="s">
        <v>52</v>
      </c>
      <c r="B156" s="175">
        <f t="shared" si="48"/>
        <v>2</v>
      </c>
      <c r="C156" s="175">
        <v>2</v>
      </c>
      <c r="D156" s="175">
        <v>0</v>
      </c>
      <c r="E156" s="175">
        <v>0</v>
      </c>
      <c r="F156" s="175">
        <v>0</v>
      </c>
      <c r="G156" s="175">
        <v>0</v>
      </c>
      <c r="H156" s="175">
        <v>0</v>
      </c>
      <c r="I156" s="175">
        <v>0</v>
      </c>
      <c r="J156" s="175">
        <v>0</v>
      </c>
      <c r="K156" s="175">
        <v>0</v>
      </c>
      <c r="L156" s="175">
        <v>0</v>
      </c>
      <c r="M156" s="175">
        <v>0</v>
      </c>
      <c r="N156" s="175">
        <v>0</v>
      </c>
    </row>
    <row r="157" spans="1:14" s="181" customFormat="1">
      <c r="A157" s="30" t="s">
        <v>241</v>
      </c>
      <c r="B157" s="181">
        <f t="shared" si="48"/>
        <v>2</v>
      </c>
      <c r="C157" s="181">
        <f>SUM(C158)</f>
        <v>0</v>
      </c>
      <c r="D157" s="181">
        <f t="shared" ref="D157:N157" si="58">SUM(D158)</f>
        <v>0</v>
      </c>
      <c r="E157" s="181">
        <f t="shared" si="58"/>
        <v>0</v>
      </c>
      <c r="F157" s="181">
        <f t="shared" si="58"/>
        <v>0</v>
      </c>
      <c r="G157" s="181">
        <f t="shared" si="58"/>
        <v>0</v>
      </c>
      <c r="H157" s="181">
        <f t="shared" si="58"/>
        <v>0</v>
      </c>
      <c r="I157" s="181">
        <f t="shared" si="58"/>
        <v>2</v>
      </c>
      <c r="J157" s="181">
        <f t="shared" si="58"/>
        <v>0</v>
      </c>
      <c r="K157" s="181">
        <f t="shared" si="58"/>
        <v>0</v>
      </c>
      <c r="L157" s="181">
        <f t="shared" si="58"/>
        <v>0</v>
      </c>
      <c r="M157" s="181">
        <f t="shared" si="58"/>
        <v>0</v>
      </c>
      <c r="N157" s="181">
        <f t="shared" si="58"/>
        <v>0</v>
      </c>
    </row>
    <row r="158" spans="1:14">
      <c r="A158" s="182" t="s">
        <v>51</v>
      </c>
      <c r="B158" s="175">
        <f t="shared" si="48"/>
        <v>2</v>
      </c>
      <c r="C158" s="175">
        <v>0</v>
      </c>
      <c r="D158" s="175">
        <v>0</v>
      </c>
      <c r="E158" s="175">
        <v>0</v>
      </c>
      <c r="F158" s="175">
        <v>0</v>
      </c>
      <c r="G158" s="175">
        <v>0</v>
      </c>
      <c r="H158" s="175">
        <v>0</v>
      </c>
      <c r="I158" s="175">
        <v>2</v>
      </c>
      <c r="J158" s="175">
        <v>0</v>
      </c>
      <c r="K158" s="175">
        <v>0</v>
      </c>
      <c r="L158" s="175">
        <v>0</v>
      </c>
      <c r="M158" s="175">
        <v>0</v>
      </c>
      <c r="N158" s="175">
        <v>0</v>
      </c>
    </row>
    <row r="159" spans="1:14" s="181" customFormat="1">
      <c r="A159" s="30" t="s">
        <v>17</v>
      </c>
      <c r="B159" s="181">
        <f t="shared" si="48"/>
        <v>1</v>
      </c>
      <c r="C159" s="181">
        <f>SUM(C160)</f>
        <v>0</v>
      </c>
      <c r="D159" s="181">
        <f t="shared" ref="D159:N159" si="59">SUM(D160)</f>
        <v>0</v>
      </c>
      <c r="E159" s="181">
        <f t="shared" si="59"/>
        <v>0</v>
      </c>
      <c r="F159" s="181">
        <f t="shared" si="59"/>
        <v>0</v>
      </c>
      <c r="G159" s="181">
        <f t="shared" si="59"/>
        <v>1</v>
      </c>
      <c r="H159" s="181">
        <f t="shared" si="59"/>
        <v>0</v>
      </c>
      <c r="I159" s="181">
        <f t="shared" si="59"/>
        <v>0</v>
      </c>
      <c r="J159" s="181">
        <f t="shared" si="59"/>
        <v>0</v>
      </c>
      <c r="K159" s="181">
        <f t="shared" si="59"/>
        <v>0</v>
      </c>
      <c r="L159" s="181">
        <f t="shared" si="59"/>
        <v>0</v>
      </c>
      <c r="M159" s="181">
        <f t="shared" si="59"/>
        <v>0</v>
      </c>
      <c r="N159" s="181">
        <f t="shared" si="59"/>
        <v>0</v>
      </c>
    </row>
    <row r="160" spans="1:14">
      <c r="A160" s="182" t="s">
        <v>54</v>
      </c>
      <c r="B160" s="175">
        <f t="shared" si="48"/>
        <v>1</v>
      </c>
      <c r="C160" s="175">
        <v>0</v>
      </c>
      <c r="D160" s="175">
        <v>0</v>
      </c>
      <c r="E160" s="175">
        <v>0</v>
      </c>
      <c r="F160" s="175">
        <v>0</v>
      </c>
      <c r="G160" s="175">
        <v>1</v>
      </c>
      <c r="H160" s="175">
        <v>0</v>
      </c>
      <c r="I160" s="175">
        <v>0</v>
      </c>
      <c r="J160" s="175">
        <v>0</v>
      </c>
      <c r="K160" s="175">
        <v>0</v>
      </c>
      <c r="L160" s="175">
        <v>0</v>
      </c>
      <c r="M160" s="175">
        <v>0</v>
      </c>
      <c r="N160" s="175">
        <v>0</v>
      </c>
    </row>
    <row r="161" spans="1:14" s="181" customFormat="1">
      <c r="A161" s="30" t="s">
        <v>242</v>
      </c>
      <c r="B161" s="181">
        <f t="shared" si="48"/>
        <v>1</v>
      </c>
      <c r="C161" s="181">
        <f>SUM(C162)</f>
        <v>0</v>
      </c>
      <c r="D161" s="181">
        <f t="shared" ref="D161:N161" si="60">SUM(D162)</f>
        <v>0</v>
      </c>
      <c r="E161" s="181">
        <f t="shared" si="60"/>
        <v>0</v>
      </c>
      <c r="F161" s="181">
        <f t="shared" si="60"/>
        <v>0</v>
      </c>
      <c r="G161" s="181">
        <f t="shared" si="60"/>
        <v>0</v>
      </c>
      <c r="H161" s="181">
        <f t="shared" si="60"/>
        <v>1</v>
      </c>
      <c r="I161" s="181">
        <f t="shared" si="60"/>
        <v>0</v>
      </c>
      <c r="J161" s="181">
        <f t="shared" si="60"/>
        <v>0</v>
      </c>
      <c r="K161" s="181">
        <f t="shared" si="60"/>
        <v>0</v>
      </c>
      <c r="L161" s="181">
        <f t="shared" si="60"/>
        <v>0</v>
      </c>
      <c r="M161" s="181">
        <f t="shared" si="60"/>
        <v>0</v>
      </c>
      <c r="N161" s="181">
        <f t="shared" si="60"/>
        <v>0</v>
      </c>
    </row>
    <row r="162" spans="1:14">
      <c r="A162" s="182" t="s">
        <v>51</v>
      </c>
      <c r="B162" s="175">
        <f t="shared" si="48"/>
        <v>1</v>
      </c>
      <c r="C162" s="175">
        <v>0</v>
      </c>
      <c r="D162" s="175">
        <v>0</v>
      </c>
      <c r="E162" s="175">
        <v>0</v>
      </c>
      <c r="F162" s="175">
        <v>0</v>
      </c>
      <c r="G162" s="175">
        <v>0</v>
      </c>
      <c r="H162" s="175">
        <v>1</v>
      </c>
      <c r="I162" s="175">
        <v>0</v>
      </c>
      <c r="J162" s="175">
        <v>0</v>
      </c>
      <c r="K162" s="175">
        <v>0</v>
      </c>
      <c r="L162" s="175">
        <v>0</v>
      </c>
      <c r="M162" s="175">
        <v>0</v>
      </c>
      <c r="N162" s="175">
        <v>0</v>
      </c>
    </row>
    <row r="163" spans="1:14" s="181" customFormat="1">
      <c r="A163" s="181" t="s">
        <v>18</v>
      </c>
      <c r="B163" s="181">
        <f t="shared" si="48"/>
        <v>10</v>
      </c>
      <c r="C163" s="181">
        <f>SUM(C164:C166)</f>
        <v>2</v>
      </c>
      <c r="D163" s="181">
        <f t="shared" ref="D163:N163" si="61">SUM(D164:D166)</f>
        <v>1</v>
      </c>
      <c r="E163" s="181">
        <f t="shared" si="61"/>
        <v>0</v>
      </c>
      <c r="F163" s="181">
        <f t="shared" si="61"/>
        <v>0</v>
      </c>
      <c r="G163" s="181">
        <f t="shared" si="61"/>
        <v>2</v>
      </c>
      <c r="H163" s="181">
        <f t="shared" si="61"/>
        <v>1</v>
      </c>
      <c r="I163" s="181">
        <f t="shared" si="61"/>
        <v>2</v>
      </c>
      <c r="J163" s="181">
        <f t="shared" si="61"/>
        <v>0</v>
      </c>
      <c r="K163" s="181">
        <f t="shared" si="61"/>
        <v>0</v>
      </c>
      <c r="L163" s="181">
        <f t="shared" si="61"/>
        <v>1</v>
      </c>
      <c r="M163" s="181">
        <f t="shared" si="61"/>
        <v>1</v>
      </c>
      <c r="N163" s="181">
        <f t="shared" si="61"/>
        <v>0</v>
      </c>
    </row>
    <row r="164" spans="1:14" s="181" customFormat="1">
      <c r="A164" s="182" t="s">
        <v>54</v>
      </c>
      <c r="B164" s="175">
        <f t="shared" si="48"/>
        <v>1</v>
      </c>
      <c r="C164" s="175">
        <v>0</v>
      </c>
      <c r="D164" s="175">
        <v>0</v>
      </c>
      <c r="E164" s="175">
        <v>0</v>
      </c>
      <c r="F164" s="175">
        <v>0</v>
      </c>
      <c r="G164" s="175">
        <v>0</v>
      </c>
      <c r="H164" s="175">
        <v>1</v>
      </c>
      <c r="I164" s="175">
        <v>0</v>
      </c>
      <c r="J164" s="175">
        <v>0</v>
      </c>
      <c r="K164" s="175">
        <v>0</v>
      </c>
      <c r="L164" s="175">
        <v>0</v>
      </c>
      <c r="M164" s="175">
        <v>0</v>
      </c>
      <c r="N164" s="175">
        <v>0</v>
      </c>
    </row>
    <row r="165" spans="1:14">
      <c r="A165" s="182" t="s">
        <v>56</v>
      </c>
      <c r="B165" s="175">
        <f t="shared" si="48"/>
        <v>8</v>
      </c>
      <c r="C165" s="175">
        <v>1</v>
      </c>
      <c r="D165" s="175">
        <v>1</v>
      </c>
      <c r="E165" s="175">
        <v>0</v>
      </c>
      <c r="F165" s="175">
        <v>0</v>
      </c>
      <c r="G165" s="175">
        <v>2</v>
      </c>
      <c r="H165" s="175">
        <v>0</v>
      </c>
      <c r="I165" s="175">
        <v>2</v>
      </c>
      <c r="J165" s="175">
        <v>0</v>
      </c>
      <c r="K165" s="175">
        <v>0</v>
      </c>
      <c r="L165" s="175">
        <v>1</v>
      </c>
      <c r="M165" s="175">
        <v>1</v>
      </c>
      <c r="N165" s="175">
        <v>0</v>
      </c>
    </row>
    <row r="166" spans="1:14">
      <c r="A166" s="182" t="s">
        <v>52</v>
      </c>
      <c r="B166" s="175">
        <f t="shared" si="48"/>
        <v>1</v>
      </c>
      <c r="C166" s="175">
        <v>1</v>
      </c>
      <c r="D166" s="175">
        <v>0</v>
      </c>
      <c r="E166" s="175">
        <v>0</v>
      </c>
      <c r="F166" s="175">
        <v>0</v>
      </c>
      <c r="G166" s="175">
        <v>0</v>
      </c>
      <c r="H166" s="175">
        <v>0</v>
      </c>
      <c r="I166" s="175">
        <v>0</v>
      </c>
      <c r="J166" s="175">
        <v>0</v>
      </c>
      <c r="K166" s="175">
        <v>0</v>
      </c>
      <c r="L166" s="175">
        <v>0</v>
      </c>
      <c r="M166" s="175">
        <v>0</v>
      </c>
      <c r="N166" s="175">
        <v>0</v>
      </c>
    </row>
    <row r="167" spans="1:14" s="181" customFormat="1">
      <c r="A167" s="30" t="s">
        <v>287</v>
      </c>
      <c r="B167" s="181">
        <f t="shared" si="48"/>
        <v>9</v>
      </c>
      <c r="C167" s="181">
        <f>SUM(C168)</f>
        <v>0</v>
      </c>
      <c r="D167" s="181">
        <f t="shared" ref="D167:N167" si="62">SUM(D168)</f>
        <v>0</v>
      </c>
      <c r="E167" s="181">
        <f t="shared" si="62"/>
        <v>1</v>
      </c>
      <c r="F167" s="181">
        <f t="shared" si="62"/>
        <v>0</v>
      </c>
      <c r="G167" s="181">
        <f t="shared" si="62"/>
        <v>1</v>
      </c>
      <c r="H167" s="181">
        <f t="shared" si="62"/>
        <v>1</v>
      </c>
      <c r="I167" s="181">
        <f t="shared" si="62"/>
        <v>1</v>
      </c>
      <c r="J167" s="181">
        <f t="shared" si="62"/>
        <v>0</v>
      </c>
      <c r="K167" s="181">
        <f t="shared" si="62"/>
        <v>2</v>
      </c>
      <c r="L167" s="181">
        <f t="shared" si="62"/>
        <v>2</v>
      </c>
      <c r="M167" s="181">
        <f t="shared" si="62"/>
        <v>0</v>
      </c>
      <c r="N167" s="181">
        <f t="shared" si="62"/>
        <v>1</v>
      </c>
    </row>
    <row r="168" spans="1:14">
      <c r="A168" s="182" t="s">
        <v>51</v>
      </c>
      <c r="B168" s="175">
        <f t="shared" si="48"/>
        <v>9</v>
      </c>
      <c r="C168" s="175">
        <v>0</v>
      </c>
      <c r="D168" s="175">
        <v>0</v>
      </c>
      <c r="E168" s="175">
        <v>1</v>
      </c>
      <c r="F168" s="175">
        <v>0</v>
      </c>
      <c r="G168" s="175">
        <v>1</v>
      </c>
      <c r="H168" s="175">
        <v>1</v>
      </c>
      <c r="I168" s="175">
        <v>1</v>
      </c>
      <c r="J168" s="175">
        <v>0</v>
      </c>
      <c r="K168" s="175">
        <v>2</v>
      </c>
      <c r="L168" s="175">
        <v>2</v>
      </c>
      <c r="M168" s="175">
        <v>0</v>
      </c>
      <c r="N168" s="175">
        <v>1</v>
      </c>
    </row>
    <row r="169" spans="1:14" s="181" customFormat="1">
      <c r="A169" s="30" t="s">
        <v>243</v>
      </c>
      <c r="B169" s="181">
        <f t="shared" si="48"/>
        <v>2</v>
      </c>
      <c r="C169" s="181">
        <f>SUM(C170:C171)</f>
        <v>0</v>
      </c>
      <c r="D169" s="181">
        <f t="shared" ref="D169:E169" si="63">SUM(D170:D171)</f>
        <v>0</v>
      </c>
      <c r="E169" s="181">
        <f t="shared" si="63"/>
        <v>0</v>
      </c>
      <c r="F169" s="181">
        <f t="shared" ref="F169" si="64">SUM(F170:F171)</f>
        <v>0</v>
      </c>
      <c r="G169" s="181">
        <f t="shared" ref="G169" si="65">SUM(G170:G171)</f>
        <v>0</v>
      </c>
      <c r="H169" s="181">
        <f t="shared" ref="H169" si="66">SUM(H170:H171)</f>
        <v>2</v>
      </c>
      <c r="I169" s="181">
        <f t="shared" ref="I169:J169" si="67">SUM(I170:I171)</f>
        <v>0</v>
      </c>
      <c r="J169" s="181">
        <f t="shared" si="67"/>
        <v>0</v>
      </c>
      <c r="K169" s="181">
        <f t="shared" ref="K169:N169" si="68">SUM(K170:K171)</f>
        <v>0</v>
      </c>
      <c r="L169" s="181">
        <f t="shared" si="68"/>
        <v>0</v>
      </c>
      <c r="M169" s="181">
        <f t="shared" si="68"/>
        <v>0</v>
      </c>
      <c r="N169" s="181">
        <f t="shared" si="68"/>
        <v>0</v>
      </c>
    </row>
    <row r="170" spans="1:14">
      <c r="A170" s="182" t="s">
        <v>51</v>
      </c>
      <c r="B170" s="175">
        <f t="shared" si="48"/>
        <v>1</v>
      </c>
      <c r="C170" s="175">
        <v>0</v>
      </c>
      <c r="D170" s="175">
        <v>0</v>
      </c>
      <c r="E170" s="175">
        <v>0</v>
      </c>
      <c r="F170" s="175">
        <v>0</v>
      </c>
      <c r="G170" s="175">
        <v>0</v>
      </c>
      <c r="H170" s="175">
        <v>1</v>
      </c>
      <c r="I170" s="175">
        <v>0</v>
      </c>
      <c r="J170" s="175">
        <v>0</v>
      </c>
      <c r="K170" s="175">
        <v>0</v>
      </c>
      <c r="L170" s="175">
        <v>0</v>
      </c>
      <c r="M170" s="175">
        <v>0</v>
      </c>
      <c r="N170" s="175">
        <v>0</v>
      </c>
    </row>
    <row r="171" spans="1:14">
      <c r="A171" s="182" t="s">
        <v>52</v>
      </c>
      <c r="B171" s="175">
        <f t="shared" si="48"/>
        <v>1</v>
      </c>
      <c r="C171" s="175">
        <v>0</v>
      </c>
      <c r="D171" s="175">
        <v>0</v>
      </c>
      <c r="E171" s="175">
        <v>0</v>
      </c>
      <c r="F171" s="175">
        <v>0</v>
      </c>
      <c r="G171" s="175">
        <v>0</v>
      </c>
      <c r="H171" s="175">
        <v>1</v>
      </c>
      <c r="I171" s="175">
        <v>0</v>
      </c>
      <c r="J171" s="175">
        <v>0</v>
      </c>
      <c r="K171" s="175">
        <v>0</v>
      </c>
      <c r="L171" s="175">
        <v>0</v>
      </c>
      <c r="M171" s="175">
        <v>0</v>
      </c>
      <c r="N171" s="175">
        <v>0</v>
      </c>
    </row>
    <row r="172" spans="1:14" s="181" customFormat="1">
      <c r="A172" s="181" t="s">
        <v>96</v>
      </c>
      <c r="B172" s="181">
        <f t="shared" si="48"/>
        <v>35</v>
      </c>
      <c r="C172" s="181">
        <f>SUM(C173:C174)</f>
        <v>0</v>
      </c>
      <c r="D172" s="181">
        <f t="shared" ref="D172:E172" si="69">SUM(D173:D174)</f>
        <v>1</v>
      </c>
      <c r="E172" s="181">
        <f t="shared" si="69"/>
        <v>3</v>
      </c>
      <c r="F172" s="181">
        <f t="shared" ref="F172" si="70">SUM(F173:F174)</f>
        <v>2</v>
      </c>
      <c r="G172" s="181">
        <f t="shared" ref="G172" si="71">SUM(G173:G174)</f>
        <v>8</v>
      </c>
      <c r="H172" s="181">
        <f t="shared" ref="H172" si="72">SUM(H173:H174)</f>
        <v>7</v>
      </c>
      <c r="I172" s="181">
        <f t="shared" ref="I172:J172" si="73">SUM(I173:I174)</f>
        <v>7</v>
      </c>
      <c r="J172" s="181">
        <f t="shared" si="73"/>
        <v>6</v>
      </c>
      <c r="K172" s="181">
        <f t="shared" ref="K172:N172" si="74">SUM(K173:K174)</f>
        <v>0</v>
      </c>
      <c r="L172" s="181">
        <f t="shared" si="74"/>
        <v>0</v>
      </c>
      <c r="M172" s="181">
        <f t="shared" si="74"/>
        <v>1</v>
      </c>
      <c r="N172" s="181">
        <f t="shared" si="74"/>
        <v>0</v>
      </c>
    </row>
    <row r="173" spans="1:14">
      <c r="A173" s="182" t="s">
        <v>51</v>
      </c>
      <c r="B173" s="175">
        <f t="shared" si="48"/>
        <v>34</v>
      </c>
      <c r="C173" s="175">
        <v>0</v>
      </c>
      <c r="D173" s="175">
        <v>1</v>
      </c>
      <c r="E173" s="175">
        <v>3</v>
      </c>
      <c r="F173" s="175">
        <v>2</v>
      </c>
      <c r="G173" s="175">
        <v>7</v>
      </c>
      <c r="H173" s="175">
        <v>7</v>
      </c>
      <c r="I173" s="175">
        <v>7</v>
      </c>
      <c r="J173" s="175">
        <v>6</v>
      </c>
      <c r="K173" s="175">
        <v>0</v>
      </c>
      <c r="L173" s="175">
        <v>0</v>
      </c>
      <c r="M173" s="175">
        <v>1</v>
      </c>
      <c r="N173" s="175">
        <v>0</v>
      </c>
    </row>
    <row r="174" spans="1:14">
      <c r="A174" s="182" t="s">
        <v>54</v>
      </c>
      <c r="B174" s="175">
        <f t="shared" si="48"/>
        <v>1</v>
      </c>
      <c r="C174" s="175">
        <v>0</v>
      </c>
      <c r="D174" s="175">
        <v>0</v>
      </c>
      <c r="E174" s="175">
        <v>0</v>
      </c>
      <c r="F174" s="175">
        <v>0</v>
      </c>
      <c r="G174" s="175">
        <v>1</v>
      </c>
      <c r="H174" s="175">
        <v>0</v>
      </c>
      <c r="I174" s="175">
        <v>0</v>
      </c>
      <c r="J174" s="175">
        <v>0</v>
      </c>
      <c r="K174" s="175">
        <v>0</v>
      </c>
      <c r="L174" s="175">
        <v>0</v>
      </c>
      <c r="M174" s="175">
        <v>0</v>
      </c>
      <c r="N174" s="175">
        <v>0</v>
      </c>
    </row>
    <row r="175" spans="1:14" s="181" customFormat="1">
      <c r="A175" s="30" t="s">
        <v>97</v>
      </c>
      <c r="B175" s="181">
        <f t="shared" si="48"/>
        <v>14</v>
      </c>
      <c r="C175" s="181">
        <f>SUM(C176)</f>
        <v>0</v>
      </c>
      <c r="D175" s="181">
        <f t="shared" ref="D175:N175" si="75">SUM(D176)</f>
        <v>0</v>
      </c>
      <c r="E175" s="181">
        <f t="shared" si="75"/>
        <v>0</v>
      </c>
      <c r="F175" s="181">
        <f t="shared" si="75"/>
        <v>0</v>
      </c>
      <c r="G175" s="181">
        <f t="shared" si="75"/>
        <v>0</v>
      </c>
      <c r="H175" s="181">
        <f t="shared" si="75"/>
        <v>0</v>
      </c>
      <c r="I175" s="181">
        <f t="shared" si="75"/>
        <v>1</v>
      </c>
      <c r="J175" s="181">
        <f t="shared" si="75"/>
        <v>5</v>
      </c>
      <c r="K175" s="181">
        <f t="shared" si="75"/>
        <v>0</v>
      </c>
      <c r="L175" s="181">
        <f t="shared" si="75"/>
        <v>2</v>
      </c>
      <c r="M175" s="181">
        <f t="shared" si="75"/>
        <v>4</v>
      </c>
      <c r="N175" s="181">
        <f t="shared" si="75"/>
        <v>2</v>
      </c>
    </row>
    <row r="176" spans="1:14">
      <c r="A176" s="182" t="s">
        <v>56</v>
      </c>
      <c r="B176" s="175">
        <f t="shared" si="48"/>
        <v>14</v>
      </c>
      <c r="C176" s="175">
        <v>0</v>
      </c>
      <c r="D176" s="175">
        <v>0</v>
      </c>
      <c r="E176" s="175">
        <v>0</v>
      </c>
      <c r="F176" s="175">
        <v>0</v>
      </c>
      <c r="G176" s="175">
        <v>0</v>
      </c>
      <c r="H176" s="175">
        <v>0</v>
      </c>
      <c r="I176" s="175">
        <v>1</v>
      </c>
      <c r="J176" s="175">
        <v>5</v>
      </c>
      <c r="K176" s="175">
        <v>0</v>
      </c>
      <c r="L176" s="175">
        <v>2</v>
      </c>
      <c r="M176" s="175">
        <v>4</v>
      </c>
      <c r="N176" s="175">
        <v>2</v>
      </c>
    </row>
    <row r="177" spans="1:14" s="181" customFormat="1">
      <c r="A177" s="30" t="s">
        <v>100</v>
      </c>
      <c r="B177" s="181">
        <f t="shared" si="48"/>
        <v>1</v>
      </c>
      <c r="C177" s="181">
        <f>SUM(C178)</f>
        <v>0</v>
      </c>
      <c r="D177" s="181">
        <f t="shared" ref="D177:E177" si="76">SUM(D178)</f>
        <v>0</v>
      </c>
      <c r="E177" s="181">
        <f t="shared" si="76"/>
        <v>0</v>
      </c>
      <c r="F177" s="181">
        <f t="shared" ref="F177" si="77">SUM(F178)</f>
        <v>0</v>
      </c>
      <c r="G177" s="181">
        <f t="shared" ref="G177" si="78">SUM(G178)</f>
        <v>0</v>
      </c>
      <c r="H177" s="181">
        <f t="shared" ref="H177" si="79">SUM(H178)</f>
        <v>1</v>
      </c>
      <c r="I177" s="181">
        <f t="shared" ref="I177:J177" si="80">SUM(I178)</f>
        <v>0</v>
      </c>
      <c r="J177" s="181">
        <f t="shared" si="80"/>
        <v>0</v>
      </c>
      <c r="K177" s="181">
        <f t="shared" ref="K177:N177" si="81">SUM(K178)</f>
        <v>0</v>
      </c>
      <c r="L177" s="181">
        <f t="shared" si="81"/>
        <v>0</v>
      </c>
      <c r="M177" s="181">
        <f t="shared" si="81"/>
        <v>0</v>
      </c>
      <c r="N177" s="181">
        <f t="shared" si="81"/>
        <v>0</v>
      </c>
    </row>
    <row r="178" spans="1:14">
      <c r="A178" s="182" t="s">
        <v>51</v>
      </c>
      <c r="B178" s="175">
        <f t="shared" si="48"/>
        <v>1</v>
      </c>
      <c r="C178" s="175">
        <v>0</v>
      </c>
      <c r="D178" s="175">
        <v>0</v>
      </c>
      <c r="E178" s="175">
        <v>0</v>
      </c>
      <c r="F178" s="175">
        <v>0</v>
      </c>
      <c r="G178" s="175">
        <v>0</v>
      </c>
      <c r="H178" s="175">
        <v>1</v>
      </c>
      <c r="I178" s="175">
        <v>0</v>
      </c>
      <c r="J178" s="175">
        <v>0</v>
      </c>
      <c r="K178" s="175">
        <v>0</v>
      </c>
      <c r="L178" s="175">
        <v>0</v>
      </c>
      <c r="M178" s="175">
        <v>0</v>
      </c>
      <c r="N178" s="175">
        <v>0</v>
      </c>
    </row>
    <row r="179" spans="1:14" s="181" customFormat="1">
      <c r="A179" s="181" t="s">
        <v>178</v>
      </c>
      <c r="B179" s="181">
        <f t="shared" si="48"/>
        <v>9</v>
      </c>
      <c r="C179" s="181">
        <f>SUM(C180:C182)</f>
        <v>1</v>
      </c>
      <c r="D179" s="181">
        <f t="shared" ref="D179:E179" si="82">SUM(D180:D182)</f>
        <v>0</v>
      </c>
      <c r="E179" s="181">
        <f t="shared" si="82"/>
        <v>0</v>
      </c>
      <c r="F179" s="181">
        <f>SUM(F180:F182)</f>
        <v>2</v>
      </c>
      <c r="G179" s="181">
        <f t="shared" ref="G179" si="83">SUM(G180:G182)</f>
        <v>0</v>
      </c>
      <c r="H179" s="181">
        <f t="shared" ref="H179" si="84">SUM(H180:H182)</f>
        <v>1</v>
      </c>
      <c r="I179" s="181">
        <f t="shared" ref="I179:J179" si="85">SUM(I180:I182)</f>
        <v>0</v>
      </c>
      <c r="J179" s="181">
        <f t="shared" si="85"/>
        <v>0</v>
      </c>
      <c r="K179" s="181">
        <f t="shared" ref="K179:N179" si="86">SUM(K180:K182)</f>
        <v>0</v>
      </c>
      <c r="L179" s="181">
        <f t="shared" si="86"/>
        <v>4</v>
      </c>
      <c r="M179" s="181">
        <f t="shared" si="86"/>
        <v>0</v>
      </c>
      <c r="N179" s="181">
        <f t="shared" si="86"/>
        <v>1</v>
      </c>
    </row>
    <row r="180" spans="1:14" s="181" customFormat="1">
      <c r="A180" s="182" t="s">
        <v>51</v>
      </c>
      <c r="B180" s="175">
        <f t="shared" si="48"/>
        <v>3</v>
      </c>
      <c r="C180" s="175">
        <v>0</v>
      </c>
      <c r="D180" s="175">
        <v>0</v>
      </c>
      <c r="E180" s="175">
        <v>0</v>
      </c>
      <c r="F180" s="175">
        <v>0</v>
      </c>
      <c r="G180" s="175">
        <v>0</v>
      </c>
      <c r="H180" s="175">
        <v>1</v>
      </c>
      <c r="I180" s="175">
        <v>0</v>
      </c>
      <c r="J180" s="175">
        <v>0</v>
      </c>
      <c r="K180" s="175">
        <v>0</v>
      </c>
      <c r="L180" s="175">
        <v>1</v>
      </c>
      <c r="M180" s="175">
        <v>0</v>
      </c>
      <c r="N180" s="175">
        <v>1</v>
      </c>
    </row>
    <row r="181" spans="1:14">
      <c r="A181" s="182" t="s">
        <v>54</v>
      </c>
      <c r="B181" s="175">
        <f t="shared" si="48"/>
        <v>2</v>
      </c>
      <c r="C181" s="175">
        <v>1</v>
      </c>
      <c r="D181" s="175">
        <v>0</v>
      </c>
      <c r="E181" s="175">
        <v>0</v>
      </c>
      <c r="F181" s="175">
        <v>1</v>
      </c>
      <c r="G181" s="175">
        <v>0</v>
      </c>
      <c r="H181" s="175">
        <v>0</v>
      </c>
      <c r="I181" s="175">
        <v>0</v>
      </c>
      <c r="J181" s="175">
        <v>0</v>
      </c>
      <c r="K181" s="175">
        <v>0</v>
      </c>
      <c r="L181" s="175">
        <v>0</v>
      </c>
      <c r="M181" s="175">
        <v>0</v>
      </c>
      <c r="N181" s="175">
        <v>0</v>
      </c>
    </row>
    <row r="182" spans="1:14">
      <c r="A182" s="182" t="s">
        <v>56</v>
      </c>
      <c r="B182" s="175">
        <f t="shared" si="48"/>
        <v>4</v>
      </c>
      <c r="C182" s="175">
        <v>0</v>
      </c>
      <c r="D182" s="175">
        <v>0</v>
      </c>
      <c r="E182" s="175">
        <v>0</v>
      </c>
      <c r="F182" s="175">
        <v>1</v>
      </c>
      <c r="G182" s="175">
        <v>0</v>
      </c>
      <c r="H182" s="175">
        <v>0</v>
      </c>
      <c r="I182" s="175">
        <v>0</v>
      </c>
      <c r="J182" s="175">
        <v>0</v>
      </c>
      <c r="K182" s="175">
        <v>0</v>
      </c>
      <c r="L182" s="175">
        <v>3</v>
      </c>
      <c r="M182" s="175">
        <v>0</v>
      </c>
      <c r="N182" s="175">
        <v>0</v>
      </c>
    </row>
    <row r="183" spans="1:14" s="181" customFormat="1">
      <c r="A183" s="181" t="s">
        <v>20</v>
      </c>
      <c r="B183" s="181">
        <f t="shared" si="48"/>
        <v>31</v>
      </c>
      <c r="C183" s="181">
        <f>SUM(C184:C187)</f>
        <v>1</v>
      </c>
      <c r="D183" s="181">
        <f t="shared" ref="D183:E183" si="87">SUM(D184:D187)</f>
        <v>4</v>
      </c>
      <c r="E183" s="181">
        <f t="shared" si="87"/>
        <v>2</v>
      </c>
      <c r="F183" s="181">
        <f t="shared" ref="F183" si="88">SUM(F184:F187)</f>
        <v>4</v>
      </c>
      <c r="G183" s="181">
        <f t="shared" ref="G183" si="89">SUM(G184:G187)</f>
        <v>2</v>
      </c>
      <c r="H183" s="181">
        <f>SUM(H184:H187)</f>
        <v>4</v>
      </c>
      <c r="I183" s="181">
        <f t="shared" ref="I183:J183" si="90">SUM(I184:I187)</f>
        <v>4</v>
      </c>
      <c r="J183" s="181">
        <f t="shared" si="90"/>
        <v>3</v>
      </c>
      <c r="K183" s="181">
        <f t="shared" ref="K183:N183" si="91">SUM(K184:K187)</f>
        <v>0</v>
      </c>
      <c r="L183" s="181">
        <f t="shared" si="91"/>
        <v>4</v>
      </c>
      <c r="M183" s="181">
        <f t="shared" si="91"/>
        <v>2</v>
      </c>
      <c r="N183" s="181">
        <f t="shared" si="91"/>
        <v>1</v>
      </c>
    </row>
    <row r="184" spans="1:14">
      <c r="A184" s="182" t="s">
        <v>53</v>
      </c>
      <c r="B184" s="175">
        <f t="shared" si="48"/>
        <v>10</v>
      </c>
      <c r="C184" s="175">
        <v>0</v>
      </c>
      <c r="D184" s="175">
        <v>1</v>
      </c>
      <c r="E184" s="175">
        <v>1</v>
      </c>
      <c r="F184" s="175">
        <v>1</v>
      </c>
      <c r="G184" s="175">
        <v>1</v>
      </c>
      <c r="H184" s="175">
        <v>0</v>
      </c>
      <c r="I184" s="175">
        <v>2</v>
      </c>
      <c r="J184" s="175">
        <v>1</v>
      </c>
      <c r="K184" s="175">
        <v>0</v>
      </c>
      <c r="L184" s="175">
        <v>2</v>
      </c>
      <c r="M184" s="175">
        <v>1</v>
      </c>
      <c r="N184" s="175">
        <v>0</v>
      </c>
    </row>
    <row r="185" spans="1:14">
      <c r="A185" s="182" t="s">
        <v>51</v>
      </c>
      <c r="B185" s="175">
        <f t="shared" si="48"/>
        <v>6</v>
      </c>
      <c r="C185" s="175">
        <v>0</v>
      </c>
      <c r="D185" s="175">
        <v>0</v>
      </c>
      <c r="E185" s="175">
        <v>0</v>
      </c>
      <c r="F185" s="175">
        <v>1</v>
      </c>
      <c r="G185" s="175">
        <v>0</v>
      </c>
      <c r="H185" s="175">
        <v>4</v>
      </c>
      <c r="I185" s="175">
        <v>0</v>
      </c>
      <c r="J185" s="175">
        <v>0</v>
      </c>
      <c r="K185" s="175">
        <v>0</v>
      </c>
      <c r="L185" s="175">
        <v>0</v>
      </c>
      <c r="M185" s="175">
        <v>0</v>
      </c>
      <c r="N185" s="175">
        <v>1</v>
      </c>
    </row>
    <row r="186" spans="1:14">
      <c r="A186" s="182" t="s">
        <v>63</v>
      </c>
      <c r="B186" s="175">
        <f t="shared" si="48"/>
        <v>14</v>
      </c>
      <c r="C186" s="175">
        <v>1</v>
      </c>
      <c r="D186" s="175">
        <v>2</v>
      </c>
      <c r="E186" s="175">
        <v>1</v>
      </c>
      <c r="F186" s="175">
        <v>2</v>
      </c>
      <c r="G186" s="175">
        <v>1</v>
      </c>
      <c r="H186" s="175">
        <v>0</v>
      </c>
      <c r="I186" s="175">
        <v>2</v>
      </c>
      <c r="J186" s="175">
        <v>2</v>
      </c>
      <c r="K186" s="175">
        <v>0</v>
      </c>
      <c r="L186" s="175">
        <v>2</v>
      </c>
      <c r="M186" s="175">
        <v>1</v>
      </c>
      <c r="N186" s="175">
        <v>0</v>
      </c>
    </row>
    <row r="187" spans="1:14">
      <c r="A187" s="182" t="s">
        <v>56</v>
      </c>
      <c r="B187" s="175">
        <f t="shared" si="48"/>
        <v>1</v>
      </c>
      <c r="C187" s="175">
        <v>0</v>
      </c>
      <c r="D187" s="175">
        <v>1</v>
      </c>
      <c r="E187" s="175">
        <v>0</v>
      </c>
      <c r="F187" s="175">
        <v>0</v>
      </c>
      <c r="G187" s="175">
        <v>0</v>
      </c>
      <c r="H187" s="175">
        <v>0</v>
      </c>
      <c r="I187" s="175">
        <v>0</v>
      </c>
      <c r="J187" s="175">
        <v>0</v>
      </c>
      <c r="K187" s="175">
        <v>0</v>
      </c>
      <c r="L187" s="175">
        <v>0</v>
      </c>
      <c r="M187" s="175">
        <v>0</v>
      </c>
      <c r="N187" s="175">
        <v>0</v>
      </c>
    </row>
    <row r="188" spans="1:14" s="181" customFormat="1">
      <c r="A188" s="181" t="s">
        <v>102</v>
      </c>
      <c r="B188" s="181">
        <f t="shared" si="48"/>
        <v>26</v>
      </c>
      <c r="C188" s="181">
        <f>SUM(C189:C191)</f>
        <v>0</v>
      </c>
      <c r="D188" s="181">
        <f t="shared" ref="D188:N188" si="92">SUM(D189:D191)</f>
        <v>7</v>
      </c>
      <c r="E188" s="181">
        <f t="shared" si="92"/>
        <v>2</v>
      </c>
      <c r="F188" s="181">
        <f t="shared" si="92"/>
        <v>2</v>
      </c>
      <c r="G188" s="181">
        <f t="shared" si="92"/>
        <v>2</v>
      </c>
      <c r="H188" s="181">
        <f t="shared" si="92"/>
        <v>6</v>
      </c>
      <c r="I188" s="181">
        <f t="shared" si="92"/>
        <v>0</v>
      </c>
      <c r="J188" s="181">
        <f t="shared" si="92"/>
        <v>2</v>
      </c>
      <c r="K188" s="181">
        <f t="shared" si="92"/>
        <v>2</v>
      </c>
      <c r="L188" s="181">
        <f t="shared" si="92"/>
        <v>0</v>
      </c>
      <c r="M188" s="181">
        <f t="shared" si="92"/>
        <v>1</v>
      </c>
      <c r="N188" s="181">
        <f t="shared" si="92"/>
        <v>2</v>
      </c>
    </row>
    <row r="189" spans="1:14">
      <c r="A189" s="182" t="s">
        <v>51</v>
      </c>
      <c r="B189" s="175">
        <f t="shared" si="48"/>
        <v>14</v>
      </c>
      <c r="C189" s="175">
        <v>0</v>
      </c>
      <c r="D189" s="175">
        <v>5</v>
      </c>
      <c r="E189" s="175">
        <v>1</v>
      </c>
      <c r="F189" s="175">
        <v>1</v>
      </c>
      <c r="G189" s="175">
        <v>1</v>
      </c>
      <c r="H189" s="175">
        <v>4</v>
      </c>
      <c r="I189" s="175">
        <v>0</v>
      </c>
      <c r="J189" s="175">
        <v>1</v>
      </c>
      <c r="K189" s="175">
        <v>0</v>
      </c>
      <c r="L189" s="175">
        <v>0</v>
      </c>
      <c r="M189" s="175">
        <v>0</v>
      </c>
      <c r="N189" s="175">
        <v>1</v>
      </c>
    </row>
    <row r="190" spans="1:14">
      <c r="A190" s="182" t="s">
        <v>54</v>
      </c>
      <c r="B190" s="175">
        <f t="shared" si="48"/>
        <v>4</v>
      </c>
      <c r="C190" s="175">
        <v>0</v>
      </c>
      <c r="D190" s="175">
        <v>0</v>
      </c>
      <c r="E190" s="175">
        <v>0</v>
      </c>
      <c r="F190" s="175">
        <v>0</v>
      </c>
      <c r="G190" s="175">
        <v>0</v>
      </c>
      <c r="H190" s="175">
        <v>2</v>
      </c>
      <c r="I190" s="175">
        <v>0</v>
      </c>
      <c r="J190" s="175">
        <v>0</v>
      </c>
      <c r="K190" s="175">
        <v>0</v>
      </c>
      <c r="L190" s="175">
        <v>0</v>
      </c>
      <c r="M190" s="175">
        <v>1</v>
      </c>
      <c r="N190" s="175">
        <v>1</v>
      </c>
    </row>
    <row r="191" spans="1:14">
      <c r="A191" s="182" t="s">
        <v>56</v>
      </c>
      <c r="B191" s="175">
        <f t="shared" si="48"/>
        <v>8</v>
      </c>
      <c r="C191" s="175">
        <v>0</v>
      </c>
      <c r="D191" s="175">
        <v>2</v>
      </c>
      <c r="E191" s="175">
        <v>1</v>
      </c>
      <c r="F191" s="175">
        <v>1</v>
      </c>
      <c r="G191" s="175">
        <v>1</v>
      </c>
      <c r="H191" s="175">
        <v>0</v>
      </c>
      <c r="I191" s="175">
        <v>0</v>
      </c>
      <c r="J191" s="175">
        <v>1</v>
      </c>
      <c r="K191" s="175">
        <v>2</v>
      </c>
      <c r="L191" s="175">
        <v>0</v>
      </c>
      <c r="M191" s="175">
        <v>0</v>
      </c>
      <c r="N191" s="175">
        <v>0</v>
      </c>
    </row>
    <row r="192" spans="1:14" s="181" customFormat="1">
      <c r="A192" s="181" t="s">
        <v>329</v>
      </c>
      <c r="B192" s="181">
        <f t="shared" si="48"/>
        <v>3</v>
      </c>
      <c r="C192" s="181">
        <f>SUM(C193:C194)</f>
        <v>0</v>
      </c>
      <c r="D192" s="181">
        <f t="shared" ref="D192:N192" si="93">SUM(D193:D194)</f>
        <v>2</v>
      </c>
      <c r="E192" s="181">
        <f t="shared" si="93"/>
        <v>0</v>
      </c>
      <c r="F192" s="181">
        <f t="shared" si="93"/>
        <v>0</v>
      </c>
      <c r="G192" s="181">
        <f t="shared" si="93"/>
        <v>0</v>
      </c>
      <c r="H192" s="181">
        <f t="shared" si="93"/>
        <v>0</v>
      </c>
      <c r="I192" s="181">
        <f>SUM(I193:I194)</f>
        <v>1</v>
      </c>
      <c r="J192" s="181">
        <f t="shared" si="93"/>
        <v>0</v>
      </c>
      <c r="K192" s="181">
        <f t="shared" si="93"/>
        <v>0</v>
      </c>
      <c r="L192" s="181">
        <f t="shared" si="93"/>
        <v>0</v>
      </c>
      <c r="M192" s="181">
        <f t="shared" si="93"/>
        <v>0</v>
      </c>
      <c r="N192" s="181">
        <f t="shared" si="93"/>
        <v>0</v>
      </c>
    </row>
    <row r="193" spans="1:14">
      <c r="A193" s="182" t="s">
        <v>51</v>
      </c>
      <c r="B193" s="175">
        <f t="shared" si="48"/>
        <v>1</v>
      </c>
      <c r="C193" s="175">
        <v>0</v>
      </c>
      <c r="D193" s="175">
        <v>0</v>
      </c>
      <c r="E193" s="175">
        <v>0</v>
      </c>
      <c r="F193" s="175">
        <v>0</v>
      </c>
      <c r="G193" s="175">
        <v>0</v>
      </c>
      <c r="H193" s="175">
        <v>0</v>
      </c>
      <c r="I193" s="175">
        <v>1</v>
      </c>
      <c r="J193" s="175">
        <v>0</v>
      </c>
      <c r="K193" s="175">
        <v>0</v>
      </c>
      <c r="L193" s="175">
        <v>0</v>
      </c>
      <c r="M193" s="175">
        <v>0</v>
      </c>
      <c r="N193" s="175">
        <v>0</v>
      </c>
    </row>
    <row r="194" spans="1:14">
      <c r="A194" s="182" t="s">
        <v>52</v>
      </c>
      <c r="B194" s="175">
        <f t="shared" si="48"/>
        <v>2</v>
      </c>
      <c r="C194" s="175">
        <v>0</v>
      </c>
      <c r="D194" s="175">
        <v>2</v>
      </c>
      <c r="E194" s="175">
        <v>0</v>
      </c>
      <c r="F194" s="175">
        <v>0</v>
      </c>
      <c r="G194" s="175">
        <v>0</v>
      </c>
      <c r="H194" s="175">
        <v>0</v>
      </c>
      <c r="I194" s="175">
        <v>0</v>
      </c>
      <c r="J194" s="175">
        <v>0</v>
      </c>
      <c r="K194" s="175">
        <v>0</v>
      </c>
      <c r="L194" s="175">
        <v>0</v>
      </c>
      <c r="M194" s="175">
        <v>0</v>
      </c>
      <c r="N194" s="175">
        <v>0</v>
      </c>
    </row>
    <row r="195" spans="1:14" s="181" customFormat="1">
      <c r="A195" s="181" t="s">
        <v>351</v>
      </c>
      <c r="B195" s="181">
        <f t="shared" si="48"/>
        <v>3</v>
      </c>
      <c r="C195" s="181">
        <f>SUM(C196:C197)</f>
        <v>0</v>
      </c>
      <c r="D195" s="181">
        <f t="shared" ref="D195:N195" si="94">SUM(D196:D197)</f>
        <v>1</v>
      </c>
      <c r="E195" s="181">
        <f t="shared" si="94"/>
        <v>0</v>
      </c>
      <c r="F195" s="181">
        <f t="shared" si="94"/>
        <v>0</v>
      </c>
      <c r="G195" s="181">
        <f t="shared" si="94"/>
        <v>0</v>
      </c>
      <c r="H195" s="181">
        <f t="shared" si="94"/>
        <v>0</v>
      </c>
      <c r="I195" s="181">
        <f t="shared" si="94"/>
        <v>0</v>
      </c>
      <c r="J195" s="181">
        <f t="shared" si="94"/>
        <v>2</v>
      </c>
      <c r="K195" s="181">
        <f t="shared" si="94"/>
        <v>0</v>
      </c>
      <c r="L195" s="181">
        <f t="shared" si="94"/>
        <v>0</v>
      </c>
      <c r="M195" s="181">
        <f t="shared" si="94"/>
        <v>0</v>
      </c>
      <c r="N195" s="181">
        <f t="shared" si="94"/>
        <v>0</v>
      </c>
    </row>
    <row r="196" spans="1:14" s="181" customFormat="1">
      <c r="A196" s="182" t="s">
        <v>51</v>
      </c>
      <c r="B196" s="175">
        <f t="shared" si="48"/>
        <v>1</v>
      </c>
      <c r="C196" s="175">
        <v>0</v>
      </c>
      <c r="D196" s="175">
        <v>0</v>
      </c>
      <c r="E196" s="175">
        <v>0</v>
      </c>
      <c r="F196" s="175">
        <v>0</v>
      </c>
      <c r="G196" s="175">
        <v>0</v>
      </c>
      <c r="H196" s="175">
        <v>0</v>
      </c>
      <c r="I196" s="175">
        <v>0</v>
      </c>
      <c r="J196" s="175">
        <v>1</v>
      </c>
      <c r="K196" s="175">
        <v>0</v>
      </c>
      <c r="L196" s="175">
        <v>0</v>
      </c>
      <c r="M196" s="175">
        <v>0</v>
      </c>
      <c r="N196" s="175">
        <v>0</v>
      </c>
    </row>
    <row r="197" spans="1:14">
      <c r="A197" s="182" t="s">
        <v>52</v>
      </c>
      <c r="B197" s="175">
        <f t="shared" ref="B197:B260" si="95">SUM(C197:N197)</f>
        <v>2</v>
      </c>
      <c r="C197" s="175">
        <v>0</v>
      </c>
      <c r="D197" s="175">
        <v>1</v>
      </c>
      <c r="E197" s="175">
        <v>0</v>
      </c>
      <c r="F197" s="175">
        <v>0</v>
      </c>
      <c r="G197" s="175">
        <v>0</v>
      </c>
      <c r="H197" s="175">
        <v>0</v>
      </c>
      <c r="I197" s="175">
        <v>0</v>
      </c>
      <c r="J197" s="175">
        <v>1</v>
      </c>
      <c r="K197" s="175">
        <v>0</v>
      </c>
      <c r="L197" s="175">
        <v>0</v>
      </c>
      <c r="M197" s="175">
        <v>0</v>
      </c>
      <c r="N197" s="175">
        <v>0</v>
      </c>
    </row>
    <row r="198" spans="1:14" s="181" customFormat="1">
      <c r="A198" s="181" t="s">
        <v>342</v>
      </c>
      <c r="B198" s="181">
        <f t="shared" si="95"/>
        <v>10</v>
      </c>
      <c r="C198" s="181">
        <f>SUM(C199:C200)</f>
        <v>2</v>
      </c>
      <c r="D198" s="181">
        <f t="shared" ref="D198" si="96">SUM(D199:D200)</f>
        <v>1</v>
      </c>
      <c r="E198" s="181">
        <f>SUM(E199:E200)</f>
        <v>0</v>
      </c>
      <c r="F198" s="181">
        <f t="shared" ref="F198:N198" si="97">SUM(F199:F200)</f>
        <v>1</v>
      </c>
      <c r="G198" s="181">
        <f t="shared" si="97"/>
        <v>0</v>
      </c>
      <c r="H198" s="181">
        <f t="shared" si="97"/>
        <v>1</v>
      </c>
      <c r="I198" s="181">
        <f t="shared" si="97"/>
        <v>1</v>
      </c>
      <c r="J198" s="181">
        <f t="shared" si="97"/>
        <v>2</v>
      </c>
      <c r="K198" s="181">
        <f t="shared" si="97"/>
        <v>0</v>
      </c>
      <c r="L198" s="181">
        <f t="shared" si="97"/>
        <v>0</v>
      </c>
      <c r="M198" s="181">
        <f t="shared" si="97"/>
        <v>2</v>
      </c>
      <c r="N198" s="181">
        <f t="shared" si="97"/>
        <v>0</v>
      </c>
    </row>
    <row r="199" spans="1:14" s="181" customFormat="1">
      <c r="A199" s="182" t="s">
        <v>63</v>
      </c>
      <c r="B199" s="175">
        <f t="shared" si="95"/>
        <v>2</v>
      </c>
      <c r="C199" s="175">
        <v>0</v>
      </c>
      <c r="D199" s="175">
        <v>0</v>
      </c>
      <c r="E199" s="175">
        <v>0</v>
      </c>
      <c r="F199" s="175">
        <v>0</v>
      </c>
      <c r="G199" s="175">
        <v>0</v>
      </c>
      <c r="H199" s="175">
        <v>1</v>
      </c>
      <c r="I199" s="175">
        <v>1</v>
      </c>
      <c r="J199" s="175">
        <v>0</v>
      </c>
      <c r="K199" s="175">
        <v>0</v>
      </c>
      <c r="L199" s="175">
        <v>0</v>
      </c>
      <c r="M199" s="175">
        <v>0</v>
      </c>
      <c r="N199" s="175">
        <v>0</v>
      </c>
    </row>
    <row r="200" spans="1:14">
      <c r="A200" s="182" t="s">
        <v>52</v>
      </c>
      <c r="B200" s="175">
        <f t="shared" si="95"/>
        <v>8</v>
      </c>
      <c r="C200" s="175">
        <v>2</v>
      </c>
      <c r="D200" s="175">
        <v>1</v>
      </c>
      <c r="E200" s="175">
        <v>0</v>
      </c>
      <c r="F200" s="175">
        <v>1</v>
      </c>
      <c r="G200" s="175">
        <v>0</v>
      </c>
      <c r="H200" s="175">
        <v>0</v>
      </c>
      <c r="I200" s="175">
        <v>0</v>
      </c>
      <c r="J200" s="175">
        <v>2</v>
      </c>
      <c r="K200" s="175">
        <v>0</v>
      </c>
      <c r="L200" s="175">
        <v>0</v>
      </c>
      <c r="M200" s="175">
        <v>2</v>
      </c>
      <c r="N200" s="175">
        <v>0</v>
      </c>
    </row>
    <row r="201" spans="1:14" s="181" customFormat="1">
      <c r="A201" s="181" t="s">
        <v>210</v>
      </c>
      <c r="B201" s="181">
        <f t="shared" si="95"/>
        <v>1</v>
      </c>
      <c r="C201" s="181">
        <f>SUM(C202)</f>
        <v>0</v>
      </c>
      <c r="D201" s="181">
        <f t="shared" ref="D201:N201" si="98">SUM(D202)</f>
        <v>0</v>
      </c>
      <c r="E201" s="181">
        <f t="shared" si="98"/>
        <v>1</v>
      </c>
      <c r="F201" s="181">
        <f t="shared" si="98"/>
        <v>0</v>
      </c>
      <c r="G201" s="181">
        <f t="shared" si="98"/>
        <v>0</v>
      </c>
      <c r="H201" s="181">
        <f t="shared" si="98"/>
        <v>0</v>
      </c>
      <c r="I201" s="181">
        <f t="shared" si="98"/>
        <v>0</v>
      </c>
      <c r="J201" s="181">
        <f t="shared" si="98"/>
        <v>0</v>
      </c>
      <c r="K201" s="181">
        <f t="shared" si="98"/>
        <v>0</v>
      </c>
      <c r="L201" s="181">
        <f t="shared" si="98"/>
        <v>0</v>
      </c>
      <c r="M201" s="181">
        <f t="shared" si="98"/>
        <v>0</v>
      </c>
      <c r="N201" s="181">
        <f t="shared" si="98"/>
        <v>0</v>
      </c>
    </row>
    <row r="202" spans="1:14">
      <c r="A202" s="182" t="s">
        <v>52</v>
      </c>
      <c r="B202" s="175">
        <f t="shared" si="95"/>
        <v>1</v>
      </c>
      <c r="C202" s="175">
        <v>0</v>
      </c>
      <c r="D202" s="175">
        <v>0</v>
      </c>
      <c r="E202" s="175">
        <v>1</v>
      </c>
      <c r="F202" s="175">
        <v>0</v>
      </c>
      <c r="G202" s="175">
        <v>0</v>
      </c>
      <c r="H202" s="175">
        <v>0</v>
      </c>
      <c r="I202" s="175">
        <v>0</v>
      </c>
      <c r="J202" s="175">
        <v>0</v>
      </c>
      <c r="K202" s="175">
        <v>0</v>
      </c>
      <c r="L202" s="175">
        <v>0</v>
      </c>
      <c r="M202" s="175">
        <v>0</v>
      </c>
      <c r="N202" s="175">
        <v>0</v>
      </c>
    </row>
    <row r="203" spans="1:14" s="181" customFormat="1">
      <c r="A203" s="181" t="s">
        <v>22</v>
      </c>
      <c r="B203" s="181">
        <f t="shared" si="95"/>
        <v>139</v>
      </c>
      <c r="C203" s="181">
        <f>SUM(C204:C210)</f>
        <v>24</v>
      </c>
      <c r="D203" s="181">
        <f t="shared" ref="D203:N203" si="99">SUM(D204:D210)</f>
        <v>22</v>
      </c>
      <c r="E203" s="181">
        <f t="shared" si="99"/>
        <v>21</v>
      </c>
      <c r="F203" s="181">
        <f t="shared" si="99"/>
        <v>4</v>
      </c>
      <c r="G203" s="181">
        <f t="shared" si="99"/>
        <v>3</v>
      </c>
      <c r="H203" s="181">
        <f t="shared" si="99"/>
        <v>1</v>
      </c>
      <c r="I203" s="181">
        <f t="shared" si="99"/>
        <v>12</v>
      </c>
      <c r="J203" s="181">
        <f t="shared" si="99"/>
        <v>8</v>
      </c>
      <c r="K203" s="181">
        <f t="shared" si="99"/>
        <v>5</v>
      </c>
      <c r="L203" s="181">
        <f t="shared" si="99"/>
        <v>7</v>
      </c>
      <c r="M203" s="181">
        <f t="shared" si="99"/>
        <v>13</v>
      </c>
      <c r="N203" s="181">
        <f t="shared" si="99"/>
        <v>19</v>
      </c>
    </row>
    <row r="204" spans="1:14">
      <c r="A204" s="182" t="s">
        <v>51</v>
      </c>
      <c r="B204" s="175">
        <f t="shared" si="95"/>
        <v>35</v>
      </c>
      <c r="C204" s="175">
        <v>6</v>
      </c>
      <c r="D204" s="175">
        <v>3</v>
      </c>
      <c r="E204" s="175">
        <v>3</v>
      </c>
      <c r="F204" s="175">
        <v>3</v>
      </c>
      <c r="G204" s="175">
        <v>2</v>
      </c>
      <c r="H204" s="175">
        <v>1</v>
      </c>
      <c r="I204" s="175">
        <v>1</v>
      </c>
      <c r="J204" s="175">
        <v>3</v>
      </c>
      <c r="K204" s="175">
        <v>4</v>
      </c>
      <c r="L204" s="175">
        <v>3</v>
      </c>
      <c r="M204" s="175">
        <v>3</v>
      </c>
      <c r="N204" s="175">
        <v>3</v>
      </c>
    </row>
    <row r="205" spans="1:14">
      <c r="A205" s="182" t="s">
        <v>55</v>
      </c>
      <c r="B205" s="175">
        <f t="shared" si="95"/>
        <v>76</v>
      </c>
      <c r="C205" s="175">
        <v>18</v>
      </c>
      <c r="D205" s="175">
        <v>17</v>
      </c>
      <c r="E205" s="175">
        <v>16</v>
      </c>
      <c r="F205" s="175">
        <v>0</v>
      </c>
      <c r="G205" s="175">
        <v>0</v>
      </c>
      <c r="H205" s="175">
        <v>0</v>
      </c>
      <c r="I205" s="175">
        <v>0</v>
      </c>
      <c r="J205" s="175">
        <v>0</v>
      </c>
      <c r="K205" s="175">
        <v>0</v>
      </c>
      <c r="L205" s="175">
        <v>0</v>
      </c>
      <c r="M205" s="175">
        <v>10</v>
      </c>
      <c r="N205" s="175">
        <v>15</v>
      </c>
    </row>
    <row r="206" spans="1:14">
      <c r="A206" s="182" t="s">
        <v>54</v>
      </c>
      <c r="B206" s="175">
        <f t="shared" si="95"/>
        <v>1</v>
      </c>
      <c r="C206" s="175">
        <v>0</v>
      </c>
      <c r="D206" s="175">
        <v>0</v>
      </c>
      <c r="E206" s="175">
        <v>1</v>
      </c>
      <c r="F206" s="175">
        <v>0</v>
      </c>
      <c r="G206" s="175">
        <v>0</v>
      </c>
      <c r="H206" s="175">
        <v>0</v>
      </c>
      <c r="I206" s="175">
        <v>0</v>
      </c>
      <c r="J206" s="175">
        <v>0</v>
      </c>
      <c r="K206" s="175">
        <v>0</v>
      </c>
      <c r="L206" s="175">
        <v>0</v>
      </c>
      <c r="M206" s="175">
        <v>0</v>
      </c>
      <c r="N206" s="175">
        <v>0</v>
      </c>
    </row>
    <row r="207" spans="1:14">
      <c r="A207" s="182" t="s">
        <v>63</v>
      </c>
      <c r="B207" s="175">
        <f t="shared" si="95"/>
        <v>1</v>
      </c>
      <c r="C207" s="175">
        <v>0</v>
      </c>
      <c r="D207" s="175">
        <v>0</v>
      </c>
      <c r="E207" s="175">
        <v>1</v>
      </c>
      <c r="F207" s="175">
        <v>0</v>
      </c>
      <c r="G207" s="175">
        <v>0</v>
      </c>
      <c r="H207" s="175">
        <v>0</v>
      </c>
      <c r="I207" s="175">
        <v>0</v>
      </c>
      <c r="J207" s="175">
        <v>0</v>
      </c>
      <c r="K207" s="175">
        <v>0</v>
      </c>
      <c r="L207" s="175">
        <v>0</v>
      </c>
      <c r="M207" s="175">
        <v>0</v>
      </c>
      <c r="N207" s="175">
        <v>0</v>
      </c>
    </row>
    <row r="208" spans="1:14">
      <c r="A208" s="182" t="s">
        <v>56</v>
      </c>
      <c r="B208" s="175">
        <f t="shared" si="95"/>
        <v>24</v>
      </c>
      <c r="C208" s="175">
        <v>0</v>
      </c>
      <c r="D208" s="175">
        <v>1</v>
      </c>
      <c r="E208" s="175">
        <v>0</v>
      </c>
      <c r="F208" s="175">
        <v>1</v>
      </c>
      <c r="G208" s="175">
        <v>1</v>
      </c>
      <c r="H208" s="175">
        <v>0</v>
      </c>
      <c r="I208" s="175">
        <v>11</v>
      </c>
      <c r="J208" s="175">
        <v>4</v>
      </c>
      <c r="K208" s="175">
        <v>1</v>
      </c>
      <c r="L208" s="175">
        <v>4</v>
      </c>
      <c r="M208" s="175">
        <v>0</v>
      </c>
      <c r="N208" s="175">
        <v>1</v>
      </c>
    </row>
    <row r="209" spans="1:14">
      <c r="A209" s="182" t="s">
        <v>52</v>
      </c>
      <c r="B209" s="175">
        <f t="shared" si="95"/>
        <v>1</v>
      </c>
      <c r="C209" s="175">
        <v>0</v>
      </c>
      <c r="D209" s="175">
        <v>1</v>
      </c>
      <c r="E209" s="175">
        <v>0</v>
      </c>
      <c r="F209" s="175">
        <v>0</v>
      </c>
      <c r="G209" s="175">
        <v>0</v>
      </c>
      <c r="H209" s="175">
        <v>0</v>
      </c>
      <c r="I209" s="175">
        <v>0</v>
      </c>
      <c r="J209" s="175">
        <v>0</v>
      </c>
      <c r="K209" s="175">
        <v>0</v>
      </c>
      <c r="L209" s="175">
        <v>0</v>
      </c>
      <c r="M209" s="175">
        <v>0</v>
      </c>
      <c r="N209" s="175">
        <v>0</v>
      </c>
    </row>
    <row r="210" spans="1:14">
      <c r="A210" s="182" t="s">
        <v>68</v>
      </c>
      <c r="B210" s="175">
        <f t="shared" si="95"/>
        <v>1</v>
      </c>
      <c r="C210" s="175">
        <v>0</v>
      </c>
      <c r="D210" s="175">
        <v>0</v>
      </c>
      <c r="E210" s="175">
        <v>0</v>
      </c>
      <c r="F210" s="175">
        <v>0</v>
      </c>
      <c r="G210" s="175">
        <v>0</v>
      </c>
      <c r="H210" s="175">
        <v>0</v>
      </c>
      <c r="I210" s="175">
        <v>0</v>
      </c>
      <c r="J210" s="175">
        <v>1</v>
      </c>
      <c r="K210" s="175">
        <v>0</v>
      </c>
      <c r="L210" s="175">
        <v>0</v>
      </c>
      <c r="M210" s="175">
        <v>0</v>
      </c>
      <c r="N210" s="175">
        <v>0</v>
      </c>
    </row>
    <row r="211" spans="1:14" s="181" customFormat="1">
      <c r="A211" s="181" t="s">
        <v>23</v>
      </c>
      <c r="B211" s="181">
        <f t="shared" si="95"/>
        <v>50</v>
      </c>
      <c r="C211" s="181">
        <f>SUM(C212:C217)</f>
        <v>3</v>
      </c>
      <c r="D211" s="181">
        <f t="shared" ref="D211:N211" si="100">SUM(D212:D217)</f>
        <v>4</v>
      </c>
      <c r="E211" s="181">
        <f t="shared" si="100"/>
        <v>5</v>
      </c>
      <c r="F211" s="181">
        <f t="shared" si="100"/>
        <v>5</v>
      </c>
      <c r="G211" s="181">
        <f t="shared" si="100"/>
        <v>9</v>
      </c>
      <c r="H211" s="181">
        <f t="shared" si="100"/>
        <v>4</v>
      </c>
      <c r="I211" s="181">
        <f t="shared" si="100"/>
        <v>2</v>
      </c>
      <c r="J211" s="181">
        <f t="shared" si="100"/>
        <v>7</v>
      </c>
      <c r="K211" s="181">
        <f t="shared" si="100"/>
        <v>4</v>
      </c>
      <c r="L211" s="181">
        <f t="shared" si="100"/>
        <v>3</v>
      </c>
      <c r="M211" s="181">
        <f t="shared" si="100"/>
        <v>2</v>
      </c>
      <c r="N211" s="181">
        <f t="shared" si="100"/>
        <v>2</v>
      </c>
    </row>
    <row r="212" spans="1:14">
      <c r="A212" s="182" t="s">
        <v>53</v>
      </c>
      <c r="B212" s="175">
        <f t="shared" si="95"/>
        <v>2</v>
      </c>
      <c r="C212" s="175">
        <v>0</v>
      </c>
      <c r="D212" s="175">
        <v>0</v>
      </c>
      <c r="E212" s="175">
        <v>0</v>
      </c>
      <c r="F212" s="175">
        <v>0</v>
      </c>
      <c r="G212" s="175">
        <v>0</v>
      </c>
      <c r="H212" s="175">
        <v>2</v>
      </c>
      <c r="I212" s="175">
        <v>0</v>
      </c>
      <c r="J212" s="175">
        <v>0</v>
      </c>
      <c r="K212" s="175">
        <v>0</v>
      </c>
      <c r="L212" s="175">
        <v>0</v>
      </c>
      <c r="M212" s="175">
        <v>0</v>
      </c>
      <c r="N212" s="175">
        <v>0</v>
      </c>
    </row>
    <row r="213" spans="1:14">
      <c r="A213" s="182" t="s">
        <v>51</v>
      </c>
      <c r="B213" s="175">
        <f t="shared" si="95"/>
        <v>31</v>
      </c>
      <c r="C213" s="175">
        <v>2</v>
      </c>
      <c r="D213" s="175">
        <v>2</v>
      </c>
      <c r="E213" s="175">
        <v>4</v>
      </c>
      <c r="F213" s="175">
        <v>4</v>
      </c>
      <c r="G213" s="175">
        <v>5</v>
      </c>
      <c r="H213" s="175">
        <v>1</v>
      </c>
      <c r="I213" s="175">
        <v>1</v>
      </c>
      <c r="J213" s="175">
        <v>5</v>
      </c>
      <c r="K213" s="175">
        <v>2</v>
      </c>
      <c r="L213" s="175">
        <v>3</v>
      </c>
      <c r="M213" s="175">
        <v>2</v>
      </c>
      <c r="N213" s="175">
        <v>0</v>
      </c>
    </row>
    <row r="214" spans="1:14">
      <c r="A214" s="182" t="s">
        <v>54</v>
      </c>
      <c r="B214" s="175">
        <f t="shared" si="95"/>
        <v>2</v>
      </c>
      <c r="C214" s="175">
        <v>0</v>
      </c>
      <c r="D214" s="175">
        <v>0</v>
      </c>
      <c r="E214" s="175">
        <v>0</v>
      </c>
      <c r="F214" s="175">
        <v>0</v>
      </c>
      <c r="G214" s="175">
        <v>0</v>
      </c>
      <c r="H214" s="175">
        <v>0</v>
      </c>
      <c r="I214" s="175">
        <v>1</v>
      </c>
      <c r="J214" s="175">
        <v>0</v>
      </c>
      <c r="K214" s="175">
        <v>1</v>
      </c>
      <c r="L214" s="175">
        <v>0</v>
      </c>
      <c r="M214" s="175">
        <v>0</v>
      </c>
      <c r="N214" s="175">
        <v>0</v>
      </c>
    </row>
    <row r="215" spans="1:14">
      <c r="A215" s="182" t="s">
        <v>63</v>
      </c>
      <c r="B215" s="175">
        <f t="shared" si="95"/>
        <v>11</v>
      </c>
      <c r="C215" s="175">
        <v>1</v>
      </c>
      <c r="D215" s="175">
        <v>2</v>
      </c>
      <c r="E215" s="175">
        <v>1</v>
      </c>
      <c r="F215" s="175">
        <v>1</v>
      </c>
      <c r="G215" s="175">
        <v>3</v>
      </c>
      <c r="H215" s="175">
        <v>0</v>
      </c>
      <c r="I215" s="175">
        <v>0</v>
      </c>
      <c r="J215" s="175">
        <v>2</v>
      </c>
      <c r="K215" s="175">
        <v>0</v>
      </c>
      <c r="L215" s="175">
        <v>0</v>
      </c>
      <c r="M215" s="175">
        <v>0</v>
      </c>
      <c r="N215" s="175">
        <v>1</v>
      </c>
    </row>
    <row r="216" spans="1:14">
      <c r="A216" s="182" t="s">
        <v>56</v>
      </c>
      <c r="B216" s="175">
        <f t="shared" si="95"/>
        <v>3</v>
      </c>
      <c r="C216" s="175">
        <v>0</v>
      </c>
      <c r="D216" s="175">
        <v>0</v>
      </c>
      <c r="E216" s="175">
        <v>0</v>
      </c>
      <c r="F216" s="175">
        <v>0</v>
      </c>
      <c r="G216" s="175">
        <v>1</v>
      </c>
      <c r="H216" s="175">
        <v>1</v>
      </c>
      <c r="I216" s="175">
        <v>0</v>
      </c>
      <c r="J216" s="175">
        <v>0</v>
      </c>
      <c r="K216" s="175">
        <v>1</v>
      </c>
      <c r="L216" s="175">
        <v>0</v>
      </c>
      <c r="M216" s="175">
        <v>0</v>
      </c>
      <c r="N216" s="175">
        <v>0</v>
      </c>
    </row>
    <row r="217" spans="1:14">
      <c r="A217" s="182" t="s">
        <v>52</v>
      </c>
      <c r="B217" s="175">
        <f t="shared" si="95"/>
        <v>1</v>
      </c>
      <c r="C217" s="175">
        <v>0</v>
      </c>
      <c r="D217" s="175">
        <v>0</v>
      </c>
      <c r="E217" s="175">
        <v>0</v>
      </c>
      <c r="F217" s="175">
        <v>0</v>
      </c>
      <c r="G217" s="175">
        <v>0</v>
      </c>
      <c r="H217" s="175">
        <v>0</v>
      </c>
      <c r="I217" s="175">
        <v>0</v>
      </c>
      <c r="J217" s="175">
        <v>0</v>
      </c>
      <c r="K217" s="175">
        <v>0</v>
      </c>
      <c r="L217" s="175">
        <v>0</v>
      </c>
      <c r="M217" s="175">
        <v>0</v>
      </c>
      <c r="N217" s="175">
        <v>1</v>
      </c>
    </row>
    <row r="218" spans="1:14" s="181" customFormat="1">
      <c r="A218" s="181" t="s">
        <v>43</v>
      </c>
      <c r="B218" s="181">
        <f t="shared" si="95"/>
        <v>17</v>
      </c>
      <c r="C218" s="181">
        <f>SUM(C219)</f>
        <v>2</v>
      </c>
      <c r="D218" s="181">
        <f t="shared" ref="D218:N218" si="101">SUM(D219)</f>
        <v>1</v>
      </c>
      <c r="E218" s="181">
        <f t="shared" si="101"/>
        <v>1</v>
      </c>
      <c r="F218" s="181">
        <f t="shared" si="101"/>
        <v>5</v>
      </c>
      <c r="G218" s="181">
        <f t="shared" si="101"/>
        <v>0</v>
      </c>
      <c r="H218" s="181">
        <f t="shared" si="101"/>
        <v>1</v>
      </c>
      <c r="I218" s="181">
        <f t="shared" si="101"/>
        <v>2</v>
      </c>
      <c r="J218" s="181">
        <f t="shared" si="101"/>
        <v>2</v>
      </c>
      <c r="K218" s="181">
        <f t="shared" si="101"/>
        <v>0</v>
      </c>
      <c r="L218" s="181">
        <f t="shared" si="101"/>
        <v>1</v>
      </c>
      <c r="M218" s="181">
        <f t="shared" si="101"/>
        <v>0</v>
      </c>
      <c r="N218" s="181">
        <f t="shared" si="101"/>
        <v>2</v>
      </c>
    </row>
    <row r="219" spans="1:14">
      <c r="A219" s="182" t="s">
        <v>51</v>
      </c>
      <c r="B219" s="175">
        <f t="shared" si="95"/>
        <v>17</v>
      </c>
      <c r="C219" s="175">
        <v>2</v>
      </c>
      <c r="D219" s="175">
        <v>1</v>
      </c>
      <c r="E219" s="175">
        <v>1</v>
      </c>
      <c r="F219" s="175">
        <v>5</v>
      </c>
      <c r="G219" s="175">
        <v>0</v>
      </c>
      <c r="H219" s="175">
        <v>1</v>
      </c>
      <c r="I219" s="175">
        <v>2</v>
      </c>
      <c r="J219" s="175">
        <v>2</v>
      </c>
      <c r="K219" s="175">
        <v>0</v>
      </c>
      <c r="L219" s="175">
        <v>1</v>
      </c>
      <c r="M219" s="175">
        <v>0</v>
      </c>
      <c r="N219" s="175">
        <v>2</v>
      </c>
    </row>
    <row r="220" spans="1:14" s="181" customFormat="1">
      <c r="A220" s="30" t="s">
        <v>331</v>
      </c>
      <c r="B220" s="181">
        <f t="shared" si="95"/>
        <v>2</v>
      </c>
      <c r="C220" s="181">
        <f>SUM(C221:C222)</f>
        <v>0</v>
      </c>
      <c r="D220" s="181">
        <f t="shared" ref="D220:N220" si="102">SUM(D221:D222)</f>
        <v>0</v>
      </c>
      <c r="E220" s="181">
        <f t="shared" si="102"/>
        <v>0</v>
      </c>
      <c r="F220" s="181">
        <f t="shared" si="102"/>
        <v>1</v>
      </c>
      <c r="G220" s="181">
        <f t="shared" si="102"/>
        <v>0</v>
      </c>
      <c r="H220" s="181">
        <f t="shared" si="102"/>
        <v>1</v>
      </c>
      <c r="I220" s="181">
        <f t="shared" si="102"/>
        <v>0</v>
      </c>
      <c r="J220" s="181">
        <f t="shared" si="102"/>
        <v>0</v>
      </c>
      <c r="K220" s="181">
        <f t="shared" si="102"/>
        <v>0</v>
      </c>
      <c r="L220" s="181">
        <f t="shared" si="102"/>
        <v>0</v>
      </c>
      <c r="M220" s="181">
        <f t="shared" si="102"/>
        <v>0</v>
      </c>
      <c r="N220" s="181">
        <f t="shared" si="102"/>
        <v>0</v>
      </c>
    </row>
    <row r="221" spans="1:14">
      <c r="A221" s="182" t="s">
        <v>51</v>
      </c>
      <c r="B221" s="175">
        <f t="shared" si="95"/>
        <v>1</v>
      </c>
      <c r="C221" s="175">
        <v>0</v>
      </c>
      <c r="D221" s="175">
        <v>0</v>
      </c>
      <c r="E221" s="175">
        <v>0</v>
      </c>
      <c r="F221" s="175">
        <v>0</v>
      </c>
      <c r="G221" s="175">
        <v>0</v>
      </c>
      <c r="H221" s="175">
        <v>1</v>
      </c>
      <c r="I221" s="175">
        <v>0</v>
      </c>
      <c r="J221" s="175">
        <v>0</v>
      </c>
      <c r="K221" s="175">
        <v>0</v>
      </c>
      <c r="L221" s="175">
        <v>0</v>
      </c>
      <c r="M221" s="175">
        <v>0</v>
      </c>
      <c r="N221" s="175">
        <v>0</v>
      </c>
    </row>
    <row r="222" spans="1:14">
      <c r="A222" s="182" t="s">
        <v>56</v>
      </c>
      <c r="B222" s="175">
        <f t="shared" si="95"/>
        <v>1</v>
      </c>
      <c r="C222" s="175">
        <v>0</v>
      </c>
      <c r="D222" s="175">
        <v>0</v>
      </c>
      <c r="E222" s="175">
        <v>0</v>
      </c>
      <c r="F222" s="175">
        <v>1</v>
      </c>
      <c r="G222" s="175">
        <v>0</v>
      </c>
      <c r="H222" s="175">
        <v>0</v>
      </c>
      <c r="I222" s="175">
        <v>0</v>
      </c>
      <c r="J222" s="175">
        <v>0</v>
      </c>
      <c r="K222" s="175">
        <v>0</v>
      </c>
      <c r="L222" s="175">
        <v>0</v>
      </c>
      <c r="M222" s="175">
        <v>0</v>
      </c>
      <c r="N222" s="175">
        <v>0</v>
      </c>
    </row>
    <row r="223" spans="1:14" s="181" customFormat="1">
      <c r="A223" s="30" t="s">
        <v>334</v>
      </c>
      <c r="B223" s="181">
        <f t="shared" si="95"/>
        <v>1</v>
      </c>
      <c r="C223" s="181">
        <f>SUM(C224)</f>
        <v>0</v>
      </c>
      <c r="D223" s="181">
        <f t="shared" ref="D223:N223" si="103">SUM(D224)</f>
        <v>0</v>
      </c>
      <c r="E223" s="181">
        <f t="shared" si="103"/>
        <v>0</v>
      </c>
      <c r="F223" s="181">
        <f t="shared" si="103"/>
        <v>0</v>
      </c>
      <c r="G223" s="181">
        <f t="shared" si="103"/>
        <v>0</v>
      </c>
      <c r="H223" s="181">
        <f t="shared" si="103"/>
        <v>0</v>
      </c>
      <c r="I223" s="181">
        <f t="shared" si="103"/>
        <v>0</v>
      </c>
      <c r="J223" s="181">
        <f t="shared" si="103"/>
        <v>0</v>
      </c>
      <c r="K223" s="181">
        <f t="shared" si="103"/>
        <v>1</v>
      </c>
      <c r="L223" s="181">
        <f t="shared" si="103"/>
        <v>0</v>
      </c>
      <c r="M223" s="181">
        <f t="shared" si="103"/>
        <v>0</v>
      </c>
      <c r="N223" s="181">
        <f t="shared" si="103"/>
        <v>0</v>
      </c>
    </row>
    <row r="224" spans="1:14">
      <c r="A224" s="182" t="s">
        <v>53</v>
      </c>
      <c r="B224" s="175">
        <f t="shared" si="95"/>
        <v>1</v>
      </c>
      <c r="C224" s="175">
        <v>0</v>
      </c>
      <c r="D224" s="175">
        <v>0</v>
      </c>
      <c r="E224" s="175">
        <v>0</v>
      </c>
      <c r="F224" s="175">
        <v>0</v>
      </c>
      <c r="G224" s="175">
        <v>0</v>
      </c>
      <c r="H224" s="175">
        <v>0</v>
      </c>
      <c r="I224" s="175">
        <v>0</v>
      </c>
      <c r="J224" s="175">
        <v>0</v>
      </c>
      <c r="K224" s="175">
        <v>1</v>
      </c>
      <c r="L224" s="175">
        <v>0</v>
      </c>
      <c r="M224" s="175">
        <v>0</v>
      </c>
      <c r="N224" s="175">
        <v>0</v>
      </c>
    </row>
    <row r="225" spans="1:14" s="181" customFormat="1">
      <c r="A225" s="30" t="s">
        <v>335</v>
      </c>
      <c r="B225" s="181">
        <f t="shared" si="95"/>
        <v>1</v>
      </c>
      <c r="C225" s="181">
        <f>SUM(C226)</f>
        <v>0</v>
      </c>
      <c r="D225" s="181">
        <f t="shared" ref="D225:N225" si="104">SUM(D226)</f>
        <v>0</v>
      </c>
      <c r="E225" s="181">
        <f t="shared" si="104"/>
        <v>0</v>
      </c>
      <c r="F225" s="181">
        <f t="shared" si="104"/>
        <v>0</v>
      </c>
      <c r="G225" s="181">
        <f t="shared" si="104"/>
        <v>0</v>
      </c>
      <c r="H225" s="181">
        <f t="shared" si="104"/>
        <v>0</v>
      </c>
      <c r="I225" s="181">
        <f t="shared" si="104"/>
        <v>0</v>
      </c>
      <c r="J225" s="181">
        <f t="shared" si="104"/>
        <v>0</v>
      </c>
      <c r="K225" s="181">
        <f t="shared" si="104"/>
        <v>1</v>
      </c>
      <c r="L225" s="181">
        <f t="shared" si="104"/>
        <v>0</v>
      </c>
      <c r="M225" s="181">
        <f t="shared" si="104"/>
        <v>0</v>
      </c>
      <c r="N225" s="181">
        <f t="shared" si="104"/>
        <v>0</v>
      </c>
    </row>
    <row r="226" spans="1:14">
      <c r="A226" s="182" t="s">
        <v>63</v>
      </c>
      <c r="B226" s="175">
        <f t="shared" si="95"/>
        <v>1</v>
      </c>
      <c r="C226" s="175">
        <v>0</v>
      </c>
      <c r="D226" s="175">
        <v>0</v>
      </c>
      <c r="E226" s="175">
        <v>0</v>
      </c>
      <c r="F226" s="175">
        <v>0</v>
      </c>
      <c r="G226" s="175">
        <v>0</v>
      </c>
      <c r="H226" s="175">
        <v>0</v>
      </c>
      <c r="I226" s="175">
        <v>0</v>
      </c>
      <c r="J226" s="175">
        <v>0</v>
      </c>
      <c r="K226" s="175">
        <v>1</v>
      </c>
      <c r="L226" s="175">
        <v>0</v>
      </c>
      <c r="M226" s="175">
        <v>0</v>
      </c>
      <c r="N226" s="175">
        <v>0</v>
      </c>
    </row>
    <row r="227" spans="1:14" s="181" customFormat="1">
      <c r="A227" s="181" t="s">
        <v>255</v>
      </c>
      <c r="B227" s="181">
        <f t="shared" si="95"/>
        <v>3</v>
      </c>
      <c r="C227" s="181">
        <f>SUM(C228:C229)</f>
        <v>0</v>
      </c>
      <c r="D227" s="181">
        <f t="shared" ref="D227:N227" si="105">SUM(D228:D229)</f>
        <v>1</v>
      </c>
      <c r="E227" s="181">
        <f t="shared" si="105"/>
        <v>1</v>
      </c>
      <c r="F227" s="181">
        <f t="shared" si="105"/>
        <v>0</v>
      </c>
      <c r="G227" s="181">
        <f t="shared" si="105"/>
        <v>0</v>
      </c>
      <c r="H227" s="181">
        <f t="shared" si="105"/>
        <v>1</v>
      </c>
      <c r="I227" s="181">
        <f t="shared" si="105"/>
        <v>0</v>
      </c>
      <c r="J227" s="181">
        <f t="shared" si="105"/>
        <v>0</v>
      </c>
      <c r="K227" s="181">
        <f t="shared" si="105"/>
        <v>0</v>
      </c>
      <c r="L227" s="181">
        <f t="shared" si="105"/>
        <v>0</v>
      </c>
      <c r="M227" s="181">
        <f t="shared" si="105"/>
        <v>0</v>
      </c>
      <c r="N227" s="181">
        <f t="shared" si="105"/>
        <v>0</v>
      </c>
    </row>
    <row r="228" spans="1:14">
      <c r="A228" s="182" t="s">
        <v>51</v>
      </c>
      <c r="B228" s="175">
        <f t="shared" si="95"/>
        <v>2</v>
      </c>
      <c r="C228" s="175">
        <v>0</v>
      </c>
      <c r="D228" s="175">
        <v>0</v>
      </c>
      <c r="E228" s="175">
        <v>1</v>
      </c>
      <c r="F228" s="175">
        <v>0</v>
      </c>
      <c r="G228" s="175">
        <v>0</v>
      </c>
      <c r="H228" s="175">
        <v>1</v>
      </c>
      <c r="I228" s="175">
        <v>0</v>
      </c>
      <c r="J228" s="175">
        <v>0</v>
      </c>
      <c r="K228" s="175">
        <v>0</v>
      </c>
      <c r="L228" s="175">
        <v>0</v>
      </c>
      <c r="M228" s="175">
        <v>0</v>
      </c>
      <c r="N228" s="175">
        <v>0</v>
      </c>
    </row>
    <row r="229" spans="1:14">
      <c r="A229" s="182" t="s">
        <v>52</v>
      </c>
      <c r="B229" s="175">
        <f t="shared" si="95"/>
        <v>1</v>
      </c>
      <c r="C229" s="175">
        <v>0</v>
      </c>
      <c r="D229" s="175">
        <v>1</v>
      </c>
      <c r="E229" s="175">
        <v>0</v>
      </c>
      <c r="F229" s="175">
        <v>0</v>
      </c>
      <c r="G229" s="175">
        <v>0</v>
      </c>
      <c r="H229" s="175">
        <v>0</v>
      </c>
      <c r="I229" s="175">
        <v>0</v>
      </c>
      <c r="J229" s="175">
        <v>0</v>
      </c>
      <c r="K229" s="175">
        <v>0</v>
      </c>
      <c r="L229" s="175">
        <v>0</v>
      </c>
      <c r="M229" s="175">
        <v>0</v>
      </c>
      <c r="N229" s="175">
        <v>0</v>
      </c>
    </row>
    <row r="230" spans="1:14" s="181" customFormat="1">
      <c r="A230" s="181" t="s">
        <v>24</v>
      </c>
      <c r="B230" s="181">
        <f t="shared" si="95"/>
        <v>781</v>
      </c>
      <c r="C230" s="181">
        <f t="shared" ref="C230:N230" si="106">SUM(C231:C235)</f>
        <v>73</v>
      </c>
      <c r="D230" s="181">
        <f t="shared" si="106"/>
        <v>58</v>
      </c>
      <c r="E230" s="181">
        <f t="shared" si="106"/>
        <v>73</v>
      </c>
      <c r="F230" s="181">
        <f t="shared" si="106"/>
        <v>67</v>
      </c>
      <c r="G230" s="181">
        <f t="shared" si="106"/>
        <v>63</v>
      </c>
      <c r="H230" s="181">
        <f t="shared" si="106"/>
        <v>60</v>
      </c>
      <c r="I230" s="181">
        <f t="shared" si="106"/>
        <v>73</v>
      </c>
      <c r="J230" s="181">
        <f t="shared" si="106"/>
        <v>68</v>
      </c>
      <c r="K230" s="181">
        <f t="shared" si="106"/>
        <v>72</v>
      </c>
      <c r="L230" s="181">
        <f t="shared" si="106"/>
        <v>65</v>
      </c>
      <c r="M230" s="181">
        <f t="shared" si="106"/>
        <v>59</v>
      </c>
      <c r="N230" s="181">
        <f t="shared" si="106"/>
        <v>50</v>
      </c>
    </row>
    <row r="231" spans="1:14">
      <c r="A231" s="175" t="s">
        <v>53</v>
      </c>
      <c r="B231" s="175">
        <f t="shared" si="95"/>
        <v>3</v>
      </c>
      <c r="C231" s="175">
        <v>0</v>
      </c>
      <c r="D231" s="175">
        <v>0</v>
      </c>
      <c r="E231" s="175">
        <v>0</v>
      </c>
      <c r="F231" s="175">
        <v>0</v>
      </c>
      <c r="G231" s="175">
        <v>0</v>
      </c>
      <c r="H231" s="175">
        <v>2</v>
      </c>
      <c r="I231" s="175">
        <v>0</v>
      </c>
      <c r="J231" s="175">
        <v>1</v>
      </c>
      <c r="K231" s="175">
        <v>0</v>
      </c>
      <c r="L231" s="175">
        <v>0</v>
      </c>
      <c r="M231" s="175">
        <v>0</v>
      </c>
      <c r="N231" s="175">
        <v>0</v>
      </c>
    </row>
    <row r="232" spans="1:14">
      <c r="A232" s="175" t="s">
        <v>51</v>
      </c>
      <c r="B232" s="175">
        <f t="shared" si="95"/>
        <v>651</v>
      </c>
      <c r="C232" s="175">
        <v>59</v>
      </c>
      <c r="D232" s="175">
        <v>52</v>
      </c>
      <c r="E232" s="175">
        <v>57</v>
      </c>
      <c r="F232" s="175">
        <v>58</v>
      </c>
      <c r="G232" s="175">
        <v>57</v>
      </c>
      <c r="H232" s="175">
        <v>49</v>
      </c>
      <c r="I232" s="175">
        <v>58</v>
      </c>
      <c r="J232" s="175">
        <v>58</v>
      </c>
      <c r="K232" s="175">
        <v>57</v>
      </c>
      <c r="L232" s="175">
        <v>54</v>
      </c>
      <c r="M232" s="175">
        <v>47</v>
      </c>
      <c r="N232" s="175">
        <v>45</v>
      </c>
    </row>
    <row r="233" spans="1:14">
      <c r="A233" s="175" t="s">
        <v>54</v>
      </c>
      <c r="B233" s="175">
        <f t="shared" si="95"/>
        <v>22</v>
      </c>
      <c r="C233" s="175">
        <v>1</v>
      </c>
      <c r="D233" s="175">
        <v>3</v>
      </c>
      <c r="E233" s="175">
        <v>2</v>
      </c>
      <c r="F233" s="175">
        <v>2</v>
      </c>
      <c r="G233" s="175">
        <v>0</v>
      </c>
      <c r="H233" s="175">
        <v>3</v>
      </c>
      <c r="I233" s="175">
        <v>3</v>
      </c>
      <c r="J233" s="175">
        <v>2</v>
      </c>
      <c r="K233" s="175">
        <v>2</v>
      </c>
      <c r="L233" s="175">
        <v>2</v>
      </c>
      <c r="M233" s="175">
        <v>1</v>
      </c>
      <c r="N233" s="175">
        <v>1</v>
      </c>
    </row>
    <row r="234" spans="1:14">
      <c r="A234" s="175" t="s">
        <v>63</v>
      </c>
      <c r="B234" s="175">
        <f t="shared" si="95"/>
        <v>5</v>
      </c>
      <c r="C234" s="175">
        <v>0</v>
      </c>
      <c r="D234" s="175">
        <v>0</v>
      </c>
      <c r="E234" s="175">
        <v>1</v>
      </c>
      <c r="F234" s="175">
        <v>1</v>
      </c>
      <c r="G234" s="175">
        <v>0</v>
      </c>
      <c r="H234" s="175">
        <v>0</v>
      </c>
      <c r="I234" s="175">
        <v>1</v>
      </c>
      <c r="J234" s="175">
        <v>1</v>
      </c>
      <c r="K234" s="175">
        <v>0</v>
      </c>
      <c r="L234" s="175">
        <v>1</v>
      </c>
      <c r="M234" s="175">
        <v>0</v>
      </c>
      <c r="N234" s="175">
        <v>0</v>
      </c>
    </row>
    <row r="235" spans="1:14">
      <c r="A235" s="175" t="s">
        <v>56</v>
      </c>
      <c r="B235" s="175">
        <f t="shared" si="95"/>
        <v>100</v>
      </c>
      <c r="C235" s="175">
        <v>13</v>
      </c>
      <c r="D235" s="175">
        <v>3</v>
      </c>
      <c r="E235" s="175">
        <v>13</v>
      </c>
      <c r="F235" s="175">
        <v>6</v>
      </c>
      <c r="G235" s="175">
        <v>6</v>
      </c>
      <c r="H235" s="175">
        <v>6</v>
      </c>
      <c r="I235" s="175">
        <v>11</v>
      </c>
      <c r="J235" s="175">
        <v>6</v>
      </c>
      <c r="K235" s="175">
        <v>13</v>
      </c>
      <c r="L235" s="175">
        <v>8</v>
      </c>
      <c r="M235" s="175">
        <v>11</v>
      </c>
      <c r="N235" s="175">
        <v>4</v>
      </c>
    </row>
    <row r="236" spans="1:14" s="181" customFormat="1">
      <c r="A236" s="181" t="s">
        <v>79</v>
      </c>
      <c r="B236" s="181">
        <f t="shared" si="95"/>
        <v>1</v>
      </c>
      <c r="C236" s="181">
        <f>SUM(C237)</f>
        <v>0</v>
      </c>
      <c r="D236" s="181">
        <f t="shared" ref="D236:N236" si="107">SUM(D237)</f>
        <v>0</v>
      </c>
      <c r="E236" s="181">
        <f t="shared" si="107"/>
        <v>0</v>
      </c>
      <c r="F236" s="181">
        <f t="shared" si="107"/>
        <v>0</v>
      </c>
      <c r="G236" s="181">
        <f t="shared" si="107"/>
        <v>0</v>
      </c>
      <c r="H236" s="181">
        <f t="shared" si="107"/>
        <v>0</v>
      </c>
      <c r="I236" s="181">
        <f t="shared" si="107"/>
        <v>0</v>
      </c>
      <c r="J236" s="181">
        <f t="shared" si="107"/>
        <v>1</v>
      </c>
      <c r="K236" s="181">
        <f t="shared" si="107"/>
        <v>0</v>
      </c>
      <c r="L236" s="181">
        <f t="shared" si="107"/>
        <v>0</v>
      </c>
      <c r="M236" s="181">
        <f t="shared" si="107"/>
        <v>0</v>
      </c>
      <c r="N236" s="181">
        <f t="shared" si="107"/>
        <v>0</v>
      </c>
    </row>
    <row r="237" spans="1:14">
      <c r="A237" s="182" t="s">
        <v>52</v>
      </c>
      <c r="B237" s="175">
        <f t="shared" si="95"/>
        <v>1</v>
      </c>
      <c r="C237" s="175">
        <v>0</v>
      </c>
      <c r="D237" s="175">
        <v>0</v>
      </c>
      <c r="E237" s="175">
        <v>0</v>
      </c>
      <c r="F237" s="175">
        <v>0</v>
      </c>
      <c r="G237" s="175">
        <v>0</v>
      </c>
      <c r="H237" s="175">
        <v>0</v>
      </c>
      <c r="I237" s="175">
        <v>0</v>
      </c>
      <c r="J237" s="175">
        <v>1</v>
      </c>
      <c r="K237" s="175">
        <v>0</v>
      </c>
      <c r="L237" s="175">
        <v>0</v>
      </c>
      <c r="M237" s="175">
        <v>0</v>
      </c>
      <c r="N237" s="175">
        <v>0</v>
      </c>
    </row>
    <row r="238" spans="1:14" s="181" customFormat="1">
      <c r="A238" s="181" t="s">
        <v>338</v>
      </c>
      <c r="B238" s="181">
        <f t="shared" si="95"/>
        <v>1</v>
      </c>
      <c r="C238" s="181">
        <f>SUM(C239)</f>
        <v>0</v>
      </c>
      <c r="D238" s="181">
        <f t="shared" ref="D238:N238" si="108">SUM(D239)</f>
        <v>0</v>
      </c>
      <c r="E238" s="181">
        <f t="shared" si="108"/>
        <v>0</v>
      </c>
      <c r="F238" s="181">
        <f t="shared" si="108"/>
        <v>0</v>
      </c>
      <c r="G238" s="181">
        <f t="shared" si="108"/>
        <v>0</v>
      </c>
      <c r="H238" s="181">
        <f t="shared" si="108"/>
        <v>0</v>
      </c>
      <c r="I238" s="181">
        <f t="shared" si="108"/>
        <v>0</v>
      </c>
      <c r="J238" s="181">
        <f t="shared" si="108"/>
        <v>0</v>
      </c>
      <c r="K238" s="181">
        <f t="shared" si="108"/>
        <v>0</v>
      </c>
      <c r="L238" s="181">
        <f t="shared" si="108"/>
        <v>0</v>
      </c>
      <c r="M238" s="181">
        <f t="shared" si="108"/>
        <v>0</v>
      </c>
      <c r="N238" s="181">
        <f t="shared" si="108"/>
        <v>1</v>
      </c>
    </row>
    <row r="239" spans="1:14">
      <c r="A239" s="182" t="s">
        <v>51</v>
      </c>
      <c r="B239" s="175">
        <f t="shared" si="95"/>
        <v>1</v>
      </c>
      <c r="C239" s="175">
        <v>0</v>
      </c>
      <c r="D239" s="175">
        <v>0</v>
      </c>
      <c r="E239" s="175">
        <v>0</v>
      </c>
      <c r="F239" s="175">
        <v>0</v>
      </c>
      <c r="G239" s="175">
        <v>0</v>
      </c>
      <c r="H239" s="175">
        <v>0</v>
      </c>
      <c r="I239" s="175">
        <v>0</v>
      </c>
      <c r="J239" s="175">
        <v>0</v>
      </c>
      <c r="K239" s="175">
        <v>0</v>
      </c>
      <c r="L239" s="175">
        <v>0</v>
      </c>
      <c r="M239" s="175">
        <v>0</v>
      </c>
      <c r="N239" s="175">
        <v>1</v>
      </c>
    </row>
    <row r="240" spans="1:14" s="181" customFormat="1">
      <c r="A240" s="181" t="s">
        <v>25</v>
      </c>
      <c r="B240" s="181">
        <f t="shared" si="95"/>
        <v>288</v>
      </c>
      <c r="C240" s="181">
        <f t="shared" ref="C240:N240" si="109">SUM(C241:C246)</f>
        <v>38</v>
      </c>
      <c r="D240" s="181">
        <f t="shared" si="109"/>
        <v>25</v>
      </c>
      <c r="E240" s="181">
        <f t="shared" si="109"/>
        <v>35</v>
      </c>
      <c r="F240" s="181">
        <f t="shared" si="109"/>
        <v>25</v>
      </c>
      <c r="G240" s="181">
        <f t="shared" si="109"/>
        <v>21</v>
      </c>
      <c r="H240" s="181">
        <f t="shared" si="109"/>
        <v>14</v>
      </c>
      <c r="I240" s="181">
        <f t="shared" si="109"/>
        <v>18</v>
      </c>
      <c r="J240" s="181">
        <f t="shared" si="109"/>
        <v>22</v>
      </c>
      <c r="K240" s="181">
        <f t="shared" si="109"/>
        <v>23</v>
      </c>
      <c r="L240" s="181">
        <f t="shared" si="109"/>
        <v>12</v>
      </c>
      <c r="M240" s="181">
        <f t="shared" si="109"/>
        <v>28</v>
      </c>
      <c r="N240" s="181">
        <f t="shared" si="109"/>
        <v>27</v>
      </c>
    </row>
    <row r="241" spans="1:14">
      <c r="A241" s="182" t="s">
        <v>51</v>
      </c>
      <c r="B241" s="175">
        <f t="shared" si="95"/>
        <v>112</v>
      </c>
      <c r="C241" s="175">
        <v>12</v>
      </c>
      <c r="D241" s="175">
        <v>7</v>
      </c>
      <c r="E241" s="175">
        <v>9</v>
      </c>
      <c r="F241" s="175">
        <v>14</v>
      </c>
      <c r="G241" s="175">
        <v>11</v>
      </c>
      <c r="H241" s="175">
        <v>7</v>
      </c>
      <c r="I241" s="175">
        <v>8</v>
      </c>
      <c r="J241" s="175">
        <v>6</v>
      </c>
      <c r="K241" s="175">
        <v>9</v>
      </c>
      <c r="L241" s="175">
        <v>7</v>
      </c>
      <c r="M241" s="175">
        <v>11</v>
      </c>
      <c r="N241" s="175">
        <v>11</v>
      </c>
    </row>
    <row r="242" spans="1:14">
      <c r="A242" s="182" t="s">
        <v>55</v>
      </c>
      <c r="B242" s="175">
        <f t="shared" si="95"/>
        <v>109</v>
      </c>
      <c r="C242" s="175">
        <v>13</v>
      </c>
      <c r="D242" s="175">
        <v>16</v>
      </c>
      <c r="E242" s="175">
        <v>21</v>
      </c>
      <c r="F242" s="175">
        <v>9</v>
      </c>
      <c r="G242" s="175">
        <v>6</v>
      </c>
      <c r="H242" s="175">
        <v>3</v>
      </c>
      <c r="I242" s="175">
        <v>6</v>
      </c>
      <c r="J242" s="175">
        <v>4</v>
      </c>
      <c r="K242" s="175">
        <v>2</v>
      </c>
      <c r="L242" s="175">
        <v>4</v>
      </c>
      <c r="M242" s="175">
        <v>12</v>
      </c>
      <c r="N242" s="175">
        <v>13</v>
      </c>
    </row>
    <row r="243" spans="1:14">
      <c r="A243" s="182" t="s">
        <v>238</v>
      </c>
      <c r="B243" s="175">
        <f t="shared" si="95"/>
        <v>1</v>
      </c>
      <c r="C243" s="175">
        <v>0</v>
      </c>
      <c r="D243" s="175">
        <v>0</v>
      </c>
      <c r="E243" s="175">
        <v>0</v>
      </c>
      <c r="F243" s="175">
        <v>0</v>
      </c>
      <c r="G243" s="175">
        <v>0</v>
      </c>
      <c r="H243" s="175">
        <v>1</v>
      </c>
      <c r="I243" s="175">
        <v>0</v>
      </c>
      <c r="J243" s="175">
        <v>0</v>
      </c>
      <c r="K243" s="175">
        <v>0</v>
      </c>
      <c r="L243" s="175">
        <v>0</v>
      </c>
      <c r="M243" s="175">
        <v>0</v>
      </c>
      <c r="N243" s="175">
        <v>0</v>
      </c>
    </row>
    <row r="244" spans="1:14">
      <c r="A244" s="182" t="s">
        <v>54</v>
      </c>
      <c r="B244" s="175">
        <f t="shared" si="95"/>
        <v>6</v>
      </c>
      <c r="C244" s="175">
        <v>1</v>
      </c>
      <c r="D244" s="175">
        <v>0</v>
      </c>
      <c r="E244" s="175">
        <v>0</v>
      </c>
      <c r="F244" s="175">
        <v>0</v>
      </c>
      <c r="G244" s="175">
        <v>0</v>
      </c>
      <c r="H244" s="175">
        <v>2</v>
      </c>
      <c r="I244" s="175">
        <v>1</v>
      </c>
      <c r="J244" s="175">
        <v>0</v>
      </c>
      <c r="K244" s="175">
        <v>1</v>
      </c>
      <c r="L244" s="175">
        <v>0</v>
      </c>
      <c r="M244" s="175">
        <v>1</v>
      </c>
      <c r="N244" s="175">
        <v>0</v>
      </c>
    </row>
    <row r="245" spans="1:14">
      <c r="A245" s="182" t="s">
        <v>56</v>
      </c>
      <c r="B245" s="175">
        <f t="shared" si="95"/>
        <v>59</v>
      </c>
      <c r="C245" s="175">
        <v>12</v>
      </c>
      <c r="D245" s="175">
        <v>1</v>
      </c>
      <c r="E245" s="175">
        <v>5</v>
      </c>
      <c r="F245" s="175">
        <v>2</v>
      </c>
      <c r="G245" s="175">
        <v>4</v>
      </c>
      <c r="H245" s="175">
        <v>1</v>
      </c>
      <c r="I245" s="175">
        <v>3</v>
      </c>
      <c r="J245" s="175">
        <v>12</v>
      </c>
      <c r="K245" s="175">
        <v>11</v>
      </c>
      <c r="L245" s="175">
        <v>1</v>
      </c>
      <c r="M245" s="175">
        <v>4</v>
      </c>
      <c r="N245" s="175">
        <v>3</v>
      </c>
    </row>
    <row r="246" spans="1:14">
      <c r="A246" s="182" t="s">
        <v>52</v>
      </c>
      <c r="B246" s="175">
        <f t="shared" si="95"/>
        <v>1</v>
      </c>
      <c r="C246" s="175">
        <v>0</v>
      </c>
      <c r="D246" s="175">
        <v>1</v>
      </c>
      <c r="E246" s="175">
        <v>0</v>
      </c>
      <c r="F246" s="175">
        <v>0</v>
      </c>
      <c r="G246" s="175">
        <v>0</v>
      </c>
      <c r="H246" s="175">
        <v>0</v>
      </c>
      <c r="I246" s="175">
        <v>0</v>
      </c>
      <c r="J246" s="175">
        <v>0</v>
      </c>
      <c r="K246" s="175">
        <v>0</v>
      </c>
      <c r="L246" s="175">
        <v>0</v>
      </c>
      <c r="M246" s="175">
        <v>0</v>
      </c>
      <c r="N246" s="175">
        <v>0</v>
      </c>
    </row>
    <row r="247" spans="1:14" s="181" customFormat="1">
      <c r="A247" s="181" t="s">
        <v>103</v>
      </c>
      <c r="B247" s="181">
        <f t="shared" si="95"/>
        <v>27</v>
      </c>
      <c r="C247" s="181">
        <f>SUM(C248:C250)</f>
        <v>0</v>
      </c>
      <c r="D247" s="181">
        <f t="shared" ref="D247:N247" si="110">SUM(D248:D250)</f>
        <v>1</v>
      </c>
      <c r="E247" s="181">
        <f t="shared" si="110"/>
        <v>0</v>
      </c>
      <c r="F247" s="181">
        <f t="shared" si="110"/>
        <v>1</v>
      </c>
      <c r="G247" s="181">
        <f t="shared" si="110"/>
        <v>4</v>
      </c>
      <c r="H247" s="181">
        <f t="shared" si="110"/>
        <v>0</v>
      </c>
      <c r="I247" s="181">
        <f t="shared" si="110"/>
        <v>8</v>
      </c>
      <c r="J247" s="181">
        <f t="shared" si="110"/>
        <v>1</v>
      </c>
      <c r="K247" s="181">
        <f t="shared" si="110"/>
        <v>0</v>
      </c>
      <c r="L247" s="181">
        <f t="shared" si="110"/>
        <v>4</v>
      </c>
      <c r="M247" s="181">
        <f t="shared" si="110"/>
        <v>5</v>
      </c>
      <c r="N247" s="181">
        <f t="shared" si="110"/>
        <v>3</v>
      </c>
    </row>
    <row r="248" spans="1:14">
      <c r="A248" s="182" t="s">
        <v>53</v>
      </c>
      <c r="B248" s="175">
        <f t="shared" si="95"/>
        <v>1</v>
      </c>
      <c r="C248" s="175">
        <v>0</v>
      </c>
      <c r="D248" s="175">
        <v>0</v>
      </c>
      <c r="E248" s="175">
        <v>0</v>
      </c>
      <c r="F248" s="175">
        <v>0</v>
      </c>
      <c r="G248" s="175">
        <v>1</v>
      </c>
      <c r="H248" s="175">
        <v>0</v>
      </c>
      <c r="I248" s="175">
        <v>0</v>
      </c>
      <c r="J248" s="175">
        <v>0</v>
      </c>
      <c r="K248" s="175">
        <v>0</v>
      </c>
      <c r="L248" s="175">
        <v>0</v>
      </c>
      <c r="M248" s="175">
        <v>0</v>
      </c>
      <c r="N248" s="175">
        <v>0</v>
      </c>
    </row>
    <row r="249" spans="1:14">
      <c r="A249" s="182" t="s">
        <v>51</v>
      </c>
      <c r="B249" s="175">
        <f t="shared" si="95"/>
        <v>24</v>
      </c>
      <c r="C249" s="175">
        <v>0</v>
      </c>
      <c r="D249" s="175">
        <v>1</v>
      </c>
      <c r="E249" s="175">
        <v>0</v>
      </c>
      <c r="F249" s="175">
        <v>1</v>
      </c>
      <c r="G249" s="175">
        <v>2</v>
      </c>
      <c r="H249" s="175">
        <v>0</v>
      </c>
      <c r="I249" s="175">
        <v>8</v>
      </c>
      <c r="J249" s="175">
        <v>0</v>
      </c>
      <c r="K249" s="175">
        <v>0</v>
      </c>
      <c r="L249" s="175">
        <v>4</v>
      </c>
      <c r="M249" s="175">
        <v>5</v>
      </c>
      <c r="N249" s="175">
        <v>3</v>
      </c>
    </row>
    <row r="250" spans="1:14">
      <c r="A250" s="182" t="s">
        <v>54</v>
      </c>
      <c r="B250" s="175">
        <f t="shared" si="95"/>
        <v>2</v>
      </c>
      <c r="C250" s="175">
        <v>0</v>
      </c>
      <c r="D250" s="175">
        <v>0</v>
      </c>
      <c r="E250" s="175">
        <v>0</v>
      </c>
      <c r="F250" s="175">
        <v>0</v>
      </c>
      <c r="G250" s="175">
        <v>1</v>
      </c>
      <c r="H250" s="175">
        <v>0</v>
      </c>
      <c r="I250" s="175">
        <v>0</v>
      </c>
      <c r="J250" s="175">
        <v>1</v>
      </c>
      <c r="K250" s="175">
        <v>0</v>
      </c>
      <c r="L250" s="175">
        <v>0</v>
      </c>
      <c r="M250" s="175">
        <v>0</v>
      </c>
      <c r="N250" s="175">
        <v>0</v>
      </c>
    </row>
    <row r="251" spans="1:14" s="181" customFormat="1">
      <c r="A251" s="181" t="s">
        <v>258</v>
      </c>
      <c r="B251" s="181">
        <f t="shared" si="95"/>
        <v>4</v>
      </c>
      <c r="C251" s="181">
        <f>SUM(C252:C253)</f>
        <v>0</v>
      </c>
      <c r="D251" s="181">
        <f t="shared" ref="D251:N251" si="111">SUM(D252:D253)</f>
        <v>0</v>
      </c>
      <c r="E251" s="181">
        <f t="shared" si="111"/>
        <v>1</v>
      </c>
      <c r="F251" s="181">
        <f t="shared" si="111"/>
        <v>0</v>
      </c>
      <c r="G251" s="181">
        <f t="shared" si="111"/>
        <v>1</v>
      </c>
      <c r="H251" s="181">
        <f t="shared" si="111"/>
        <v>0</v>
      </c>
      <c r="I251" s="181">
        <f t="shared" si="111"/>
        <v>0</v>
      </c>
      <c r="J251" s="181">
        <f t="shared" si="111"/>
        <v>0</v>
      </c>
      <c r="K251" s="181">
        <f t="shared" si="111"/>
        <v>1</v>
      </c>
      <c r="L251" s="181">
        <f t="shared" si="111"/>
        <v>1</v>
      </c>
      <c r="M251" s="181">
        <f t="shared" si="111"/>
        <v>0</v>
      </c>
      <c r="N251" s="181">
        <f t="shared" si="111"/>
        <v>0</v>
      </c>
    </row>
    <row r="252" spans="1:14" s="181" customFormat="1">
      <c r="A252" s="182" t="s">
        <v>51</v>
      </c>
      <c r="B252" s="175">
        <f t="shared" si="95"/>
        <v>1</v>
      </c>
      <c r="C252" s="175">
        <v>0</v>
      </c>
      <c r="D252" s="175">
        <v>0</v>
      </c>
      <c r="E252" s="175">
        <v>0</v>
      </c>
      <c r="F252" s="175">
        <v>0</v>
      </c>
      <c r="G252" s="175">
        <v>1</v>
      </c>
      <c r="H252" s="175">
        <v>0</v>
      </c>
      <c r="I252" s="175">
        <v>0</v>
      </c>
      <c r="J252" s="175">
        <v>0</v>
      </c>
      <c r="K252" s="175">
        <v>0</v>
      </c>
      <c r="L252" s="175">
        <v>0</v>
      </c>
      <c r="M252" s="175">
        <v>0</v>
      </c>
      <c r="N252" s="175">
        <v>0</v>
      </c>
    </row>
    <row r="253" spans="1:14">
      <c r="A253" s="182" t="s">
        <v>56</v>
      </c>
      <c r="B253" s="175">
        <f t="shared" si="95"/>
        <v>3</v>
      </c>
      <c r="C253" s="175">
        <v>0</v>
      </c>
      <c r="D253" s="175">
        <v>0</v>
      </c>
      <c r="E253" s="175">
        <v>1</v>
      </c>
      <c r="F253" s="175">
        <v>0</v>
      </c>
      <c r="G253" s="175">
        <v>0</v>
      </c>
      <c r="H253" s="175">
        <v>0</v>
      </c>
      <c r="I253" s="175">
        <v>0</v>
      </c>
      <c r="J253" s="175">
        <v>0</v>
      </c>
      <c r="K253" s="175">
        <v>1</v>
      </c>
      <c r="L253" s="175">
        <v>1</v>
      </c>
      <c r="M253" s="175">
        <v>0</v>
      </c>
      <c r="N253" s="175">
        <v>0</v>
      </c>
    </row>
    <row r="254" spans="1:14" s="181" customFormat="1">
      <c r="A254" s="30" t="s">
        <v>339</v>
      </c>
      <c r="B254" s="181">
        <f t="shared" si="95"/>
        <v>10</v>
      </c>
      <c r="C254" s="181">
        <f>SUM(C255:C256)</f>
        <v>0</v>
      </c>
      <c r="D254" s="181">
        <f t="shared" ref="D254:N254" si="112">SUM(D255:D256)</f>
        <v>0</v>
      </c>
      <c r="E254" s="181">
        <f t="shared" si="112"/>
        <v>0</v>
      </c>
      <c r="F254" s="181">
        <f t="shared" si="112"/>
        <v>1</v>
      </c>
      <c r="G254" s="181">
        <f t="shared" si="112"/>
        <v>0</v>
      </c>
      <c r="H254" s="181">
        <f t="shared" si="112"/>
        <v>2</v>
      </c>
      <c r="I254" s="181">
        <f t="shared" si="112"/>
        <v>2</v>
      </c>
      <c r="J254" s="181">
        <f t="shared" si="112"/>
        <v>1</v>
      </c>
      <c r="K254" s="181">
        <f t="shared" si="112"/>
        <v>1</v>
      </c>
      <c r="L254" s="181">
        <f t="shared" si="112"/>
        <v>0</v>
      </c>
      <c r="M254" s="181">
        <f t="shared" si="112"/>
        <v>2</v>
      </c>
      <c r="N254" s="181">
        <f t="shared" si="112"/>
        <v>1</v>
      </c>
    </row>
    <row r="255" spans="1:14">
      <c r="A255" s="182" t="s">
        <v>51</v>
      </c>
      <c r="B255" s="175">
        <f t="shared" si="95"/>
        <v>9</v>
      </c>
      <c r="C255" s="175">
        <v>0</v>
      </c>
      <c r="D255" s="175">
        <v>0</v>
      </c>
      <c r="E255" s="175">
        <v>0</v>
      </c>
      <c r="F255" s="175">
        <v>1</v>
      </c>
      <c r="G255" s="175">
        <v>0</v>
      </c>
      <c r="H255" s="175">
        <v>2</v>
      </c>
      <c r="I255" s="175">
        <v>2</v>
      </c>
      <c r="J255" s="175">
        <v>1</v>
      </c>
      <c r="K255" s="175">
        <v>1</v>
      </c>
      <c r="L255" s="175">
        <v>0</v>
      </c>
      <c r="M255" s="175">
        <v>1</v>
      </c>
      <c r="N255" s="175">
        <v>1</v>
      </c>
    </row>
    <row r="256" spans="1:14">
      <c r="A256" s="182" t="s">
        <v>52</v>
      </c>
      <c r="B256" s="175">
        <f t="shared" si="95"/>
        <v>1</v>
      </c>
      <c r="C256" s="175">
        <v>0</v>
      </c>
      <c r="D256" s="175">
        <v>0</v>
      </c>
      <c r="E256" s="175">
        <v>0</v>
      </c>
      <c r="F256" s="175">
        <v>0</v>
      </c>
      <c r="G256" s="175">
        <v>0</v>
      </c>
      <c r="H256" s="175">
        <v>0</v>
      </c>
      <c r="I256" s="175">
        <v>0</v>
      </c>
      <c r="J256" s="175">
        <v>0</v>
      </c>
      <c r="K256" s="175">
        <v>0</v>
      </c>
      <c r="L256" s="175">
        <v>0</v>
      </c>
      <c r="M256" s="175">
        <v>1</v>
      </c>
      <c r="N256" s="175">
        <v>0</v>
      </c>
    </row>
    <row r="257" spans="1:14" s="181" customFormat="1">
      <c r="A257" s="181" t="s">
        <v>26</v>
      </c>
      <c r="B257" s="181">
        <f t="shared" si="95"/>
        <v>80</v>
      </c>
      <c r="C257" s="181">
        <f>SUM(C258:C261)</f>
        <v>7</v>
      </c>
      <c r="D257" s="181">
        <f t="shared" ref="D257:N257" si="113">SUM(D258:D261)</f>
        <v>9</v>
      </c>
      <c r="E257" s="181">
        <f t="shared" si="113"/>
        <v>9</v>
      </c>
      <c r="F257" s="181">
        <f t="shared" si="113"/>
        <v>3</v>
      </c>
      <c r="G257" s="181">
        <f t="shared" si="113"/>
        <v>6</v>
      </c>
      <c r="H257" s="181">
        <f t="shared" si="113"/>
        <v>5</v>
      </c>
      <c r="I257" s="181">
        <f t="shared" si="113"/>
        <v>6</v>
      </c>
      <c r="J257" s="181">
        <f t="shared" si="113"/>
        <v>9</v>
      </c>
      <c r="K257" s="181">
        <f t="shared" si="113"/>
        <v>6</v>
      </c>
      <c r="L257" s="181">
        <f t="shared" si="113"/>
        <v>4</v>
      </c>
      <c r="M257" s="181">
        <f t="shared" si="113"/>
        <v>9</v>
      </c>
      <c r="N257" s="181">
        <f t="shared" si="113"/>
        <v>7</v>
      </c>
    </row>
    <row r="258" spans="1:14">
      <c r="A258" s="182" t="s">
        <v>51</v>
      </c>
      <c r="B258" s="175">
        <f t="shared" si="95"/>
        <v>58</v>
      </c>
      <c r="C258" s="175">
        <v>6</v>
      </c>
      <c r="D258" s="175">
        <v>5</v>
      </c>
      <c r="E258" s="175">
        <v>4</v>
      </c>
      <c r="F258" s="175">
        <v>2</v>
      </c>
      <c r="G258" s="175">
        <v>5</v>
      </c>
      <c r="H258" s="175">
        <v>2</v>
      </c>
      <c r="I258" s="175">
        <v>4</v>
      </c>
      <c r="J258" s="175">
        <v>6</v>
      </c>
      <c r="K258" s="175">
        <v>4</v>
      </c>
      <c r="L258" s="175">
        <v>4</v>
      </c>
      <c r="M258" s="175">
        <v>9</v>
      </c>
      <c r="N258" s="175">
        <v>7</v>
      </c>
    </row>
    <row r="259" spans="1:14">
      <c r="A259" s="182" t="s">
        <v>54</v>
      </c>
      <c r="B259" s="175">
        <f t="shared" si="95"/>
        <v>7</v>
      </c>
      <c r="C259" s="175">
        <v>1</v>
      </c>
      <c r="D259" s="175">
        <v>0</v>
      </c>
      <c r="E259" s="175">
        <v>0</v>
      </c>
      <c r="F259" s="175">
        <v>0</v>
      </c>
      <c r="G259" s="175">
        <v>0</v>
      </c>
      <c r="H259" s="175">
        <v>2</v>
      </c>
      <c r="I259" s="175">
        <v>2</v>
      </c>
      <c r="J259" s="175">
        <v>0</v>
      </c>
      <c r="K259" s="175">
        <v>2</v>
      </c>
      <c r="L259" s="175">
        <v>0</v>
      </c>
      <c r="M259" s="175">
        <v>0</v>
      </c>
      <c r="N259" s="175">
        <v>0</v>
      </c>
    </row>
    <row r="260" spans="1:14">
      <c r="A260" s="182" t="s">
        <v>56</v>
      </c>
      <c r="B260" s="175">
        <f t="shared" si="95"/>
        <v>9</v>
      </c>
      <c r="C260" s="175">
        <v>0</v>
      </c>
      <c r="D260" s="175">
        <v>2</v>
      </c>
      <c r="E260" s="175">
        <v>1</v>
      </c>
      <c r="F260" s="175">
        <v>1</v>
      </c>
      <c r="G260" s="175">
        <v>1</v>
      </c>
      <c r="H260" s="175">
        <v>1</v>
      </c>
      <c r="I260" s="175">
        <v>0</v>
      </c>
      <c r="J260" s="175">
        <v>3</v>
      </c>
      <c r="K260" s="175">
        <v>0</v>
      </c>
      <c r="L260" s="175">
        <v>0</v>
      </c>
      <c r="M260" s="175">
        <v>0</v>
      </c>
      <c r="N260" s="175">
        <v>0</v>
      </c>
    </row>
    <row r="261" spans="1:14">
      <c r="A261" s="182" t="s">
        <v>52</v>
      </c>
      <c r="B261" s="175">
        <f t="shared" ref="B261:B324" si="114">SUM(C261:N261)</f>
        <v>6</v>
      </c>
      <c r="C261" s="175">
        <v>0</v>
      </c>
      <c r="D261" s="175">
        <v>2</v>
      </c>
      <c r="E261" s="175">
        <v>4</v>
      </c>
      <c r="F261" s="175">
        <v>0</v>
      </c>
      <c r="G261" s="175">
        <v>0</v>
      </c>
      <c r="H261" s="175">
        <v>0</v>
      </c>
      <c r="I261" s="175">
        <v>0</v>
      </c>
      <c r="J261" s="175">
        <v>0</v>
      </c>
      <c r="K261" s="175">
        <v>0</v>
      </c>
      <c r="L261" s="175">
        <v>0</v>
      </c>
      <c r="M261" s="175">
        <v>0</v>
      </c>
      <c r="N261" s="175">
        <v>0</v>
      </c>
    </row>
    <row r="262" spans="1:14" s="181" customFormat="1">
      <c r="A262" s="181" t="s">
        <v>303</v>
      </c>
      <c r="B262" s="181">
        <f t="shared" si="114"/>
        <v>45</v>
      </c>
      <c r="C262" s="181">
        <f>SUM(C263:C270)</f>
        <v>6</v>
      </c>
      <c r="D262" s="181">
        <f t="shared" ref="D262:N262" si="115">SUM(D263:D270)</f>
        <v>1</v>
      </c>
      <c r="E262" s="181">
        <f t="shared" si="115"/>
        <v>1</v>
      </c>
      <c r="F262" s="181">
        <f t="shared" si="115"/>
        <v>3</v>
      </c>
      <c r="G262" s="181">
        <f t="shared" si="115"/>
        <v>1</v>
      </c>
      <c r="H262" s="181">
        <f t="shared" si="115"/>
        <v>5</v>
      </c>
      <c r="I262" s="181">
        <f t="shared" si="115"/>
        <v>4</v>
      </c>
      <c r="J262" s="181">
        <f t="shared" si="115"/>
        <v>8</v>
      </c>
      <c r="K262" s="181">
        <f t="shared" si="115"/>
        <v>4</v>
      </c>
      <c r="L262" s="181">
        <f t="shared" si="115"/>
        <v>4</v>
      </c>
      <c r="M262" s="181">
        <f t="shared" si="115"/>
        <v>4</v>
      </c>
      <c r="N262" s="181">
        <f t="shared" si="115"/>
        <v>4</v>
      </c>
    </row>
    <row r="263" spans="1:14">
      <c r="A263" s="182" t="s">
        <v>53</v>
      </c>
      <c r="B263" s="175">
        <f t="shared" si="114"/>
        <v>5</v>
      </c>
      <c r="C263" s="175">
        <v>1</v>
      </c>
      <c r="D263" s="175">
        <v>0</v>
      </c>
      <c r="E263" s="175">
        <v>0</v>
      </c>
      <c r="F263" s="175">
        <v>1</v>
      </c>
      <c r="G263" s="175">
        <v>0</v>
      </c>
      <c r="H263" s="175">
        <v>1</v>
      </c>
      <c r="I263" s="175">
        <v>0</v>
      </c>
      <c r="J263" s="175">
        <v>0</v>
      </c>
      <c r="K263" s="175">
        <v>1</v>
      </c>
      <c r="L263" s="175">
        <v>1</v>
      </c>
      <c r="M263" s="175">
        <v>0</v>
      </c>
      <c r="N263" s="175">
        <v>0</v>
      </c>
    </row>
    <row r="264" spans="1:14">
      <c r="A264" s="182" t="s">
        <v>51</v>
      </c>
      <c r="B264" s="175">
        <f t="shared" si="114"/>
        <v>23</v>
      </c>
      <c r="C264" s="175">
        <v>1</v>
      </c>
      <c r="D264" s="175">
        <v>1</v>
      </c>
      <c r="E264" s="175">
        <v>1</v>
      </c>
      <c r="F264" s="175">
        <v>2</v>
      </c>
      <c r="G264" s="175">
        <v>1</v>
      </c>
      <c r="H264" s="175">
        <v>3</v>
      </c>
      <c r="I264" s="175">
        <v>1</v>
      </c>
      <c r="J264" s="175">
        <v>6</v>
      </c>
      <c r="K264" s="175">
        <v>2</v>
      </c>
      <c r="L264" s="175">
        <v>2</v>
      </c>
      <c r="M264" s="175">
        <v>0</v>
      </c>
      <c r="N264" s="175">
        <v>3</v>
      </c>
    </row>
    <row r="265" spans="1:14">
      <c r="A265" s="182" t="s">
        <v>55</v>
      </c>
      <c r="B265" s="175">
        <f t="shared" si="114"/>
        <v>7</v>
      </c>
      <c r="C265" s="175">
        <v>4</v>
      </c>
      <c r="D265" s="175">
        <v>0</v>
      </c>
      <c r="E265" s="175">
        <v>0</v>
      </c>
      <c r="F265" s="175">
        <v>0</v>
      </c>
      <c r="G265" s="175">
        <v>0</v>
      </c>
      <c r="H265" s="175">
        <v>0</v>
      </c>
      <c r="I265" s="175">
        <v>0</v>
      </c>
      <c r="J265" s="175">
        <v>0</v>
      </c>
      <c r="K265" s="175">
        <v>0</v>
      </c>
      <c r="L265" s="175">
        <v>0</v>
      </c>
      <c r="M265" s="175">
        <v>2</v>
      </c>
      <c r="N265" s="175">
        <v>1</v>
      </c>
    </row>
    <row r="266" spans="1:14">
      <c r="A266" s="182" t="s">
        <v>238</v>
      </c>
      <c r="B266" s="175">
        <f t="shared" si="114"/>
        <v>3</v>
      </c>
      <c r="C266" s="175">
        <v>0</v>
      </c>
      <c r="D266" s="175">
        <v>0</v>
      </c>
      <c r="E266" s="175">
        <v>0</v>
      </c>
      <c r="F266" s="175">
        <v>0</v>
      </c>
      <c r="G266" s="175">
        <v>0</v>
      </c>
      <c r="H266" s="175">
        <v>0</v>
      </c>
      <c r="I266" s="175">
        <v>3</v>
      </c>
      <c r="J266" s="175">
        <v>0</v>
      </c>
      <c r="K266" s="175">
        <v>0</v>
      </c>
      <c r="L266" s="175">
        <v>0</v>
      </c>
      <c r="M266" s="175">
        <v>0</v>
      </c>
      <c r="N266" s="175">
        <v>0</v>
      </c>
    </row>
    <row r="267" spans="1:14">
      <c r="A267" s="182" t="s">
        <v>54</v>
      </c>
      <c r="B267" s="175">
        <f t="shared" si="114"/>
        <v>1</v>
      </c>
      <c r="C267" s="175">
        <v>0</v>
      </c>
      <c r="D267" s="175">
        <v>0</v>
      </c>
      <c r="E267" s="175">
        <v>0</v>
      </c>
      <c r="F267" s="175">
        <v>0</v>
      </c>
      <c r="G267" s="175">
        <v>0</v>
      </c>
      <c r="H267" s="175">
        <v>0</v>
      </c>
      <c r="I267" s="175">
        <v>0</v>
      </c>
      <c r="J267" s="175">
        <v>0</v>
      </c>
      <c r="K267" s="175">
        <v>0</v>
      </c>
      <c r="L267" s="175">
        <v>0</v>
      </c>
      <c r="M267" s="175">
        <v>1</v>
      </c>
      <c r="N267" s="175">
        <v>0</v>
      </c>
    </row>
    <row r="268" spans="1:14">
      <c r="A268" s="182" t="s">
        <v>63</v>
      </c>
      <c r="B268" s="175">
        <f t="shared" si="114"/>
        <v>4</v>
      </c>
      <c r="C268" s="175">
        <v>0</v>
      </c>
      <c r="D268" s="175">
        <v>0</v>
      </c>
      <c r="E268" s="175">
        <v>0</v>
      </c>
      <c r="F268" s="175">
        <v>0</v>
      </c>
      <c r="G268" s="175">
        <v>0</v>
      </c>
      <c r="H268" s="175">
        <v>1</v>
      </c>
      <c r="I268" s="175">
        <v>0</v>
      </c>
      <c r="J268" s="175">
        <v>1</v>
      </c>
      <c r="K268" s="175">
        <v>1</v>
      </c>
      <c r="L268" s="175">
        <v>1</v>
      </c>
      <c r="M268" s="175">
        <v>0</v>
      </c>
      <c r="N268" s="175">
        <v>0</v>
      </c>
    </row>
    <row r="269" spans="1:14">
      <c r="A269" s="182" t="s">
        <v>56</v>
      </c>
      <c r="B269" s="175">
        <f t="shared" si="114"/>
        <v>1</v>
      </c>
      <c r="C269" s="175">
        <v>0</v>
      </c>
      <c r="D269" s="175">
        <v>0</v>
      </c>
      <c r="E269" s="175">
        <v>0</v>
      </c>
      <c r="F269" s="175">
        <v>0</v>
      </c>
      <c r="G269" s="175">
        <v>0</v>
      </c>
      <c r="H269" s="175">
        <v>0</v>
      </c>
      <c r="I269" s="175">
        <v>0</v>
      </c>
      <c r="J269" s="175">
        <v>1</v>
      </c>
      <c r="K269" s="175">
        <v>0</v>
      </c>
      <c r="L269" s="175">
        <v>0</v>
      </c>
      <c r="M269" s="175">
        <v>0</v>
      </c>
      <c r="N269" s="175">
        <v>0</v>
      </c>
    </row>
    <row r="270" spans="1:14">
      <c r="A270" s="182" t="s">
        <v>68</v>
      </c>
      <c r="B270" s="175">
        <f t="shared" si="114"/>
        <v>1</v>
      </c>
      <c r="C270" s="175">
        <v>0</v>
      </c>
      <c r="D270" s="175">
        <v>0</v>
      </c>
      <c r="E270" s="175">
        <v>0</v>
      </c>
      <c r="F270" s="175">
        <v>0</v>
      </c>
      <c r="G270" s="175">
        <v>0</v>
      </c>
      <c r="H270" s="175">
        <v>0</v>
      </c>
      <c r="I270" s="175">
        <v>0</v>
      </c>
      <c r="J270" s="175">
        <v>0</v>
      </c>
      <c r="K270" s="175">
        <v>0</v>
      </c>
      <c r="L270" s="175">
        <v>0</v>
      </c>
      <c r="M270" s="175">
        <v>1</v>
      </c>
      <c r="N270" s="175">
        <v>0</v>
      </c>
    </row>
    <row r="271" spans="1:14" s="181" customFormat="1">
      <c r="A271" s="181" t="s">
        <v>66</v>
      </c>
      <c r="B271" s="181">
        <f t="shared" si="114"/>
        <v>656</v>
      </c>
      <c r="C271" s="181">
        <f>SUM(C272:C279)</f>
        <v>60</v>
      </c>
      <c r="D271" s="181">
        <f t="shared" ref="D271" si="116">SUM(D272:D279)</f>
        <v>57</v>
      </c>
      <c r="E271" s="181">
        <f>SUM(E272:E279)</f>
        <v>61</v>
      </c>
      <c r="F271" s="181">
        <f t="shared" ref="F271:N271" si="117">SUM(F272:F279)</f>
        <v>65</v>
      </c>
      <c r="G271" s="181">
        <f t="shared" si="117"/>
        <v>56</v>
      </c>
      <c r="H271" s="181">
        <f>SUM(H272:H279)</f>
        <v>66</v>
      </c>
      <c r="I271" s="181">
        <f t="shared" si="117"/>
        <v>53</v>
      </c>
      <c r="J271" s="181">
        <f t="shared" si="117"/>
        <v>39</v>
      </c>
      <c r="K271" s="181">
        <f t="shared" si="117"/>
        <v>51</v>
      </c>
      <c r="L271" s="181">
        <f t="shared" si="117"/>
        <v>52</v>
      </c>
      <c r="M271" s="181">
        <f t="shared" si="117"/>
        <v>50</v>
      </c>
      <c r="N271" s="181">
        <f t="shared" si="117"/>
        <v>46</v>
      </c>
    </row>
    <row r="272" spans="1:14">
      <c r="A272" s="182" t="s">
        <v>53</v>
      </c>
      <c r="B272" s="175">
        <f t="shared" si="114"/>
        <v>28</v>
      </c>
      <c r="C272" s="175">
        <v>0</v>
      </c>
      <c r="D272" s="175">
        <v>1</v>
      </c>
      <c r="E272" s="175">
        <v>2</v>
      </c>
      <c r="F272" s="175">
        <v>4</v>
      </c>
      <c r="G272" s="175">
        <v>5</v>
      </c>
      <c r="H272" s="175">
        <v>4</v>
      </c>
      <c r="I272" s="175">
        <v>0</v>
      </c>
      <c r="J272" s="175">
        <v>2</v>
      </c>
      <c r="K272" s="175">
        <v>3</v>
      </c>
      <c r="L272" s="175">
        <v>2</v>
      </c>
      <c r="M272" s="175">
        <v>2</v>
      </c>
      <c r="N272" s="175">
        <v>3</v>
      </c>
    </row>
    <row r="273" spans="1:14">
      <c r="A273" s="182" t="s">
        <v>51</v>
      </c>
      <c r="B273" s="175">
        <f t="shared" si="114"/>
        <v>311</v>
      </c>
      <c r="C273" s="175">
        <v>28</v>
      </c>
      <c r="D273" s="175">
        <v>28</v>
      </c>
      <c r="E273" s="175">
        <v>27</v>
      </c>
      <c r="F273" s="175">
        <v>32</v>
      </c>
      <c r="G273" s="175">
        <v>26</v>
      </c>
      <c r="H273" s="175">
        <v>30</v>
      </c>
      <c r="I273" s="175">
        <v>28</v>
      </c>
      <c r="J273" s="175">
        <v>19</v>
      </c>
      <c r="K273" s="175">
        <v>25</v>
      </c>
      <c r="L273" s="175">
        <v>30</v>
      </c>
      <c r="M273" s="175">
        <v>21</v>
      </c>
      <c r="N273" s="175">
        <v>17</v>
      </c>
    </row>
    <row r="274" spans="1:14">
      <c r="A274" s="182" t="s">
        <v>55</v>
      </c>
      <c r="B274" s="175">
        <f t="shared" si="114"/>
        <v>118</v>
      </c>
      <c r="C274" s="175">
        <v>20</v>
      </c>
      <c r="D274" s="175">
        <v>12</v>
      </c>
      <c r="E274" s="175">
        <v>14</v>
      </c>
      <c r="F274" s="175">
        <v>10</v>
      </c>
      <c r="G274" s="175">
        <v>4</v>
      </c>
      <c r="H274" s="175">
        <v>10</v>
      </c>
      <c r="I274" s="175">
        <v>8</v>
      </c>
      <c r="J274" s="175">
        <v>7</v>
      </c>
      <c r="K274" s="175">
        <v>5</v>
      </c>
      <c r="L274" s="175">
        <v>5</v>
      </c>
      <c r="M274" s="175">
        <v>12</v>
      </c>
      <c r="N274" s="175">
        <v>11</v>
      </c>
    </row>
    <row r="275" spans="1:14">
      <c r="A275" s="182" t="s">
        <v>87</v>
      </c>
      <c r="B275" s="175">
        <f t="shared" si="114"/>
        <v>2</v>
      </c>
      <c r="C275" s="175">
        <v>1</v>
      </c>
      <c r="D275" s="175">
        <v>0</v>
      </c>
      <c r="E275" s="175">
        <v>0</v>
      </c>
      <c r="F275" s="175">
        <v>0</v>
      </c>
      <c r="G275" s="175">
        <v>0</v>
      </c>
      <c r="H275" s="175">
        <v>0</v>
      </c>
      <c r="I275" s="175">
        <v>0</v>
      </c>
      <c r="J275" s="175">
        <v>0</v>
      </c>
      <c r="K275" s="175">
        <v>0</v>
      </c>
      <c r="L275" s="175">
        <v>1</v>
      </c>
      <c r="M275" s="175">
        <v>0</v>
      </c>
      <c r="N275" s="175">
        <v>0</v>
      </c>
    </row>
    <row r="276" spans="1:14">
      <c r="A276" s="182" t="s">
        <v>54</v>
      </c>
      <c r="B276" s="175">
        <f t="shared" si="114"/>
        <v>57</v>
      </c>
      <c r="C276" s="175">
        <v>2</v>
      </c>
      <c r="D276" s="175">
        <v>3</v>
      </c>
      <c r="E276" s="175">
        <v>3</v>
      </c>
      <c r="F276" s="175">
        <v>5</v>
      </c>
      <c r="G276" s="175">
        <v>9</v>
      </c>
      <c r="H276" s="175">
        <v>2</v>
      </c>
      <c r="I276" s="175">
        <v>8</v>
      </c>
      <c r="J276" s="175">
        <v>5</v>
      </c>
      <c r="K276" s="175">
        <v>6</v>
      </c>
      <c r="L276" s="175">
        <v>4</v>
      </c>
      <c r="M276" s="175">
        <v>5</v>
      </c>
      <c r="N276" s="175">
        <v>5</v>
      </c>
    </row>
    <row r="277" spans="1:14">
      <c r="A277" s="182" t="s">
        <v>63</v>
      </c>
      <c r="B277" s="175">
        <f t="shared" si="114"/>
        <v>43</v>
      </c>
      <c r="C277" s="175">
        <v>0</v>
      </c>
      <c r="D277" s="175">
        <v>2</v>
      </c>
      <c r="E277" s="175">
        <v>5</v>
      </c>
      <c r="F277" s="175">
        <v>4</v>
      </c>
      <c r="G277" s="175">
        <v>4</v>
      </c>
      <c r="H277" s="175">
        <v>6</v>
      </c>
      <c r="I277" s="175">
        <v>1</v>
      </c>
      <c r="J277" s="175">
        <v>3</v>
      </c>
      <c r="K277" s="175">
        <v>6</v>
      </c>
      <c r="L277" s="175">
        <v>3</v>
      </c>
      <c r="M277" s="175">
        <v>4</v>
      </c>
      <c r="N277" s="175">
        <v>5</v>
      </c>
    </row>
    <row r="278" spans="1:14">
      <c r="A278" s="182" t="s">
        <v>56</v>
      </c>
      <c r="B278" s="175">
        <f t="shared" si="114"/>
        <v>96</v>
      </c>
      <c r="C278" s="175">
        <v>9</v>
      </c>
      <c r="D278" s="175">
        <v>10</v>
      </c>
      <c r="E278" s="175">
        <v>10</v>
      </c>
      <c r="F278" s="175">
        <v>10</v>
      </c>
      <c r="G278" s="175">
        <v>8</v>
      </c>
      <c r="H278" s="175">
        <v>14</v>
      </c>
      <c r="I278" s="175">
        <v>8</v>
      </c>
      <c r="J278" s="175">
        <v>3</v>
      </c>
      <c r="K278" s="175">
        <v>6</v>
      </c>
      <c r="L278" s="175">
        <v>7</v>
      </c>
      <c r="M278" s="175">
        <v>6</v>
      </c>
      <c r="N278" s="175">
        <v>5</v>
      </c>
    </row>
    <row r="279" spans="1:14">
      <c r="A279" s="182" t="s">
        <v>52</v>
      </c>
      <c r="B279" s="175">
        <f t="shared" si="114"/>
        <v>1</v>
      </c>
      <c r="C279" s="175">
        <v>0</v>
      </c>
      <c r="D279" s="175">
        <v>1</v>
      </c>
      <c r="E279" s="175">
        <v>0</v>
      </c>
      <c r="F279" s="175">
        <v>0</v>
      </c>
      <c r="G279" s="175">
        <v>0</v>
      </c>
      <c r="H279" s="175">
        <v>0</v>
      </c>
      <c r="I279" s="175">
        <v>0</v>
      </c>
      <c r="J279" s="175">
        <v>0</v>
      </c>
      <c r="K279" s="175">
        <v>0</v>
      </c>
      <c r="L279" s="175">
        <v>0</v>
      </c>
      <c r="M279" s="175">
        <v>0</v>
      </c>
      <c r="N279" s="175">
        <v>0</v>
      </c>
    </row>
    <row r="280" spans="1:14" s="181" customFormat="1">
      <c r="A280" s="181" t="s">
        <v>182</v>
      </c>
      <c r="B280" s="181">
        <f t="shared" si="114"/>
        <v>9</v>
      </c>
      <c r="C280" s="181">
        <f>SUM(C281:C283)</f>
        <v>0</v>
      </c>
      <c r="D280" s="181">
        <f t="shared" ref="D280" si="118">SUM(D281:D283)</f>
        <v>3</v>
      </c>
      <c r="E280" s="181">
        <f>SUM(E281:E283)</f>
        <v>3</v>
      </c>
      <c r="F280" s="181">
        <f t="shared" ref="F280:N280" si="119">SUM(F281:F283)</f>
        <v>1</v>
      </c>
      <c r="G280" s="181">
        <f t="shared" si="119"/>
        <v>0</v>
      </c>
      <c r="H280" s="181">
        <f t="shared" si="119"/>
        <v>0</v>
      </c>
      <c r="I280" s="181">
        <f t="shared" si="119"/>
        <v>1</v>
      </c>
      <c r="J280" s="181">
        <f t="shared" si="119"/>
        <v>0</v>
      </c>
      <c r="K280" s="181">
        <f t="shared" si="119"/>
        <v>0</v>
      </c>
      <c r="L280" s="181">
        <f t="shared" si="119"/>
        <v>0</v>
      </c>
      <c r="M280" s="181">
        <f t="shared" si="119"/>
        <v>0</v>
      </c>
      <c r="N280" s="181">
        <f t="shared" si="119"/>
        <v>1</v>
      </c>
    </row>
    <row r="281" spans="1:14">
      <c r="A281" s="182" t="s">
        <v>51</v>
      </c>
      <c r="B281" s="175">
        <f t="shared" si="114"/>
        <v>4</v>
      </c>
      <c r="C281" s="175">
        <v>0</v>
      </c>
      <c r="D281" s="175">
        <v>2</v>
      </c>
      <c r="E281" s="175">
        <v>2</v>
      </c>
      <c r="F281" s="175">
        <v>0</v>
      </c>
      <c r="G281" s="175">
        <v>0</v>
      </c>
      <c r="H281" s="175">
        <v>0</v>
      </c>
      <c r="I281" s="175">
        <v>0</v>
      </c>
      <c r="J281" s="175">
        <v>0</v>
      </c>
      <c r="K281" s="175">
        <v>0</v>
      </c>
      <c r="L281" s="175">
        <v>0</v>
      </c>
      <c r="M281" s="175">
        <v>0</v>
      </c>
      <c r="N281" s="175">
        <v>0</v>
      </c>
    </row>
    <row r="282" spans="1:14">
      <c r="A282" s="182" t="s">
        <v>54</v>
      </c>
      <c r="B282" s="175">
        <f t="shared" si="114"/>
        <v>1</v>
      </c>
      <c r="C282" s="175">
        <v>0</v>
      </c>
      <c r="D282" s="175">
        <v>1</v>
      </c>
      <c r="E282" s="175">
        <v>0</v>
      </c>
      <c r="F282" s="175">
        <v>0</v>
      </c>
      <c r="G282" s="175">
        <v>0</v>
      </c>
      <c r="H282" s="175">
        <v>0</v>
      </c>
      <c r="I282" s="175">
        <v>0</v>
      </c>
      <c r="J282" s="175">
        <v>0</v>
      </c>
      <c r="K282" s="175">
        <v>0</v>
      </c>
      <c r="L282" s="175">
        <v>0</v>
      </c>
      <c r="M282" s="175">
        <v>0</v>
      </c>
      <c r="N282" s="175">
        <v>0</v>
      </c>
    </row>
    <row r="283" spans="1:14">
      <c r="A283" s="182" t="s">
        <v>56</v>
      </c>
      <c r="B283" s="175">
        <f t="shared" si="114"/>
        <v>4</v>
      </c>
      <c r="C283" s="175">
        <v>0</v>
      </c>
      <c r="D283" s="175">
        <v>0</v>
      </c>
      <c r="E283" s="175">
        <v>1</v>
      </c>
      <c r="F283" s="175">
        <v>1</v>
      </c>
      <c r="G283" s="175">
        <v>0</v>
      </c>
      <c r="H283" s="175">
        <v>0</v>
      </c>
      <c r="I283" s="175">
        <v>1</v>
      </c>
      <c r="J283" s="175">
        <v>0</v>
      </c>
      <c r="K283" s="175">
        <v>0</v>
      </c>
      <c r="L283" s="175">
        <v>0</v>
      </c>
      <c r="M283" s="175">
        <v>0</v>
      </c>
      <c r="N283" s="175">
        <v>1</v>
      </c>
    </row>
    <row r="284" spans="1:14" s="181" customFormat="1">
      <c r="A284" s="30" t="s">
        <v>140</v>
      </c>
      <c r="B284" s="181">
        <f t="shared" si="114"/>
        <v>5</v>
      </c>
      <c r="C284" s="181">
        <f>SUM(C285:C286)</f>
        <v>0</v>
      </c>
      <c r="D284" s="181">
        <f t="shared" ref="D284:N284" si="120">SUM(D285:D286)</f>
        <v>0</v>
      </c>
      <c r="E284" s="181">
        <f t="shared" si="120"/>
        <v>0</v>
      </c>
      <c r="F284" s="181">
        <f t="shared" si="120"/>
        <v>1</v>
      </c>
      <c r="G284" s="181">
        <f t="shared" si="120"/>
        <v>1</v>
      </c>
      <c r="H284" s="181">
        <f t="shared" si="120"/>
        <v>1</v>
      </c>
      <c r="I284" s="181">
        <f t="shared" si="120"/>
        <v>1</v>
      </c>
      <c r="J284" s="181">
        <f t="shared" si="120"/>
        <v>0</v>
      </c>
      <c r="K284" s="181">
        <f t="shared" si="120"/>
        <v>0</v>
      </c>
      <c r="L284" s="181">
        <f t="shared" si="120"/>
        <v>0</v>
      </c>
      <c r="M284" s="181">
        <f t="shared" si="120"/>
        <v>0</v>
      </c>
      <c r="N284" s="181">
        <f t="shared" si="120"/>
        <v>1</v>
      </c>
    </row>
    <row r="285" spans="1:14" s="181" customFormat="1">
      <c r="A285" s="182" t="s">
        <v>63</v>
      </c>
      <c r="B285" s="175">
        <f t="shared" si="114"/>
        <v>1</v>
      </c>
      <c r="C285" s="175">
        <v>0</v>
      </c>
      <c r="D285" s="175">
        <v>0</v>
      </c>
      <c r="E285" s="175">
        <v>0</v>
      </c>
      <c r="F285" s="175">
        <v>0</v>
      </c>
      <c r="G285" s="175">
        <v>0</v>
      </c>
      <c r="H285" s="175">
        <v>0</v>
      </c>
      <c r="I285" s="175">
        <v>1</v>
      </c>
      <c r="J285" s="175">
        <v>0</v>
      </c>
      <c r="K285" s="175">
        <v>0</v>
      </c>
      <c r="L285" s="175">
        <v>0</v>
      </c>
      <c r="M285" s="175">
        <v>0</v>
      </c>
      <c r="N285" s="175">
        <v>0</v>
      </c>
    </row>
    <row r="286" spans="1:14">
      <c r="A286" s="182" t="s">
        <v>52</v>
      </c>
      <c r="B286" s="175">
        <f t="shared" si="114"/>
        <v>4</v>
      </c>
      <c r="C286" s="175">
        <v>0</v>
      </c>
      <c r="D286" s="175">
        <v>0</v>
      </c>
      <c r="E286" s="175">
        <v>0</v>
      </c>
      <c r="F286" s="175">
        <v>1</v>
      </c>
      <c r="G286" s="175">
        <v>1</v>
      </c>
      <c r="H286" s="175">
        <v>1</v>
      </c>
      <c r="I286" s="175">
        <v>0</v>
      </c>
      <c r="J286" s="175">
        <v>0</v>
      </c>
      <c r="K286" s="175">
        <v>0</v>
      </c>
      <c r="L286" s="175">
        <v>0</v>
      </c>
      <c r="M286" s="175">
        <v>0</v>
      </c>
      <c r="N286" s="175">
        <v>1</v>
      </c>
    </row>
    <row r="287" spans="1:14" s="181" customFormat="1">
      <c r="A287" s="181" t="s">
        <v>27</v>
      </c>
      <c r="B287" s="181">
        <f t="shared" si="114"/>
        <v>212</v>
      </c>
      <c r="C287" s="181">
        <f>SUM(C288:C292)</f>
        <v>7</v>
      </c>
      <c r="D287" s="181">
        <f t="shared" ref="D287:N287" si="121">SUM(D288:D292)</f>
        <v>13</v>
      </c>
      <c r="E287" s="181">
        <f t="shared" si="121"/>
        <v>15</v>
      </c>
      <c r="F287" s="181">
        <f t="shared" si="121"/>
        <v>16</v>
      </c>
      <c r="G287" s="181">
        <f t="shared" si="121"/>
        <v>14</v>
      </c>
      <c r="H287" s="181">
        <f t="shared" si="121"/>
        <v>19</v>
      </c>
      <c r="I287" s="181">
        <f t="shared" si="121"/>
        <v>19</v>
      </c>
      <c r="J287" s="181">
        <f t="shared" si="121"/>
        <v>20</v>
      </c>
      <c r="K287" s="181">
        <f t="shared" si="121"/>
        <v>20</v>
      </c>
      <c r="L287" s="181">
        <f t="shared" si="121"/>
        <v>23</v>
      </c>
      <c r="M287" s="181">
        <f t="shared" si="121"/>
        <v>24</v>
      </c>
      <c r="N287" s="181">
        <f t="shared" si="121"/>
        <v>22</v>
      </c>
    </row>
    <row r="288" spans="1:14" s="181" customFormat="1">
      <c r="A288" s="182" t="s">
        <v>53</v>
      </c>
      <c r="B288" s="175">
        <f t="shared" si="114"/>
        <v>1</v>
      </c>
      <c r="C288" s="175">
        <v>0</v>
      </c>
      <c r="D288" s="175">
        <v>0</v>
      </c>
      <c r="E288" s="175">
        <v>0</v>
      </c>
      <c r="F288" s="175">
        <v>0</v>
      </c>
      <c r="G288" s="175">
        <v>0</v>
      </c>
      <c r="H288" s="175">
        <v>0</v>
      </c>
      <c r="I288" s="175">
        <v>0</v>
      </c>
      <c r="J288" s="175">
        <v>0</v>
      </c>
      <c r="K288" s="175">
        <v>0</v>
      </c>
      <c r="L288" s="175">
        <v>1</v>
      </c>
      <c r="M288" s="175">
        <v>0</v>
      </c>
      <c r="N288" s="175">
        <v>0</v>
      </c>
    </row>
    <row r="289" spans="1:14">
      <c r="A289" s="182" t="s">
        <v>51</v>
      </c>
      <c r="B289" s="175">
        <f t="shared" si="114"/>
        <v>198</v>
      </c>
      <c r="C289" s="175">
        <v>7</v>
      </c>
      <c r="D289" s="175">
        <v>13</v>
      </c>
      <c r="E289" s="175">
        <v>14</v>
      </c>
      <c r="F289" s="175">
        <v>13</v>
      </c>
      <c r="G289" s="175">
        <v>13</v>
      </c>
      <c r="H289" s="175">
        <v>17</v>
      </c>
      <c r="I289" s="175">
        <v>18</v>
      </c>
      <c r="J289" s="175">
        <v>19</v>
      </c>
      <c r="K289" s="175">
        <v>19</v>
      </c>
      <c r="L289" s="175">
        <v>20</v>
      </c>
      <c r="M289" s="175">
        <v>24</v>
      </c>
      <c r="N289" s="175">
        <v>21</v>
      </c>
    </row>
    <row r="290" spans="1:14">
      <c r="A290" s="182" t="s">
        <v>55</v>
      </c>
      <c r="B290" s="175">
        <f t="shared" si="114"/>
        <v>1</v>
      </c>
      <c r="C290" s="175">
        <v>0</v>
      </c>
      <c r="D290" s="175">
        <v>0</v>
      </c>
      <c r="E290" s="175">
        <v>1</v>
      </c>
      <c r="F290" s="175">
        <v>0</v>
      </c>
      <c r="G290" s="175">
        <v>0</v>
      </c>
      <c r="H290" s="175">
        <v>0</v>
      </c>
      <c r="I290" s="175">
        <v>0</v>
      </c>
      <c r="J290" s="175">
        <v>0</v>
      </c>
      <c r="K290" s="175">
        <v>0</v>
      </c>
      <c r="L290" s="175">
        <v>0</v>
      </c>
      <c r="M290" s="175">
        <v>0</v>
      </c>
      <c r="N290" s="175">
        <v>0</v>
      </c>
    </row>
    <row r="291" spans="1:14">
      <c r="A291" s="182" t="s">
        <v>54</v>
      </c>
      <c r="B291" s="175">
        <f t="shared" si="114"/>
        <v>7</v>
      </c>
      <c r="C291" s="175">
        <v>0</v>
      </c>
      <c r="D291" s="175">
        <v>0</v>
      </c>
      <c r="E291" s="175">
        <v>0</v>
      </c>
      <c r="F291" s="175">
        <v>3</v>
      </c>
      <c r="G291" s="175">
        <v>0</v>
      </c>
      <c r="H291" s="175">
        <v>2</v>
      </c>
      <c r="I291" s="175">
        <v>0</v>
      </c>
      <c r="J291" s="175">
        <v>0</v>
      </c>
      <c r="K291" s="175">
        <v>1</v>
      </c>
      <c r="L291" s="175">
        <v>1</v>
      </c>
      <c r="M291" s="175">
        <v>0</v>
      </c>
      <c r="N291" s="175">
        <v>0</v>
      </c>
    </row>
    <row r="292" spans="1:14">
      <c r="A292" s="182" t="s">
        <v>56</v>
      </c>
      <c r="B292" s="175">
        <f t="shared" si="114"/>
        <v>5</v>
      </c>
      <c r="C292" s="175">
        <v>0</v>
      </c>
      <c r="D292" s="175">
        <v>0</v>
      </c>
      <c r="E292" s="175">
        <v>0</v>
      </c>
      <c r="F292" s="175">
        <v>0</v>
      </c>
      <c r="G292" s="175">
        <v>1</v>
      </c>
      <c r="H292" s="175">
        <v>0</v>
      </c>
      <c r="I292" s="175">
        <v>1</v>
      </c>
      <c r="J292" s="175">
        <v>1</v>
      </c>
      <c r="K292" s="175">
        <v>0</v>
      </c>
      <c r="L292" s="175">
        <v>1</v>
      </c>
      <c r="M292" s="175">
        <v>0</v>
      </c>
      <c r="N292" s="175">
        <v>1</v>
      </c>
    </row>
    <row r="293" spans="1:14" s="181" customFormat="1">
      <c r="A293" s="181" t="s">
        <v>28</v>
      </c>
      <c r="B293" s="181">
        <f t="shared" si="114"/>
        <v>28</v>
      </c>
      <c r="C293" s="181">
        <f>SUM(C294:C299)</f>
        <v>1</v>
      </c>
      <c r="D293" s="181">
        <f t="shared" ref="D293" si="122">SUM(D294:D299)</f>
        <v>6</v>
      </c>
      <c r="E293" s="181">
        <f>SUM(E294:E299)</f>
        <v>3</v>
      </c>
      <c r="F293" s="181">
        <f t="shared" ref="F293:J293" si="123">SUM(F294:F299)</f>
        <v>1</v>
      </c>
      <c r="G293" s="181">
        <f t="shared" si="123"/>
        <v>3</v>
      </c>
      <c r="H293" s="181">
        <f t="shared" si="123"/>
        <v>0</v>
      </c>
      <c r="I293" s="181">
        <f t="shared" si="123"/>
        <v>2</v>
      </c>
      <c r="J293" s="181">
        <f t="shared" si="123"/>
        <v>2</v>
      </c>
      <c r="K293" s="181">
        <f>SUM(K294:K299)</f>
        <v>3</v>
      </c>
      <c r="L293" s="181">
        <f t="shared" ref="L293:N293" si="124">SUM(L294:L299)</f>
        <v>1</v>
      </c>
      <c r="M293" s="181">
        <f t="shared" si="124"/>
        <v>3</v>
      </c>
      <c r="N293" s="181">
        <f t="shared" si="124"/>
        <v>3</v>
      </c>
    </row>
    <row r="294" spans="1:14">
      <c r="A294" s="182" t="s">
        <v>51</v>
      </c>
      <c r="B294" s="175">
        <f t="shared" si="114"/>
        <v>4</v>
      </c>
      <c r="C294" s="175">
        <v>0</v>
      </c>
      <c r="D294" s="175">
        <v>1</v>
      </c>
      <c r="E294" s="175">
        <v>2</v>
      </c>
      <c r="F294" s="175">
        <v>0</v>
      </c>
      <c r="G294" s="175">
        <v>0</v>
      </c>
      <c r="H294" s="175">
        <v>0</v>
      </c>
      <c r="I294" s="175">
        <v>0</v>
      </c>
      <c r="J294" s="175">
        <v>0</v>
      </c>
      <c r="K294" s="175">
        <v>0</v>
      </c>
      <c r="L294" s="175">
        <v>0</v>
      </c>
      <c r="M294" s="175">
        <v>0</v>
      </c>
      <c r="N294" s="175">
        <v>1</v>
      </c>
    </row>
    <row r="295" spans="1:14">
      <c r="A295" s="182" t="s">
        <v>55</v>
      </c>
      <c r="B295" s="175">
        <f t="shared" si="114"/>
        <v>9</v>
      </c>
      <c r="C295" s="175">
        <v>1</v>
      </c>
      <c r="D295" s="175">
        <v>2</v>
      </c>
      <c r="E295" s="175">
        <v>1</v>
      </c>
      <c r="F295" s="175">
        <v>0</v>
      </c>
      <c r="G295" s="175">
        <v>0</v>
      </c>
      <c r="H295" s="175">
        <v>0</v>
      </c>
      <c r="I295" s="175">
        <v>0</v>
      </c>
      <c r="J295" s="175">
        <v>0</v>
      </c>
      <c r="K295" s="175">
        <v>0</v>
      </c>
      <c r="L295" s="175">
        <v>0</v>
      </c>
      <c r="M295" s="175">
        <v>3</v>
      </c>
      <c r="N295" s="175">
        <v>2</v>
      </c>
    </row>
    <row r="296" spans="1:14">
      <c r="A296" s="182" t="s">
        <v>54</v>
      </c>
      <c r="B296" s="175">
        <f t="shared" si="114"/>
        <v>2</v>
      </c>
      <c r="C296" s="175">
        <v>0</v>
      </c>
      <c r="D296" s="175">
        <v>0</v>
      </c>
      <c r="E296" s="175">
        <v>0</v>
      </c>
      <c r="F296" s="175">
        <v>1</v>
      </c>
      <c r="G296" s="175">
        <v>1</v>
      </c>
      <c r="H296" s="175">
        <v>0</v>
      </c>
      <c r="I296" s="175">
        <v>0</v>
      </c>
      <c r="J296" s="175">
        <v>0</v>
      </c>
      <c r="K296" s="175">
        <v>0</v>
      </c>
      <c r="L296" s="175">
        <v>0</v>
      </c>
      <c r="M296" s="175">
        <v>0</v>
      </c>
      <c r="N296" s="175">
        <v>0</v>
      </c>
    </row>
    <row r="297" spans="1:14">
      <c r="A297" s="182" t="s">
        <v>63</v>
      </c>
      <c r="B297" s="175">
        <f t="shared" si="114"/>
        <v>3</v>
      </c>
      <c r="C297" s="175">
        <v>0</v>
      </c>
      <c r="D297" s="175">
        <v>0</v>
      </c>
      <c r="E297" s="175">
        <v>0</v>
      </c>
      <c r="F297" s="175">
        <v>0</v>
      </c>
      <c r="G297" s="175">
        <v>0</v>
      </c>
      <c r="H297" s="175">
        <v>0</v>
      </c>
      <c r="I297" s="175">
        <v>1</v>
      </c>
      <c r="J297" s="175">
        <v>1</v>
      </c>
      <c r="K297" s="175">
        <v>1</v>
      </c>
      <c r="L297" s="175">
        <v>0</v>
      </c>
      <c r="M297" s="175">
        <v>0</v>
      </c>
      <c r="N297" s="175">
        <v>0</v>
      </c>
    </row>
    <row r="298" spans="1:14">
      <c r="A298" s="182" t="s">
        <v>56</v>
      </c>
      <c r="B298" s="175">
        <f t="shared" si="114"/>
        <v>5</v>
      </c>
      <c r="C298" s="175">
        <v>0</v>
      </c>
      <c r="D298" s="175">
        <v>1</v>
      </c>
      <c r="E298" s="175">
        <v>0</v>
      </c>
      <c r="F298" s="175">
        <v>0</v>
      </c>
      <c r="G298" s="175">
        <v>0</v>
      </c>
      <c r="H298" s="175">
        <v>0</v>
      </c>
      <c r="I298" s="175">
        <v>0</v>
      </c>
      <c r="J298" s="175">
        <v>1</v>
      </c>
      <c r="K298" s="175">
        <v>2</v>
      </c>
      <c r="L298" s="175">
        <v>1</v>
      </c>
      <c r="M298" s="175">
        <v>0</v>
      </c>
      <c r="N298" s="175">
        <v>0</v>
      </c>
    </row>
    <row r="299" spans="1:14">
      <c r="A299" s="182" t="s">
        <v>52</v>
      </c>
      <c r="B299" s="175">
        <f t="shared" si="114"/>
        <v>5</v>
      </c>
      <c r="C299" s="175">
        <v>0</v>
      </c>
      <c r="D299" s="175">
        <v>2</v>
      </c>
      <c r="E299" s="175">
        <v>0</v>
      </c>
      <c r="F299" s="175">
        <v>0</v>
      </c>
      <c r="G299" s="175">
        <v>2</v>
      </c>
      <c r="H299" s="175">
        <v>0</v>
      </c>
      <c r="I299" s="175">
        <v>1</v>
      </c>
      <c r="J299" s="175">
        <v>0</v>
      </c>
      <c r="K299" s="175">
        <v>0</v>
      </c>
      <c r="L299" s="175">
        <v>0</v>
      </c>
      <c r="M299" s="175">
        <v>0</v>
      </c>
      <c r="N299" s="175">
        <v>0</v>
      </c>
    </row>
    <row r="300" spans="1:14" s="181" customFormat="1">
      <c r="A300" s="30" t="s">
        <v>183</v>
      </c>
      <c r="B300" s="181">
        <f t="shared" si="114"/>
        <v>2</v>
      </c>
      <c r="C300" s="181">
        <f>SUM(C301:C302)</f>
        <v>0</v>
      </c>
      <c r="D300" s="181">
        <f t="shared" ref="D300:N300" si="125">SUM(D301:D302)</f>
        <v>0</v>
      </c>
      <c r="E300" s="181">
        <f t="shared" si="125"/>
        <v>0</v>
      </c>
      <c r="F300" s="181">
        <f t="shared" si="125"/>
        <v>0</v>
      </c>
      <c r="G300" s="181">
        <f t="shared" si="125"/>
        <v>0</v>
      </c>
      <c r="H300" s="181">
        <f t="shared" si="125"/>
        <v>1</v>
      </c>
      <c r="I300" s="181">
        <f t="shared" si="125"/>
        <v>0</v>
      </c>
      <c r="J300" s="181">
        <f t="shared" si="125"/>
        <v>0</v>
      </c>
      <c r="K300" s="181">
        <f t="shared" si="125"/>
        <v>0</v>
      </c>
      <c r="L300" s="181">
        <f t="shared" si="125"/>
        <v>0</v>
      </c>
      <c r="M300" s="181">
        <f t="shared" si="125"/>
        <v>0</v>
      </c>
      <c r="N300" s="181">
        <f t="shared" si="125"/>
        <v>1</v>
      </c>
    </row>
    <row r="301" spans="1:14">
      <c r="A301" s="182" t="s">
        <v>51</v>
      </c>
      <c r="B301" s="175">
        <f t="shared" si="114"/>
        <v>1</v>
      </c>
      <c r="C301" s="175">
        <v>0</v>
      </c>
      <c r="D301" s="175">
        <v>0</v>
      </c>
      <c r="E301" s="175">
        <v>0</v>
      </c>
      <c r="F301" s="175">
        <v>0</v>
      </c>
      <c r="G301" s="175">
        <v>0</v>
      </c>
      <c r="H301" s="175">
        <v>1</v>
      </c>
      <c r="I301" s="175">
        <v>0</v>
      </c>
      <c r="J301" s="175">
        <v>0</v>
      </c>
      <c r="K301" s="175">
        <v>0</v>
      </c>
      <c r="L301" s="175">
        <v>0</v>
      </c>
      <c r="M301" s="175">
        <v>0</v>
      </c>
      <c r="N301" s="175">
        <v>0</v>
      </c>
    </row>
    <row r="302" spans="1:14">
      <c r="A302" s="182" t="s">
        <v>52</v>
      </c>
      <c r="B302" s="175">
        <f t="shared" si="114"/>
        <v>1</v>
      </c>
      <c r="C302" s="175">
        <v>0</v>
      </c>
      <c r="D302" s="175">
        <v>0</v>
      </c>
      <c r="E302" s="175">
        <v>0</v>
      </c>
      <c r="F302" s="175">
        <v>0</v>
      </c>
      <c r="G302" s="175">
        <v>0</v>
      </c>
      <c r="H302" s="175">
        <v>0</v>
      </c>
      <c r="I302" s="175">
        <v>0</v>
      </c>
      <c r="J302" s="175">
        <v>0</v>
      </c>
      <c r="K302" s="175">
        <v>0</v>
      </c>
      <c r="L302" s="175">
        <v>0</v>
      </c>
      <c r="M302" s="175">
        <v>0</v>
      </c>
      <c r="N302" s="175">
        <v>1</v>
      </c>
    </row>
    <row r="303" spans="1:14" s="181" customFormat="1">
      <c r="A303" s="30" t="s">
        <v>340</v>
      </c>
      <c r="B303" s="181">
        <f t="shared" si="114"/>
        <v>1</v>
      </c>
      <c r="C303" s="181">
        <f>SUM(C304)</f>
        <v>0</v>
      </c>
      <c r="D303" s="181">
        <f t="shared" ref="D303:N303" si="126">SUM(D304)</f>
        <v>0</v>
      </c>
      <c r="E303" s="181">
        <f t="shared" si="126"/>
        <v>0</v>
      </c>
      <c r="F303" s="181">
        <f t="shared" si="126"/>
        <v>0</v>
      </c>
      <c r="G303" s="181">
        <f t="shared" si="126"/>
        <v>0</v>
      </c>
      <c r="H303" s="181">
        <f t="shared" si="126"/>
        <v>0</v>
      </c>
      <c r="I303" s="181">
        <f t="shared" si="126"/>
        <v>0</v>
      </c>
      <c r="J303" s="181">
        <f t="shared" si="126"/>
        <v>0</v>
      </c>
      <c r="K303" s="181">
        <f t="shared" si="126"/>
        <v>1</v>
      </c>
      <c r="L303" s="181">
        <f t="shared" si="126"/>
        <v>0</v>
      </c>
      <c r="M303" s="181">
        <f t="shared" si="126"/>
        <v>0</v>
      </c>
      <c r="N303" s="181">
        <f t="shared" si="126"/>
        <v>0</v>
      </c>
    </row>
    <row r="304" spans="1:14">
      <c r="A304" s="182" t="s">
        <v>51</v>
      </c>
      <c r="B304" s="175">
        <f t="shared" si="114"/>
        <v>1</v>
      </c>
      <c r="C304" s="175">
        <v>0</v>
      </c>
      <c r="D304" s="175">
        <v>0</v>
      </c>
      <c r="E304" s="175">
        <v>0</v>
      </c>
      <c r="F304" s="175">
        <v>0</v>
      </c>
      <c r="G304" s="175">
        <v>0</v>
      </c>
      <c r="H304" s="175">
        <v>0</v>
      </c>
      <c r="I304" s="175">
        <v>0</v>
      </c>
      <c r="J304" s="175">
        <v>0</v>
      </c>
      <c r="K304" s="175">
        <v>1</v>
      </c>
      <c r="L304" s="175">
        <v>0</v>
      </c>
      <c r="M304" s="175">
        <v>0</v>
      </c>
      <c r="N304" s="175">
        <v>0</v>
      </c>
    </row>
    <row r="305" spans="1:14" s="181" customFormat="1">
      <c r="A305" s="181" t="s">
        <v>318</v>
      </c>
      <c r="B305" s="181">
        <f t="shared" si="114"/>
        <v>143</v>
      </c>
      <c r="C305" s="181">
        <f t="shared" ref="C305:N305" si="127">SUM(C306:C308)</f>
        <v>13</v>
      </c>
      <c r="D305" s="181">
        <f t="shared" si="127"/>
        <v>12</v>
      </c>
      <c r="E305" s="181">
        <f t="shared" si="127"/>
        <v>15</v>
      </c>
      <c r="F305" s="181">
        <f t="shared" si="127"/>
        <v>6</v>
      </c>
      <c r="G305" s="181">
        <f t="shared" si="127"/>
        <v>10</v>
      </c>
      <c r="H305" s="181">
        <f t="shared" si="127"/>
        <v>12</v>
      </c>
      <c r="I305" s="181">
        <f t="shared" si="127"/>
        <v>15</v>
      </c>
      <c r="J305" s="181">
        <f t="shared" si="127"/>
        <v>9</v>
      </c>
      <c r="K305" s="181">
        <f t="shared" si="127"/>
        <v>16</v>
      </c>
      <c r="L305" s="181">
        <f t="shared" si="127"/>
        <v>13</v>
      </c>
      <c r="M305" s="181">
        <f t="shared" si="127"/>
        <v>8</v>
      </c>
      <c r="N305" s="181">
        <f t="shared" si="127"/>
        <v>14</v>
      </c>
    </row>
    <row r="306" spans="1:14">
      <c r="A306" s="182" t="s">
        <v>51</v>
      </c>
      <c r="B306" s="175">
        <f t="shared" si="114"/>
        <v>140</v>
      </c>
      <c r="C306" s="175">
        <v>13</v>
      </c>
      <c r="D306" s="175">
        <v>12</v>
      </c>
      <c r="E306" s="175">
        <v>15</v>
      </c>
      <c r="F306" s="175">
        <v>5</v>
      </c>
      <c r="G306" s="175">
        <v>10</v>
      </c>
      <c r="H306" s="175">
        <v>12</v>
      </c>
      <c r="I306" s="175">
        <v>14</v>
      </c>
      <c r="J306" s="175">
        <v>9</v>
      </c>
      <c r="K306" s="175">
        <v>16</v>
      </c>
      <c r="L306" s="175">
        <v>12</v>
      </c>
      <c r="M306" s="175">
        <v>8</v>
      </c>
      <c r="N306" s="175">
        <v>14</v>
      </c>
    </row>
    <row r="307" spans="1:14">
      <c r="A307" s="182" t="s">
        <v>54</v>
      </c>
      <c r="B307" s="175">
        <f t="shared" si="114"/>
        <v>1</v>
      </c>
      <c r="C307" s="175">
        <v>0</v>
      </c>
      <c r="D307" s="175">
        <v>0</v>
      </c>
      <c r="E307" s="175">
        <v>0</v>
      </c>
      <c r="F307" s="175">
        <v>0</v>
      </c>
      <c r="G307" s="175">
        <v>0</v>
      </c>
      <c r="H307" s="175">
        <v>0</v>
      </c>
      <c r="I307" s="175">
        <v>0</v>
      </c>
      <c r="J307" s="175">
        <v>0</v>
      </c>
      <c r="K307" s="175">
        <v>0</v>
      </c>
      <c r="L307" s="175">
        <v>1</v>
      </c>
      <c r="M307" s="175">
        <v>0</v>
      </c>
      <c r="N307" s="175">
        <v>0</v>
      </c>
    </row>
    <row r="308" spans="1:14">
      <c r="A308" s="182" t="s">
        <v>56</v>
      </c>
      <c r="B308" s="175">
        <f t="shared" si="114"/>
        <v>2</v>
      </c>
      <c r="C308" s="175">
        <v>0</v>
      </c>
      <c r="D308" s="175">
        <v>0</v>
      </c>
      <c r="E308" s="175">
        <v>0</v>
      </c>
      <c r="F308" s="175">
        <v>1</v>
      </c>
      <c r="G308" s="175">
        <v>0</v>
      </c>
      <c r="H308" s="175">
        <v>0</v>
      </c>
      <c r="I308" s="175">
        <v>1</v>
      </c>
      <c r="J308" s="175">
        <v>0</v>
      </c>
      <c r="K308" s="175">
        <v>0</v>
      </c>
      <c r="L308" s="175">
        <v>0</v>
      </c>
      <c r="M308" s="175">
        <v>0</v>
      </c>
      <c r="N308" s="175">
        <v>0</v>
      </c>
    </row>
    <row r="309" spans="1:14" s="181" customFormat="1">
      <c r="A309" s="181" t="s">
        <v>29</v>
      </c>
      <c r="B309" s="181">
        <f t="shared" si="114"/>
        <v>138</v>
      </c>
      <c r="C309" s="181">
        <f>SUM(C310:C318)</f>
        <v>12</v>
      </c>
      <c r="D309" s="181">
        <f t="shared" ref="D309:N309" si="128">SUM(D310:D318)</f>
        <v>8</v>
      </c>
      <c r="E309" s="181">
        <f t="shared" si="128"/>
        <v>10</v>
      </c>
      <c r="F309" s="181">
        <f t="shared" si="128"/>
        <v>13</v>
      </c>
      <c r="G309" s="181">
        <f t="shared" si="128"/>
        <v>11</v>
      </c>
      <c r="H309" s="181">
        <f t="shared" si="128"/>
        <v>4</v>
      </c>
      <c r="I309" s="181">
        <f t="shared" si="128"/>
        <v>14</v>
      </c>
      <c r="J309" s="181">
        <f t="shared" si="128"/>
        <v>11</v>
      </c>
      <c r="K309" s="181">
        <f t="shared" si="128"/>
        <v>14</v>
      </c>
      <c r="L309" s="181">
        <f t="shared" si="128"/>
        <v>12</v>
      </c>
      <c r="M309" s="181">
        <f t="shared" si="128"/>
        <v>16</v>
      </c>
      <c r="N309" s="181">
        <f t="shared" si="128"/>
        <v>13</v>
      </c>
    </row>
    <row r="310" spans="1:14" s="181" customFormat="1">
      <c r="A310" s="182" t="s">
        <v>53</v>
      </c>
      <c r="B310" s="175">
        <f t="shared" si="114"/>
        <v>1</v>
      </c>
      <c r="C310" s="175">
        <v>0</v>
      </c>
      <c r="D310" s="175">
        <v>0</v>
      </c>
      <c r="E310" s="175">
        <v>0</v>
      </c>
      <c r="F310" s="175">
        <v>0</v>
      </c>
      <c r="G310" s="175">
        <v>0</v>
      </c>
      <c r="H310" s="175">
        <v>0</v>
      </c>
      <c r="I310" s="175">
        <v>0</v>
      </c>
      <c r="J310" s="175">
        <v>1</v>
      </c>
      <c r="K310" s="175">
        <v>0</v>
      </c>
      <c r="L310" s="175">
        <v>0</v>
      </c>
      <c r="M310" s="175">
        <v>0</v>
      </c>
      <c r="N310" s="175">
        <v>0</v>
      </c>
    </row>
    <row r="311" spans="1:14">
      <c r="A311" s="182" t="s">
        <v>51</v>
      </c>
      <c r="B311" s="175">
        <f t="shared" si="114"/>
        <v>109</v>
      </c>
      <c r="C311" s="175">
        <v>8</v>
      </c>
      <c r="D311" s="175">
        <v>6</v>
      </c>
      <c r="E311" s="175">
        <v>10</v>
      </c>
      <c r="F311" s="175">
        <v>8</v>
      </c>
      <c r="G311" s="175">
        <v>10</v>
      </c>
      <c r="H311" s="175">
        <v>4</v>
      </c>
      <c r="I311" s="175">
        <v>9</v>
      </c>
      <c r="J311" s="175">
        <v>5</v>
      </c>
      <c r="K311" s="175">
        <v>11</v>
      </c>
      <c r="L311" s="175">
        <v>12</v>
      </c>
      <c r="M311" s="175">
        <v>14</v>
      </c>
      <c r="N311" s="175">
        <v>12</v>
      </c>
    </row>
    <row r="312" spans="1:14">
      <c r="A312" s="182" t="s">
        <v>55</v>
      </c>
      <c r="B312" s="175">
        <f t="shared" si="114"/>
        <v>2</v>
      </c>
      <c r="C312" s="175">
        <v>2</v>
      </c>
      <c r="D312" s="175">
        <v>0</v>
      </c>
      <c r="E312" s="175">
        <v>0</v>
      </c>
      <c r="F312" s="175">
        <v>0</v>
      </c>
      <c r="G312" s="175">
        <v>0</v>
      </c>
      <c r="H312" s="175">
        <v>0</v>
      </c>
      <c r="I312" s="175">
        <v>0</v>
      </c>
      <c r="J312" s="175">
        <v>0</v>
      </c>
      <c r="K312" s="175">
        <v>0</v>
      </c>
      <c r="L312" s="175">
        <v>0</v>
      </c>
      <c r="M312" s="175">
        <v>0</v>
      </c>
      <c r="N312" s="175">
        <v>0</v>
      </c>
    </row>
    <row r="313" spans="1:14">
      <c r="A313" s="182" t="s">
        <v>238</v>
      </c>
      <c r="B313" s="175">
        <f t="shared" si="114"/>
        <v>2</v>
      </c>
      <c r="C313" s="175">
        <v>0</v>
      </c>
      <c r="D313" s="175">
        <v>0</v>
      </c>
      <c r="E313" s="175">
        <v>0</v>
      </c>
      <c r="F313" s="175">
        <v>0</v>
      </c>
      <c r="G313" s="175">
        <v>0</v>
      </c>
      <c r="H313" s="175">
        <v>0</v>
      </c>
      <c r="I313" s="175">
        <v>2</v>
      </c>
      <c r="J313" s="175">
        <v>0</v>
      </c>
      <c r="K313" s="175">
        <v>0</v>
      </c>
      <c r="L313" s="175">
        <v>0</v>
      </c>
      <c r="M313" s="175">
        <v>0</v>
      </c>
      <c r="N313" s="175">
        <v>0</v>
      </c>
    </row>
    <row r="314" spans="1:14">
      <c r="A314" s="182" t="s">
        <v>54</v>
      </c>
      <c r="B314" s="175">
        <f t="shared" si="114"/>
        <v>6</v>
      </c>
      <c r="C314" s="175">
        <v>0</v>
      </c>
      <c r="D314" s="175">
        <v>0</v>
      </c>
      <c r="E314" s="175">
        <v>0</v>
      </c>
      <c r="F314" s="175">
        <v>4</v>
      </c>
      <c r="G314" s="175">
        <v>0</v>
      </c>
      <c r="H314" s="175">
        <v>0</v>
      </c>
      <c r="I314" s="175">
        <v>1</v>
      </c>
      <c r="J314" s="175">
        <v>0</v>
      </c>
      <c r="K314" s="175">
        <v>1</v>
      </c>
      <c r="L314" s="175">
        <v>0</v>
      </c>
      <c r="M314" s="175">
        <v>0</v>
      </c>
      <c r="N314" s="175">
        <v>0</v>
      </c>
    </row>
    <row r="315" spans="1:14">
      <c r="A315" s="182" t="s">
        <v>67</v>
      </c>
      <c r="B315" s="175">
        <f t="shared" si="114"/>
        <v>1</v>
      </c>
      <c r="C315" s="175">
        <v>0</v>
      </c>
      <c r="D315" s="175">
        <v>0</v>
      </c>
      <c r="E315" s="175">
        <v>0</v>
      </c>
      <c r="F315" s="175">
        <v>0</v>
      </c>
      <c r="G315" s="175">
        <v>1</v>
      </c>
      <c r="H315" s="175">
        <v>0</v>
      </c>
      <c r="I315" s="175">
        <v>0</v>
      </c>
      <c r="J315" s="175">
        <v>0</v>
      </c>
      <c r="K315" s="175">
        <v>0</v>
      </c>
      <c r="L315" s="175">
        <v>0</v>
      </c>
      <c r="M315" s="175">
        <v>0</v>
      </c>
      <c r="N315" s="175">
        <v>0</v>
      </c>
    </row>
    <row r="316" spans="1:14">
      <c r="A316" s="182" t="s">
        <v>63</v>
      </c>
      <c r="B316" s="175">
        <f t="shared" si="114"/>
        <v>2</v>
      </c>
      <c r="C316" s="175">
        <v>0</v>
      </c>
      <c r="D316" s="175">
        <v>0</v>
      </c>
      <c r="E316" s="175">
        <v>0</v>
      </c>
      <c r="F316" s="175">
        <v>0</v>
      </c>
      <c r="G316" s="175">
        <v>0</v>
      </c>
      <c r="H316" s="175">
        <v>0</v>
      </c>
      <c r="I316" s="175">
        <v>0</v>
      </c>
      <c r="J316" s="175">
        <v>0</v>
      </c>
      <c r="K316" s="175">
        <v>1</v>
      </c>
      <c r="L316" s="175">
        <v>0</v>
      </c>
      <c r="M316" s="175">
        <v>1</v>
      </c>
      <c r="N316" s="175">
        <v>0</v>
      </c>
    </row>
    <row r="317" spans="1:14">
      <c r="A317" s="182" t="s">
        <v>56</v>
      </c>
      <c r="B317" s="175">
        <f t="shared" si="114"/>
        <v>3</v>
      </c>
      <c r="C317" s="175">
        <v>0</v>
      </c>
      <c r="D317" s="175">
        <v>1</v>
      </c>
      <c r="E317" s="175">
        <v>0</v>
      </c>
      <c r="F317" s="175">
        <v>0</v>
      </c>
      <c r="G317" s="175">
        <v>0</v>
      </c>
      <c r="H317" s="175">
        <v>0</v>
      </c>
      <c r="I317" s="175">
        <v>1</v>
      </c>
      <c r="J317" s="175">
        <v>1</v>
      </c>
      <c r="K317" s="175">
        <v>0</v>
      </c>
      <c r="L317" s="175">
        <v>0</v>
      </c>
      <c r="M317" s="175">
        <v>0</v>
      </c>
      <c r="N317" s="175">
        <v>0</v>
      </c>
    </row>
    <row r="318" spans="1:14">
      <c r="A318" s="182" t="s">
        <v>52</v>
      </c>
      <c r="B318" s="175">
        <f t="shared" si="114"/>
        <v>12</v>
      </c>
      <c r="C318" s="175">
        <v>2</v>
      </c>
      <c r="D318" s="175">
        <v>1</v>
      </c>
      <c r="E318" s="175">
        <v>0</v>
      </c>
      <c r="F318" s="175">
        <v>1</v>
      </c>
      <c r="G318" s="175">
        <v>0</v>
      </c>
      <c r="H318" s="175">
        <v>0</v>
      </c>
      <c r="I318" s="175">
        <v>1</v>
      </c>
      <c r="J318" s="175">
        <v>4</v>
      </c>
      <c r="K318" s="175">
        <v>1</v>
      </c>
      <c r="L318" s="175">
        <v>0</v>
      </c>
      <c r="M318" s="175">
        <v>1</v>
      </c>
      <c r="N318" s="175">
        <v>1</v>
      </c>
    </row>
    <row r="319" spans="1:14" s="181" customFormat="1">
      <c r="A319" s="181" t="s">
        <v>319</v>
      </c>
      <c r="B319" s="181">
        <f t="shared" si="114"/>
        <v>40</v>
      </c>
      <c r="C319" s="181">
        <f t="shared" ref="C319:N319" si="129">SUM(C320:C322)</f>
        <v>1</v>
      </c>
      <c r="D319" s="181">
        <f t="shared" si="129"/>
        <v>2</v>
      </c>
      <c r="E319" s="181">
        <f t="shared" si="129"/>
        <v>2</v>
      </c>
      <c r="F319" s="181">
        <f t="shared" si="129"/>
        <v>2</v>
      </c>
      <c r="G319" s="181">
        <f t="shared" si="129"/>
        <v>2</v>
      </c>
      <c r="H319" s="181">
        <f t="shared" si="129"/>
        <v>3</v>
      </c>
      <c r="I319" s="181">
        <f t="shared" si="129"/>
        <v>4</v>
      </c>
      <c r="J319" s="181">
        <f t="shared" si="129"/>
        <v>2</v>
      </c>
      <c r="K319" s="181">
        <f t="shared" si="129"/>
        <v>4</v>
      </c>
      <c r="L319" s="181">
        <f t="shared" si="129"/>
        <v>6</v>
      </c>
      <c r="M319" s="181">
        <f t="shared" si="129"/>
        <v>8</v>
      </c>
      <c r="N319" s="181">
        <f t="shared" si="129"/>
        <v>4</v>
      </c>
    </row>
    <row r="320" spans="1:14" s="181" customFormat="1">
      <c r="A320" s="182" t="s">
        <v>53</v>
      </c>
      <c r="B320" s="175">
        <f t="shared" si="114"/>
        <v>1</v>
      </c>
      <c r="C320" s="175">
        <v>0</v>
      </c>
      <c r="D320" s="175">
        <v>0</v>
      </c>
      <c r="E320" s="175">
        <v>0</v>
      </c>
      <c r="F320" s="175">
        <v>0</v>
      </c>
      <c r="G320" s="175">
        <v>0</v>
      </c>
      <c r="H320" s="175">
        <v>0</v>
      </c>
      <c r="I320" s="175">
        <v>1</v>
      </c>
      <c r="J320" s="175">
        <v>0</v>
      </c>
      <c r="K320" s="175">
        <v>0</v>
      </c>
      <c r="L320" s="175">
        <v>0</v>
      </c>
      <c r="M320" s="175">
        <v>0</v>
      </c>
      <c r="N320" s="175">
        <v>0</v>
      </c>
    </row>
    <row r="321" spans="1:14">
      <c r="A321" s="182" t="s">
        <v>51</v>
      </c>
      <c r="B321" s="175">
        <f t="shared" si="114"/>
        <v>38</v>
      </c>
      <c r="C321" s="175">
        <v>1</v>
      </c>
      <c r="D321" s="175">
        <v>2</v>
      </c>
      <c r="E321" s="175">
        <v>2</v>
      </c>
      <c r="F321" s="175">
        <v>2</v>
      </c>
      <c r="G321" s="175">
        <v>2</v>
      </c>
      <c r="H321" s="175">
        <v>3</v>
      </c>
      <c r="I321" s="175">
        <v>3</v>
      </c>
      <c r="J321" s="175">
        <v>2</v>
      </c>
      <c r="K321" s="175">
        <v>3</v>
      </c>
      <c r="L321" s="175">
        <v>6</v>
      </c>
      <c r="M321" s="175">
        <v>8</v>
      </c>
      <c r="N321" s="175">
        <v>4</v>
      </c>
    </row>
    <row r="322" spans="1:14">
      <c r="A322" s="182" t="s">
        <v>56</v>
      </c>
      <c r="B322" s="175">
        <f t="shared" si="114"/>
        <v>1</v>
      </c>
      <c r="C322" s="175">
        <v>0</v>
      </c>
      <c r="D322" s="175">
        <v>0</v>
      </c>
      <c r="E322" s="175">
        <v>0</v>
      </c>
      <c r="F322" s="175">
        <v>0</v>
      </c>
      <c r="G322" s="175">
        <v>0</v>
      </c>
      <c r="H322" s="175">
        <v>0</v>
      </c>
      <c r="I322" s="175">
        <v>0</v>
      </c>
      <c r="J322" s="175">
        <v>0</v>
      </c>
      <c r="K322" s="175">
        <v>1</v>
      </c>
      <c r="L322" s="175">
        <v>0</v>
      </c>
      <c r="M322" s="175">
        <v>0</v>
      </c>
      <c r="N322" s="175">
        <v>0</v>
      </c>
    </row>
    <row r="323" spans="1:14" s="181" customFormat="1">
      <c r="A323" s="181" t="s">
        <v>320</v>
      </c>
      <c r="B323" s="181">
        <f t="shared" si="114"/>
        <v>12</v>
      </c>
      <c r="C323" s="181">
        <f>SUM(C324:C326)</f>
        <v>1</v>
      </c>
      <c r="D323" s="181">
        <f t="shared" ref="D323" si="130">SUM(D324:D326)</f>
        <v>1</v>
      </c>
      <c r="E323" s="181">
        <f>SUM(E324:E326)</f>
        <v>2</v>
      </c>
      <c r="F323" s="181">
        <f t="shared" ref="F323:N323" si="131">SUM(F324:F326)</f>
        <v>1</v>
      </c>
      <c r="G323" s="181">
        <f t="shared" si="131"/>
        <v>0</v>
      </c>
      <c r="H323" s="181">
        <f t="shared" si="131"/>
        <v>2</v>
      </c>
      <c r="I323" s="181">
        <f t="shared" si="131"/>
        <v>0</v>
      </c>
      <c r="J323" s="181">
        <f t="shared" si="131"/>
        <v>1</v>
      </c>
      <c r="K323" s="181">
        <f t="shared" si="131"/>
        <v>0</v>
      </c>
      <c r="L323" s="181">
        <f t="shared" si="131"/>
        <v>2</v>
      </c>
      <c r="M323" s="181">
        <f t="shared" si="131"/>
        <v>1</v>
      </c>
      <c r="N323" s="181">
        <f t="shared" si="131"/>
        <v>1</v>
      </c>
    </row>
    <row r="324" spans="1:14">
      <c r="A324" s="182" t="s">
        <v>53</v>
      </c>
      <c r="B324" s="175">
        <f t="shared" si="114"/>
        <v>3</v>
      </c>
      <c r="C324" s="175">
        <v>0</v>
      </c>
      <c r="D324" s="175">
        <v>0</v>
      </c>
      <c r="E324" s="175">
        <v>1</v>
      </c>
      <c r="F324" s="175">
        <v>0</v>
      </c>
      <c r="G324" s="175">
        <v>0</v>
      </c>
      <c r="H324" s="175">
        <v>1</v>
      </c>
      <c r="I324" s="175">
        <v>0</v>
      </c>
      <c r="J324" s="175">
        <v>0</v>
      </c>
      <c r="K324" s="175">
        <v>0</v>
      </c>
      <c r="L324" s="175">
        <v>0</v>
      </c>
      <c r="M324" s="175">
        <v>0</v>
      </c>
      <c r="N324" s="175">
        <v>1</v>
      </c>
    </row>
    <row r="325" spans="1:14">
      <c r="A325" s="182" t="s">
        <v>51</v>
      </c>
      <c r="B325" s="175">
        <f t="shared" ref="B325:B381" si="132">SUM(C325:N325)</f>
        <v>5</v>
      </c>
      <c r="C325" s="175">
        <v>0</v>
      </c>
      <c r="D325" s="175">
        <v>1</v>
      </c>
      <c r="E325" s="175">
        <v>0</v>
      </c>
      <c r="F325" s="175">
        <v>0</v>
      </c>
      <c r="G325" s="175">
        <v>0</v>
      </c>
      <c r="H325" s="175">
        <v>0</v>
      </c>
      <c r="I325" s="175">
        <v>0</v>
      </c>
      <c r="J325" s="175">
        <v>1</v>
      </c>
      <c r="K325" s="175">
        <v>0</v>
      </c>
      <c r="L325" s="175">
        <v>2</v>
      </c>
      <c r="M325" s="175">
        <v>1</v>
      </c>
      <c r="N325" s="175">
        <v>0</v>
      </c>
    </row>
    <row r="326" spans="1:14">
      <c r="A326" s="182" t="s">
        <v>63</v>
      </c>
      <c r="B326" s="175">
        <f t="shared" si="132"/>
        <v>4</v>
      </c>
      <c r="C326" s="175">
        <v>1</v>
      </c>
      <c r="D326" s="175">
        <v>0</v>
      </c>
      <c r="E326" s="175">
        <v>1</v>
      </c>
      <c r="F326" s="175">
        <v>1</v>
      </c>
      <c r="G326" s="175">
        <v>0</v>
      </c>
      <c r="H326" s="175">
        <v>1</v>
      </c>
      <c r="I326" s="175">
        <v>0</v>
      </c>
      <c r="J326" s="175">
        <v>0</v>
      </c>
      <c r="K326" s="175">
        <v>0</v>
      </c>
      <c r="L326" s="175">
        <v>0</v>
      </c>
      <c r="M326" s="175">
        <v>0</v>
      </c>
      <c r="N326" s="175">
        <v>0</v>
      </c>
    </row>
    <row r="327" spans="1:14" s="181" customFormat="1">
      <c r="A327" s="30" t="s">
        <v>332</v>
      </c>
      <c r="B327" s="181">
        <f t="shared" si="132"/>
        <v>3</v>
      </c>
      <c r="C327" s="181">
        <f>SUM(C328:C330)</f>
        <v>0</v>
      </c>
      <c r="D327" s="181">
        <f t="shared" ref="D327:N327" si="133">SUM(D328:D330)</f>
        <v>0</v>
      </c>
      <c r="E327" s="181">
        <f t="shared" si="133"/>
        <v>0</v>
      </c>
      <c r="F327" s="181">
        <f t="shared" si="133"/>
        <v>0</v>
      </c>
      <c r="G327" s="181">
        <f t="shared" si="133"/>
        <v>1</v>
      </c>
      <c r="H327" s="181">
        <f t="shared" si="133"/>
        <v>0</v>
      </c>
      <c r="I327" s="181">
        <f t="shared" si="133"/>
        <v>0</v>
      </c>
      <c r="J327" s="181">
        <f t="shared" si="133"/>
        <v>1</v>
      </c>
      <c r="K327" s="181">
        <f t="shared" si="133"/>
        <v>0</v>
      </c>
      <c r="L327" s="181">
        <f t="shared" si="133"/>
        <v>0</v>
      </c>
      <c r="M327" s="181">
        <f t="shared" si="133"/>
        <v>0</v>
      </c>
      <c r="N327" s="181">
        <f t="shared" si="133"/>
        <v>1</v>
      </c>
    </row>
    <row r="328" spans="1:14" s="181" customFormat="1">
      <c r="A328" s="182" t="s">
        <v>53</v>
      </c>
      <c r="B328" s="175">
        <f t="shared" si="132"/>
        <v>1</v>
      </c>
      <c r="C328" s="175">
        <v>0</v>
      </c>
      <c r="D328" s="175">
        <v>0</v>
      </c>
      <c r="E328" s="175">
        <v>0</v>
      </c>
      <c r="F328" s="175">
        <v>0</v>
      </c>
      <c r="G328" s="175">
        <v>0</v>
      </c>
      <c r="H328" s="175">
        <v>0</v>
      </c>
      <c r="I328" s="175">
        <v>0</v>
      </c>
      <c r="J328" s="175">
        <v>0</v>
      </c>
      <c r="K328" s="175">
        <v>0</v>
      </c>
      <c r="L328" s="175">
        <v>0</v>
      </c>
      <c r="M328" s="175">
        <v>0</v>
      </c>
      <c r="N328" s="175">
        <v>1</v>
      </c>
    </row>
    <row r="329" spans="1:14">
      <c r="A329" s="182" t="s">
        <v>51</v>
      </c>
      <c r="B329" s="175">
        <f t="shared" si="132"/>
        <v>1</v>
      </c>
      <c r="C329" s="175">
        <v>0</v>
      </c>
      <c r="D329" s="175">
        <v>0</v>
      </c>
      <c r="E329" s="175">
        <v>0</v>
      </c>
      <c r="F329" s="175">
        <v>0</v>
      </c>
      <c r="G329" s="175">
        <v>1</v>
      </c>
      <c r="H329" s="175">
        <v>0</v>
      </c>
      <c r="I329" s="175">
        <v>0</v>
      </c>
      <c r="J329" s="175">
        <v>0</v>
      </c>
      <c r="K329" s="175">
        <v>0</v>
      </c>
      <c r="L329" s="175">
        <v>0</v>
      </c>
      <c r="M329" s="175">
        <v>0</v>
      </c>
      <c r="N329" s="175">
        <v>0</v>
      </c>
    </row>
    <row r="330" spans="1:14">
      <c r="A330" s="182" t="s">
        <v>54</v>
      </c>
      <c r="B330" s="175">
        <f t="shared" si="132"/>
        <v>1</v>
      </c>
      <c r="C330" s="175">
        <v>0</v>
      </c>
      <c r="D330" s="175">
        <v>0</v>
      </c>
      <c r="E330" s="175">
        <v>0</v>
      </c>
      <c r="F330" s="175">
        <v>0</v>
      </c>
      <c r="G330" s="175">
        <v>0</v>
      </c>
      <c r="H330" s="175">
        <v>0</v>
      </c>
      <c r="I330" s="175">
        <v>0</v>
      </c>
      <c r="J330" s="175">
        <v>1</v>
      </c>
      <c r="K330" s="175">
        <v>0</v>
      </c>
      <c r="L330" s="175">
        <v>0</v>
      </c>
      <c r="M330" s="175">
        <v>0</v>
      </c>
      <c r="N330" s="175">
        <v>0</v>
      </c>
    </row>
    <row r="331" spans="1:14" s="181" customFormat="1">
      <c r="A331" s="30" t="s">
        <v>186</v>
      </c>
      <c r="B331" s="181">
        <f t="shared" si="132"/>
        <v>5</v>
      </c>
      <c r="C331" s="181">
        <f>SUM(C332:C333)</f>
        <v>0</v>
      </c>
      <c r="D331" s="181">
        <f t="shared" ref="D331:N331" si="134">SUM(D332:D333)</f>
        <v>0</v>
      </c>
      <c r="E331" s="181">
        <f t="shared" si="134"/>
        <v>0</v>
      </c>
      <c r="F331" s="181">
        <f t="shared" si="134"/>
        <v>0</v>
      </c>
      <c r="G331" s="181">
        <f t="shared" si="134"/>
        <v>1</v>
      </c>
      <c r="H331" s="181">
        <f t="shared" si="134"/>
        <v>1</v>
      </c>
      <c r="I331" s="181">
        <f t="shared" si="134"/>
        <v>1</v>
      </c>
      <c r="J331" s="181">
        <f t="shared" si="134"/>
        <v>1</v>
      </c>
      <c r="K331" s="181">
        <f t="shared" si="134"/>
        <v>0</v>
      </c>
      <c r="L331" s="181">
        <f t="shared" si="134"/>
        <v>1</v>
      </c>
      <c r="M331" s="181">
        <f t="shared" si="134"/>
        <v>0</v>
      </c>
      <c r="N331" s="181">
        <f t="shared" si="134"/>
        <v>0</v>
      </c>
    </row>
    <row r="332" spans="1:14" s="181" customFormat="1">
      <c r="A332" s="182" t="s">
        <v>51</v>
      </c>
      <c r="B332" s="175">
        <f t="shared" si="132"/>
        <v>2</v>
      </c>
      <c r="C332" s="175">
        <v>0</v>
      </c>
      <c r="D332" s="175">
        <v>0</v>
      </c>
      <c r="E332" s="175">
        <v>0</v>
      </c>
      <c r="F332" s="175">
        <v>0</v>
      </c>
      <c r="G332" s="175">
        <v>0</v>
      </c>
      <c r="H332" s="175">
        <v>0</v>
      </c>
      <c r="I332" s="175">
        <v>1</v>
      </c>
      <c r="J332" s="175">
        <v>0</v>
      </c>
      <c r="K332" s="175">
        <v>0</v>
      </c>
      <c r="L332" s="181">
        <v>1</v>
      </c>
      <c r="M332" s="181">
        <v>0</v>
      </c>
      <c r="N332" s="181">
        <v>0</v>
      </c>
    </row>
    <row r="333" spans="1:14">
      <c r="A333" s="182" t="s">
        <v>52</v>
      </c>
      <c r="B333" s="175">
        <f t="shared" si="132"/>
        <v>3</v>
      </c>
      <c r="C333" s="175">
        <v>0</v>
      </c>
      <c r="D333" s="175">
        <v>0</v>
      </c>
      <c r="E333" s="175">
        <v>0</v>
      </c>
      <c r="F333" s="175">
        <v>0</v>
      </c>
      <c r="G333" s="175">
        <v>1</v>
      </c>
      <c r="H333" s="175">
        <v>1</v>
      </c>
      <c r="I333" s="175">
        <v>0</v>
      </c>
      <c r="J333" s="175">
        <v>1</v>
      </c>
      <c r="K333" s="175">
        <v>0</v>
      </c>
      <c r="L333" s="175">
        <v>0</v>
      </c>
      <c r="M333" s="175">
        <v>0</v>
      </c>
      <c r="N333" s="175">
        <v>0</v>
      </c>
    </row>
    <row r="334" spans="1:14" s="181" customFormat="1">
      <c r="A334" s="181" t="s">
        <v>321</v>
      </c>
      <c r="B334" s="181">
        <f t="shared" si="132"/>
        <v>168</v>
      </c>
      <c r="C334" s="181">
        <f t="shared" ref="C334:N334" si="135">SUM(C335:C338)</f>
        <v>14</v>
      </c>
      <c r="D334" s="181">
        <f t="shared" si="135"/>
        <v>11</v>
      </c>
      <c r="E334" s="181">
        <f t="shared" si="135"/>
        <v>14</v>
      </c>
      <c r="F334" s="181">
        <f t="shared" si="135"/>
        <v>13</v>
      </c>
      <c r="G334" s="181">
        <f t="shared" si="135"/>
        <v>19</v>
      </c>
      <c r="H334" s="181">
        <f t="shared" si="135"/>
        <v>12</v>
      </c>
      <c r="I334" s="181">
        <f t="shared" si="135"/>
        <v>20</v>
      </c>
      <c r="J334" s="181">
        <f t="shared" si="135"/>
        <v>14</v>
      </c>
      <c r="K334" s="181">
        <f t="shared" si="135"/>
        <v>17</v>
      </c>
      <c r="L334" s="181">
        <f t="shared" si="135"/>
        <v>10</v>
      </c>
      <c r="M334" s="181">
        <f t="shared" si="135"/>
        <v>10</v>
      </c>
      <c r="N334" s="181">
        <f t="shared" si="135"/>
        <v>14</v>
      </c>
    </row>
    <row r="335" spans="1:14">
      <c r="A335" s="182" t="s">
        <v>53</v>
      </c>
      <c r="B335" s="175">
        <f t="shared" si="132"/>
        <v>20</v>
      </c>
      <c r="C335" s="175">
        <v>1</v>
      </c>
      <c r="D335" s="175">
        <v>1</v>
      </c>
      <c r="E335" s="175">
        <v>1</v>
      </c>
      <c r="F335" s="175">
        <v>1</v>
      </c>
      <c r="G335" s="175">
        <v>4</v>
      </c>
      <c r="H335" s="175">
        <v>0</v>
      </c>
      <c r="I335" s="175">
        <v>4</v>
      </c>
      <c r="J335" s="175">
        <v>3</v>
      </c>
      <c r="K335" s="175">
        <v>3</v>
      </c>
      <c r="L335" s="175">
        <v>1</v>
      </c>
      <c r="M335" s="175">
        <v>0</v>
      </c>
      <c r="N335" s="175">
        <v>1</v>
      </c>
    </row>
    <row r="336" spans="1:14">
      <c r="A336" s="182" t="s">
        <v>51</v>
      </c>
      <c r="B336" s="175">
        <f t="shared" si="132"/>
        <v>130</v>
      </c>
      <c r="C336" s="175">
        <v>11</v>
      </c>
      <c r="D336" s="175">
        <v>9</v>
      </c>
      <c r="E336" s="175">
        <v>12</v>
      </c>
      <c r="F336" s="175">
        <v>12</v>
      </c>
      <c r="G336" s="175">
        <v>11</v>
      </c>
      <c r="H336" s="175">
        <v>10</v>
      </c>
      <c r="I336" s="175">
        <v>12</v>
      </c>
      <c r="J336" s="175">
        <v>10</v>
      </c>
      <c r="K336" s="175">
        <v>12</v>
      </c>
      <c r="L336" s="175">
        <v>9</v>
      </c>
      <c r="M336" s="175">
        <v>10</v>
      </c>
      <c r="N336" s="175">
        <v>12</v>
      </c>
    </row>
    <row r="337" spans="1:14">
      <c r="A337" s="182" t="s">
        <v>54</v>
      </c>
      <c r="B337" s="175">
        <f t="shared" si="132"/>
        <v>1</v>
      </c>
      <c r="C337" s="175">
        <v>0</v>
      </c>
      <c r="D337" s="175">
        <v>0</v>
      </c>
      <c r="E337" s="175">
        <v>1</v>
      </c>
      <c r="F337" s="175">
        <v>0</v>
      </c>
      <c r="G337" s="175">
        <v>0</v>
      </c>
      <c r="H337" s="175">
        <v>0</v>
      </c>
      <c r="I337" s="175">
        <v>0</v>
      </c>
      <c r="J337" s="175">
        <v>0</v>
      </c>
      <c r="K337" s="175">
        <v>0</v>
      </c>
      <c r="L337" s="175">
        <v>0</v>
      </c>
      <c r="M337" s="175">
        <v>0</v>
      </c>
      <c r="N337" s="175">
        <v>0</v>
      </c>
    </row>
    <row r="338" spans="1:14">
      <c r="A338" s="182" t="s">
        <v>63</v>
      </c>
      <c r="B338" s="175">
        <f t="shared" si="132"/>
        <v>17</v>
      </c>
      <c r="C338" s="175">
        <v>2</v>
      </c>
      <c r="D338" s="175">
        <v>1</v>
      </c>
      <c r="E338" s="175">
        <v>0</v>
      </c>
      <c r="F338" s="175">
        <v>0</v>
      </c>
      <c r="G338" s="175">
        <v>4</v>
      </c>
      <c r="H338" s="175">
        <v>2</v>
      </c>
      <c r="I338" s="175">
        <v>4</v>
      </c>
      <c r="J338" s="175">
        <v>1</v>
      </c>
      <c r="K338" s="175">
        <v>2</v>
      </c>
      <c r="L338" s="175">
        <v>0</v>
      </c>
      <c r="M338" s="175">
        <v>0</v>
      </c>
      <c r="N338" s="175">
        <v>1</v>
      </c>
    </row>
    <row r="339" spans="1:14" s="181" customFormat="1">
      <c r="A339" s="181" t="s">
        <v>50</v>
      </c>
      <c r="B339" s="181">
        <f t="shared" si="132"/>
        <v>3</v>
      </c>
      <c r="C339" s="181">
        <f>SUM(C340:C341)</f>
        <v>0</v>
      </c>
      <c r="D339" s="181">
        <f t="shared" ref="D339:N339" si="136">SUM(D340:D341)</f>
        <v>1</v>
      </c>
      <c r="E339" s="181">
        <f t="shared" si="136"/>
        <v>0</v>
      </c>
      <c r="F339" s="181">
        <f t="shared" si="136"/>
        <v>0</v>
      </c>
      <c r="G339" s="181">
        <f t="shared" si="136"/>
        <v>0</v>
      </c>
      <c r="H339" s="181">
        <f t="shared" si="136"/>
        <v>0</v>
      </c>
      <c r="I339" s="181">
        <f t="shared" si="136"/>
        <v>2</v>
      </c>
      <c r="J339" s="181">
        <f t="shared" si="136"/>
        <v>0</v>
      </c>
      <c r="K339" s="181">
        <f t="shared" si="136"/>
        <v>0</v>
      </c>
      <c r="L339" s="181">
        <f t="shared" si="136"/>
        <v>0</v>
      </c>
      <c r="M339" s="181">
        <f t="shared" si="136"/>
        <v>0</v>
      </c>
      <c r="N339" s="181">
        <f t="shared" si="136"/>
        <v>0</v>
      </c>
    </row>
    <row r="340" spans="1:14" s="181" customFormat="1">
      <c r="A340" s="182" t="s">
        <v>51</v>
      </c>
      <c r="B340" s="175">
        <f t="shared" si="132"/>
        <v>2</v>
      </c>
      <c r="C340" s="175">
        <v>0</v>
      </c>
      <c r="D340" s="175">
        <v>0</v>
      </c>
      <c r="E340" s="175">
        <v>0</v>
      </c>
      <c r="F340" s="175">
        <v>0</v>
      </c>
      <c r="G340" s="175">
        <v>0</v>
      </c>
      <c r="H340" s="175">
        <v>0</v>
      </c>
      <c r="I340" s="175">
        <v>2</v>
      </c>
      <c r="J340" s="175">
        <v>0</v>
      </c>
      <c r="K340" s="175">
        <v>0</v>
      </c>
      <c r="L340" s="175">
        <v>0</v>
      </c>
      <c r="M340" s="175">
        <v>0</v>
      </c>
      <c r="N340" s="175">
        <v>0</v>
      </c>
    </row>
    <row r="341" spans="1:14">
      <c r="A341" s="182" t="s">
        <v>63</v>
      </c>
      <c r="B341" s="175">
        <f t="shared" si="132"/>
        <v>1</v>
      </c>
      <c r="C341" s="175">
        <v>0</v>
      </c>
      <c r="D341" s="175">
        <v>1</v>
      </c>
      <c r="E341" s="175">
        <v>0</v>
      </c>
      <c r="F341" s="175">
        <v>0</v>
      </c>
      <c r="G341" s="175">
        <v>0</v>
      </c>
      <c r="H341" s="175">
        <v>0</v>
      </c>
      <c r="I341" s="175">
        <v>0</v>
      </c>
      <c r="J341" s="175">
        <v>0</v>
      </c>
      <c r="K341" s="175">
        <v>0</v>
      </c>
      <c r="L341" s="175">
        <v>0</v>
      </c>
      <c r="M341" s="175">
        <v>0</v>
      </c>
      <c r="N341" s="175">
        <v>0</v>
      </c>
    </row>
    <row r="342" spans="1:14" s="181" customFormat="1">
      <c r="A342" s="181" t="s">
        <v>32</v>
      </c>
      <c r="B342" s="181">
        <f t="shared" si="132"/>
        <v>314</v>
      </c>
      <c r="C342" s="181">
        <f>SUM(C343:C346)</f>
        <v>23</v>
      </c>
      <c r="D342" s="181">
        <f t="shared" ref="D342" si="137">SUM(D343:D346)</f>
        <v>25</v>
      </c>
      <c r="E342" s="181">
        <f>SUM(E343:E346)</f>
        <v>41</v>
      </c>
      <c r="F342" s="181">
        <f t="shared" ref="F342:N342" si="138">SUM(F343:F346)</f>
        <v>35</v>
      </c>
      <c r="G342" s="181">
        <f t="shared" si="138"/>
        <v>34</v>
      </c>
      <c r="H342" s="181">
        <f t="shared" si="138"/>
        <v>23</v>
      </c>
      <c r="I342" s="181">
        <f t="shared" si="138"/>
        <v>22</v>
      </c>
      <c r="J342" s="181">
        <f t="shared" si="138"/>
        <v>21</v>
      </c>
      <c r="K342" s="181">
        <f t="shared" si="138"/>
        <v>22</v>
      </c>
      <c r="L342" s="181">
        <f t="shared" si="138"/>
        <v>27</v>
      </c>
      <c r="M342" s="181">
        <f t="shared" si="138"/>
        <v>17</v>
      </c>
      <c r="N342" s="181">
        <f t="shared" si="138"/>
        <v>24</v>
      </c>
    </row>
    <row r="343" spans="1:14">
      <c r="A343" s="182" t="s">
        <v>51</v>
      </c>
      <c r="B343" s="175">
        <f t="shared" si="132"/>
        <v>177</v>
      </c>
      <c r="C343" s="175">
        <v>20</v>
      </c>
      <c r="D343" s="175">
        <v>16</v>
      </c>
      <c r="E343" s="175">
        <v>21</v>
      </c>
      <c r="F343" s="175">
        <v>19</v>
      </c>
      <c r="G343" s="175">
        <v>19</v>
      </c>
      <c r="H343" s="175">
        <v>13</v>
      </c>
      <c r="I343" s="175">
        <v>12</v>
      </c>
      <c r="J343" s="175">
        <v>13</v>
      </c>
      <c r="K343" s="175">
        <v>11</v>
      </c>
      <c r="L343" s="175">
        <v>14</v>
      </c>
      <c r="M343" s="175">
        <v>8</v>
      </c>
      <c r="N343" s="175">
        <v>11</v>
      </c>
    </row>
    <row r="344" spans="1:14">
      <c r="A344" s="182" t="s">
        <v>54</v>
      </c>
      <c r="B344" s="175">
        <f t="shared" si="132"/>
        <v>19</v>
      </c>
      <c r="C344" s="175">
        <v>0</v>
      </c>
      <c r="D344" s="175">
        <v>2</v>
      </c>
      <c r="E344" s="175">
        <v>4</v>
      </c>
      <c r="F344" s="175">
        <v>2</v>
      </c>
      <c r="G344" s="175">
        <v>0</v>
      </c>
      <c r="H344" s="175">
        <v>2</v>
      </c>
      <c r="I344" s="175">
        <v>2</v>
      </c>
      <c r="J344" s="175">
        <v>2</v>
      </c>
      <c r="K344" s="175">
        <v>1</v>
      </c>
      <c r="L344" s="175">
        <v>0</v>
      </c>
      <c r="M344" s="175">
        <v>2</v>
      </c>
      <c r="N344" s="175">
        <v>2</v>
      </c>
    </row>
    <row r="345" spans="1:14">
      <c r="A345" s="182" t="s">
        <v>63</v>
      </c>
      <c r="B345" s="175">
        <f t="shared" si="132"/>
        <v>1</v>
      </c>
      <c r="C345" s="175">
        <v>0</v>
      </c>
      <c r="D345" s="175">
        <v>0</v>
      </c>
      <c r="E345" s="175">
        <v>0</v>
      </c>
      <c r="F345" s="175">
        <v>0</v>
      </c>
      <c r="G345" s="175">
        <v>1</v>
      </c>
      <c r="H345" s="175">
        <v>0</v>
      </c>
      <c r="I345" s="175">
        <v>0</v>
      </c>
      <c r="J345" s="175">
        <v>0</v>
      </c>
      <c r="K345" s="175">
        <v>0</v>
      </c>
      <c r="L345" s="175">
        <v>0</v>
      </c>
      <c r="M345" s="175">
        <v>0</v>
      </c>
      <c r="N345" s="175">
        <v>0</v>
      </c>
    </row>
    <row r="346" spans="1:14">
      <c r="A346" s="182" t="s">
        <v>56</v>
      </c>
      <c r="B346" s="175">
        <f t="shared" si="132"/>
        <v>117</v>
      </c>
      <c r="C346" s="175">
        <v>3</v>
      </c>
      <c r="D346" s="175">
        <v>7</v>
      </c>
      <c r="E346" s="175">
        <v>16</v>
      </c>
      <c r="F346" s="175">
        <v>14</v>
      </c>
      <c r="G346" s="175">
        <v>14</v>
      </c>
      <c r="H346" s="175">
        <v>8</v>
      </c>
      <c r="I346" s="175">
        <v>8</v>
      </c>
      <c r="J346" s="175">
        <v>6</v>
      </c>
      <c r="K346" s="175">
        <v>10</v>
      </c>
      <c r="L346" s="175">
        <v>13</v>
      </c>
      <c r="M346" s="175">
        <v>7</v>
      </c>
      <c r="N346" s="175">
        <v>11</v>
      </c>
    </row>
    <row r="347" spans="1:14" s="181" customFormat="1">
      <c r="A347" s="30" t="s">
        <v>270</v>
      </c>
      <c r="B347" s="181">
        <f t="shared" si="132"/>
        <v>1</v>
      </c>
      <c r="C347" s="181">
        <f>SUM(C348)</f>
        <v>0</v>
      </c>
      <c r="D347" s="181">
        <f t="shared" ref="D347:N347" si="139">SUM(D348)</f>
        <v>0</v>
      </c>
      <c r="E347" s="181">
        <f t="shared" si="139"/>
        <v>0</v>
      </c>
      <c r="F347" s="181">
        <f t="shared" si="139"/>
        <v>1</v>
      </c>
      <c r="G347" s="181">
        <f t="shared" si="139"/>
        <v>0</v>
      </c>
      <c r="H347" s="181">
        <f t="shared" si="139"/>
        <v>0</v>
      </c>
      <c r="I347" s="181">
        <f t="shared" si="139"/>
        <v>0</v>
      </c>
      <c r="J347" s="181">
        <f t="shared" si="139"/>
        <v>0</v>
      </c>
      <c r="K347" s="181">
        <f t="shared" si="139"/>
        <v>0</v>
      </c>
      <c r="L347" s="181">
        <f t="shared" si="139"/>
        <v>0</v>
      </c>
      <c r="M347" s="181">
        <f t="shared" si="139"/>
        <v>0</v>
      </c>
      <c r="N347" s="181">
        <f t="shared" si="139"/>
        <v>0</v>
      </c>
    </row>
    <row r="348" spans="1:14">
      <c r="A348" s="182" t="s">
        <v>51</v>
      </c>
      <c r="B348" s="175">
        <f t="shared" si="132"/>
        <v>1</v>
      </c>
      <c r="C348" s="175">
        <v>0</v>
      </c>
      <c r="D348" s="175">
        <v>0</v>
      </c>
      <c r="E348" s="175">
        <v>0</v>
      </c>
      <c r="F348" s="175">
        <v>1</v>
      </c>
      <c r="G348" s="175">
        <v>0</v>
      </c>
      <c r="H348" s="175">
        <v>0</v>
      </c>
      <c r="I348" s="175">
        <v>0</v>
      </c>
      <c r="J348" s="175">
        <v>0</v>
      </c>
      <c r="K348" s="175">
        <v>0</v>
      </c>
      <c r="L348" s="175">
        <v>0</v>
      </c>
      <c r="M348" s="175">
        <v>0</v>
      </c>
      <c r="N348" s="175">
        <v>0</v>
      </c>
    </row>
    <row r="349" spans="1:14" s="181" customFormat="1">
      <c r="A349" s="30" t="s">
        <v>69</v>
      </c>
      <c r="B349" s="181">
        <f t="shared" si="132"/>
        <v>5</v>
      </c>
      <c r="C349" s="181">
        <f>SUM(C350:C352)</f>
        <v>1</v>
      </c>
      <c r="D349" s="181">
        <f t="shared" ref="D349:N349" si="140">SUM(D350:D352)</f>
        <v>0</v>
      </c>
      <c r="E349" s="181">
        <f t="shared" si="140"/>
        <v>1</v>
      </c>
      <c r="F349" s="181">
        <f t="shared" si="140"/>
        <v>2</v>
      </c>
      <c r="G349" s="181">
        <f t="shared" si="140"/>
        <v>0</v>
      </c>
      <c r="H349" s="181">
        <f t="shared" si="140"/>
        <v>0</v>
      </c>
      <c r="I349" s="181">
        <f t="shared" si="140"/>
        <v>0</v>
      </c>
      <c r="J349" s="181">
        <f t="shared" si="140"/>
        <v>0</v>
      </c>
      <c r="K349" s="181">
        <f t="shared" si="140"/>
        <v>0</v>
      </c>
      <c r="L349" s="181">
        <f t="shared" si="140"/>
        <v>0</v>
      </c>
      <c r="M349" s="181">
        <f t="shared" si="140"/>
        <v>1</v>
      </c>
      <c r="N349" s="181">
        <f t="shared" si="140"/>
        <v>0</v>
      </c>
    </row>
    <row r="350" spans="1:14" s="181" customFormat="1">
      <c r="A350" s="182" t="s">
        <v>51</v>
      </c>
      <c r="B350" s="175">
        <f t="shared" si="132"/>
        <v>1</v>
      </c>
      <c r="C350" s="175">
        <v>0</v>
      </c>
      <c r="D350" s="175">
        <v>0</v>
      </c>
      <c r="E350" s="175">
        <v>1</v>
      </c>
      <c r="F350" s="175">
        <v>0</v>
      </c>
      <c r="G350" s="175">
        <v>0</v>
      </c>
      <c r="H350" s="175">
        <v>0</v>
      </c>
      <c r="I350" s="175">
        <v>0</v>
      </c>
      <c r="J350" s="175">
        <v>0</v>
      </c>
      <c r="K350" s="175">
        <v>0</v>
      </c>
      <c r="L350" s="175">
        <v>0</v>
      </c>
      <c r="M350" s="175">
        <v>0</v>
      </c>
      <c r="N350" s="175">
        <v>0</v>
      </c>
    </row>
    <row r="351" spans="1:14" s="181" customFormat="1">
      <c r="A351" s="182" t="s">
        <v>54</v>
      </c>
      <c r="B351" s="175">
        <f t="shared" si="132"/>
        <v>1</v>
      </c>
      <c r="C351" s="175">
        <v>0</v>
      </c>
      <c r="D351" s="175">
        <v>0</v>
      </c>
      <c r="E351" s="175">
        <v>0</v>
      </c>
      <c r="F351" s="175">
        <v>0</v>
      </c>
      <c r="G351" s="175">
        <v>0</v>
      </c>
      <c r="H351" s="175">
        <v>0</v>
      </c>
      <c r="I351" s="175">
        <v>0</v>
      </c>
      <c r="J351" s="175">
        <v>0</v>
      </c>
      <c r="K351" s="175">
        <v>0</v>
      </c>
      <c r="L351" s="175">
        <v>0</v>
      </c>
      <c r="M351" s="175">
        <v>1</v>
      </c>
      <c r="N351" s="175">
        <v>0</v>
      </c>
    </row>
    <row r="352" spans="1:14">
      <c r="A352" s="182" t="s">
        <v>52</v>
      </c>
      <c r="B352" s="175">
        <f t="shared" si="132"/>
        <v>3</v>
      </c>
      <c r="C352" s="175">
        <v>1</v>
      </c>
      <c r="D352" s="175">
        <v>0</v>
      </c>
      <c r="E352" s="175">
        <v>0</v>
      </c>
      <c r="F352" s="175">
        <v>2</v>
      </c>
      <c r="G352" s="175">
        <v>0</v>
      </c>
      <c r="H352" s="175">
        <v>0</v>
      </c>
      <c r="I352" s="175">
        <v>0</v>
      </c>
      <c r="J352" s="175">
        <v>0</v>
      </c>
      <c r="K352" s="175">
        <v>0</v>
      </c>
      <c r="L352" s="175">
        <v>0</v>
      </c>
      <c r="M352" s="175">
        <v>0</v>
      </c>
      <c r="N352" s="175">
        <v>0</v>
      </c>
    </row>
    <row r="353" spans="1:14" s="183" customFormat="1">
      <c r="A353" s="30" t="s">
        <v>33</v>
      </c>
      <c r="B353" s="181">
        <f t="shared" si="132"/>
        <v>3</v>
      </c>
      <c r="C353" s="181">
        <f>SUM(C354:C355)</f>
        <v>2</v>
      </c>
      <c r="D353" s="181">
        <f t="shared" ref="D353:N353" si="141">SUM(D354:D355)</f>
        <v>0</v>
      </c>
      <c r="E353" s="181">
        <f t="shared" si="141"/>
        <v>1</v>
      </c>
      <c r="F353" s="181">
        <f t="shared" si="141"/>
        <v>0</v>
      </c>
      <c r="G353" s="181">
        <f t="shared" si="141"/>
        <v>0</v>
      </c>
      <c r="H353" s="181">
        <f t="shared" si="141"/>
        <v>0</v>
      </c>
      <c r="I353" s="181">
        <f t="shared" si="141"/>
        <v>0</v>
      </c>
      <c r="J353" s="181">
        <f t="shared" si="141"/>
        <v>0</v>
      </c>
      <c r="K353" s="181">
        <f t="shared" si="141"/>
        <v>0</v>
      </c>
      <c r="L353" s="181">
        <f t="shared" si="141"/>
        <v>0</v>
      </c>
      <c r="M353" s="181">
        <f t="shared" si="141"/>
        <v>0</v>
      </c>
      <c r="N353" s="181">
        <f t="shared" si="141"/>
        <v>0</v>
      </c>
    </row>
    <row r="354" spans="1:14">
      <c r="A354" s="182" t="s">
        <v>52</v>
      </c>
      <c r="B354" s="175">
        <f t="shared" si="132"/>
        <v>2</v>
      </c>
      <c r="C354" s="175">
        <v>1</v>
      </c>
      <c r="D354" s="175">
        <v>0</v>
      </c>
      <c r="E354" s="175">
        <v>1</v>
      </c>
      <c r="F354" s="175">
        <v>0</v>
      </c>
      <c r="G354" s="175">
        <v>0</v>
      </c>
      <c r="H354" s="175">
        <v>0</v>
      </c>
      <c r="I354" s="175">
        <v>0</v>
      </c>
      <c r="J354" s="175">
        <v>0</v>
      </c>
      <c r="K354" s="175">
        <v>0</v>
      </c>
      <c r="L354" s="175">
        <v>0</v>
      </c>
      <c r="M354" s="175">
        <v>0</v>
      </c>
      <c r="N354" s="175">
        <v>0</v>
      </c>
    </row>
    <row r="355" spans="1:14">
      <c r="A355" s="182" t="s">
        <v>68</v>
      </c>
      <c r="B355" s="175">
        <f t="shared" si="132"/>
        <v>1</v>
      </c>
      <c r="C355" s="175">
        <v>1</v>
      </c>
      <c r="D355" s="175">
        <v>0</v>
      </c>
      <c r="E355" s="175">
        <v>0</v>
      </c>
      <c r="F355" s="175">
        <v>0</v>
      </c>
      <c r="G355" s="175">
        <v>0</v>
      </c>
      <c r="H355" s="175">
        <v>0</v>
      </c>
      <c r="I355" s="175">
        <v>0</v>
      </c>
      <c r="J355" s="175">
        <v>0</v>
      </c>
      <c r="K355" s="175">
        <v>0</v>
      </c>
      <c r="L355" s="175">
        <v>0</v>
      </c>
      <c r="M355" s="175">
        <v>0</v>
      </c>
      <c r="N355" s="175">
        <v>0</v>
      </c>
    </row>
    <row r="356" spans="1:14" s="181" customFormat="1">
      <c r="A356" s="181" t="s">
        <v>114</v>
      </c>
      <c r="B356" s="181">
        <f t="shared" si="132"/>
        <v>1</v>
      </c>
      <c r="C356" s="181">
        <f>SUM(C357)</f>
        <v>0</v>
      </c>
      <c r="D356" s="181">
        <f t="shared" ref="D356:N356" si="142">SUM(D357)</f>
        <v>0</v>
      </c>
      <c r="E356" s="181">
        <f t="shared" si="142"/>
        <v>1</v>
      </c>
      <c r="F356" s="181">
        <f t="shared" si="142"/>
        <v>0</v>
      </c>
      <c r="G356" s="181">
        <f t="shared" si="142"/>
        <v>0</v>
      </c>
      <c r="H356" s="181">
        <f t="shared" si="142"/>
        <v>0</v>
      </c>
      <c r="I356" s="181">
        <f t="shared" si="142"/>
        <v>0</v>
      </c>
      <c r="J356" s="181">
        <f t="shared" si="142"/>
        <v>0</v>
      </c>
      <c r="K356" s="181">
        <f t="shared" si="142"/>
        <v>0</v>
      </c>
      <c r="L356" s="181">
        <f t="shared" si="142"/>
        <v>0</v>
      </c>
      <c r="M356" s="181">
        <f t="shared" si="142"/>
        <v>0</v>
      </c>
      <c r="N356" s="181">
        <f t="shared" si="142"/>
        <v>0</v>
      </c>
    </row>
    <row r="357" spans="1:14">
      <c r="A357" s="182" t="s">
        <v>51</v>
      </c>
      <c r="B357" s="175">
        <f t="shared" si="132"/>
        <v>1</v>
      </c>
      <c r="C357" s="175">
        <v>0</v>
      </c>
      <c r="D357" s="175">
        <v>0</v>
      </c>
      <c r="E357" s="175">
        <v>1</v>
      </c>
      <c r="F357" s="175">
        <v>0</v>
      </c>
      <c r="G357" s="175">
        <v>0</v>
      </c>
      <c r="H357" s="175">
        <v>0</v>
      </c>
      <c r="I357" s="175">
        <v>0</v>
      </c>
      <c r="J357" s="175">
        <v>0</v>
      </c>
      <c r="K357" s="175">
        <v>0</v>
      </c>
      <c r="L357" s="175">
        <v>0</v>
      </c>
      <c r="M357" s="175">
        <v>0</v>
      </c>
      <c r="N357" s="175">
        <v>0</v>
      </c>
    </row>
    <row r="358" spans="1:14" s="181" customFormat="1">
      <c r="A358" s="181" t="s">
        <v>45</v>
      </c>
      <c r="B358" s="181">
        <f t="shared" si="132"/>
        <v>67</v>
      </c>
      <c r="C358" s="181">
        <f>SUM(C359:C363)</f>
        <v>4</v>
      </c>
      <c r="D358" s="181">
        <f t="shared" ref="D358:N358" si="143">SUM(D359:D363)</f>
        <v>2</v>
      </c>
      <c r="E358" s="181">
        <f t="shared" si="143"/>
        <v>5</v>
      </c>
      <c r="F358" s="181">
        <f t="shared" si="143"/>
        <v>4</v>
      </c>
      <c r="G358" s="181">
        <f t="shared" si="143"/>
        <v>6</v>
      </c>
      <c r="H358" s="181">
        <f t="shared" si="143"/>
        <v>14</v>
      </c>
      <c r="I358" s="181">
        <f t="shared" si="143"/>
        <v>7</v>
      </c>
      <c r="J358" s="181">
        <f t="shared" si="143"/>
        <v>8</v>
      </c>
      <c r="K358" s="181">
        <f t="shared" si="143"/>
        <v>6</v>
      </c>
      <c r="L358" s="181">
        <f t="shared" si="143"/>
        <v>3</v>
      </c>
      <c r="M358" s="181">
        <f t="shared" si="143"/>
        <v>6</v>
      </c>
      <c r="N358" s="181">
        <f t="shared" si="143"/>
        <v>2</v>
      </c>
    </row>
    <row r="359" spans="1:14">
      <c r="A359" s="182" t="s">
        <v>53</v>
      </c>
      <c r="B359" s="175">
        <f t="shared" si="132"/>
        <v>14</v>
      </c>
      <c r="C359" s="175">
        <v>1</v>
      </c>
      <c r="D359" s="175">
        <v>0</v>
      </c>
      <c r="E359" s="175">
        <v>2</v>
      </c>
      <c r="F359" s="175">
        <v>1</v>
      </c>
      <c r="G359" s="175">
        <v>1</v>
      </c>
      <c r="H359" s="175">
        <v>1</v>
      </c>
      <c r="I359" s="175">
        <v>1</v>
      </c>
      <c r="J359" s="175">
        <v>2</v>
      </c>
      <c r="K359" s="175">
        <v>1</v>
      </c>
      <c r="L359" s="175">
        <v>2</v>
      </c>
      <c r="M359" s="175">
        <v>2</v>
      </c>
      <c r="N359" s="175">
        <v>0</v>
      </c>
    </row>
    <row r="360" spans="1:14">
      <c r="A360" s="182" t="s">
        <v>51</v>
      </c>
      <c r="B360" s="175">
        <f t="shared" si="132"/>
        <v>27</v>
      </c>
      <c r="C360" s="175">
        <v>1</v>
      </c>
      <c r="D360" s="175">
        <v>1</v>
      </c>
      <c r="E360" s="175">
        <v>0</v>
      </c>
      <c r="F360" s="175">
        <v>1</v>
      </c>
      <c r="G360" s="175">
        <v>2</v>
      </c>
      <c r="H360" s="175">
        <v>9</v>
      </c>
      <c r="I360" s="175">
        <v>3</v>
      </c>
      <c r="J360" s="175">
        <v>4</v>
      </c>
      <c r="K360" s="175">
        <v>3</v>
      </c>
      <c r="L360" s="175">
        <v>0</v>
      </c>
      <c r="M360" s="175">
        <v>1</v>
      </c>
      <c r="N360" s="175">
        <v>2</v>
      </c>
    </row>
    <row r="361" spans="1:14">
      <c r="A361" s="182" t="s">
        <v>54</v>
      </c>
      <c r="B361" s="175">
        <f t="shared" si="132"/>
        <v>2</v>
      </c>
      <c r="C361" s="175">
        <v>0</v>
      </c>
      <c r="D361" s="175">
        <v>0</v>
      </c>
      <c r="E361" s="175">
        <v>1</v>
      </c>
      <c r="F361" s="175">
        <v>0</v>
      </c>
      <c r="G361" s="175">
        <v>0</v>
      </c>
      <c r="H361" s="175">
        <v>1</v>
      </c>
      <c r="I361" s="175">
        <v>0</v>
      </c>
      <c r="J361" s="175">
        <v>0</v>
      </c>
      <c r="K361" s="175">
        <v>0</v>
      </c>
      <c r="L361" s="175">
        <v>0</v>
      </c>
      <c r="M361" s="175">
        <v>0</v>
      </c>
      <c r="N361" s="175">
        <v>0</v>
      </c>
    </row>
    <row r="362" spans="1:14">
      <c r="A362" s="182" t="s">
        <v>63</v>
      </c>
      <c r="B362" s="175">
        <f t="shared" si="132"/>
        <v>22</v>
      </c>
      <c r="C362" s="175">
        <v>2</v>
      </c>
      <c r="D362" s="175">
        <v>1</v>
      </c>
      <c r="E362" s="175">
        <v>2</v>
      </c>
      <c r="F362" s="175">
        <v>1</v>
      </c>
      <c r="G362" s="175">
        <v>3</v>
      </c>
      <c r="H362" s="175">
        <v>3</v>
      </c>
      <c r="I362" s="175">
        <v>2</v>
      </c>
      <c r="J362" s="175">
        <v>2</v>
      </c>
      <c r="K362" s="175">
        <v>2</v>
      </c>
      <c r="L362" s="175">
        <v>1</v>
      </c>
      <c r="M362" s="175">
        <v>3</v>
      </c>
      <c r="N362" s="175">
        <v>0</v>
      </c>
    </row>
    <row r="363" spans="1:14">
      <c r="A363" s="182" t="s">
        <v>56</v>
      </c>
      <c r="B363" s="175">
        <f t="shared" si="132"/>
        <v>2</v>
      </c>
      <c r="C363" s="175">
        <v>0</v>
      </c>
      <c r="D363" s="175">
        <v>0</v>
      </c>
      <c r="E363" s="175">
        <v>0</v>
      </c>
      <c r="F363" s="175">
        <v>1</v>
      </c>
      <c r="G363" s="175">
        <v>0</v>
      </c>
      <c r="H363" s="175">
        <v>0</v>
      </c>
      <c r="I363" s="175">
        <v>1</v>
      </c>
      <c r="J363" s="175">
        <v>0</v>
      </c>
      <c r="K363" s="175">
        <v>0</v>
      </c>
      <c r="L363" s="175">
        <v>0</v>
      </c>
      <c r="M363" s="175">
        <v>0</v>
      </c>
      <c r="N363" s="175">
        <v>0</v>
      </c>
    </row>
    <row r="364" spans="1:14" s="181" customFormat="1">
      <c r="A364" s="30" t="s">
        <v>298</v>
      </c>
      <c r="B364" s="181">
        <f t="shared" si="132"/>
        <v>1</v>
      </c>
      <c r="C364" s="181">
        <f>SUM(C365)</f>
        <v>0</v>
      </c>
      <c r="D364" s="181">
        <f t="shared" ref="D364:N364" si="144">SUM(D365)</f>
        <v>0</v>
      </c>
      <c r="E364" s="181">
        <f t="shared" si="144"/>
        <v>0</v>
      </c>
      <c r="F364" s="181">
        <f t="shared" si="144"/>
        <v>1</v>
      </c>
      <c r="G364" s="181">
        <f t="shared" si="144"/>
        <v>0</v>
      </c>
      <c r="H364" s="181">
        <f t="shared" si="144"/>
        <v>0</v>
      </c>
      <c r="I364" s="181">
        <f t="shared" si="144"/>
        <v>0</v>
      </c>
      <c r="J364" s="181">
        <f t="shared" si="144"/>
        <v>0</v>
      </c>
      <c r="K364" s="181">
        <f t="shared" si="144"/>
        <v>0</v>
      </c>
      <c r="L364" s="181">
        <f t="shared" si="144"/>
        <v>0</v>
      </c>
      <c r="M364" s="181">
        <f t="shared" si="144"/>
        <v>0</v>
      </c>
      <c r="N364" s="181">
        <f t="shared" si="144"/>
        <v>0</v>
      </c>
    </row>
    <row r="365" spans="1:14">
      <c r="A365" s="182" t="s">
        <v>51</v>
      </c>
      <c r="B365" s="175">
        <f t="shared" si="132"/>
        <v>1</v>
      </c>
      <c r="C365" s="175">
        <v>0</v>
      </c>
      <c r="D365" s="175">
        <v>0</v>
      </c>
      <c r="E365" s="175">
        <v>0</v>
      </c>
      <c r="F365" s="175">
        <v>1</v>
      </c>
      <c r="G365" s="175">
        <v>0</v>
      </c>
      <c r="H365" s="175">
        <v>0</v>
      </c>
      <c r="I365" s="175">
        <v>0</v>
      </c>
      <c r="J365" s="175">
        <v>0</v>
      </c>
      <c r="K365" s="175">
        <v>0</v>
      </c>
      <c r="L365" s="175">
        <v>0</v>
      </c>
      <c r="M365" s="175">
        <v>0</v>
      </c>
      <c r="N365" s="175">
        <v>0</v>
      </c>
    </row>
    <row r="366" spans="1:14" s="181" customFormat="1">
      <c r="A366" s="181" t="s">
        <v>116</v>
      </c>
      <c r="B366" s="181">
        <f t="shared" si="132"/>
        <v>16</v>
      </c>
      <c r="C366" s="181">
        <f t="shared" ref="C366:N366" si="145">SUM(C367:C369)</f>
        <v>2</v>
      </c>
      <c r="D366" s="181">
        <f t="shared" si="145"/>
        <v>2</v>
      </c>
      <c r="E366" s="181">
        <f t="shared" si="145"/>
        <v>2</v>
      </c>
      <c r="F366" s="181">
        <f t="shared" si="145"/>
        <v>3</v>
      </c>
      <c r="G366" s="181">
        <f t="shared" si="145"/>
        <v>1</v>
      </c>
      <c r="H366" s="181">
        <f t="shared" si="145"/>
        <v>2</v>
      </c>
      <c r="I366" s="181">
        <f t="shared" si="145"/>
        <v>0</v>
      </c>
      <c r="J366" s="181">
        <f t="shared" si="145"/>
        <v>0</v>
      </c>
      <c r="K366" s="181">
        <f t="shared" si="145"/>
        <v>1</v>
      </c>
      <c r="L366" s="181">
        <f t="shared" si="145"/>
        <v>1</v>
      </c>
      <c r="M366" s="181">
        <f t="shared" si="145"/>
        <v>2</v>
      </c>
      <c r="N366" s="181">
        <f t="shared" si="145"/>
        <v>0</v>
      </c>
    </row>
    <row r="367" spans="1:14">
      <c r="A367" s="182" t="s">
        <v>51</v>
      </c>
      <c r="B367" s="175">
        <f t="shared" si="132"/>
        <v>13</v>
      </c>
      <c r="C367" s="175">
        <v>1</v>
      </c>
      <c r="D367" s="175">
        <v>2</v>
      </c>
      <c r="E367" s="175">
        <v>2</v>
      </c>
      <c r="F367" s="175">
        <v>2</v>
      </c>
      <c r="G367" s="175">
        <v>1</v>
      </c>
      <c r="H367" s="175">
        <v>2</v>
      </c>
      <c r="I367" s="175">
        <v>0</v>
      </c>
      <c r="J367" s="175">
        <v>0</v>
      </c>
      <c r="K367" s="175">
        <v>1</v>
      </c>
      <c r="L367" s="175">
        <v>1</v>
      </c>
      <c r="M367" s="175">
        <v>1</v>
      </c>
      <c r="N367" s="175">
        <v>0</v>
      </c>
    </row>
    <row r="368" spans="1:14">
      <c r="A368" s="182" t="s">
        <v>63</v>
      </c>
      <c r="B368" s="175">
        <f t="shared" si="132"/>
        <v>1</v>
      </c>
      <c r="C368" s="175">
        <v>0</v>
      </c>
      <c r="D368" s="175">
        <v>0</v>
      </c>
      <c r="E368" s="175">
        <v>0</v>
      </c>
      <c r="F368" s="175">
        <v>0</v>
      </c>
      <c r="G368" s="175">
        <v>0</v>
      </c>
      <c r="H368" s="175">
        <v>0</v>
      </c>
      <c r="I368" s="175">
        <v>0</v>
      </c>
      <c r="J368" s="175">
        <v>0</v>
      </c>
      <c r="K368" s="175">
        <v>0</v>
      </c>
      <c r="L368" s="175">
        <v>0</v>
      </c>
      <c r="M368" s="175">
        <v>1</v>
      </c>
      <c r="N368" s="175">
        <v>0</v>
      </c>
    </row>
    <row r="369" spans="1:14">
      <c r="A369" s="182" t="s">
        <v>56</v>
      </c>
      <c r="B369" s="175">
        <f t="shared" si="132"/>
        <v>2</v>
      </c>
      <c r="C369" s="175">
        <v>1</v>
      </c>
      <c r="D369" s="175">
        <v>0</v>
      </c>
      <c r="E369" s="175">
        <v>0</v>
      </c>
      <c r="F369" s="175">
        <v>1</v>
      </c>
      <c r="G369" s="175">
        <v>0</v>
      </c>
      <c r="H369" s="175">
        <v>0</v>
      </c>
      <c r="I369" s="175">
        <v>0</v>
      </c>
      <c r="J369" s="175">
        <v>0</v>
      </c>
      <c r="K369" s="175">
        <v>0</v>
      </c>
      <c r="L369" s="175">
        <v>0</v>
      </c>
      <c r="M369" s="175">
        <v>0</v>
      </c>
      <c r="N369" s="175">
        <v>0</v>
      </c>
    </row>
    <row r="370" spans="1:14" s="181" customFormat="1">
      <c r="A370" s="181" t="s">
        <v>35</v>
      </c>
      <c r="B370" s="181">
        <f t="shared" si="132"/>
        <v>70</v>
      </c>
      <c r="C370" s="181">
        <f>SUM(C371:C372)</f>
        <v>7</v>
      </c>
      <c r="D370" s="181">
        <f t="shared" ref="D370:N370" si="146">SUM(D371:D372)</f>
        <v>6</v>
      </c>
      <c r="E370" s="181">
        <f t="shared" si="146"/>
        <v>11</v>
      </c>
      <c r="F370" s="181">
        <f t="shared" si="146"/>
        <v>1</v>
      </c>
      <c r="G370" s="181">
        <f t="shared" si="146"/>
        <v>4</v>
      </c>
      <c r="H370" s="181">
        <f t="shared" si="146"/>
        <v>4</v>
      </c>
      <c r="I370" s="181">
        <f t="shared" si="146"/>
        <v>4</v>
      </c>
      <c r="J370" s="181">
        <f t="shared" si="146"/>
        <v>7</v>
      </c>
      <c r="K370" s="181">
        <f t="shared" si="146"/>
        <v>7</v>
      </c>
      <c r="L370" s="181">
        <f t="shared" si="146"/>
        <v>9</v>
      </c>
      <c r="M370" s="181">
        <f t="shared" si="146"/>
        <v>4</v>
      </c>
      <c r="N370" s="181">
        <f t="shared" si="146"/>
        <v>6</v>
      </c>
    </row>
    <row r="371" spans="1:14">
      <c r="A371" s="182" t="s">
        <v>51</v>
      </c>
      <c r="B371" s="175">
        <f t="shared" si="132"/>
        <v>67</v>
      </c>
      <c r="C371" s="175">
        <v>7</v>
      </c>
      <c r="D371" s="175">
        <v>5</v>
      </c>
      <c r="E371" s="175">
        <v>11</v>
      </c>
      <c r="F371" s="175">
        <v>1</v>
      </c>
      <c r="G371" s="175">
        <v>3</v>
      </c>
      <c r="H371" s="175">
        <v>4</v>
      </c>
      <c r="I371" s="175">
        <v>3</v>
      </c>
      <c r="J371" s="175">
        <v>7</v>
      </c>
      <c r="K371" s="175">
        <v>7</v>
      </c>
      <c r="L371" s="175">
        <v>9</v>
      </c>
      <c r="M371" s="175">
        <v>4</v>
      </c>
      <c r="N371" s="175">
        <v>6</v>
      </c>
    </row>
    <row r="372" spans="1:14">
      <c r="A372" s="182" t="s">
        <v>52</v>
      </c>
      <c r="B372" s="175">
        <f t="shared" si="132"/>
        <v>3</v>
      </c>
      <c r="C372" s="175">
        <v>0</v>
      </c>
      <c r="D372" s="175">
        <v>1</v>
      </c>
      <c r="E372" s="175">
        <v>0</v>
      </c>
      <c r="F372" s="175">
        <v>0</v>
      </c>
      <c r="G372" s="175">
        <v>1</v>
      </c>
      <c r="H372" s="175">
        <v>0</v>
      </c>
      <c r="I372" s="175">
        <v>1</v>
      </c>
      <c r="J372" s="175">
        <v>0</v>
      </c>
      <c r="K372" s="175">
        <v>0</v>
      </c>
      <c r="L372" s="175">
        <v>0</v>
      </c>
      <c r="M372" s="175">
        <v>0</v>
      </c>
      <c r="N372" s="175">
        <v>0</v>
      </c>
    </row>
    <row r="373" spans="1:14" s="181" customFormat="1">
      <c r="A373" s="181" t="s">
        <v>47</v>
      </c>
      <c r="B373" s="181">
        <f t="shared" si="132"/>
        <v>6</v>
      </c>
      <c r="C373" s="181">
        <f>SUM(C374:C375)</f>
        <v>0</v>
      </c>
      <c r="D373" s="181">
        <f t="shared" ref="D373:N373" si="147">SUM(D374:D375)</f>
        <v>1</v>
      </c>
      <c r="E373" s="181">
        <f t="shared" si="147"/>
        <v>0</v>
      </c>
      <c r="F373" s="181">
        <f t="shared" si="147"/>
        <v>0</v>
      </c>
      <c r="G373" s="181">
        <f t="shared" si="147"/>
        <v>1</v>
      </c>
      <c r="H373" s="181">
        <f t="shared" si="147"/>
        <v>0</v>
      </c>
      <c r="I373" s="181">
        <f t="shared" si="147"/>
        <v>1</v>
      </c>
      <c r="J373" s="181">
        <f t="shared" si="147"/>
        <v>0</v>
      </c>
      <c r="K373" s="181">
        <f t="shared" si="147"/>
        <v>2</v>
      </c>
      <c r="L373" s="181">
        <f t="shared" si="147"/>
        <v>1</v>
      </c>
      <c r="M373" s="181">
        <f t="shared" si="147"/>
        <v>0</v>
      </c>
      <c r="N373" s="181">
        <f t="shared" si="147"/>
        <v>0</v>
      </c>
    </row>
    <row r="374" spans="1:14">
      <c r="A374" s="182" t="s">
        <v>51</v>
      </c>
      <c r="B374" s="175">
        <f t="shared" si="132"/>
        <v>4</v>
      </c>
      <c r="C374" s="175">
        <v>0</v>
      </c>
      <c r="D374" s="175">
        <v>1</v>
      </c>
      <c r="E374" s="175">
        <v>0</v>
      </c>
      <c r="F374" s="175">
        <v>0</v>
      </c>
      <c r="G374" s="175">
        <v>1</v>
      </c>
      <c r="H374" s="175">
        <v>0</v>
      </c>
      <c r="I374" s="175">
        <v>0</v>
      </c>
      <c r="J374" s="175">
        <v>0</v>
      </c>
      <c r="K374" s="175">
        <v>1</v>
      </c>
      <c r="L374" s="175">
        <v>1</v>
      </c>
      <c r="M374" s="175">
        <v>0</v>
      </c>
      <c r="N374" s="175">
        <v>0</v>
      </c>
    </row>
    <row r="375" spans="1:14">
      <c r="A375" s="182" t="s">
        <v>67</v>
      </c>
      <c r="B375" s="175">
        <f t="shared" si="132"/>
        <v>2</v>
      </c>
      <c r="C375" s="175">
        <v>0</v>
      </c>
      <c r="D375" s="175">
        <v>0</v>
      </c>
      <c r="E375" s="175">
        <v>0</v>
      </c>
      <c r="F375" s="175">
        <v>0</v>
      </c>
      <c r="G375" s="175">
        <v>0</v>
      </c>
      <c r="H375" s="175">
        <v>0</v>
      </c>
      <c r="I375" s="175">
        <v>1</v>
      </c>
      <c r="J375" s="175">
        <v>0</v>
      </c>
      <c r="K375" s="175">
        <v>1</v>
      </c>
      <c r="L375" s="175">
        <v>0</v>
      </c>
      <c r="M375" s="175">
        <v>0</v>
      </c>
      <c r="N375" s="175">
        <v>0</v>
      </c>
    </row>
    <row r="376" spans="1:14" s="181" customFormat="1">
      <c r="A376" s="181" t="s">
        <v>330</v>
      </c>
      <c r="B376" s="181">
        <f t="shared" si="132"/>
        <v>19</v>
      </c>
      <c r="C376" s="181">
        <f t="shared" ref="C376:N376" si="148">SUM(C377:C381)</f>
        <v>2</v>
      </c>
      <c r="D376" s="181">
        <f t="shared" si="148"/>
        <v>6</v>
      </c>
      <c r="E376" s="181">
        <f t="shared" si="148"/>
        <v>1</v>
      </c>
      <c r="F376" s="181">
        <f t="shared" si="148"/>
        <v>1</v>
      </c>
      <c r="G376" s="181">
        <f t="shared" si="148"/>
        <v>1</v>
      </c>
      <c r="H376" s="181">
        <f t="shared" si="148"/>
        <v>5</v>
      </c>
      <c r="I376" s="181">
        <f t="shared" si="148"/>
        <v>0</v>
      </c>
      <c r="J376" s="181">
        <f t="shared" si="148"/>
        <v>0</v>
      </c>
      <c r="K376" s="181">
        <f t="shared" si="148"/>
        <v>0</v>
      </c>
      <c r="L376" s="181">
        <f t="shared" si="148"/>
        <v>1</v>
      </c>
      <c r="M376" s="181">
        <f t="shared" si="148"/>
        <v>1</v>
      </c>
      <c r="N376" s="181">
        <f t="shared" si="148"/>
        <v>1</v>
      </c>
    </row>
    <row r="377" spans="1:14">
      <c r="A377" s="182" t="s">
        <v>53</v>
      </c>
      <c r="B377" s="175">
        <f t="shared" si="132"/>
        <v>1</v>
      </c>
      <c r="C377" s="175">
        <v>0</v>
      </c>
      <c r="D377" s="175">
        <v>1</v>
      </c>
      <c r="E377" s="175">
        <v>0</v>
      </c>
      <c r="F377" s="175">
        <v>0</v>
      </c>
      <c r="G377" s="175">
        <v>0</v>
      </c>
      <c r="H377" s="175">
        <v>0</v>
      </c>
      <c r="I377" s="175">
        <v>0</v>
      </c>
      <c r="J377" s="175">
        <v>0</v>
      </c>
      <c r="K377" s="175">
        <v>0</v>
      </c>
      <c r="L377" s="175">
        <v>0</v>
      </c>
      <c r="M377" s="175">
        <v>0</v>
      </c>
      <c r="N377" s="175">
        <v>0</v>
      </c>
    </row>
    <row r="378" spans="1:14">
      <c r="A378" s="182" t="s">
        <v>51</v>
      </c>
      <c r="B378" s="175">
        <f t="shared" si="132"/>
        <v>10</v>
      </c>
      <c r="C378" s="175">
        <v>2</v>
      </c>
      <c r="D378" s="175">
        <v>0</v>
      </c>
      <c r="E378" s="175">
        <v>0</v>
      </c>
      <c r="F378" s="175">
        <v>1</v>
      </c>
      <c r="G378" s="175">
        <v>0</v>
      </c>
      <c r="H378" s="175">
        <v>5</v>
      </c>
      <c r="I378" s="175">
        <v>0</v>
      </c>
      <c r="J378" s="175">
        <v>0</v>
      </c>
      <c r="K378" s="175">
        <v>0</v>
      </c>
      <c r="L378" s="175">
        <v>0</v>
      </c>
      <c r="M378" s="175">
        <v>1</v>
      </c>
      <c r="N378" s="175">
        <v>1</v>
      </c>
    </row>
    <row r="379" spans="1:14">
      <c r="A379" s="182" t="s">
        <v>63</v>
      </c>
      <c r="B379" s="175">
        <f t="shared" si="132"/>
        <v>2</v>
      </c>
      <c r="C379" s="175">
        <v>0</v>
      </c>
      <c r="D379" s="175">
        <v>2</v>
      </c>
      <c r="E379" s="175">
        <v>0</v>
      </c>
      <c r="F379" s="175">
        <v>0</v>
      </c>
      <c r="G379" s="175">
        <v>0</v>
      </c>
      <c r="H379" s="175">
        <v>0</v>
      </c>
      <c r="I379" s="175">
        <v>0</v>
      </c>
      <c r="J379" s="175">
        <v>0</v>
      </c>
      <c r="K379" s="175">
        <v>0</v>
      </c>
      <c r="L379" s="175">
        <v>0</v>
      </c>
      <c r="M379" s="175">
        <v>0</v>
      </c>
      <c r="N379" s="175">
        <v>0</v>
      </c>
    </row>
    <row r="380" spans="1:14">
      <c r="A380" s="182" t="s">
        <v>52</v>
      </c>
      <c r="B380" s="175">
        <f t="shared" si="132"/>
        <v>5</v>
      </c>
      <c r="C380" s="175">
        <v>0</v>
      </c>
      <c r="D380" s="175">
        <v>2</v>
      </c>
      <c r="E380" s="175">
        <v>1</v>
      </c>
      <c r="F380" s="175">
        <v>0</v>
      </c>
      <c r="G380" s="175">
        <v>1</v>
      </c>
      <c r="H380" s="175">
        <v>0</v>
      </c>
      <c r="I380" s="175">
        <v>0</v>
      </c>
      <c r="J380" s="175">
        <v>0</v>
      </c>
      <c r="K380" s="175">
        <v>0</v>
      </c>
      <c r="L380" s="175">
        <v>1</v>
      </c>
      <c r="M380" s="175">
        <v>0</v>
      </c>
      <c r="N380" s="175">
        <v>0</v>
      </c>
    </row>
    <row r="381" spans="1:14">
      <c r="A381" s="184" t="s">
        <v>68</v>
      </c>
      <c r="B381" s="185">
        <f t="shared" si="132"/>
        <v>1</v>
      </c>
      <c r="C381" s="185">
        <v>0</v>
      </c>
      <c r="D381" s="185">
        <v>1</v>
      </c>
      <c r="E381" s="185">
        <v>0</v>
      </c>
      <c r="F381" s="185">
        <v>0</v>
      </c>
      <c r="G381" s="185">
        <v>0</v>
      </c>
      <c r="H381" s="185">
        <v>0</v>
      </c>
      <c r="I381" s="185">
        <v>0</v>
      </c>
      <c r="J381" s="185">
        <v>0</v>
      </c>
      <c r="K381" s="185">
        <v>0</v>
      </c>
      <c r="L381" s="185">
        <v>0</v>
      </c>
      <c r="M381" s="185">
        <v>0</v>
      </c>
      <c r="N381" s="185">
        <v>0</v>
      </c>
    </row>
    <row r="382" spans="1:14" s="56" customFormat="1" ht="12.6">
      <c r="A382" s="188" t="s">
        <v>273</v>
      </c>
      <c r="B382" s="189"/>
      <c r="C382" s="189"/>
      <c r="D382" s="189"/>
      <c r="E382" s="189"/>
      <c r="F382" s="189"/>
      <c r="G382" s="189"/>
      <c r="H382" s="189"/>
      <c r="I382" s="189"/>
      <c r="J382" s="189"/>
      <c r="K382" s="189"/>
      <c r="L382" s="189"/>
      <c r="M382" s="189"/>
      <c r="N382" s="189"/>
    </row>
    <row r="383" spans="1:14" s="56" customFormat="1" ht="12.6">
      <c r="A383" s="186" t="s">
        <v>274</v>
      </c>
      <c r="B383" s="190"/>
      <c r="C383" s="190"/>
      <c r="D383" s="190"/>
      <c r="E383" s="190"/>
      <c r="F383" s="190"/>
      <c r="G383" s="190"/>
      <c r="H383" s="190"/>
      <c r="I383" s="190"/>
      <c r="J383" s="190"/>
      <c r="K383" s="190"/>
      <c r="L383" s="190"/>
      <c r="M383" s="175"/>
      <c r="N383" s="175"/>
    </row>
    <row r="384" spans="1:14" s="56" customFormat="1" ht="12.6">
      <c r="A384" s="186" t="s">
        <v>275</v>
      </c>
      <c r="B384" s="191"/>
      <c r="C384" s="190"/>
      <c r="D384" s="190"/>
      <c r="E384" s="190"/>
      <c r="F384" s="190"/>
      <c r="G384" s="190"/>
      <c r="H384" s="190"/>
      <c r="I384" s="190"/>
      <c r="J384" s="190"/>
      <c r="K384" s="190"/>
      <c r="L384" s="187"/>
      <c r="M384" s="175"/>
      <c r="N384" s="17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Felvin Leandro Tejeda de los Santos</dc:creator>
  <cp:lastModifiedBy>Naurelsys Hernández Durán</cp:lastModifiedBy>
  <dcterms:created xsi:type="dcterms:W3CDTF">2017-05-10T14:39:55Z</dcterms:created>
  <dcterms:modified xsi:type="dcterms:W3CDTF">2026-03-10T18:46:43Z</dcterms:modified>
</cp:coreProperties>
</file>