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EJECUCION PRESUPUESTARIA 2024\"/>
    </mc:Choice>
  </mc:AlternateContent>
  <xr:revisionPtr revIDLastSave="0" documentId="13_ncr:1_{68CFA8B4-AB2A-4933-8135-2AC28E204F2B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Plantilla EjecucionMARZO 2024" sheetId="8" r:id="rId1"/>
    <sheet name="Hoja1" sheetId="9" r:id="rId2"/>
  </sheets>
  <definedNames>
    <definedName name="_xlnm.Print_Area" localSheetId="0">'Plantilla EjecucionMARZO 2024'!$B$1:$R$103</definedName>
    <definedName name="_xlnm.Print_Titles" localSheetId="0">'Plantilla EjecucionMARZO 2024'!$1:$9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D10" i="8"/>
  <c r="C10" i="8"/>
  <c r="O62" i="8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 s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<sst xmlns="http://schemas.openxmlformats.org/spreadsheetml/2006/main" count="107" uniqueCount="106">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</sst>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247649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6</xdr:row>
      <xdr:rowOff>4115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100</xdr:row>
      <xdr:rowOff>78442</xdr:rowOff>
    </xdr:from>
    <xdr:to>
      <xdr:col>5</xdr:col>
      <xdr:colOff>190026</xdr:colOff>
      <xdr:row>102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98</xdr:row>
      <xdr:rowOff>19050</xdr:rowOff>
    </xdr:from>
    <xdr:to>
      <xdr:col>1</xdr:col>
      <xdr:colOff>2581275</xdr:colOff>
      <xdr:row>101</xdr:row>
      <xdr:rowOff>104776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991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400050</xdr:colOff>
      <xdr:row>97</xdr:row>
      <xdr:rowOff>47625</xdr:rowOff>
    </xdr:from>
    <xdr:to>
      <xdr:col>4</xdr:col>
      <xdr:colOff>676275</xdr:colOff>
      <xdr:row>101</xdr:row>
      <xdr:rowOff>210493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57725" y="31327725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5</xdr:col>
      <xdr:colOff>1028700</xdr:colOff>
      <xdr:row>96</xdr:row>
      <xdr:rowOff>95250</xdr:rowOff>
    </xdr:from>
    <xdr:to>
      <xdr:col>9</xdr:col>
      <xdr:colOff>106650</xdr:colOff>
      <xdr:row>101</xdr:row>
      <xdr:rowOff>161925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401175" y="31175325"/>
          <a:ext cx="346897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8"/>
  <sheetViews>
    <sheetView showGridLines="0" tabSelected="1" showWhiteSpace="0" view="pageBreakPreview" topLeftCell="A4" zoomScaleNormal="100" zoomScaleSheetLayoutView="100" workbookViewId="0">
      <selection activeCell="B100" sqref="B100:F100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7109375" customWidth="1"/>
    <col min="5" max="5" width="19.42578125" customWidth="1"/>
    <col min="6" max="6" width="16.140625" style="5" customWidth="1"/>
    <col min="7" max="7" width="16.28515625" style="5" customWidth="1"/>
    <col min="8" max="8" width="16.5703125" style="5" customWidth="1"/>
    <col min="9" max="9" width="16.85546875" style="5" customWidth="1"/>
    <col min="10" max="10" width="16.5703125" style="5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4" t="s">
        <v>47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58"/>
    </row>
    <row r="2" spans="1:29" ht="18.75" customHeight="1" x14ac:dyDescent="0.25"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58"/>
    </row>
    <row r="3" spans="1:29" ht="18.75" customHeight="1" x14ac:dyDescent="0.25">
      <c r="B3" s="74">
        <v>2024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9" ht="18.75" x14ac:dyDescent="0.25"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8"/>
    </row>
    <row r="5" spans="1:29" ht="15.75" customHeight="1" x14ac:dyDescent="0.3">
      <c r="B5" s="75" t="s">
        <v>30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58"/>
    </row>
    <row r="6" spans="1:29" ht="5.25" customHeight="1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59"/>
    </row>
    <row r="7" spans="1:29" ht="16.5" thickBot="1" x14ac:dyDescent="0.3">
      <c r="A7" s="6"/>
      <c r="B7" s="78" t="s">
        <v>0</v>
      </c>
      <c r="C7" s="80" t="s">
        <v>96</v>
      </c>
      <c r="D7" s="76" t="s">
        <v>97</v>
      </c>
      <c r="E7" s="76" t="s">
        <v>100</v>
      </c>
      <c r="F7" s="82" t="s">
        <v>98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50"/>
      <c r="R7" s="72" t="s">
        <v>101</v>
      </c>
    </row>
    <row r="8" spans="1:29" ht="24.75" customHeight="1" thickBot="1" x14ac:dyDescent="0.3">
      <c r="A8" s="6"/>
      <c r="B8" s="79"/>
      <c r="C8" s="81"/>
      <c r="D8" s="77"/>
      <c r="E8" s="77"/>
      <c r="F8" s="56" t="s">
        <v>34</v>
      </c>
      <c r="G8" s="56" t="s">
        <v>35</v>
      </c>
      <c r="H8" s="56" t="s">
        <v>36</v>
      </c>
      <c r="I8" s="56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7" t="s">
        <v>45</v>
      </c>
      <c r="R8" s="73"/>
    </row>
    <row r="9" spans="1:29" ht="24.75" customHeight="1" x14ac:dyDescent="0.25">
      <c r="A9" s="6"/>
      <c r="B9" s="17" t="s">
        <v>1</v>
      </c>
      <c r="C9" s="43"/>
      <c r="D9" s="43"/>
      <c r="E9" s="60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435985388</v>
      </c>
      <c r="D10" s="47">
        <f>SUM(D11:D15)</f>
        <v>35679949.200000003</v>
      </c>
      <c r="E10" s="47">
        <f>+C10+D10</f>
        <v>471665337.19999999</v>
      </c>
      <c r="F10" s="26">
        <f>SUM(F11:F15)</f>
        <v>24700495.970000003</v>
      </c>
      <c r="G10" s="26">
        <f t="shared" ref="G10:P10" si="0">SUM(G11:G15)</f>
        <v>28944676.790000003</v>
      </c>
      <c r="H10" s="26">
        <f t="shared" si="0"/>
        <v>27483785.399999999</v>
      </c>
      <c r="I10" s="26">
        <f t="shared" si="0"/>
        <v>28807926.549999997</v>
      </c>
      <c r="J10" s="26">
        <f t="shared" si="0"/>
        <v>34601908.520000003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144538793.22999999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342592741</v>
      </c>
      <c r="D11" s="21">
        <v>24289261.719999999</v>
      </c>
      <c r="E11" s="21">
        <f>+C11+D11</f>
        <v>366882002.72000003</v>
      </c>
      <c r="F11" s="21">
        <v>21315234.280000001</v>
      </c>
      <c r="G11" s="21">
        <v>24897976.100000001</v>
      </c>
      <c r="H11" s="21">
        <v>23626325.66</v>
      </c>
      <c r="I11" s="21">
        <v>24773600.829999998</v>
      </c>
      <c r="J11" s="21">
        <v>25203388.940000001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119816525.81</v>
      </c>
      <c r="T11" s="3"/>
    </row>
    <row r="12" spans="1:29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3">+C12+D12</f>
        <v>53646286.5</v>
      </c>
      <c r="F12" s="21">
        <v>284500</v>
      </c>
      <c r="G12" s="21">
        <v>290000</v>
      </c>
      <c r="H12" s="21">
        <v>290000</v>
      </c>
      <c r="I12" s="21">
        <v>290000</v>
      </c>
      <c r="J12" s="21">
        <v>5673432.5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6827932.5</v>
      </c>
    </row>
    <row r="13" spans="1:29" ht="15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17.25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24" customHeight="1" x14ac:dyDescent="0.25">
      <c r="A15" s="6"/>
      <c r="B15" s="10" t="s">
        <v>5</v>
      </c>
      <c r="C15" s="21">
        <v>43548337</v>
      </c>
      <c r="D15" s="21">
        <v>7588710.9800000004</v>
      </c>
      <c r="E15" s="21">
        <f t="shared" si="3"/>
        <v>51137047.980000004</v>
      </c>
      <c r="F15" s="21">
        <v>3100761.69</v>
      </c>
      <c r="G15" s="21">
        <v>3756700.69</v>
      </c>
      <c r="H15" s="21">
        <v>3567459.74</v>
      </c>
      <c r="I15" s="21">
        <v>3744325.72</v>
      </c>
      <c r="J15" s="21">
        <v>3725087.08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17894334.920000002</v>
      </c>
    </row>
    <row r="16" spans="1:29" ht="15.75" x14ac:dyDescent="0.25">
      <c r="A16" s="6"/>
      <c r="B16" s="19" t="s">
        <v>6</v>
      </c>
      <c r="C16" s="47">
        <f>+SUM(C17:C25)</f>
        <v>97561312</v>
      </c>
      <c r="D16" s="47">
        <f>SUM(D17:D25)</f>
        <v>15610333</v>
      </c>
      <c r="E16" s="47">
        <f>+C16+D16</f>
        <v>113171645</v>
      </c>
      <c r="F16" s="26">
        <f t="shared" ref="F16:H16" si="4">SUM(F17:F25)</f>
        <v>970006.8</v>
      </c>
      <c r="G16" s="26">
        <f t="shared" si="4"/>
        <v>2663994.4700000002</v>
      </c>
      <c r="H16" s="26">
        <f t="shared" si="4"/>
        <v>2354058.9000000004</v>
      </c>
      <c r="I16" s="26">
        <f>SUM(I17:I25)</f>
        <v>2884381.31</v>
      </c>
      <c r="J16" s="26">
        <f t="shared" ref="J16:P16" si="5">SUM(J17:J25)</f>
        <v>3388856.37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12261297.850000001</v>
      </c>
    </row>
    <row r="17" spans="1:25" ht="23.25" customHeight="1" x14ac:dyDescent="0.25">
      <c r="A17" s="6"/>
      <c r="B17" s="10" t="s">
        <v>7</v>
      </c>
      <c r="C17" s="21">
        <v>20815000</v>
      </c>
      <c r="D17" s="21">
        <v>-956500</v>
      </c>
      <c r="E17" s="21">
        <f>+C17+D17</f>
        <v>19858500</v>
      </c>
      <c r="F17" s="21">
        <v>322620.59000000003</v>
      </c>
      <c r="G17" s="21">
        <v>1495393.35</v>
      </c>
      <c r="H17" s="21">
        <v>1461398.55</v>
      </c>
      <c r="I17" s="21">
        <v>1334347.45</v>
      </c>
      <c r="J17" s="21">
        <v>2502968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7116727.9400000004</v>
      </c>
    </row>
    <row r="18" spans="1:25" ht="25.5" customHeight="1" x14ac:dyDescent="0.25">
      <c r="A18" s="6"/>
      <c r="B18" s="10" t="s">
        <v>8</v>
      </c>
      <c r="C18" s="21">
        <v>154000</v>
      </c>
      <c r="D18" s="21">
        <v>8281000</v>
      </c>
      <c r="E18" s="21">
        <f t="shared" ref="E18:E25" si="7">+C18+D18</f>
        <v>8435000</v>
      </c>
      <c r="F18" s="21">
        <v>0</v>
      </c>
      <c r="G18" s="21">
        <v>0</v>
      </c>
      <c r="H18" s="21">
        <v>38471.54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38471.54</v>
      </c>
    </row>
    <row r="19" spans="1:25" ht="23.25" customHeight="1" x14ac:dyDescent="0.25">
      <c r="A19" s="6"/>
      <c r="B19" s="10" t="s">
        <v>9</v>
      </c>
      <c r="C19" s="21">
        <v>23602957</v>
      </c>
      <c r="D19" s="44">
        <v>2078917.8</v>
      </c>
      <c r="E19" s="21">
        <f t="shared" si="7"/>
        <v>25681874.800000001</v>
      </c>
      <c r="F19" s="21">
        <v>82000</v>
      </c>
      <c r="G19" s="21">
        <v>177038.8</v>
      </c>
      <c r="H19" s="21">
        <v>178750</v>
      </c>
      <c r="I19" s="21">
        <v>88550</v>
      </c>
      <c r="J19" s="21">
        <v>87700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614038.80000000005</v>
      </c>
    </row>
    <row r="20" spans="1:25" ht="19.5" customHeight="1" x14ac:dyDescent="0.25">
      <c r="A20" s="6"/>
      <c r="B20" s="10" t="s">
        <v>10</v>
      </c>
      <c r="C20" s="21">
        <v>15322353</v>
      </c>
      <c r="D20" s="21">
        <v>858377.2</v>
      </c>
      <c r="E20" s="21">
        <f t="shared" si="7"/>
        <v>16180730.199999999</v>
      </c>
      <c r="F20" s="21">
        <v>4800</v>
      </c>
      <c r="G20" s="21">
        <v>174400</v>
      </c>
      <c r="H20" s="21">
        <v>83200</v>
      </c>
      <c r="I20" s="21">
        <v>73400</v>
      </c>
      <c r="J20" s="21">
        <v>75900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411700</v>
      </c>
    </row>
    <row r="21" spans="1:25" ht="24" customHeight="1" x14ac:dyDescent="0.25">
      <c r="A21" s="6"/>
      <c r="B21" s="10" t="s">
        <v>11</v>
      </c>
      <c r="C21" s="21">
        <v>11069750</v>
      </c>
      <c r="D21" s="21">
        <v>5444677</v>
      </c>
      <c r="E21" s="21">
        <f t="shared" si="7"/>
        <v>16514427</v>
      </c>
      <c r="F21" s="21">
        <v>150800</v>
      </c>
      <c r="G21" s="21">
        <v>150800</v>
      </c>
      <c r="H21" s="21">
        <v>273874.13</v>
      </c>
      <c r="I21" s="21">
        <v>504648.26</v>
      </c>
      <c r="J21" s="21">
        <v>292324.13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1372446.52</v>
      </c>
    </row>
    <row r="22" spans="1:25" ht="24" customHeight="1" x14ac:dyDescent="0.25">
      <c r="A22" s="6"/>
      <c r="B22" s="10" t="s">
        <v>12</v>
      </c>
      <c r="C22" s="44">
        <v>12490940</v>
      </c>
      <c r="D22" s="21">
        <v>-158670</v>
      </c>
      <c r="E22" s="21">
        <f t="shared" si="7"/>
        <v>12332270</v>
      </c>
      <c r="F22" s="21">
        <v>212771.71</v>
      </c>
      <c r="G22" s="21">
        <v>349697.82</v>
      </c>
      <c r="H22" s="21">
        <v>212194.68</v>
      </c>
      <c r="I22" s="21">
        <v>277290.40000000002</v>
      </c>
      <c r="J22" s="21">
        <v>210981.2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1262935.8099999998</v>
      </c>
    </row>
    <row r="23" spans="1:25" ht="26.25" customHeight="1" x14ac:dyDescent="0.25">
      <c r="A23" s="6"/>
      <c r="B23" s="10" t="s">
        <v>13</v>
      </c>
      <c r="C23" s="44">
        <v>2510000</v>
      </c>
      <c r="D23" s="21">
        <v>305000</v>
      </c>
      <c r="E23" s="21">
        <f t="shared" si="7"/>
        <v>2815000</v>
      </c>
      <c r="F23" s="21">
        <v>25000</v>
      </c>
      <c r="G23" s="21">
        <v>25000</v>
      </c>
      <c r="H23" s="21">
        <v>96170</v>
      </c>
      <c r="I23" s="21">
        <v>441335.2</v>
      </c>
      <c r="J23" s="21">
        <v>218983.04000000001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806488.24</v>
      </c>
    </row>
    <row r="24" spans="1:25" ht="41.25" customHeight="1" x14ac:dyDescent="0.25">
      <c r="A24" s="6"/>
      <c r="B24" s="10" t="s">
        <v>14</v>
      </c>
      <c r="C24" s="44">
        <v>7644500</v>
      </c>
      <c r="D24" s="21">
        <v>-831507</v>
      </c>
      <c r="E24" s="21">
        <f t="shared" si="7"/>
        <v>6812993</v>
      </c>
      <c r="F24" s="21">
        <v>172014.5</v>
      </c>
      <c r="G24" s="21">
        <v>212014.5</v>
      </c>
      <c r="H24" s="21">
        <v>10000</v>
      </c>
      <c r="I24" s="21">
        <v>50000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444029</v>
      </c>
    </row>
    <row r="25" spans="1:25" ht="27" customHeight="1" x14ac:dyDescent="0.25">
      <c r="A25" s="6"/>
      <c r="B25" s="10" t="s">
        <v>93</v>
      </c>
      <c r="C25" s="44">
        <v>3951812</v>
      </c>
      <c r="D25" s="21">
        <v>589038</v>
      </c>
      <c r="E25" s="21">
        <f t="shared" si="7"/>
        <v>4540850</v>
      </c>
      <c r="F25" s="21">
        <v>0</v>
      </c>
      <c r="G25" s="21">
        <v>79650</v>
      </c>
      <c r="H25" s="21">
        <v>0</v>
      </c>
      <c r="I25" s="21">
        <v>114810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194460</v>
      </c>
    </row>
    <row r="26" spans="1:25" ht="15.75" x14ac:dyDescent="0.25">
      <c r="A26" s="6"/>
      <c r="B26" s="19" t="s">
        <v>15</v>
      </c>
      <c r="C26" s="47">
        <f>+SUM(C27:C35)</f>
        <v>10937038</v>
      </c>
      <c r="D26" s="47">
        <f>SUM(D27:D35)</f>
        <v>3005125</v>
      </c>
      <c r="E26" s="47">
        <f>+C26+D26</f>
        <v>13942163</v>
      </c>
      <c r="F26" s="26">
        <f t="shared" ref="F26:I26" si="8">SUM(F27:F35)</f>
        <v>0</v>
      </c>
      <c r="G26" s="26">
        <f t="shared" si="8"/>
        <v>156900</v>
      </c>
      <c r="H26" s="26">
        <f t="shared" si="8"/>
        <v>2640916.0499999998</v>
      </c>
      <c r="I26" s="26">
        <f t="shared" si="8"/>
        <v>2110056.62</v>
      </c>
      <c r="J26" s="26">
        <f t="shared" ref="J26:P26" si="9">SUM(J27:J35)</f>
        <v>186719.14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5094591.8099999996</v>
      </c>
    </row>
    <row r="27" spans="1:25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263459.96000000002</v>
      </c>
      <c r="I27" s="21">
        <v>76329.960000000006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339789.92000000004</v>
      </c>
    </row>
    <row r="28" spans="1:25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1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34928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34928</v>
      </c>
    </row>
    <row r="29" spans="1:25" ht="27.75" customHeight="1" x14ac:dyDescent="0.25">
      <c r="A29" s="6"/>
      <c r="B29" s="10" t="s">
        <v>18</v>
      </c>
      <c r="C29" s="44">
        <v>1011691</v>
      </c>
      <c r="D29" s="21">
        <v>-84525</v>
      </c>
      <c r="E29" s="21">
        <f t="shared" si="11"/>
        <v>927166</v>
      </c>
      <c r="F29" s="21">
        <v>0</v>
      </c>
      <c r="G29" s="21">
        <v>6900</v>
      </c>
      <c r="H29" s="21">
        <v>107861.63</v>
      </c>
      <c r="I29" s="21">
        <v>179284.43</v>
      </c>
      <c r="J29" s="21">
        <v>49611.55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343657.61</v>
      </c>
      <c r="Y29" s="2"/>
    </row>
    <row r="30" spans="1:25" ht="20.2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1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2"/>
        <v>0</v>
      </c>
    </row>
    <row r="31" spans="1:25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1"/>
        <v>410000</v>
      </c>
      <c r="F31" s="21">
        <v>0</v>
      </c>
      <c r="G31" s="21">
        <v>0</v>
      </c>
      <c r="H31" s="21">
        <v>0</v>
      </c>
      <c r="I31" s="21">
        <v>73374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73374</v>
      </c>
    </row>
    <row r="32" spans="1:25" ht="31.5" x14ac:dyDescent="0.25">
      <c r="A32" s="6"/>
      <c r="B32" s="10" t="s">
        <v>71</v>
      </c>
      <c r="C32" s="44">
        <v>2800</v>
      </c>
      <c r="D32" s="21">
        <v>115000</v>
      </c>
      <c r="E32" s="21">
        <f t="shared" si="11"/>
        <v>117800</v>
      </c>
      <c r="F32" s="21">
        <v>0</v>
      </c>
      <c r="G32" s="21">
        <v>0</v>
      </c>
      <c r="H32" s="21">
        <v>0</v>
      </c>
      <c r="I32" s="21">
        <v>0</v>
      </c>
      <c r="J32" s="21">
        <v>1180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2"/>
        <v>1180</v>
      </c>
    </row>
    <row r="33" spans="1:18" ht="46.5" customHeight="1" x14ac:dyDescent="0.25">
      <c r="A33" s="6"/>
      <c r="B33" s="10" t="s">
        <v>21</v>
      </c>
      <c r="C33" s="44">
        <v>5775500</v>
      </c>
      <c r="D33" s="21">
        <v>122000</v>
      </c>
      <c r="E33" s="21">
        <f t="shared" si="11"/>
        <v>5897500</v>
      </c>
      <c r="F33" s="21">
        <v>0</v>
      </c>
      <c r="G33" s="21">
        <v>150000</v>
      </c>
      <c r="H33" s="21">
        <v>1871500</v>
      </c>
      <c r="I33" s="21">
        <v>618306.56999999995</v>
      </c>
      <c r="J33" s="21">
        <v>4242.1000000000004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2644048.67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2"/>
        <v>0</v>
      </c>
    </row>
    <row r="35" spans="1:18" ht="33.75" customHeight="1" x14ac:dyDescent="0.25">
      <c r="A35" s="6"/>
      <c r="B35" s="10" t="s">
        <v>22</v>
      </c>
      <c r="C35" s="44">
        <v>3099247</v>
      </c>
      <c r="D35" s="21">
        <v>2756750</v>
      </c>
      <c r="E35" s="21">
        <f t="shared" si="11"/>
        <v>5855997</v>
      </c>
      <c r="F35" s="21">
        <v>0</v>
      </c>
      <c r="G35" s="21">
        <v>0</v>
      </c>
      <c r="H35" s="21">
        <v>398094.46</v>
      </c>
      <c r="I35" s="21">
        <v>1162761.6599999999</v>
      </c>
      <c r="J35" s="21">
        <v>96757.49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1657613.6099999999</v>
      </c>
    </row>
    <row r="36" spans="1:18" ht="15.75" x14ac:dyDescent="0.25">
      <c r="A36" s="6"/>
      <c r="B36" s="19" t="s">
        <v>73</v>
      </c>
      <c r="C36" s="47">
        <f>+SUM(C37:C43)</f>
        <v>985000</v>
      </c>
      <c r="D36" s="47">
        <f>SUM(D37:D43)</f>
        <v>700000</v>
      </c>
      <c r="E36" s="47">
        <f>+C36+D36</f>
        <v>1685000</v>
      </c>
      <c r="F36" s="26">
        <f>SUM(F37:F43)</f>
        <v>0</v>
      </c>
      <c r="G36" s="26">
        <f t="shared" ref="G36:P36" si="12">SUM(G37:G43)</f>
        <v>0</v>
      </c>
      <c r="H36" s="26">
        <f t="shared" si="12"/>
        <v>0</v>
      </c>
      <c r="I36" s="26">
        <f t="shared" si="12"/>
        <v>0</v>
      </c>
      <c r="J36" s="26">
        <f t="shared" si="12"/>
        <v>868965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868965</v>
      </c>
    </row>
    <row r="37" spans="1:18" ht="31.5" x14ac:dyDescent="0.25">
      <c r="A37" s="6"/>
      <c r="B37" s="10" t="s">
        <v>74</v>
      </c>
      <c r="C37" s="21">
        <v>985000</v>
      </c>
      <c r="D37" s="21">
        <v>700000</v>
      </c>
      <c r="E37" s="21">
        <f>+C37+D37</f>
        <v>1685000</v>
      </c>
      <c r="F37" s="21">
        <v>0</v>
      </c>
      <c r="G37" s="21">
        <v>0</v>
      </c>
      <c r="H37" s="21">
        <v>0</v>
      </c>
      <c r="I37" s="21">
        <v>0</v>
      </c>
      <c r="J37" s="21">
        <v>868965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868965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2.75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58500</v>
      </c>
      <c r="D52" s="55">
        <f>SUM(D53:D61)</f>
        <v>891922</v>
      </c>
      <c r="E52" s="55">
        <f>+C52+D52</f>
        <v>950422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53056.29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53056.29</v>
      </c>
    </row>
    <row r="53" spans="1:18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9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9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6000</v>
      </c>
      <c r="D57" s="21">
        <v>850000</v>
      </c>
      <c r="E57" s="21">
        <f t="shared" si="19"/>
        <v>856000</v>
      </c>
      <c r="F57" s="21">
        <v>0</v>
      </c>
      <c r="G57" s="21">
        <v>0</v>
      </c>
      <c r="H57" s="21">
        <v>0</v>
      </c>
      <c r="I57" s="21">
        <v>0</v>
      </c>
      <c r="J57" s="21">
        <v>53056.29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53056.29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1">SUM(P63:P71)</f>
        <v>0</v>
      </c>
      <c r="Q62" s="26"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18742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271.32</v>
      </c>
      <c r="I70" s="26">
        <f t="shared" si="23"/>
        <v>9234.6299999999992</v>
      </c>
      <c r="J70" s="26">
        <f>+SUM(J71:J74)</f>
        <v>145.41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  <c r="R70" s="26">
        <f t="shared" si="2"/>
        <v>9651.3599999999988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18742</v>
      </c>
      <c r="E74" s="21"/>
      <c r="F74" s="21">
        <v>0</v>
      </c>
      <c r="G74" s="21">
        <v>0</v>
      </c>
      <c r="H74" s="21">
        <v>271.32</v>
      </c>
      <c r="I74" s="21">
        <v>9234.6299999999992</v>
      </c>
      <c r="J74" s="21">
        <v>145.41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>
        <f t="shared" si="2"/>
        <v>9651.3599999999988</v>
      </c>
      <c r="S74" s="21"/>
    </row>
    <row r="75" spans="1:24" ht="15.75" x14ac:dyDescent="0.25">
      <c r="A75" s="6"/>
      <c r="B75" s="84" t="s">
        <v>29</v>
      </c>
      <c r="C75" s="71">
        <f>+C70+C67+C62+C52+C44+C36+C26+C16+C10</f>
        <v>545527238</v>
      </c>
      <c r="D75" s="71">
        <f>+D70+D67+D62+D52+D44+D36+D26+D16+D10</f>
        <v>55906071.200000003</v>
      </c>
      <c r="E75" s="71">
        <f>+C75+D75</f>
        <v>601433309.20000005</v>
      </c>
      <c r="F75" s="71">
        <f t="shared" ref="F75:Q75" si="25">+F70+F67+F62+F52+F44+F36+F26+F16+F10</f>
        <v>25670502.770000003</v>
      </c>
      <c r="G75" s="71">
        <f>+G70+G67+G62+G52+G44+G36+G26+G16+G10</f>
        <v>31765571.260000002</v>
      </c>
      <c r="H75" s="71">
        <f>+H70+H67+H62+H52+H44+H36+H26+H16+H10</f>
        <v>32479031.669999998</v>
      </c>
      <c r="I75" s="71">
        <f t="shared" si="25"/>
        <v>33811599.109999999</v>
      </c>
      <c r="J75" s="71">
        <f t="shared" si="25"/>
        <v>39099650.730000004</v>
      </c>
      <c r="K75" s="71">
        <f t="shared" si="25"/>
        <v>0</v>
      </c>
      <c r="L75" s="71">
        <f t="shared" si="25"/>
        <v>0</v>
      </c>
      <c r="M75" s="71">
        <f t="shared" si="25"/>
        <v>0</v>
      </c>
      <c r="N75" s="71">
        <f>+N70+N67+N62+N52+N44+N36+N26+N16+N10</f>
        <v>0</v>
      </c>
      <c r="O75" s="71">
        <f t="shared" si="25"/>
        <v>0</v>
      </c>
      <c r="P75" s="71">
        <f t="shared" si="25"/>
        <v>0</v>
      </c>
      <c r="Q75" s="71">
        <f t="shared" si="25"/>
        <v>0</v>
      </c>
      <c r="R75" s="71">
        <f>SUM(F75:Q75)</f>
        <v>162826355.54000002</v>
      </c>
    </row>
    <row r="76" spans="1:24" ht="15.75" x14ac:dyDescent="0.25">
      <c r="A76" s="6"/>
      <c r="B76" s="8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137060.4</v>
      </c>
      <c r="K81" s="26"/>
      <c r="L81" s="26"/>
      <c r="M81" s="26"/>
      <c r="N81" s="26"/>
      <c r="O81" s="26"/>
      <c r="P81" s="26"/>
      <c r="Q81" s="26"/>
      <c r="R81" s="26">
        <f t="shared" si="26"/>
        <v>137060.4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137060.4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137060.4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137060.4</v>
      </c>
      <c r="K86" s="29"/>
      <c r="L86" s="29"/>
      <c r="M86" s="29"/>
      <c r="N86" s="29"/>
      <c r="O86" s="29"/>
      <c r="P86" s="29"/>
      <c r="Q86" s="29"/>
      <c r="R86" s="29">
        <f t="shared" si="26"/>
        <v>137060.4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545527238</v>
      </c>
      <c r="D88" s="30">
        <f>+D75</f>
        <v>55906071.200000003</v>
      </c>
      <c r="E88" s="49">
        <f>+C88+D88</f>
        <v>601433309.20000005</v>
      </c>
      <c r="F88" s="31">
        <f t="shared" ref="F88:M88" si="31">F10+F16+F26+F36+F44+F52+F62+F67+F70+F78+F81+F84</f>
        <v>25670502.770000003</v>
      </c>
      <c r="G88" s="31">
        <f t="shared" si="31"/>
        <v>31765571.260000002</v>
      </c>
      <c r="H88" s="31">
        <f>H10+H16+H26+H36+H44+H52+H62+H67+H70+H78+H81+H84</f>
        <v>32479031.669999998</v>
      </c>
      <c r="I88" s="31">
        <f t="shared" si="31"/>
        <v>33811599.109999999</v>
      </c>
      <c r="J88" s="31">
        <f t="shared" si="31"/>
        <v>39236711.129999995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162963415.94</v>
      </c>
    </row>
    <row r="89" spans="1:24" ht="15.75" x14ac:dyDescent="0.25">
      <c r="A89" s="34"/>
      <c r="B89" s="62" t="s">
        <v>99</v>
      </c>
      <c r="C89" s="62"/>
      <c r="D89" s="61"/>
      <c r="E89" s="61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61"/>
      <c r="B90" s="67" t="s">
        <v>103</v>
      </c>
      <c r="C90" s="68"/>
      <c r="D90" s="68"/>
      <c r="E90" s="68"/>
      <c r="F90" s="61"/>
      <c r="G90" s="61"/>
      <c r="H90" s="61"/>
      <c r="I90" s="61"/>
      <c r="J90" s="6"/>
      <c r="K90" s="13"/>
      <c r="L90" s="13"/>
      <c r="M90" s="13"/>
      <c r="N90" s="13"/>
      <c r="O90" s="7"/>
      <c r="P90" s="7"/>
      <c r="Q90" s="7"/>
    </row>
    <row r="91" spans="1:24" ht="15.75" customHeight="1" x14ac:dyDescent="0.25">
      <c r="A91" s="61"/>
      <c r="B91" s="69" t="s">
        <v>104</v>
      </c>
      <c r="C91" s="70"/>
      <c r="D91" s="70"/>
      <c r="E91" s="70"/>
      <c r="F91" s="61"/>
      <c r="G91" s="61"/>
      <c r="H91" s="61"/>
      <c r="I91" s="61"/>
      <c r="J91" s="6"/>
      <c r="K91" s="13"/>
      <c r="L91" s="13"/>
      <c r="M91" s="13"/>
      <c r="N91" s="13"/>
      <c r="O91" s="7"/>
      <c r="P91" s="7"/>
      <c r="Q91" s="7"/>
    </row>
    <row r="92" spans="1:24" ht="15.75" customHeight="1" x14ac:dyDescent="0.25">
      <c r="A92" s="61"/>
      <c r="B92" s="69" t="s">
        <v>105</v>
      </c>
      <c r="C92" s="69"/>
      <c r="D92" s="69"/>
      <c r="E92" s="69"/>
      <c r="F92" s="61"/>
      <c r="G92" s="61"/>
      <c r="H92" s="61"/>
      <c r="I92" s="61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61"/>
      <c r="B93" s="69"/>
      <c r="C93" s="69"/>
      <c r="D93" s="69"/>
      <c r="E93" s="69"/>
      <c r="F93" s="61"/>
      <c r="G93" s="61"/>
      <c r="H93" s="61"/>
      <c r="I93" s="61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69"/>
      <c r="C94" s="69"/>
      <c r="D94" s="69"/>
      <c r="E94" s="69"/>
      <c r="F94" s="54"/>
      <c r="G94" s="54"/>
      <c r="H94" s="54"/>
      <c r="I94" s="54"/>
      <c r="J94" s="54"/>
      <c r="K94" s="54"/>
      <c r="L94" s="54"/>
      <c r="M94" s="13"/>
      <c r="N94" s="13"/>
      <c r="O94" s="7"/>
      <c r="P94" s="7"/>
      <c r="Q94" s="7"/>
    </row>
    <row r="95" spans="1:24" ht="15.75" x14ac:dyDescent="0.25">
      <c r="A95" s="34"/>
      <c r="B95" s="51"/>
      <c r="C95" s="51"/>
      <c r="D95" s="34"/>
      <c r="E95" s="34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53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52"/>
      <c r="E97" s="52"/>
      <c r="F97" s="34"/>
      <c r="G97" s="34">
        <v>0</v>
      </c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6"/>
      <c r="K98" s="13"/>
      <c r="L98" s="13"/>
      <c r="M98" s="13"/>
      <c r="N98" s="13"/>
      <c r="O98" s="7"/>
      <c r="P98" s="7"/>
      <c r="Q98" s="7"/>
    </row>
    <row r="99" spans="1:29" ht="15.75" x14ac:dyDescent="0.25">
      <c r="A99" s="34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7"/>
      <c r="O99" s="7"/>
      <c r="P99" s="33"/>
      <c r="Q99" s="7"/>
      <c r="R99" s="7"/>
    </row>
    <row r="100" spans="1:29" ht="18.75" x14ac:dyDescent="0.3">
      <c r="A100" s="41"/>
      <c r="B100" s="66"/>
      <c r="C100" s="66"/>
      <c r="D100" s="66"/>
      <c r="E100" s="66"/>
      <c r="F100" s="66"/>
      <c r="G100" s="6"/>
      <c r="H100" s="6"/>
      <c r="I100" s="6"/>
      <c r="J100" s="6"/>
      <c r="K100" s="6"/>
      <c r="L100" s="6"/>
      <c r="M100" s="13"/>
      <c r="N100" s="5" t="s">
        <v>94</v>
      </c>
      <c r="O100" s="41"/>
      <c r="P100" s="41"/>
      <c r="Q100" s="33"/>
      <c r="R100" s="7"/>
    </row>
    <row r="101" spans="1:29" ht="18.75" x14ac:dyDescent="0.3">
      <c r="A101" s="6"/>
      <c r="F101" s="16"/>
      <c r="G101" s="16"/>
      <c r="H101" s="16"/>
      <c r="I101" s="16"/>
      <c r="J101" s="37"/>
      <c r="K101" s="16"/>
      <c r="L101" s="16"/>
      <c r="M101" s="16"/>
      <c r="O101" s="32"/>
      <c r="P101" s="12"/>
      <c r="Q101" s="7"/>
      <c r="R101" s="7"/>
    </row>
    <row r="102" spans="1:29" ht="18.75" x14ac:dyDescent="0.3">
      <c r="A102" s="6"/>
      <c r="F102" s="35"/>
      <c r="G102" s="35"/>
      <c r="H102" s="16"/>
      <c r="I102" s="16"/>
      <c r="J102" s="39"/>
      <c r="K102" s="36"/>
      <c r="L102" s="36"/>
      <c r="M102" s="36"/>
    </row>
    <row r="103" spans="1:29" s="5" customFormat="1" ht="15.75" customHeight="1" x14ac:dyDescent="0.3">
      <c r="A103"/>
      <c r="B103"/>
      <c r="C103"/>
      <c r="D103"/>
      <c r="E103"/>
      <c r="F103" s="16"/>
      <c r="G103" s="16"/>
      <c r="H103" s="16"/>
      <c r="I103" s="16"/>
      <c r="J103" s="38"/>
      <c r="K103" s="16"/>
      <c r="L103" s="16"/>
      <c r="M103" s="16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  <c r="P104" s="1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25"/>
      <c r="C105" s="25"/>
      <c r="D105" s="25"/>
      <c r="E105" s="25"/>
      <c r="F105" s="16"/>
      <c r="G105" s="25"/>
      <c r="H105" s="25"/>
      <c r="I105" s="25"/>
      <c r="K105" s="25"/>
      <c r="L105" s="25"/>
      <c r="M105" s="2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36"/>
      <c r="C106" s="36"/>
      <c r="D106" s="36"/>
      <c r="E106" s="36"/>
      <c r="F106" s="41"/>
      <c r="G106" s="7"/>
      <c r="H106" s="7"/>
      <c r="I106" s="7"/>
      <c r="J106" s="34" t="s">
        <v>95</v>
      </c>
      <c r="K106" s="34"/>
      <c r="L106" s="3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 s="16"/>
      <c r="C107" s="16"/>
      <c r="D107" s="16"/>
      <c r="E107" s="16"/>
      <c r="F107" s="7"/>
      <c r="G107" s="7"/>
      <c r="H107" s="7"/>
      <c r="I107" s="7"/>
      <c r="J107" s="41"/>
      <c r="K107" s="41"/>
      <c r="L107" s="41"/>
      <c r="P107" s="14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H108" s="40"/>
      <c r="J108" s="42"/>
      <c r="K108" s="42"/>
      <c r="L108" s="4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8.75" x14ac:dyDescent="0.3">
      <c r="A109"/>
      <c r="B109"/>
      <c r="C109"/>
      <c r="D109"/>
      <c r="E109"/>
      <c r="I109" s="41"/>
      <c r="J109" s="41"/>
      <c r="K109" s="41"/>
      <c r="L109" s="16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ht="15.75" x14ac:dyDescent="0.25">
      <c r="A111"/>
      <c r="B111"/>
      <c r="C111"/>
      <c r="D111"/>
      <c r="E111"/>
      <c r="I111" s="7"/>
      <c r="J111" s="7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5" customFormat="1" x14ac:dyDescent="0.25">
      <c r="A112"/>
      <c r="B112"/>
      <c r="C112"/>
      <c r="D112"/>
      <c r="E112"/>
      <c r="R112"/>
      <c r="S112"/>
      <c r="T112"/>
      <c r="U112"/>
      <c r="V112"/>
      <c r="W112"/>
      <c r="X112"/>
      <c r="Y112"/>
      <c r="Z112"/>
      <c r="AA112"/>
      <c r="AB112"/>
      <c r="AC112"/>
    </row>
    <row r="115" spans="1:29" ht="18.75" x14ac:dyDescent="0.3">
      <c r="G115" s="64"/>
      <c r="H115" s="64"/>
      <c r="I115" s="64"/>
    </row>
    <row r="116" spans="1:29" s="5" customFormat="1" ht="18.75" x14ac:dyDescent="0.3">
      <c r="A116"/>
      <c r="B116"/>
      <c r="C116"/>
      <c r="D116"/>
      <c r="E116"/>
      <c r="G116" s="65"/>
      <c r="H116" s="65"/>
      <c r="I116" s="65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ht="18.75" x14ac:dyDescent="0.3">
      <c r="A117"/>
      <c r="B117"/>
      <c r="C117"/>
      <c r="D117"/>
      <c r="E117"/>
      <c r="G117" s="64"/>
      <c r="H117" s="64"/>
      <c r="I117" s="64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5" customFormat="1" x14ac:dyDescent="0.25">
      <c r="A118"/>
      <c r="B118"/>
      <c r="C118"/>
      <c r="D118"/>
      <c r="E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37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9:M99"/>
    <mergeCell ref="G115:I115"/>
    <mergeCell ref="G116:I116"/>
    <mergeCell ref="G117:I117"/>
    <mergeCell ref="B100:F100"/>
    <mergeCell ref="B90:E90"/>
    <mergeCell ref="B91:E91"/>
    <mergeCell ref="B92:E94"/>
  </mergeCells>
  <printOptions horizontalCentered="1"/>
  <pageMargins left="0.51" right="0.34" top="0.56999999999999995" bottom="0.51" header="0.31496062992125984" footer="0.31496062992125984"/>
  <pageSetup scale="45" fitToHeight="0" orientation="portrait" horizontalDpi="300" verticalDpi="300" r:id="rId1"/>
  <headerFooter>
    <oddFooter>&amp;RPág. &amp;P / &amp;N</oddFooter>
  </headerFooter>
  <rowBreaks count="2" manualBreakCount="2">
    <brk id="51" min="1" max="17" man="1"/>
    <brk id="103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EjecucionMARZO 2024</vt:lpstr>
      <vt:lpstr>Hoja1</vt:lpstr>
      <vt:lpstr>'Plantilla EjecucionMARZO 2024'!Área_de_impresión</vt:lpstr>
      <vt:lpstr>'Plantilla EjecucionMARZO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2024-06-05T15:09:03Z</cp:lastPrinted>
  <dcterms:created xsi:type="dcterms:W3CDTF">2018-04-17T18:57:16Z</dcterms:created>
  <dcterms:modified xsi:type="dcterms:W3CDTF">2024-06-05T15:23:05Z</dcterms:modified>
</cp:coreProperties>
</file>