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-Piso-8\Estadisticas Sectoriales\1. Sectores económicos\4. Zona Franca\3. Insumos\4. Fichas de carga\Portal web\Historico\"/>
    </mc:Choice>
  </mc:AlternateContent>
  <xr:revisionPtr revIDLastSave="0" documentId="13_ncr:1_{B5A08CFD-AB51-4D96-AF04-91373BD618EA}" xr6:coauthVersionLast="47" xr6:coauthVersionMax="47" xr10:uidLastSave="{00000000-0000-0000-0000-000000000000}"/>
  <bookViews>
    <workbookView xWindow="-120" yWindow="-120" windowWidth="29040" windowHeight="15720" xr2:uid="{E409C8EA-2711-4C16-87B2-847AF118A54D}"/>
  </bookViews>
  <sheets>
    <sheet name="3.4.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 localSheetId="0">'[4]333.09'!$D$10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 localSheetId="0">'[4]333.06'!$N$9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 localSheetId="0">'[4]333.03'!$F$12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 localSheetId="0">'[4]333.09'!$F$10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 localSheetId="0">'[4]333.02'!$D$7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'[17]3.10.11'!$B$7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'[17]3.10.11'!$D$7</definedName>
    <definedName name="dd">#REF!</definedName>
    <definedName name="ddd" localSheetId="0">'[17]3.10.11'!$G$7</definedName>
    <definedName name="ddd">#REF!</definedName>
    <definedName name="dddd" localSheetId="0">'[17]3.10.11'!$J$7</definedName>
    <definedName name="dddd">#REF!</definedName>
    <definedName name="ddddd" localSheetId="0">'[17]3.10.11'!#REF!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'3.4.04'!$B$6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'3.4.04'!$D$6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 localSheetId="0">'[4]333.08'!$D$7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 localSheetId="0">'[4]333.02'!$F$11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 localSheetId="0">'[4]333.03'!$D$12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 localSheetId="0">'[4]333.08'!$F$7</definedName>
    <definedName name="ft">'[4]333.08'!$F$7</definedName>
    <definedName name="FUENTE" localSheetId="0">#REF!</definedName>
    <definedName name="FUENTE">#REF!</definedName>
    <definedName name="g" localSheetId="0">'[4]333.02'!$B$11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'[18]14.3'!$F$9</definedName>
    <definedName name="ggggg">'[18]14.3'!$H$9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 localSheetId="0">'[4]333.03'!$B$12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'[18]14.2'!$H$8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localSheetId="0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'[19]8.03'!$I$8</definedName>
    <definedName name="hyr" localSheetId="0">'[15]1'!#REF!</definedName>
    <definedName name="hyr">'[15]1'!#REF!</definedName>
    <definedName name="i" localSheetId="0">'[4]333.09'!$J$10</definedName>
    <definedName name="i">'[4]333.09'!$J$10</definedName>
    <definedName name="ii" localSheetId="0">'[4]333.08'!$H$7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 localSheetId="0">'[4]333.08'!$B$7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'[17]3.10.11'!$M$7</definedName>
    <definedName name="j">#REF!</definedName>
    <definedName name="jhy" localSheetId="0">#REF!</definedName>
    <definedName name="jhy">#REF!</definedName>
    <definedName name="jj" localSheetId="0">'[17]3.10.11'!$P$7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'[20]3.20-02'!$J$9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 localSheetId="0">'[4]333-11'!$C$8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 localSheetId="0">'[4]333.04'!$B$11</definedName>
    <definedName name="k">'[4]333.04'!$B$11</definedName>
    <definedName name="kjh" localSheetId="0">#REF!</definedName>
    <definedName name="kjh">#REF!</definedName>
    <definedName name="kjkl">'[19]8.03'!$H$8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 localSheetId="0">'[4]333.06'!$H$9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 localSheetId="0">'[4]333.06'!$B$9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 localSheetId="0">'[4]333.04'!$D$11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 localSheetId="0">'[4]333.09'!$H$10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 localSheetId="0">'[4]333-11'!$E$8</definedName>
    <definedName name="PIO">'[4]333-11'!$E$8</definedName>
    <definedName name="PIO_10">'[10]333-11'!$E$8</definedName>
    <definedName name="PIO_11">'[10]333-11'!$E$8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'[18]14.4'!$B$9</definedName>
    <definedName name="pqq">'[18]14.4'!$D$9</definedName>
    <definedName name="pqqq">'[18]14.4'!$F$9</definedName>
    <definedName name="pqqqq">'[18]14.4'!$H$9</definedName>
    <definedName name="pr" localSheetId="0">'[4]331-04'!$D$7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'[21]3.10.11'!$J$7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 localSheetId="0">'[4]333.05'!$D$9</definedName>
    <definedName name="rr">'[4]333.05'!$D$9</definedName>
    <definedName name="rrr" localSheetId="0">'[4]333.06'!$L$9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[22]A!$A$1:$T$54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'[23]344.13'!#REF!</definedName>
    <definedName name="uuuu">'[23]344.13'!#REF!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'[24]3.22-11'!$B$7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 localSheetId="0">'[4]333.02'!$D$11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'[25]331-16'!#REF!</definedName>
    <definedName name="yt">'[25]331-16'!#REF!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_AC8B8F7E_6A8F_4355_B221_BDC628973047_.wvu.PrintArea" localSheetId="0" hidden="1">'3.4.04'!$A$2:$A$23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6" i="1" s="1"/>
  <c r="O11" i="1"/>
  <c r="O12" i="1"/>
  <c r="O13" i="1"/>
  <c r="O14" i="1"/>
  <c r="O15" i="1"/>
  <c r="O16" i="1"/>
  <c r="O17" i="1"/>
  <c r="O18" i="1"/>
  <c r="O19" i="1"/>
  <c r="O7" i="1"/>
  <c r="M6" i="1"/>
  <c r="M8" i="1"/>
  <c r="M9" i="1"/>
  <c r="M10" i="1"/>
  <c r="M11" i="1"/>
  <c r="M12" i="1"/>
  <c r="M13" i="1"/>
  <c r="M14" i="1"/>
  <c r="M15" i="1"/>
  <c r="M16" i="1"/>
  <c r="M17" i="1"/>
  <c r="M18" i="1"/>
  <c r="M19" i="1"/>
  <c r="M7" i="1"/>
  <c r="G6" i="1"/>
  <c r="C8" i="1"/>
  <c r="C9" i="1"/>
  <c r="C10" i="1"/>
  <c r="C11" i="1"/>
  <c r="C12" i="1"/>
  <c r="C13" i="1"/>
  <c r="C14" i="1"/>
  <c r="C15" i="1"/>
  <c r="C16" i="1"/>
  <c r="C17" i="1"/>
  <c r="C18" i="1"/>
  <c r="N6" i="1"/>
  <c r="L6" i="1"/>
  <c r="H6" i="1"/>
  <c r="I17" i="1" s="1"/>
  <c r="F6" i="1"/>
  <c r="G19" i="1" s="1"/>
  <c r="D6" i="1"/>
  <c r="E16" i="1" s="1"/>
  <c r="B6" i="1"/>
  <c r="J19" i="1"/>
  <c r="J6" i="1" s="1"/>
  <c r="G12" i="1" l="1"/>
  <c r="G16" i="1"/>
  <c r="I19" i="1"/>
  <c r="E6" i="1"/>
  <c r="E8" i="1"/>
  <c r="K9" i="1"/>
  <c r="K18" i="1"/>
  <c r="K14" i="1"/>
  <c r="K10" i="1"/>
  <c r="K7" i="1"/>
  <c r="K13" i="1"/>
  <c r="K15" i="1"/>
  <c r="K11" i="1"/>
  <c r="K8" i="1"/>
  <c r="K16" i="1"/>
  <c r="K12" i="1"/>
  <c r="K17" i="1"/>
  <c r="C7" i="1"/>
  <c r="G8" i="1"/>
  <c r="E11" i="1"/>
  <c r="I12" i="1"/>
  <c r="E15" i="1"/>
  <c r="I16" i="1"/>
  <c r="E7" i="1"/>
  <c r="I8" i="1"/>
  <c r="K19" i="1"/>
  <c r="G11" i="1"/>
  <c r="G15" i="1"/>
  <c r="G7" i="1"/>
  <c r="E10" i="1"/>
  <c r="I11" i="1"/>
  <c r="E14" i="1"/>
  <c r="I15" i="1"/>
  <c r="E18" i="1"/>
  <c r="I7" i="1"/>
  <c r="G10" i="1"/>
  <c r="G14" i="1"/>
  <c r="G18" i="1"/>
  <c r="C19" i="1"/>
  <c r="E9" i="1"/>
  <c r="I10" i="1"/>
  <c r="E13" i="1"/>
  <c r="I14" i="1"/>
  <c r="E17" i="1"/>
  <c r="I18" i="1"/>
  <c r="C6" i="1"/>
  <c r="E19" i="1"/>
  <c r="G9" i="1"/>
  <c r="G13" i="1"/>
  <c r="G17" i="1"/>
  <c r="I9" i="1"/>
  <c r="E12" i="1"/>
  <c r="I13" i="1"/>
  <c r="I6" i="1" l="1"/>
  <c r="K6" i="1"/>
</calcChain>
</file>

<file path=xl/sharedStrings.xml><?xml version="1.0" encoding="utf-8"?>
<sst xmlns="http://schemas.openxmlformats.org/spreadsheetml/2006/main" count="32" uniqueCount="20">
  <si>
    <t>País origen de la empresa</t>
  </si>
  <si>
    <t>No. de empresas</t>
  </si>
  <si>
    <t>%</t>
  </si>
  <si>
    <t>Total</t>
  </si>
  <si>
    <t>República Dominicana</t>
  </si>
  <si>
    <t>Estados Unidos de América</t>
  </si>
  <si>
    <t>Otros</t>
  </si>
  <si>
    <t>Canadá</t>
  </si>
  <si>
    <t>Puerto Rico</t>
  </si>
  <si>
    <t>Italia</t>
  </si>
  <si>
    <t>Corea del Sur</t>
  </si>
  <si>
    <t>España</t>
  </si>
  <si>
    <t>Suiza</t>
  </si>
  <si>
    <t>Reino Unido</t>
  </si>
  <si>
    <t>Francia</t>
  </si>
  <si>
    <t>Taiwán</t>
  </si>
  <si>
    <t>*Cifras sujetas a rectificación</t>
  </si>
  <si>
    <t>Fuente:  Registros administrativos, Departamento de Estadísticas  (informe anual),  Consejo Nacional de Zonas Francas de Exportación, (CNZFE).</t>
  </si>
  <si>
    <t>Países Bajos</t>
  </si>
  <si>
    <r>
      <rPr>
        <b/>
        <sz val="9"/>
        <rFont val="Roboto"/>
      </rPr>
      <t xml:space="preserve">Cuadro 3.4-04. </t>
    </r>
    <r>
      <rPr>
        <sz val="9"/>
        <rFont val="Roboto"/>
      </rPr>
      <t>REPÚBLICA DOMINICANA: Número de empresas de Zonas Francas por año, según país de origen de las empresas, 2017-2023*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</si>
</sst>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8"/>
      <name val="Roboto"/>
    </font>
    <font>
      <sz val="9"/>
      <name val="Roboto"/>
    </font>
    <font>
      <b/>
      <sz val="9"/>
      <name val="Roboto Black"/>
    </font>
    <font>
      <b/>
      <sz val="8"/>
      <name val="Roboto"/>
    </font>
    <font>
      <sz val="7"/>
      <name val="Roboto"/>
    </font>
    <font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/>
    <xf numFmtId="0" fontId="4" fillId="2" borderId="0" xfId="1" applyFont="1" applyFill="1"/>
    <xf numFmtId="0" fontId="4" fillId="2" borderId="1" xfId="1" applyFont="1" applyFill="1" applyBorder="1"/>
    <xf numFmtId="0" fontId="5" fillId="2" borderId="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left" vertical="justify" wrapText="1" indent="1"/>
    </xf>
    <xf numFmtId="1" fontId="5" fillId="2" borderId="0" xfId="1" applyNumberFormat="1" applyFont="1" applyFill="1" applyAlignment="1">
      <alignment horizontal="right" vertical="justify" wrapText="1"/>
    </xf>
    <xf numFmtId="164" fontId="5" fillId="2" borderId="0" xfId="1" applyNumberFormat="1" applyFont="1" applyFill="1" applyAlignment="1">
      <alignment horizontal="right"/>
    </xf>
    <xf numFmtId="1" fontId="6" fillId="2" borderId="0" xfId="1" applyNumberFormat="1" applyFont="1" applyFill="1"/>
    <xf numFmtId="0" fontId="6" fillId="2" borderId="0" xfId="1" applyFont="1" applyFill="1"/>
    <xf numFmtId="0" fontId="4" fillId="2" borderId="0" xfId="1" applyFont="1" applyFill="1" applyAlignment="1">
      <alignment horizontal="left" vertical="justify" wrapText="1" indent="1"/>
    </xf>
    <xf numFmtId="1" fontId="4" fillId="2" borderId="0" xfId="1" applyNumberFormat="1" applyFont="1" applyFill="1" applyAlignment="1">
      <alignment horizontal="right" vertical="justify" wrapText="1"/>
    </xf>
    <xf numFmtId="164" fontId="4" fillId="2" borderId="0" xfId="1" applyNumberFormat="1" applyFont="1" applyFill="1" applyAlignment="1">
      <alignment horizontal="right" vertical="justify" wrapText="1"/>
    </xf>
    <xf numFmtId="0" fontId="4" fillId="2" borderId="1" xfId="1" applyFont="1" applyFill="1" applyBorder="1" applyAlignment="1">
      <alignment horizontal="left" vertical="justify" wrapText="1" indent="1"/>
    </xf>
    <xf numFmtId="1" fontId="4" fillId="2" borderId="1" xfId="1" applyNumberFormat="1" applyFont="1" applyFill="1" applyBorder="1" applyAlignment="1">
      <alignment horizontal="right" vertical="justify" wrapText="1"/>
    </xf>
    <xf numFmtId="164" fontId="4" fillId="2" borderId="1" xfId="1" applyNumberFormat="1" applyFont="1" applyFill="1" applyBorder="1" applyAlignment="1">
      <alignment horizontal="right" vertical="justify" wrapText="1"/>
    </xf>
    <xf numFmtId="0" fontId="7" fillId="2" borderId="0" xfId="1" applyFont="1" applyFill="1" applyAlignment="1">
      <alignment horizontal="left" vertical="justify" wrapText="1"/>
    </xf>
    <xf numFmtId="0" fontId="8" fillId="2" borderId="0" xfId="1" applyFont="1" applyFill="1"/>
    <xf numFmtId="0" fontId="7" fillId="2" borderId="0" xfId="1" applyFont="1" applyFill="1"/>
    <xf numFmtId="0" fontId="7" fillId="2" borderId="0" xfId="1" applyFont="1" applyFill="1" applyAlignment="1">
      <alignment horizontal="left"/>
    </xf>
    <xf numFmtId="0" fontId="5" fillId="2" borderId="2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 indent="1"/>
    </xf>
    <xf numFmtId="0" fontId="5" fillId="2" borderId="1" xfId="1" applyFont="1" applyFill="1" applyBorder="1" applyAlignment="1">
      <alignment horizontal="left" vertical="center" wrapText="1" indent="1"/>
    </xf>
    <xf numFmtId="0" fontId="4" fillId="2" borderId="0" xfId="1" applyFont="1" applyFill="1" applyBorder="1" applyAlignment="1">
      <alignment horizontal="left" vertical="justify" wrapText="1" indent="1"/>
    </xf>
    <xf numFmtId="1" fontId="4" fillId="2" borderId="0" xfId="1" applyNumberFormat="1" applyFont="1" applyFill="1" applyBorder="1" applyAlignment="1">
      <alignment horizontal="right" vertical="justify" wrapText="1"/>
    </xf>
    <xf numFmtId="164" fontId="4" fillId="2" borderId="0" xfId="1" applyNumberFormat="1" applyFont="1" applyFill="1" applyBorder="1" applyAlignment="1">
      <alignment horizontal="right" vertical="justify" wrapText="1"/>
    </xf>
    <xf numFmtId="1" fontId="6" fillId="2" borderId="0" xfId="1" applyNumberFormat="1" applyFont="1" applyFill="1" applyBorder="1"/>
    <xf numFmtId="0" fontId="3" fillId="2" borderId="0" xfId="1" applyFont="1" applyFill="1" applyBorder="1"/>
    <xf numFmtId="1" fontId="2" fillId="2" borderId="0" xfId="1" applyNumberFormat="1" applyFont="1" applyFill="1"/>
    <xf numFmtId="1" fontId="4" fillId="2" borderId="0" xfId="1" applyNumberFormat="1" applyFont="1" applyFill="1"/>
    <xf numFmtId="1" fontId="4" fillId="2" borderId="0" xfId="1" applyNumberFormat="1" applyFont="1" applyFill="1" applyBorder="1"/>
    <xf numFmtId="164" fontId="4" fillId="2" borderId="0" xfId="1" applyNumberFormat="1" applyFont="1" applyFill="1"/>
    <xf numFmtId="1" fontId="4" fillId="2" borderId="1" xfId="1" applyNumberFormat="1" applyFont="1" applyFill="1" applyBorder="1"/>
    <xf numFmtId="164" fontId="4" fillId="2" borderId="1" xfId="1" applyNumberFormat="1" applyFont="1" applyFill="1" applyBorder="1"/>
  </cellXfs>
  <cellStyles count="2">
    <cellStyle name="Normal" xfId="0" builtinId="0"/>
    <cellStyle name="Normal 10 2" xfId="1" xr:uid="{B20E5864-3EA5-48B6-8DA3-FFB2443135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Roaming\juan.deaza\Desktop\Anuario%20Rep&#250;blica%20Dominicana%20en%20Cifras,%202020\Rep&#250;blica%20Dominicana%20%20en%20Cifras%202019_Def%20UNIFICADO22%20modelo%20para%20el%202020%20%20DEFINITIV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iverca.gomez/My%20Documents/Downloads/RD%20en%20Cifras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 (2)"/>
      <sheetName val="3.11-02 (2)"/>
      <sheetName val="3.11-03 (2)"/>
      <sheetName val="3.11-04 (2)"/>
      <sheetName val="3.11-05 (2)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Cuadro 1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 (2)"/>
      <sheetName val="3.16.02 (2)"/>
      <sheetName val="3.16-03 (2)"/>
      <sheetName val="3.16.04 (2)"/>
      <sheetName val="3.16.05 (2)"/>
      <sheetName val="3.16-06 (2)"/>
      <sheetName val="3.16-07 (2)"/>
      <sheetName val="3.16-08 (2)"/>
      <sheetName val="3.16-09 (2)"/>
      <sheetName val="3.16-10 (2)"/>
      <sheetName val="3.16-11 (2)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  <sheetName val="3.11-01"/>
      <sheetName val="3.11-02"/>
      <sheetName val="3.11-03"/>
      <sheetName val="3.11-04"/>
      <sheetName val="3.11-05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8">
          <cell r="H8">
            <v>665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7">
          <cell r="B7">
            <v>3398662</v>
          </cell>
          <cell r="D7">
            <v>3612964</v>
          </cell>
          <cell r="G7">
            <v>3854038</v>
          </cell>
          <cell r="J7">
            <v>4114643</v>
          </cell>
          <cell r="M7">
            <v>4350884</v>
          </cell>
          <cell r="P7">
            <v>4634876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8">
          <cell r="H8">
            <v>4235846.7669485277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D1C0E-E810-4F53-8211-0B39207E064C}">
  <sheetPr>
    <tabColor rgb="FF00B050"/>
  </sheetPr>
  <dimension ref="A1:U6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21" sqref="R21"/>
    </sheetView>
  </sheetViews>
  <sheetFormatPr baseColWidth="10" defaultColWidth="11" defaultRowHeight="11.25" x14ac:dyDescent="0.2"/>
  <cols>
    <col min="1" max="1" width="24.7109375" style="20" customWidth="1"/>
    <col min="2" max="2" width="9.5703125" style="2" customWidth="1"/>
    <col min="3" max="3" width="8.7109375" style="2" customWidth="1"/>
    <col min="4" max="4" width="9.5703125" style="2" customWidth="1"/>
    <col min="5" max="5" width="8" style="2" customWidth="1"/>
    <col min="6" max="6" width="9.5703125" style="2" customWidth="1"/>
    <col min="7" max="7" width="8" style="2" customWidth="1"/>
    <col min="8" max="8" width="9.5703125" style="2" customWidth="1"/>
    <col min="9" max="9" width="8" style="2" customWidth="1"/>
    <col min="10" max="10" width="9.5703125" style="2" customWidth="1"/>
    <col min="11" max="11" width="8" style="2" customWidth="1"/>
    <col min="12" max="12" width="9.5703125" style="2" customWidth="1"/>
    <col min="13" max="13" width="8" style="2" customWidth="1"/>
    <col min="14" max="16" width="11" style="2"/>
    <col min="17" max="17" width="21.42578125" style="2" customWidth="1"/>
    <col min="18" max="16384" width="11" style="2"/>
  </cols>
  <sheetData>
    <row r="1" spans="1:21" ht="12" customHeight="1" x14ac:dyDescent="0.2">
      <c r="A1" s="1"/>
    </row>
    <row r="2" spans="1:21" ht="12.75" customHeight="1" x14ac:dyDescent="0.2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1" ht="11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ht="13.5" customHeight="1" x14ac:dyDescent="0.2">
      <c r="A4" s="23" t="s">
        <v>0</v>
      </c>
      <c r="B4" s="21">
        <v>2017</v>
      </c>
      <c r="C4" s="22"/>
      <c r="D4" s="21">
        <v>2018</v>
      </c>
      <c r="E4" s="22"/>
      <c r="F4" s="21">
        <v>2019</v>
      </c>
      <c r="G4" s="22"/>
      <c r="H4" s="21">
        <v>2020</v>
      </c>
      <c r="I4" s="22"/>
      <c r="J4" s="21">
        <v>2021</v>
      </c>
      <c r="K4" s="22"/>
      <c r="L4" s="21">
        <v>2022</v>
      </c>
      <c r="M4" s="22"/>
      <c r="N4" s="21">
        <v>2023</v>
      </c>
      <c r="O4" s="22"/>
    </row>
    <row r="5" spans="1:21" ht="27" customHeight="1" x14ac:dyDescent="0.2">
      <c r="A5" s="24"/>
      <c r="B5" s="5" t="s">
        <v>1</v>
      </c>
      <c r="C5" s="5" t="s">
        <v>2</v>
      </c>
      <c r="D5" s="5" t="s">
        <v>1</v>
      </c>
      <c r="E5" s="5" t="s">
        <v>2</v>
      </c>
      <c r="F5" s="5" t="s">
        <v>1</v>
      </c>
      <c r="G5" s="5" t="s">
        <v>2</v>
      </c>
      <c r="H5" s="5" t="s">
        <v>1</v>
      </c>
      <c r="I5" s="5" t="s">
        <v>2</v>
      </c>
      <c r="J5" s="5" t="s">
        <v>1</v>
      </c>
      <c r="K5" s="5" t="s">
        <v>2</v>
      </c>
      <c r="L5" s="5" t="s">
        <v>1</v>
      </c>
      <c r="M5" s="5" t="s">
        <v>2</v>
      </c>
      <c r="N5" s="5" t="s">
        <v>1</v>
      </c>
      <c r="O5" s="5" t="s">
        <v>2</v>
      </c>
    </row>
    <row r="6" spans="1:21" s="10" customFormat="1" ht="12.75" customHeight="1" x14ac:dyDescent="0.2">
      <c r="A6" s="6" t="s">
        <v>3</v>
      </c>
      <c r="B6" s="7">
        <f>SUM(B7:B19)</f>
        <v>665</v>
      </c>
      <c r="C6" s="8">
        <f t="shared" ref="C6:C18" si="0">B6*100/di</f>
        <v>100</v>
      </c>
      <c r="D6" s="7">
        <f>SUM(D7:D19)</f>
        <v>673</v>
      </c>
      <c r="E6" s="8">
        <f t="shared" ref="E6:E18" si="1">D6*100/dii</f>
        <v>100</v>
      </c>
      <c r="F6" s="7">
        <f>SUM(F7:F19)</f>
        <v>695</v>
      </c>
      <c r="G6" s="8">
        <f>F6/$F$6*100</f>
        <v>100</v>
      </c>
      <c r="H6" s="7">
        <f>SUM(H7:H19)</f>
        <v>692</v>
      </c>
      <c r="I6" s="8">
        <f>SUM(I7:I18)</f>
        <v>86.849710982658934</v>
      </c>
      <c r="J6" s="7">
        <f>SUM(J7:J18)</f>
        <v>638</v>
      </c>
      <c r="K6" s="8">
        <f>SUM(K7:K18)</f>
        <v>100</v>
      </c>
      <c r="L6" s="7">
        <f>SUM(L7:L19)</f>
        <v>774</v>
      </c>
      <c r="M6" s="8">
        <f>SUM(M7:M19)</f>
        <v>100.00000000000001</v>
      </c>
      <c r="N6" s="30">
        <f>SUM(N7:N19)</f>
        <v>820</v>
      </c>
      <c r="O6" s="30">
        <f>SUM(O7:O19)</f>
        <v>100.00000000000001</v>
      </c>
      <c r="P6" s="9"/>
      <c r="Q6" s="9"/>
      <c r="R6" s="9"/>
      <c r="S6" s="9"/>
      <c r="T6" s="9"/>
      <c r="U6" s="9"/>
    </row>
    <row r="7" spans="1:21" ht="15" customHeight="1" x14ac:dyDescent="0.2">
      <c r="A7" s="11" t="s">
        <v>4</v>
      </c>
      <c r="B7" s="12">
        <v>257</v>
      </c>
      <c r="C7" s="13">
        <f t="shared" si="0"/>
        <v>38.646616541353382</v>
      </c>
      <c r="D7" s="12">
        <v>256</v>
      </c>
      <c r="E7" s="13">
        <f t="shared" si="1"/>
        <v>38.038632986627043</v>
      </c>
      <c r="F7" s="12">
        <v>266</v>
      </c>
      <c r="G7" s="13">
        <f t="shared" ref="G6:G18" si="2">F7/$F$6*100</f>
        <v>38.273381294964025</v>
      </c>
      <c r="H7" s="12">
        <v>271</v>
      </c>
      <c r="I7" s="13">
        <f t="shared" ref="I7:I18" si="3">H7/$H$6*100</f>
        <v>39.161849710982658</v>
      </c>
      <c r="J7" s="12">
        <v>288</v>
      </c>
      <c r="K7" s="13">
        <f>J7/$J$6*100</f>
        <v>45.141065830721004</v>
      </c>
      <c r="L7" s="12">
        <v>306</v>
      </c>
      <c r="M7" s="13">
        <f>L7/$L$6*100</f>
        <v>39.534883720930232</v>
      </c>
      <c r="N7" s="31">
        <v>333</v>
      </c>
      <c r="O7" s="33">
        <f>N7/$N$6*100</f>
        <v>40.609756097560975</v>
      </c>
      <c r="P7" s="9"/>
      <c r="Q7" s="11"/>
      <c r="R7" s="11"/>
    </row>
    <row r="8" spans="1:21" ht="15" customHeight="1" x14ac:dyDescent="0.2">
      <c r="A8" s="11" t="s">
        <v>5</v>
      </c>
      <c r="B8" s="12">
        <v>230</v>
      </c>
      <c r="C8" s="13">
        <f t="shared" si="0"/>
        <v>34.586466165413533</v>
      </c>
      <c r="D8" s="12">
        <v>228</v>
      </c>
      <c r="E8" s="13">
        <f t="shared" si="1"/>
        <v>33.878157503714711</v>
      </c>
      <c r="F8" s="12">
        <v>228</v>
      </c>
      <c r="G8" s="13">
        <f t="shared" si="2"/>
        <v>32.805755395683455</v>
      </c>
      <c r="H8" s="12">
        <v>226</v>
      </c>
      <c r="I8" s="13">
        <f t="shared" si="3"/>
        <v>32.658959537572251</v>
      </c>
      <c r="J8" s="12">
        <v>238</v>
      </c>
      <c r="K8" s="13">
        <f>J8/$J$6*100</f>
        <v>37.304075235109721</v>
      </c>
      <c r="L8" s="12">
        <v>251</v>
      </c>
      <c r="M8" s="13">
        <f t="shared" ref="M8:M19" si="4">L8/$L$6*100</f>
        <v>32.428940568475454</v>
      </c>
      <c r="N8" s="31">
        <v>259</v>
      </c>
      <c r="O8" s="33">
        <f t="shared" ref="O8:O19" si="5">N8/$N$6*100</f>
        <v>31.585365853658537</v>
      </c>
      <c r="P8" s="9"/>
      <c r="Q8" s="11"/>
      <c r="R8" s="11"/>
    </row>
    <row r="9" spans="1:21" ht="15" customHeight="1" x14ac:dyDescent="0.2">
      <c r="A9" s="11" t="s">
        <v>7</v>
      </c>
      <c r="B9" s="12">
        <v>14</v>
      </c>
      <c r="C9" s="13">
        <f t="shared" si="0"/>
        <v>2.1052631578947367</v>
      </c>
      <c r="D9" s="12">
        <v>16</v>
      </c>
      <c r="E9" s="13">
        <f t="shared" si="1"/>
        <v>2.3774145616641902</v>
      </c>
      <c r="F9" s="12">
        <v>17</v>
      </c>
      <c r="G9" s="13">
        <f t="shared" si="2"/>
        <v>2.4460431654676258</v>
      </c>
      <c r="H9" s="12">
        <v>19</v>
      </c>
      <c r="I9" s="13">
        <f t="shared" si="3"/>
        <v>2.745664739884393</v>
      </c>
      <c r="J9" s="12">
        <v>19</v>
      </c>
      <c r="K9" s="13">
        <f t="shared" ref="K9:K18" si="6">J9/$J$6*100</f>
        <v>2.9780564263322882</v>
      </c>
      <c r="L9" s="12">
        <v>23</v>
      </c>
      <c r="M9" s="13">
        <f t="shared" si="4"/>
        <v>2.9715762273901807</v>
      </c>
      <c r="N9" s="31">
        <v>27</v>
      </c>
      <c r="O9" s="33">
        <f t="shared" si="5"/>
        <v>3.2926829268292686</v>
      </c>
      <c r="P9" s="9"/>
      <c r="Q9" s="11"/>
      <c r="R9" s="11"/>
    </row>
    <row r="10" spans="1:21" ht="15" customHeight="1" x14ac:dyDescent="0.2">
      <c r="A10" s="11" t="s">
        <v>8</v>
      </c>
      <c r="B10" s="12">
        <v>15</v>
      </c>
      <c r="C10" s="13">
        <f t="shared" si="0"/>
        <v>2.255639097744361</v>
      </c>
      <c r="D10" s="12">
        <v>15</v>
      </c>
      <c r="E10" s="13">
        <f t="shared" si="1"/>
        <v>2.2288261515601784</v>
      </c>
      <c r="F10" s="12">
        <v>18</v>
      </c>
      <c r="G10" s="13">
        <f t="shared" si="2"/>
        <v>2.5899280575539567</v>
      </c>
      <c r="H10" s="12">
        <v>16</v>
      </c>
      <c r="I10" s="13">
        <f t="shared" si="3"/>
        <v>2.3121387283236992</v>
      </c>
      <c r="J10" s="12">
        <v>17</v>
      </c>
      <c r="K10" s="13">
        <f t="shared" si="6"/>
        <v>2.6645768025078369</v>
      </c>
      <c r="L10" s="12">
        <v>16</v>
      </c>
      <c r="M10" s="13">
        <f t="shared" si="4"/>
        <v>2.0671834625323</v>
      </c>
      <c r="N10" s="31">
        <v>16</v>
      </c>
      <c r="O10" s="33">
        <f t="shared" si="5"/>
        <v>1.9512195121951219</v>
      </c>
      <c r="P10" s="9"/>
      <c r="Q10" s="11"/>
      <c r="R10" s="11"/>
    </row>
    <row r="11" spans="1:21" ht="15" customHeight="1" x14ac:dyDescent="0.2">
      <c r="A11" s="11" t="s">
        <v>9</v>
      </c>
      <c r="B11" s="12">
        <v>13</v>
      </c>
      <c r="C11" s="13">
        <f t="shared" si="0"/>
        <v>1.9548872180451127</v>
      </c>
      <c r="D11" s="12">
        <v>15</v>
      </c>
      <c r="E11" s="13">
        <f t="shared" si="1"/>
        <v>2.2288261515601784</v>
      </c>
      <c r="F11" s="12">
        <v>15</v>
      </c>
      <c r="G11" s="13">
        <f t="shared" si="2"/>
        <v>2.1582733812949639</v>
      </c>
      <c r="H11" s="12">
        <v>14</v>
      </c>
      <c r="I11" s="13">
        <f t="shared" si="3"/>
        <v>2.0231213872832372</v>
      </c>
      <c r="J11" s="12">
        <v>14</v>
      </c>
      <c r="K11" s="13">
        <f t="shared" si="6"/>
        <v>2.1943573667711598</v>
      </c>
      <c r="L11" s="12">
        <v>12</v>
      </c>
      <c r="M11" s="13">
        <f t="shared" si="4"/>
        <v>1.5503875968992249</v>
      </c>
      <c r="N11" s="31">
        <v>12</v>
      </c>
      <c r="O11" s="33">
        <f t="shared" si="5"/>
        <v>1.4634146341463417</v>
      </c>
      <c r="P11" s="9"/>
      <c r="Q11" s="11"/>
      <c r="R11" s="11"/>
    </row>
    <row r="12" spans="1:21" ht="15" customHeight="1" x14ac:dyDescent="0.2">
      <c r="A12" s="11" t="s">
        <v>10</v>
      </c>
      <c r="B12" s="12">
        <v>9</v>
      </c>
      <c r="C12" s="13">
        <f t="shared" si="0"/>
        <v>1.3533834586466165</v>
      </c>
      <c r="D12" s="12">
        <v>11</v>
      </c>
      <c r="E12" s="13">
        <f t="shared" si="1"/>
        <v>1.6344725111441307</v>
      </c>
      <c r="F12" s="12">
        <v>11</v>
      </c>
      <c r="G12" s="13">
        <f t="shared" si="2"/>
        <v>1.5827338129496402</v>
      </c>
      <c r="H12" s="12">
        <v>12</v>
      </c>
      <c r="I12" s="13">
        <f t="shared" si="3"/>
        <v>1.7341040462427744</v>
      </c>
      <c r="J12" s="12">
        <v>14</v>
      </c>
      <c r="K12" s="13">
        <f t="shared" si="6"/>
        <v>2.1943573667711598</v>
      </c>
      <c r="L12" s="12">
        <v>12</v>
      </c>
      <c r="M12" s="13">
        <f t="shared" si="4"/>
        <v>1.5503875968992249</v>
      </c>
      <c r="N12" s="31">
        <v>12</v>
      </c>
      <c r="O12" s="33">
        <f t="shared" si="5"/>
        <v>1.4634146341463417</v>
      </c>
      <c r="P12" s="9"/>
      <c r="Q12" s="11"/>
      <c r="R12" s="11"/>
    </row>
    <row r="13" spans="1:21" ht="15" customHeight="1" x14ac:dyDescent="0.2">
      <c r="A13" s="11" t="s">
        <v>11</v>
      </c>
      <c r="B13" s="12">
        <v>7</v>
      </c>
      <c r="C13" s="13">
        <f t="shared" si="0"/>
        <v>1.0526315789473684</v>
      </c>
      <c r="D13" s="12">
        <v>8</v>
      </c>
      <c r="E13" s="13">
        <f t="shared" si="1"/>
        <v>1.1887072808320951</v>
      </c>
      <c r="F13" s="12">
        <v>8</v>
      </c>
      <c r="G13" s="13">
        <f t="shared" si="2"/>
        <v>1.1510791366906474</v>
      </c>
      <c r="H13" s="12">
        <v>9</v>
      </c>
      <c r="I13" s="13">
        <f t="shared" si="3"/>
        <v>1.300578034682081</v>
      </c>
      <c r="J13" s="12">
        <v>12</v>
      </c>
      <c r="K13" s="13">
        <f t="shared" si="6"/>
        <v>1.8808777429467085</v>
      </c>
      <c r="L13" s="12">
        <v>14</v>
      </c>
      <c r="M13" s="13">
        <f t="shared" si="4"/>
        <v>1.8087855297157622</v>
      </c>
      <c r="N13" s="31">
        <v>16</v>
      </c>
      <c r="O13" s="33">
        <f t="shared" si="5"/>
        <v>1.9512195121951219</v>
      </c>
      <c r="P13" s="9"/>
      <c r="Q13" s="11"/>
      <c r="R13" s="11"/>
    </row>
    <row r="14" spans="1:21" ht="15" customHeight="1" x14ac:dyDescent="0.2">
      <c r="A14" s="11" t="s">
        <v>12</v>
      </c>
      <c r="B14" s="12">
        <v>10</v>
      </c>
      <c r="C14" s="13">
        <f t="shared" si="0"/>
        <v>1.5037593984962405</v>
      </c>
      <c r="D14" s="12">
        <v>9</v>
      </c>
      <c r="E14" s="13">
        <f t="shared" si="1"/>
        <v>1.3372956909361069</v>
      </c>
      <c r="F14" s="12">
        <v>13</v>
      </c>
      <c r="G14" s="13">
        <f t="shared" si="2"/>
        <v>1.8705035971223021</v>
      </c>
      <c r="H14" s="12">
        <v>11</v>
      </c>
      <c r="I14" s="13">
        <f t="shared" si="3"/>
        <v>1.5895953757225432</v>
      </c>
      <c r="J14" s="12">
        <v>11</v>
      </c>
      <c r="K14" s="13">
        <f t="shared" si="6"/>
        <v>1.7241379310344827</v>
      </c>
      <c r="L14" s="12">
        <v>12</v>
      </c>
      <c r="M14" s="13">
        <f t="shared" si="4"/>
        <v>1.5503875968992249</v>
      </c>
      <c r="N14" s="31">
        <v>12</v>
      </c>
      <c r="O14" s="33">
        <f t="shared" si="5"/>
        <v>1.4634146341463417</v>
      </c>
      <c r="P14" s="9"/>
      <c r="Q14" s="11"/>
      <c r="R14" s="11"/>
    </row>
    <row r="15" spans="1:21" ht="15" customHeight="1" x14ac:dyDescent="0.2">
      <c r="A15" s="11" t="s">
        <v>13</v>
      </c>
      <c r="B15" s="12">
        <v>9</v>
      </c>
      <c r="C15" s="13">
        <f t="shared" si="0"/>
        <v>1.3533834586466165</v>
      </c>
      <c r="D15" s="12">
        <v>7</v>
      </c>
      <c r="E15" s="13">
        <f t="shared" si="1"/>
        <v>1.0401188707280833</v>
      </c>
      <c r="F15" s="12">
        <v>10</v>
      </c>
      <c r="G15" s="13">
        <f t="shared" si="2"/>
        <v>1.4388489208633095</v>
      </c>
      <c r="H15" s="12">
        <v>6</v>
      </c>
      <c r="I15" s="13">
        <f t="shared" si="3"/>
        <v>0.86705202312138718</v>
      </c>
      <c r="J15" s="12">
        <v>9</v>
      </c>
      <c r="K15" s="13">
        <f t="shared" si="6"/>
        <v>1.4106583072100314</v>
      </c>
      <c r="L15" s="12">
        <v>9</v>
      </c>
      <c r="M15" s="13">
        <f t="shared" si="4"/>
        <v>1.1627906976744187</v>
      </c>
      <c r="N15" s="31">
        <v>9</v>
      </c>
      <c r="O15" s="33">
        <f t="shared" si="5"/>
        <v>1.097560975609756</v>
      </c>
      <c r="P15" s="9"/>
      <c r="Q15" s="11"/>
      <c r="R15" s="11"/>
    </row>
    <row r="16" spans="1:21" ht="15" customHeight="1" x14ac:dyDescent="0.2">
      <c r="A16" s="11" t="s">
        <v>18</v>
      </c>
      <c r="B16" s="12">
        <v>10</v>
      </c>
      <c r="C16" s="13">
        <f t="shared" si="0"/>
        <v>1.5037593984962405</v>
      </c>
      <c r="D16" s="12">
        <v>9</v>
      </c>
      <c r="E16" s="13">
        <f t="shared" si="1"/>
        <v>1.3372956909361069</v>
      </c>
      <c r="F16" s="12">
        <v>10</v>
      </c>
      <c r="G16" s="13">
        <f t="shared" si="2"/>
        <v>1.4388489208633095</v>
      </c>
      <c r="H16" s="12">
        <v>9</v>
      </c>
      <c r="I16" s="13">
        <f t="shared" si="3"/>
        <v>1.300578034682081</v>
      </c>
      <c r="J16" s="12">
        <v>8</v>
      </c>
      <c r="K16" s="13">
        <f t="shared" si="6"/>
        <v>1.2539184952978055</v>
      </c>
      <c r="L16" s="12">
        <v>7</v>
      </c>
      <c r="M16" s="13">
        <f t="shared" si="4"/>
        <v>0.90439276485788112</v>
      </c>
      <c r="N16" s="31">
        <v>7</v>
      </c>
      <c r="O16" s="33">
        <f t="shared" si="5"/>
        <v>0.85365853658536595</v>
      </c>
      <c r="P16" s="9"/>
      <c r="Q16" s="11"/>
      <c r="R16" s="11"/>
    </row>
    <row r="17" spans="1:18" ht="15" customHeight="1" x14ac:dyDescent="0.2">
      <c r="A17" s="11" t="s">
        <v>14</v>
      </c>
      <c r="B17" s="12">
        <v>6</v>
      </c>
      <c r="C17" s="13">
        <f t="shared" si="0"/>
        <v>0.90225563909774431</v>
      </c>
      <c r="D17" s="12">
        <v>6</v>
      </c>
      <c r="E17" s="13">
        <f t="shared" si="1"/>
        <v>0.89153046062407137</v>
      </c>
      <c r="F17" s="12">
        <v>8</v>
      </c>
      <c r="G17" s="13">
        <f t="shared" si="2"/>
        <v>1.1510791366906474</v>
      </c>
      <c r="H17" s="12">
        <v>7</v>
      </c>
      <c r="I17" s="13">
        <f t="shared" si="3"/>
        <v>1.0115606936416186</v>
      </c>
      <c r="J17" s="12">
        <v>7</v>
      </c>
      <c r="K17" s="13">
        <f t="shared" si="6"/>
        <v>1.0971786833855799</v>
      </c>
      <c r="L17" s="12">
        <v>7</v>
      </c>
      <c r="M17" s="13">
        <f t="shared" si="4"/>
        <v>0.90439276485788112</v>
      </c>
      <c r="N17" s="31">
        <v>10</v>
      </c>
      <c r="O17" s="33">
        <f t="shared" si="5"/>
        <v>1.2195121951219512</v>
      </c>
      <c r="P17" s="9"/>
      <c r="Q17" s="11"/>
      <c r="R17" s="11"/>
    </row>
    <row r="18" spans="1:18" s="29" customFormat="1" ht="15" customHeight="1" x14ac:dyDescent="0.2">
      <c r="A18" s="25" t="s">
        <v>15</v>
      </c>
      <c r="B18" s="26">
        <v>2</v>
      </c>
      <c r="C18" s="13">
        <f t="shared" si="0"/>
        <v>0.3007518796992481</v>
      </c>
      <c r="D18" s="26">
        <v>2</v>
      </c>
      <c r="E18" s="27">
        <f t="shared" si="1"/>
        <v>0.29717682020802377</v>
      </c>
      <c r="F18" s="26">
        <v>1</v>
      </c>
      <c r="G18" s="27">
        <f t="shared" si="2"/>
        <v>0.14388489208633093</v>
      </c>
      <c r="H18" s="26">
        <v>1</v>
      </c>
      <c r="I18" s="27">
        <f t="shared" si="3"/>
        <v>0.1445086705202312</v>
      </c>
      <c r="J18" s="26">
        <v>1</v>
      </c>
      <c r="K18" s="27">
        <f t="shared" si="6"/>
        <v>0.15673981191222569</v>
      </c>
      <c r="L18" s="26">
        <v>1</v>
      </c>
      <c r="M18" s="13">
        <f t="shared" si="4"/>
        <v>0.12919896640826875</v>
      </c>
      <c r="N18" s="32">
        <v>1</v>
      </c>
      <c r="O18" s="33">
        <f t="shared" si="5"/>
        <v>0.12195121951219512</v>
      </c>
      <c r="P18" s="28"/>
      <c r="Q18" s="25"/>
      <c r="R18" s="25"/>
    </row>
    <row r="19" spans="1:18" ht="15" customHeight="1" x14ac:dyDescent="0.2">
      <c r="A19" s="14" t="s">
        <v>6</v>
      </c>
      <c r="B19" s="15">
        <v>83</v>
      </c>
      <c r="C19" s="16">
        <f>B19*100/di</f>
        <v>12.481203007518797</v>
      </c>
      <c r="D19" s="15">
        <v>91</v>
      </c>
      <c r="E19" s="16">
        <f>D19*100/dii</f>
        <v>13.521545319465082</v>
      </c>
      <c r="F19" s="15">
        <v>90</v>
      </c>
      <c r="G19" s="16">
        <f>F19/$F$6*100</f>
        <v>12.949640287769784</v>
      </c>
      <c r="H19" s="15">
        <v>91</v>
      </c>
      <c r="I19" s="16">
        <f>H19/$H$6*100</f>
        <v>13.150289017341041</v>
      </c>
      <c r="J19" s="15">
        <f>734-638</f>
        <v>96</v>
      </c>
      <c r="K19" s="16">
        <f>J19/$J$6*100</f>
        <v>15.047021943573668</v>
      </c>
      <c r="L19" s="15">
        <v>104</v>
      </c>
      <c r="M19" s="16">
        <f t="shared" si="4"/>
        <v>13.436692506459949</v>
      </c>
      <c r="N19" s="34">
        <v>106</v>
      </c>
      <c r="O19" s="35">
        <f t="shared" si="5"/>
        <v>12.926829268292684</v>
      </c>
      <c r="P19" s="9"/>
      <c r="Q19" s="11"/>
      <c r="R19" s="11"/>
    </row>
    <row r="20" spans="1:18" s="18" customFormat="1" ht="11.25" customHeight="1" x14ac:dyDescent="0.2">
      <c r="A20" s="17" t="s">
        <v>16</v>
      </c>
      <c r="P20" s="9"/>
      <c r="Q20" s="11"/>
      <c r="R20" s="11"/>
    </row>
    <row r="21" spans="1:18" ht="11.25" customHeight="1" x14ac:dyDescent="0.2">
      <c r="A21" s="19" t="s">
        <v>17</v>
      </c>
      <c r="Q21" s="11"/>
      <c r="R21" s="11"/>
    </row>
    <row r="22" spans="1:18" ht="12.75" customHeight="1" x14ac:dyDescent="0.2">
      <c r="A22" s="2"/>
      <c r="Q22" s="11"/>
      <c r="R22" s="11"/>
    </row>
    <row r="23" spans="1:18" ht="12" x14ac:dyDescent="0.2">
      <c r="Q23" s="11"/>
      <c r="R23" s="11"/>
    </row>
    <row r="24" spans="1:18" ht="12" x14ac:dyDescent="0.2">
      <c r="O24" s="11"/>
      <c r="P24" s="11"/>
      <c r="Q24" s="11"/>
      <c r="R24" s="11"/>
    </row>
    <row r="25" spans="1:18" ht="12" x14ac:dyDescent="0.2">
      <c r="O25" s="11"/>
      <c r="P25" s="11"/>
      <c r="Q25" s="11"/>
      <c r="R25" s="11"/>
    </row>
    <row r="26" spans="1:18" ht="12" x14ac:dyDescent="0.2">
      <c r="O26" s="11"/>
      <c r="P26" s="11"/>
      <c r="Q26" s="11"/>
      <c r="R26" s="11"/>
    </row>
    <row r="27" spans="1:18" ht="12" x14ac:dyDescent="0.2">
      <c r="O27" s="11"/>
      <c r="P27" s="11"/>
      <c r="Q27" s="11"/>
      <c r="R27" s="11"/>
    </row>
    <row r="28" spans="1:18" ht="12" x14ac:dyDescent="0.2">
      <c r="O28" s="11"/>
      <c r="P28" s="11"/>
      <c r="Q28" s="11"/>
      <c r="R28" s="11"/>
    </row>
    <row r="29" spans="1:18" ht="12" x14ac:dyDescent="0.2">
      <c r="O29" s="11"/>
      <c r="P29" s="11"/>
      <c r="Q29" s="11"/>
      <c r="R29" s="11"/>
    </row>
    <row r="30" spans="1:18" ht="12" x14ac:dyDescent="0.2">
      <c r="O30" s="11"/>
      <c r="P30" s="11"/>
      <c r="Q30" s="11"/>
      <c r="R30" s="11"/>
    </row>
    <row r="31" spans="1:18" ht="12" x14ac:dyDescent="0.2">
      <c r="O31" s="11"/>
      <c r="P31" s="11"/>
      <c r="Q31" s="11"/>
      <c r="R31" s="11"/>
    </row>
    <row r="32" spans="1:18" ht="12" x14ac:dyDescent="0.2">
      <c r="O32" s="11"/>
      <c r="P32" s="11"/>
      <c r="Q32" s="11"/>
      <c r="R32" s="11"/>
    </row>
    <row r="33" spans="15:18" ht="12" x14ac:dyDescent="0.2">
      <c r="O33" s="11"/>
      <c r="P33" s="11"/>
      <c r="Q33" s="11"/>
      <c r="R33" s="11"/>
    </row>
    <row r="34" spans="15:18" ht="12" x14ac:dyDescent="0.2">
      <c r="O34" s="11"/>
      <c r="P34" s="11"/>
      <c r="Q34" s="11"/>
      <c r="R34" s="11"/>
    </row>
    <row r="35" spans="15:18" ht="12" x14ac:dyDescent="0.2">
      <c r="O35" s="11"/>
      <c r="P35" s="11"/>
      <c r="Q35" s="11"/>
      <c r="R35" s="11"/>
    </row>
    <row r="36" spans="15:18" ht="12" x14ac:dyDescent="0.2">
      <c r="O36" s="11"/>
      <c r="P36" s="11"/>
      <c r="Q36" s="11"/>
      <c r="R36" s="11"/>
    </row>
    <row r="37" spans="15:18" ht="12" x14ac:dyDescent="0.2">
      <c r="O37" s="11"/>
      <c r="P37" s="11"/>
      <c r="Q37" s="11"/>
      <c r="R37" s="11"/>
    </row>
    <row r="38" spans="15:18" ht="12" x14ac:dyDescent="0.2">
      <c r="O38" s="11"/>
      <c r="P38" s="11"/>
      <c r="Q38" s="11"/>
      <c r="R38" s="11"/>
    </row>
    <row r="39" spans="15:18" ht="12" x14ac:dyDescent="0.2">
      <c r="O39" s="11"/>
      <c r="P39" s="11"/>
      <c r="Q39" s="11"/>
      <c r="R39" s="11"/>
    </row>
    <row r="40" spans="15:18" ht="12" x14ac:dyDescent="0.2">
      <c r="O40" s="11"/>
      <c r="P40" s="11"/>
      <c r="Q40" s="11"/>
      <c r="R40" s="11"/>
    </row>
    <row r="41" spans="15:18" ht="12" x14ac:dyDescent="0.2">
      <c r="O41" s="11"/>
      <c r="P41" s="11"/>
      <c r="Q41" s="11"/>
      <c r="R41" s="11"/>
    </row>
    <row r="42" spans="15:18" ht="12" x14ac:dyDescent="0.2">
      <c r="O42" s="11"/>
      <c r="P42" s="11"/>
      <c r="Q42" s="11"/>
      <c r="R42" s="11"/>
    </row>
    <row r="43" spans="15:18" ht="12" x14ac:dyDescent="0.2">
      <c r="O43" s="11"/>
      <c r="P43" s="11"/>
      <c r="Q43" s="11"/>
      <c r="R43" s="11"/>
    </row>
    <row r="44" spans="15:18" ht="12" x14ac:dyDescent="0.2">
      <c r="O44" s="11"/>
      <c r="P44" s="11"/>
      <c r="Q44" s="11"/>
      <c r="R44" s="11"/>
    </row>
    <row r="45" spans="15:18" ht="12" x14ac:dyDescent="0.2">
      <c r="O45" s="11"/>
      <c r="P45" s="11"/>
      <c r="Q45" s="11"/>
      <c r="R45" s="11"/>
    </row>
    <row r="46" spans="15:18" ht="12" x14ac:dyDescent="0.2">
      <c r="O46" s="11"/>
      <c r="P46" s="11"/>
      <c r="Q46" s="11"/>
      <c r="R46" s="11"/>
    </row>
    <row r="47" spans="15:18" ht="12" x14ac:dyDescent="0.2">
      <c r="O47" s="11"/>
      <c r="P47" s="11"/>
      <c r="Q47" s="11"/>
      <c r="R47" s="11"/>
    </row>
    <row r="48" spans="15:18" ht="12" x14ac:dyDescent="0.2">
      <c r="O48" s="11"/>
      <c r="P48" s="11"/>
      <c r="Q48" s="11"/>
      <c r="R48" s="11"/>
    </row>
    <row r="49" spans="2:18" ht="12" x14ac:dyDescent="0.2">
      <c r="O49" s="11"/>
      <c r="P49" s="11"/>
      <c r="Q49" s="11"/>
      <c r="R49" s="11"/>
    </row>
    <row r="50" spans="2:18" ht="12" x14ac:dyDescent="0.2">
      <c r="O50" s="11"/>
      <c r="P50" s="11"/>
      <c r="Q50" s="11"/>
      <c r="R50" s="11"/>
    </row>
    <row r="51" spans="2:18" ht="12" x14ac:dyDescent="0.2">
      <c r="O51" s="11"/>
      <c r="P51" s="11"/>
    </row>
    <row r="52" spans="2:18" ht="12" x14ac:dyDescent="0.2">
      <c r="O52" s="11"/>
      <c r="P52" s="11"/>
    </row>
    <row r="53" spans="2:18" s="20" customFormat="1" ht="18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11"/>
      <c r="P53" s="11"/>
    </row>
    <row r="54" spans="2:18" ht="12" x14ac:dyDescent="0.2">
      <c r="O54" s="11"/>
      <c r="P54" s="11"/>
    </row>
    <row r="55" spans="2:18" ht="12" x14ac:dyDescent="0.2">
      <c r="O55" s="11"/>
      <c r="P55" s="11"/>
    </row>
    <row r="56" spans="2:18" ht="12" x14ac:dyDescent="0.2">
      <c r="O56" s="11"/>
      <c r="P56" s="11"/>
    </row>
    <row r="57" spans="2:18" ht="12" x14ac:dyDescent="0.2">
      <c r="O57" s="11"/>
      <c r="P57" s="11"/>
    </row>
    <row r="58" spans="2:18" ht="12" x14ac:dyDescent="0.2">
      <c r="O58" s="11"/>
      <c r="P58" s="11"/>
    </row>
    <row r="59" spans="2:18" ht="12" x14ac:dyDescent="0.2">
      <c r="O59" s="11"/>
      <c r="P59" s="11"/>
    </row>
    <row r="60" spans="2:18" ht="12" x14ac:dyDescent="0.2">
      <c r="O60" s="11"/>
      <c r="P60" s="11"/>
    </row>
    <row r="61" spans="2:18" ht="12" x14ac:dyDescent="0.2">
      <c r="O61" s="11"/>
      <c r="P61" s="11"/>
    </row>
    <row r="62" spans="2:18" ht="12" x14ac:dyDescent="0.2">
      <c r="O62" s="11"/>
      <c r="P62" s="11"/>
    </row>
    <row r="63" spans="2:18" ht="12" x14ac:dyDescent="0.2">
      <c r="O63" s="11"/>
      <c r="P63" s="11"/>
    </row>
    <row r="64" spans="2:18" ht="12" x14ac:dyDescent="0.2">
      <c r="O64" s="11"/>
      <c r="P64" s="11"/>
    </row>
    <row r="65" spans="15:16" ht="12" x14ac:dyDescent="0.2">
      <c r="O65" s="11"/>
      <c r="P65" s="11"/>
    </row>
    <row r="66" spans="15:16" ht="12" x14ac:dyDescent="0.2">
      <c r="O66" s="11"/>
      <c r="P66" s="11"/>
    </row>
    <row r="67" spans="15:16" ht="12" x14ac:dyDescent="0.2">
      <c r="O67" s="11"/>
      <c r="P67" s="11"/>
    </row>
  </sheetData>
  <mergeCells count="8">
    <mergeCell ref="N4:O4"/>
    <mergeCell ref="L4:M4"/>
    <mergeCell ref="A4:A5"/>
    <mergeCell ref="B4:C4"/>
    <mergeCell ref="D4:E4"/>
    <mergeCell ref="F4:G4"/>
    <mergeCell ref="H4:I4"/>
    <mergeCell ref="J4:K4"/>
  </mergeCells>
  <pageMargins left="1.18" right="0.23622047244094491" top="1.31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3.4.04</vt:lpstr>
      <vt:lpstr>'3.4.04'!di</vt:lpstr>
      <vt:lpstr>'3.4.04'!dii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Naurelsys Hernández Durán</cp:lastModifiedBy>
  <dcterms:created xsi:type="dcterms:W3CDTF">2023-12-04T18:08:05Z</dcterms:created>
  <dcterms:modified xsi:type="dcterms:W3CDTF">2024-12-09T14:17:13Z</dcterms:modified>
</cp:coreProperties>
</file>