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AGOSTO\"/>
    </mc:Choice>
  </mc:AlternateContent>
  <xr:revisionPtr revIDLastSave="0" documentId="13_ncr:1_{8EF5B421-4BDE-4C19-9844-A8CC48E7D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Suplencia!$B$1:$M$37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2" i="1"/>
  <c r="L11" i="1"/>
  <c r="L10" i="1"/>
  <c r="L9" i="1"/>
  <c r="M9" i="1"/>
  <c r="I16" i="1"/>
  <c r="K16" i="1"/>
  <c r="G16" i="1"/>
  <c r="H15" i="1"/>
  <c r="J15" i="1"/>
  <c r="J16" i="1" s="1"/>
  <c r="M11" i="1"/>
  <c r="M15" i="1" l="1"/>
  <c r="L13" i="1"/>
  <c r="M13" i="1" s="1"/>
  <c r="L14" i="1" l="1"/>
  <c r="M10" i="1" l="1"/>
  <c r="H12" i="1"/>
  <c r="H16" i="1" s="1"/>
  <c r="L16" i="1" l="1"/>
  <c r="M14" i="1"/>
  <c r="M12" i="1" l="1"/>
  <c r="M16" i="1" s="1"/>
</calcChain>
</file>

<file path=xl/sharedStrings.xml><?xml version="1.0" encoding="utf-8"?>
<sst xmlns="http://schemas.openxmlformats.org/spreadsheetml/2006/main" count="54" uniqueCount="43">
  <si>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</si>
  <si>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</si>
  <si>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</si>
  <si>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</si>
  <si>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</si>
  <si>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</si>
  <si>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</si>
  <si>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</si>
  <si>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</si>
  <si>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</si>
  <si>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</si>
  <si>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</si>
  <si>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</si>
  <si>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</si>
  <si>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</si>
  <si>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</si>
  <si>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</si>
  <si>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</si>
  <si>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</si>
  <si>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</si>
  <si>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</si>
  <si>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</si>
  <si>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DEPARTAMENTO JURICO-ONE</t>
  </si>
  <si>
    <t>ANA LUISA FELIX FELIPE</t>
  </si>
  <si>
    <t>ANALISTA LEGAL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</si>
  <si>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</si>
  <si>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</si>
  <si>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</si>
  <si>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</si>
  <si>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</si>
  <si>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</si>
  <si>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</si>
  <si>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</si>
  <si>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</si>
  <si>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</si>
  <si>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</si>
  <si>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</si>
  <si>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</si>
  <si>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</si>
  <si>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</si>
  <si>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</si>
  <si>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7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</si>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</sst>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2" fillId="0" borderId="0" xfId="1" applyFont="1"/>
    <xf numFmtId="0" fontId="0" fillId="4" borderId="0" xfId="0" applyFill="1" applyAlignment="1">
      <alignment horizontal="center"/>
    </xf>
    <xf numFmtId="43" fontId="2" fillId="4" borderId="0" xfId="1" applyFont="1" applyFill="1"/>
    <xf numFmtId="43" fontId="8" fillId="4" borderId="0" xfId="1" applyFont="1" applyFill="1" applyBorder="1" applyAlignment="1">
      <alignment horizontal="center" wrapText="1"/>
    </xf>
    <xf numFmtId="0" fontId="8" fillId="4" borderId="0" xfId="1" applyNumberFormat="1" applyFont="1" applyFill="1" applyBorder="1" applyAlignment="1"/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4" fontId="0" fillId="4" borderId="0" xfId="0" applyNumberFormat="1" applyFill="1"/>
    <xf numFmtId="43" fontId="8" fillId="4" borderId="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17</xdr:row>
      <xdr:rowOff>76200</xdr:rowOff>
    </xdr:from>
    <xdr:to>
      <xdr:col>8</xdr:col>
      <xdr:colOff>66675</xdr:colOff>
      <xdr:row>36</xdr:row>
      <xdr:rowOff>57151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3848100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zoomScaleNormal="100" zoomScaleSheetLayoutView="95" zoomScalePageLayoutView="40" workbookViewId="0">
      <selection activeCell="K23" sqref="K23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5" x14ac:dyDescent="0.25">
      <c r="A1" s="1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26.25" x14ac:dyDescent="0.4">
      <c r="A2" s="12"/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26.25" x14ac:dyDescent="0.4">
      <c r="A3" s="12"/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20.25" x14ac:dyDescent="0.3">
      <c r="A4" s="12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5" ht="20.25" x14ac:dyDescent="0.3">
      <c r="A5" s="12"/>
      <c r="B5" s="33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5" ht="21" thickBot="1" x14ac:dyDescent="0.35">
      <c r="A6" s="12"/>
      <c r="B6" s="33" t="s">
        <v>42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x14ac:dyDescent="0.25">
      <c r="A7" s="21" t="s">
        <v>30</v>
      </c>
      <c r="B7" s="29" t="s">
        <v>11</v>
      </c>
      <c r="C7" s="23" t="s">
        <v>31</v>
      </c>
      <c r="D7" s="23" t="s">
        <v>2</v>
      </c>
      <c r="E7" s="31" t="s">
        <v>19</v>
      </c>
      <c r="F7" s="23" t="s">
        <v>13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7" t="s">
        <v>9</v>
      </c>
    </row>
    <row r="8" spans="1:15" ht="15.75" thickBot="1" x14ac:dyDescent="0.3">
      <c r="A8" s="22"/>
      <c r="B8" s="30"/>
      <c r="C8" s="24"/>
      <c r="D8" s="24"/>
      <c r="E8" s="32"/>
      <c r="F8" s="24"/>
      <c r="G8" s="26"/>
      <c r="H8" s="26"/>
      <c r="I8" s="26"/>
      <c r="J8" s="26"/>
      <c r="K8" s="26"/>
      <c r="L8" s="26"/>
      <c r="M8" s="28"/>
    </row>
    <row r="9" spans="1:15" s="1" customFormat="1" x14ac:dyDescent="0.25">
      <c r="A9" s="8">
        <v>1</v>
      </c>
      <c r="B9" s="1" t="s">
        <v>35</v>
      </c>
      <c r="C9" s="13" t="s">
        <v>40</v>
      </c>
      <c r="D9" s="14" t="s">
        <v>36</v>
      </c>
      <c r="E9" s="10" t="s">
        <v>20</v>
      </c>
      <c r="F9" s="20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>G9-L9</f>
        <v>20111.73</v>
      </c>
    </row>
    <row r="10" spans="1:15" s="1" customFormat="1" ht="16.5" customHeight="1" x14ac:dyDescent="0.25">
      <c r="A10" s="8">
        <v>2</v>
      </c>
      <c r="B10" s="11" t="s">
        <v>23</v>
      </c>
      <c r="C10" s="13" t="s">
        <v>22</v>
      </c>
      <c r="D10" s="14" t="s">
        <v>24</v>
      </c>
      <c r="E10" s="10" t="s">
        <v>20</v>
      </c>
      <c r="F10" s="20" t="s">
        <v>12</v>
      </c>
      <c r="G10" s="9">
        <v>33500</v>
      </c>
      <c r="H10" s="9">
        <v>961.45</v>
      </c>
      <c r="I10" s="9">
        <v>6763.15</v>
      </c>
      <c r="J10" s="9">
        <v>1018.4</v>
      </c>
      <c r="K10" s="9">
        <v>0</v>
      </c>
      <c r="L10" s="9">
        <f>H10+I10+J10+K10</f>
        <v>8743</v>
      </c>
      <c r="M10" s="9">
        <f t="shared" ref="M10:M14" si="0">G10-L10</f>
        <v>24757</v>
      </c>
      <c r="O10" s="19"/>
    </row>
    <row r="11" spans="1:15" s="1" customFormat="1" x14ac:dyDescent="0.25">
      <c r="A11" s="8">
        <v>3</v>
      </c>
      <c r="B11" s="1" t="s">
        <v>32</v>
      </c>
      <c r="C11" s="1" t="s">
        <v>34</v>
      </c>
      <c r="D11" s="15" t="s">
        <v>33</v>
      </c>
      <c r="E11" s="8" t="s">
        <v>20</v>
      </c>
      <c r="F11" s="8" t="s">
        <v>12</v>
      </c>
      <c r="G11" s="9">
        <v>45000</v>
      </c>
      <c r="H11" s="9">
        <v>1291.5</v>
      </c>
      <c r="I11" s="9">
        <v>10030.040000000001</v>
      </c>
      <c r="J11" s="9">
        <v>1368</v>
      </c>
      <c r="K11" s="9">
        <v>0</v>
      </c>
      <c r="L11" s="9">
        <f>H11+I11+J11+K11</f>
        <v>12689.54</v>
      </c>
      <c r="M11" s="9">
        <f t="shared" si="0"/>
        <v>32310.46</v>
      </c>
    </row>
    <row r="12" spans="1:15" s="1" customFormat="1" x14ac:dyDescent="0.25">
      <c r="A12" s="8">
        <v>4</v>
      </c>
      <c r="B12" s="1" t="s">
        <v>26</v>
      </c>
      <c r="C12" s="1" t="s">
        <v>25</v>
      </c>
      <c r="D12" s="15" t="s">
        <v>27</v>
      </c>
      <c r="E12" s="8" t="s">
        <v>20</v>
      </c>
      <c r="F12" s="8" t="s">
        <v>28</v>
      </c>
      <c r="G12" s="6">
        <v>44500</v>
      </c>
      <c r="H12" s="9">
        <f>G12*0.0287</f>
        <v>1277.1500000000001</v>
      </c>
      <c r="I12" s="9">
        <v>8487.18</v>
      </c>
      <c r="J12" s="9">
        <v>1352.8</v>
      </c>
      <c r="K12" s="9">
        <v>0</v>
      </c>
      <c r="L12" s="9">
        <f>H12+I12+J12+K12</f>
        <v>11117.13</v>
      </c>
      <c r="M12" s="9">
        <f t="shared" si="0"/>
        <v>33382.870000000003</v>
      </c>
    </row>
    <row r="13" spans="1:15" s="1" customFormat="1" x14ac:dyDescent="0.25">
      <c r="A13" s="8">
        <v>5</v>
      </c>
      <c r="B13" s="1" t="s">
        <v>37</v>
      </c>
      <c r="C13" s="1" t="s">
        <v>38</v>
      </c>
      <c r="D13" s="15" t="s">
        <v>39</v>
      </c>
      <c r="E13" s="8" t="s">
        <v>20</v>
      </c>
      <c r="F13" s="8" t="s">
        <v>28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:L14" si="1">H13+I13+J13+K13</f>
        <v>5592.18</v>
      </c>
      <c r="M13" s="9">
        <f t="shared" si="0"/>
        <v>13407.82</v>
      </c>
    </row>
    <row r="14" spans="1:15" x14ac:dyDescent="0.25">
      <c r="A14" s="8">
        <v>6</v>
      </c>
      <c r="B14" t="s">
        <v>14</v>
      </c>
      <c r="C14" t="s">
        <v>18</v>
      </c>
      <c r="D14" s="16" t="s">
        <v>16</v>
      </c>
      <c r="E14" s="2" t="s">
        <v>20</v>
      </c>
      <c r="F14" s="2" t="s">
        <v>12</v>
      </c>
      <c r="G14" s="7">
        <v>11500</v>
      </c>
      <c r="H14" s="7">
        <v>330.05</v>
      </c>
      <c r="I14" s="7">
        <v>2667.5</v>
      </c>
      <c r="J14" s="7">
        <v>349.6</v>
      </c>
      <c r="K14" s="7">
        <v>0</v>
      </c>
      <c r="L14" s="9">
        <f t="shared" si="1"/>
        <v>3347.15</v>
      </c>
      <c r="M14" s="7">
        <f t="shared" si="0"/>
        <v>8152.85</v>
      </c>
    </row>
    <row r="15" spans="1:15" x14ac:dyDescent="0.25">
      <c r="A15" s="8">
        <v>7</v>
      </c>
      <c r="B15" t="s">
        <v>15</v>
      </c>
      <c r="C15" t="s">
        <v>21</v>
      </c>
      <c r="D15" s="16" t="s">
        <v>17</v>
      </c>
      <c r="E15" s="2" t="s">
        <v>20</v>
      </c>
      <c r="F15" s="2" t="s">
        <v>12</v>
      </c>
      <c r="G15" s="6">
        <v>14500</v>
      </c>
      <c r="H15" s="6">
        <f t="shared" ref="H15" si="2">G15*0.0287</f>
        <v>416.15</v>
      </c>
      <c r="I15" s="6">
        <v>3154.59</v>
      </c>
      <c r="J15" s="6">
        <f t="shared" ref="J15" si="3">G15*0.0304</f>
        <v>440.8</v>
      </c>
      <c r="K15" s="6">
        <v>0</v>
      </c>
      <c r="L15" s="9">
        <f>H15+I15+J15+K15</f>
        <v>4011.5400000000004</v>
      </c>
      <c r="M15" s="6">
        <f>+G15-L15</f>
        <v>10488.46</v>
      </c>
    </row>
    <row r="16" spans="1:15" ht="15.75" x14ac:dyDescent="0.25">
      <c r="A16" s="17" t="s">
        <v>41</v>
      </c>
      <c r="B16" s="18"/>
      <c r="C16" s="3"/>
      <c r="D16" s="3"/>
      <c r="E16" s="3"/>
      <c r="F16" s="3"/>
      <c r="G16" s="4">
        <f t="shared" ref="G16:M16" si="4">SUM(G9:G15)</f>
        <v>196500</v>
      </c>
      <c r="H16" s="4">
        <f t="shared" si="4"/>
        <v>5639.55</v>
      </c>
      <c r="I16" s="4">
        <f t="shared" si="4"/>
        <v>42275.66</v>
      </c>
      <c r="J16" s="4">
        <f t="shared" si="4"/>
        <v>5973.6000000000013</v>
      </c>
      <c r="K16" s="4">
        <f t="shared" si="4"/>
        <v>0</v>
      </c>
      <c r="L16" s="4">
        <f t="shared" si="4"/>
        <v>53888.810000000005</v>
      </c>
      <c r="M16" s="4">
        <f t="shared" si="4"/>
        <v>142611.19</v>
      </c>
    </row>
    <row r="20" spans="2:13" s="5" customFormat="1" ht="24.95" customHeight="1" x14ac:dyDescent="0.25">
      <c r="B20"/>
      <c r="C20"/>
      <c r="D20"/>
      <c r="E20"/>
      <c r="F20"/>
      <c r="G20"/>
      <c r="H20"/>
      <c r="I20"/>
      <c r="J20"/>
      <c r="K20"/>
      <c r="L20"/>
      <c r="M20"/>
    </row>
  </sheetData>
  <mergeCells count="19">
    <mergeCell ref="B6:M6"/>
    <mergeCell ref="B1:M1"/>
    <mergeCell ref="B2:M2"/>
    <mergeCell ref="B3:M3"/>
    <mergeCell ref="B4:M4"/>
    <mergeCell ref="B5:M5"/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1" min="1" max="10" man="1"/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Ollantay Robert Rivera Sosa</cp:lastModifiedBy>
  <cp:lastPrinted>2024-08-29T15:36:06Z</cp:lastPrinted>
  <dcterms:created xsi:type="dcterms:W3CDTF">2016-11-10T20:16:03Z</dcterms:created>
  <dcterms:modified xsi:type="dcterms:W3CDTF">2024-08-29T15:36:18Z</dcterms:modified>
</cp:coreProperties>
</file>